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C:\Users\n080002\Box\市町村課\02_財政班　財政担当\R07\I_市町村財政の状況\d_財政状況資料集\04_2回目・地方公会計関係\03_市町村→県_2回目\02 HP掲載用データ\"/>
    </mc:Choice>
  </mc:AlternateContent>
  <xr:revisionPtr revIDLastSave="0" documentId="13_ncr:1_{BAC0D9DE-ABBE-47DA-B727-AB41E592E318}" xr6:coauthVersionLast="47" xr6:coauthVersionMax="47" xr10:uidLastSave="{00000000-0000-0000-0000-000000000000}"/>
  <bookViews>
    <workbookView xWindow="-23148" yWindow="-108" windowWidth="23256" windowHeight="12456" tabRatio="901"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18" r:id="rId13"/>
    <sheet name="公会計指標分析・財政指標組合せ分析表" sheetId="19" r:id="rId14"/>
    <sheet name="施設類型別ストック情報分析表①" sheetId="20" r:id="rId15"/>
    <sheet name="施設類型別ストック情報分析表②" sheetId="21"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Q102" i="12" l="1"/>
  <c r="DL102" i="12"/>
  <c r="DG102" i="12"/>
  <c r="DB102" i="12"/>
  <c r="CW102" i="12"/>
  <c r="CR102" i="12"/>
  <c r="AU88" i="12"/>
  <c r="AP88" i="12"/>
  <c r="AF88" i="12"/>
  <c r="AA78" i="12"/>
  <c r="AA77" i="12"/>
  <c r="AA76" i="12"/>
  <c r="AA75" i="12"/>
  <c r="AA74" i="12"/>
  <c r="AA73" i="12"/>
  <c r="AA72" i="12"/>
  <c r="AA71" i="12"/>
  <c r="AA70" i="12"/>
  <c r="AA69" i="12"/>
  <c r="AA68" i="12"/>
  <c r="AP63" i="12"/>
  <c r="AU63" i="12"/>
  <c r="AF63" i="12"/>
  <c r="AA35" i="12"/>
  <c r="AA34" i="12"/>
  <c r="AA33" i="12"/>
  <c r="AA32" i="12"/>
  <c r="AA31" i="12"/>
  <c r="AA30" i="12"/>
  <c r="AA29" i="12"/>
  <c r="AA28" i="12"/>
  <c r="AP23" i="12"/>
  <c r="V23" i="12"/>
  <c r="AA23" i="12"/>
  <c r="Q23" i="12"/>
  <c r="AA10" i="12"/>
  <c r="AA9" i="12"/>
  <c r="AA8" i="12"/>
  <c r="AA7" i="12"/>
  <c r="BG35" i="10" l="1"/>
  <c r="BG34" i="10"/>
  <c r="AO36"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BE43" i="10" l="1"/>
  <c r="AM43" i="10"/>
  <c r="U43" i="10"/>
  <c r="C43" i="10"/>
  <c r="BE42" i="10"/>
  <c r="AM42" i="10"/>
  <c r="U42" i="10"/>
  <c r="C42" i="10"/>
  <c r="BE41" i="10"/>
  <c r="AM41" i="10"/>
  <c r="U41" i="10"/>
  <c r="C41" i="10"/>
  <c r="BE40" i="10"/>
  <c r="AM40" i="10"/>
  <c r="U40" i="10"/>
  <c r="C40" i="10"/>
  <c r="BE39" i="10"/>
  <c r="AM39" i="10"/>
  <c r="U39" i="10"/>
  <c r="C39" i="10"/>
  <c r="BE38" i="10"/>
  <c r="AM38" i="10"/>
  <c r="U38" i="10"/>
  <c r="C38" i="10"/>
  <c r="BE37" i="10"/>
  <c r="AM37" i="10"/>
  <c r="U37" i="10"/>
  <c r="BE36" i="10"/>
  <c r="BW34" i="10"/>
  <c r="BW35" i="10" s="1"/>
  <c r="BW36" i="10" s="1"/>
  <c r="BW37" i="10" s="1"/>
  <c r="BW38" i="10" s="1"/>
  <c r="BW39" i="10" s="1"/>
  <c r="BW40" i="10" s="1"/>
  <c r="BW41" i="10" s="1"/>
  <c r="BW42" i="10" s="1"/>
  <c r="BW43" i="10" s="1"/>
  <c r="C34" i="10"/>
  <c r="C35"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C36" i="10" l="1"/>
  <c r="C37" i="10" s="1"/>
  <c r="U34" i="10" l="1"/>
  <c r="U35" i="10" s="1"/>
  <c r="U36" i="10" s="1"/>
  <c r="AM34" i="10"/>
  <c r="AM35" i="10" s="1"/>
  <c r="AM36" i="10" s="1"/>
  <c r="BE34" i="10" l="1"/>
  <c r="BE35" i="10" l="1"/>
  <c r="CO34" i="10" s="1"/>
  <c r="CO35" i="10" s="1"/>
  <c r="CO36" i="10" s="1"/>
  <c r="CO37" i="10" s="1"/>
  <c r="CO38" i="10" s="1"/>
  <c r="CO39" i="10" s="1"/>
  <c r="CO40" i="10" s="1"/>
  <c r="CO41" i="10" s="1"/>
  <c r="CO42" i="10" s="1"/>
  <c r="CO43" i="10" s="1"/>
</calcChain>
</file>

<file path=xl/sharedStrings.xml><?xml version="1.0" encoding="utf-8"?>
<sst xmlns="http://schemas.openxmlformats.org/spreadsheetml/2006/main" count="989" uniqueCount="599">
  <si>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</si>
  <si>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</si>
  <si>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</si>
  <si>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</si>
  <si>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</si>
  <si>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</si>
  <si>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</si>
  <si>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</si>
  <si>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</si>
  <si>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</si>
  <si>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</si>
  <si>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</si>
  <si>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</si>
  <si>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</si>
  <si>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</si>
  <si>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</si>
  <si>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</si>
  <si>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</si>
  <si>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</si>
  <si>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</si>
  <si>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</si>
  <si>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</si>
  <si>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</si>
  <si>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</si>
  <si>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</si>
  <si>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</si>
  <si>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</si>
  <si>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</si>
  <si>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</si>
  <si>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</si>
  <si>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</si>
  <si>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</si>
  <si>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</si>
  <si>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</si>
  <si>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</si>
  <si>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</si>
  <si>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</si>
  <si>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</si>
  <si>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</si>
  <si>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</si>
  <si>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</si>
  <si>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</si>
  <si>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</si>
  <si>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</si>
  <si>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</si>
  <si>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</si>
  <si>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</si>
  <si>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</si>
  <si>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</si>
  <si>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</si>
  <si>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</si>
  <si>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</si>
  <si>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</si>
  <si>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</si>
  <si>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</si>
  <si>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</si>
  <si>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</si>
  <si>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</si>
  <si>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</si>
  <si>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</si>
  <si>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</si>
  <si>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</si>
  <si>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</si>
  <si>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</si>
  <si>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</si>
  <si>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</si>
  <si>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</si>
  <si>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</si>
  <si>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</si>
  <si>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</si>
  <si>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</si>
  <si>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</si>
  <si>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</si>
  <si>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</si>
  <si>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</si>
  <si>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</si>
  <si>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</si>
  <si>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</si>
  <si>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</si>
  <si>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新潟県</t>
    <phoneticPr fontId="5"/>
  </si>
  <si>
    <t>市町村類型</t>
    <phoneticPr fontId="5"/>
  </si>
  <si>
    <t>政令指定都市</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</si>
  <si>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</si>
  <si>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</si>
  <si>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</si>
  <si>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</si>
  <si>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</si>
  <si>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</si>
  <si>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</si>
  <si>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</si>
  <si>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</si>
  <si>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</si>
  <si>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</si>
  <si>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</si>
  <si>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新潟市</t>
    <phoneticPr fontId="5"/>
  </si>
  <si>
    <t>地方交付税種地</t>
    <rPh sb="0" eb="2">
      <t>チホウ</t>
    </rPh>
    <rPh sb="2" eb="5">
      <t>コウフゼイ</t>
    </rPh>
    <rPh sb="5" eb="6">
      <t>シュ</t>
    </rPh>
    <rPh sb="6" eb="7">
      <t>チ</t>
    </rPh>
    <phoneticPr fontId="5"/>
  </si>
  <si>
    <t>1-7</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</si>
  <si>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</si>
  <si>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</si>
  <si>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</si>
  <si>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</si>
  <si>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</si>
  <si>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</si>
  <si>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</si>
  <si>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</si>
  <si>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</si>
  <si>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</si>
  <si>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</si>
  <si>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</si>
  <si>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</si>
  <si>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</si>
  <si>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</si>
  <si>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</si>
  <si>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</si>
  <si>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</si>
  <si>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</si>
  <si>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</si>
  <si>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-2.6</t>
    <phoneticPr fontId="5"/>
  </si>
  <si>
    <t>山振</t>
    <rPh sb="0" eb="1">
      <t>ヤマ</t>
    </rPh>
    <rPh sb="1" eb="2">
      <t>フ</t>
    </rPh>
    <phoneticPr fontId="5"/>
  </si>
  <si>
    <t>○</t>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</si>
  <si>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</si>
  <si>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</si>
  <si>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</si>
  <si>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</si>
  <si>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</si>
  <si>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</si>
  <si>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</si>
  <si>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</si>
  <si>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</si>
  <si>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</si>
  <si>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</si>
  <si>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</si>
  <si>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</si>
  <si>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</si>
  <si>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</si>
  <si>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</si>
  <si>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</si>
  <si>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</si>
  <si>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</si>
  <si>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</si>
  <si>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</si>
  <si>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-0.8</t>
    <phoneticPr fontId="5"/>
  </si>
  <si>
    <t>基準財政需要額</t>
    <phoneticPr fontId="25"/>
  </si>
  <si>
    <t>うち日本人(％)</t>
    <phoneticPr fontId="5"/>
  </si>
  <si>
    <t>-0.9</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</si>
  <si>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</si>
  <si>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</si>
  <si>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</si>
  <si>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</si>
  <si>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</si>
  <si>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</si>
  <si>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</si>
  <si>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</si>
  <si>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</si>
  <si>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</si>
  <si>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</si>
  <si>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</si>
  <si>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</si>
  <si>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</si>
  <si>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</si>
  <si>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</si>
  <si>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</si>
  <si>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</si>
  <si>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</si>
  <si>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</si>
  <si>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</si>
  <si>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</si>
  <si>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</si>
  <si>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</si>
  <si>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</si>
  <si>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</si>
  <si>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</si>
  <si>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</si>
  <si>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</si>
  <si>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</si>
  <si>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</si>
  <si>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</si>
  <si>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</si>
  <si>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</si>
  <si>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</si>
  <si>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</si>
  <si>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</si>
  <si>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</si>
  <si>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</si>
  <si>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</si>
  <si>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</si>
  <si>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</si>
  <si>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</si>
  <si>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</si>
  <si>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</si>
  <si>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</si>
  <si>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</si>
  <si>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</si>
  <si>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</si>
  <si>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</si>
  <si>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</si>
  <si>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</si>
  <si>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</si>
  <si>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</si>
  <si>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</si>
  <si>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</si>
  <si>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</si>
  <si>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</si>
  <si>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新潟県新潟市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</si>
  <si>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</si>
  <si>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</si>
  <si>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</si>
  <si>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</si>
  <si>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</si>
  <si>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</si>
  <si>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</si>
  <si>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</si>
  <si>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</si>
  <si>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</si>
  <si>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</si>
  <si>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</si>
  <si>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</si>
  <si>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</si>
  <si>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</si>
  <si>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</si>
  <si>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</si>
  <si>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</si>
  <si>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</si>
  <si>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</si>
  <si>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</si>
  <si>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</si>
  <si>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</si>
  <si>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</si>
  <si>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</si>
  <si>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</si>
  <si>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</si>
  <si>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</si>
  <si>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</si>
  <si>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</si>
  <si>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</si>
  <si>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</si>
  <si>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</si>
  <si>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</si>
  <si>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</si>
  <si>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</si>
  <si>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</si>
  <si>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</si>
  <si>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</si>
  <si>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</si>
  <si>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</si>
  <si>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</si>
  <si>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</si>
  <si>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</si>
  <si>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</si>
  <si>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</si>
  <si>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</si>
  <si>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</si>
  <si>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</si>
  <si>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</si>
  <si>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</si>
  <si>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</si>
  <si>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</si>
  <si>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</si>
  <si>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</si>
  <si>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</si>
  <si>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</si>
  <si>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</si>
  <si>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</si>
  <si>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</si>
  <si>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</si>
  <si>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</si>
  <si>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</si>
  <si>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</si>
  <si>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</si>
  <si>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</si>
  <si>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</si>
  <si>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</si>
  <si>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</si>
  <si>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</si>
  <si>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</si>
  <si>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</si>
  <si>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</si>
  <si>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</si>
  <si>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</si>
  <si>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</si>
  <si>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</si>
  <si>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</si>
  <si>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</si>
  <si>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</si>
  <si>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</si>
  <si>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</si>
  <si>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</si>
  <si>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</si>
  <si>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</si>
  <si>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</si>
  <si>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</si>
  <si>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</si>
  <si>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</si>
  <si>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</si>
  <si>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</si>
  <si>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</si>
  <si>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</si>
  <si>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</si>
  <si>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</si>
  <si>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</si>
  <si>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</si>
  <si>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</si>
  <si>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</si>
  <si>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</si>
  <si>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</si>
  <si>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</si>
  <si>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</si>
  <si>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</si>
  <si>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</si>
  <si>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</si>
  <si>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</si>
  <si>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</si>
  <si>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</si>
  <si>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</si>
  <si>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</si>
  <si>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</si>
  <si>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</si>
  <si>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</si>
  <si>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</si>
  <si>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</si>
  <si>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</si>
  <si>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</si>
  <si>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</si>
  <si>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</si>
  <si>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</si>
  <si>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</si>
  <si>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</si>
  <si>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</si>
  <si>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</si>
  <si>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</si>
  <si>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</si>
  <si>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市場</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</si>
  <si>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</si>
  <si>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</si>
  <si>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</si>
  <si>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</si>
  <si>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</si>
  <si>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</si>
  <si>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</si>
  <si>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</si>
  <si>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</si>
  <si>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</si>
  <si>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</si>
  <si>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</si>
  <si>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</si>
  <si>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</si>
  <si>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</si>
  <si>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</si>
  <si>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</si>
  <si>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</si>
  <si>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</si>
  <si>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</si>
  <si>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</si>
  <si>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</si>
  <si>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新潟県新潟市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</si>
  <si>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</si>
  <si>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</si>
  <si>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</si>
  <si>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</si>
  <si>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</si>
  <si>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</si>
  <si>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</si>
  <si>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</si>
  <si>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</si>
  <si>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</si>
  <si>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</si>
  <si>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</si>
  <si>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</si>
  <si>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</si>
  <si>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</si>
  <si>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</si>
  <si>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</si>
  <si>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</si>
  <si>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</si>
  <si>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</si>
  <si>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</si>
  <si>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</si>
  <si>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</si>
  <si>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</si>
  <si>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</si>
  <si>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</si>
  <si>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</si>
  <si>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</si>
  <si>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</si>
  <si>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</si>
  <si>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</si>
  <si>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</si>
  <si>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国民健康保険事業会計</t>
    <phoneticPr fontId="5"/>
  </si>
  <si>
    <t>介護保険事業会計</t>
    <phoneticPr fontId="5"/>
  </si>
  <si>
    <t>後期高齢者医療事業会計</t>
    <phoneticPr fontId="5"/>
  </si>
  <si>
    <t>水道事業会計</t>
    <phoneticPr fontId="5"/>
  </si>
  <si>
    <t>法適用企業</t>
    <phoneticPr fontId="5"/>
  </si>
  <si>
    <t>病院事業会計</t>
    <phoneticPr fontId="5"/>
  </si>
  <si>
    <t>下水道事業会計</t>
    <phoneticPr fontId="5"/>
  </si>
  <si>
    <t>中央卸売市場事業会計</t>
    <phoneticPr fontId="5"/>
  </si>
  <si>
    <t>法非適用企業</t>
    <phoneticPr fontId="5"/>
  </si>
  <si>
    <t>と畜場事業会計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</si>
  <si>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</si>
  <si>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</si>
  <si>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</si>
  <si>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</si>
  <si>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</si>
  <si>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</si>
  <si>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</si>
  <si>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</si>
  <si>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</si>
  <si>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</si>
  <si>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</si>
  <si>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</si>
  <si>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</si>
  <si>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</si>
  <si>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</si>
  <si>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</si>
  <si>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</si>
  <si>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</si>
  <si>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</si>
  <si>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</si>
  <si>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</si>
  <si>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</si>
  <si>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</si>
  <si>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</si>
  <si>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</si>
  <si>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</si>
  <si>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</si>
  <si>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</si>
  <si>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</si>
  <si>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</si>
  <si>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</si>
  <si>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</si>
  <si>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</si>
  <si>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</si>
  <si>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</si>
  <si>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</si>
  <si>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</si>
  <si>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</si>
  <si>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</si>
  <si>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</si>
  <si>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</si>
  <si>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</si>
  <si>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</si>
  <si>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</si>
  <si>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</si>
  <si>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</si>
  <si>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</si>
  <si>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</si>
  <si>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</si>
  <si>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</si>
  <si>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</si>
  <si>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</si>
  <si>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</si>
  <si>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</si>
  <si>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</si>
  <si>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</si>
  <si>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</si>
  <si>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</si>
  <si>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</si>
  <si>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</si>
  <si>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</si>
  <si>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</si>
  <si>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</si>
  <si>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</si>
  <si>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</si>
  <si>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</si>
  <si>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</si>
  <si>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</si>
  <si>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</si>
  <si>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</si>
  <si>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</si>
  <si>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</si>
  <si>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</si>
  <si>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</si>
  <si>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</si>
  <si>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</si>
  <si>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</si>
  <si>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</si>
  <si>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</si>
  <si>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</si>
  <si>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</si>
  <si>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</si>
  <si>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</si>
  <si>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</si>
  <si>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</si>
  <si>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</si>
  <si>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</si>
  <si>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</si>
  <si>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</si>
  <si>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</si>
  <si>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</si>
  <si>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</si>
  <si>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</si>
  <si>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</si>
  <si>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</si>
  <si>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</si>
  <si>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</si>
  <si>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</si>
  <si>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</si>
  <si>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</si>
  <si>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</si>
  <si>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</si>
  <si>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</si>
  <si>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</si>
  <si>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</si>
  <si>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</si>
  <si>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</si>
  <si>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</si>
  <si>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</si>
  <si>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</si>
  <si>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</si>
  <si>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</si>
  <si>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</si>
  <si>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</si>
  <si>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</si>
  <si>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</si>
  <si>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</si>
  <si>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</si>
  <si>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</si>
  <si>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</si>
  <si>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</si>
  <si>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</si>
  <si>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</si>
  <si>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</si>
  <si>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</si>
  <si>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</si>
  <si>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</si>
  <si>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</si>
  <si>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</si>
  <si>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</si>
  <si>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</si>
  <si>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</si>
  <si>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</si>
  <si>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</si>
  <si>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</si>
  <si>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0.60</t>
  </si>
  <si>
    <t>▲ 0.65</t>
  </si>
  <si>
    <t>▲ 2.09</t>
  </si>
  <si>
    <t>病院事業会計</t>
  </si>
  <si>
    <t>一般会計</t>
  </si>
  <si>
    <t>水道事業会計</t>
  </si>
  <si>
    <t>下水道事業会計</t>
  </si>
  <si>
    <t>介護保険事業会計</t>
  </si>
  <si>
    <t>母子父子寡婦福祉資金貸付事業会計</t>
  </si>
  <si>
    <t>国民健康保険事業会計</t>
  </si>
  <si>
    <t>後期高齢者医療事業会計</t>
  </si>
  <si>
    <t>その他会計（赤字）</t>
  </si>
  <si>
    <t>その他会計（黒字）</t>
  </si>
  <si>
    <t>R02</t>
    <phoneticPr fontId="5"/>
  </si>
  <si>
    <t>R03</t>
    <phoneticPr fontId="5"/>
  </si>
  <si>
    <t>R04</t>
    <phoneticPr fontId="5"/>
  </si>
  <si>
    <t>R05</t>
    <phoneticPr fontId="5"/>
  </si>
  <si>
    <t>R06</t>
    <phoneticPr fontId="5"/>
  </si>
  <si>
    <t>新潟市土地開発公社</t>
    <rPh sb="0" eb="9">
      <t>ニイガタシトチカイハツコウシャ</t>
    </rPh>
    <phoneticPr fontId="2"/>
  </si>
  <si>
    <t>公益財団法人新潟市国際交流協会</t>
    <rPh sb="0" eb="2">
      <t>コウエキ</t>
    </rPh>
    <rPh sb="2" eb="4">
      <t>ザイダン</t>
    </rPh>
    <rPh sb="4" eb="6">
      <t>ホウジン</t>
    </rPh>
    <rPh sb="6" eb="9">
      <t>ニイガタシ</t>
    </rPh>
    <rPh sb="9" eb="11">
      <t>コクサイ</t>
    </rPh>
    <rPh sb="11" eb="13">
      <t>コウリュウ</t>
    </rPh>
    <rPh sb="13" eb="15">
      <t>キョウカイ</t>
    </rPh>
    <phoneticPr fontId="2"/>
  </si>
  <si>
    <t>公益財団法人新潟市海洋河川文化財団</t>
    <rPh sb="0" eb="2">
      <t>コウエキ</t>
    </rPh>
    <phoneticPr fontId="2"/>
  </si>
  <si>
    <t>公益財団法人新潟市スポーツ協会</t>
  </si>
  <si>
    <t>公益財団法人新潟水道サービス</t>
    <rPh sb="0" eb="2">
      <t>コウエキ</t>
    </rPh>
    <phoneticPr fontId="2"/>
  </si>
  <si>
    <t>新潟市南区農業振興公社</t>
  </si>
  <si>
    <t>株式会社新潟市環境事業公社</t>
  </si>
  <si>
    <t>新潟地下開発株式会社</t>
  </si>
  <si>
    <t>株式会社エフエム新津</t>
  </si>
  <si>
    <t>株式会社まちづくり豊栄</t>
  </si>
  <si>
    <t>公益財団法人新潟市芸術文化振興財団</t>
    <rPh sb="0" eb="2">
      <t>コウエキ</t>
    </rPh>
    <rPh sb="2" eb="4">
      <t>ザイダン</t>
    </rPh>
    <rPh sb="4" eb="6">
      <t>ホウジン</t>
    </rPh>
    <rPh sb="6" eb="9">
      <t>ニイガタシ</t>
    </rPh>
    <rPh sb="9" eb="11">
      <t>ゲイジュツ</t>
    </rPh>
    <rPh sb="11" eb="13">
      <t>ブンカ</t>
    </rPh>
    <rPh sb="13" eb="15">
      <t>シンコウ</t>
    </rPh>
    <rPh sb="15" eb="17">
      <t>ザイダン</t>
    </rPh>
    <phoneticPr fontId="5"/>
  </si>
  <si>
    <t>公益財団法人會津八一記念館</t>
    <rPh sb="0" eb="2">
      <t>コウエキ</t>
    </rPh>
    <rPh sb="2" eb="4">
      <t>ザイダン</t>
    </rPh>
    <rPh sb="4" eb="6">
      <t>ホウジン</t>
    </rPh>
    <rPh sb="6" eb="8">
      <t>アイヅ</t>
    </rPh>
    <rPh sb="8" eb="10">
      <t>ヤイチ</t>
    </rPh>
    <rPh sb="10" eb="12">
      <t>キネン</t>
    </rPh>
    <rPh sb="12" eb="13">
      <t>カン</t>
    </rPh>
    <phoneticPr fontId="5"/>
  </si>
  <si>
    <t>公益財団法人新潟市産業振興財団</t>
    <rPh sb="0" eb="2">
      <t>コウエキ</t>
    </rPh>
    <rPh sb="2" eb="4">
      <t>ザイダン</t>
    </rPh>
    <rPh sb="4" eb="6">
      <t>ホウジン</t>
    </rPh>
    <rPh sb="6" eb="9">
      <t>ニイガタシ</t>
    </rPh>
    <rPh sb="9" eb="11">
      <t>サンギョウ</t>
    </rPh>
    <rPh sb="11" eb="13">
      <t>シンコウ</t>
    </rPh>
    <rPh sb="13" eb="15">
      <t>ザイダン</t>
    </rPh>
    <phoneticPr fontId="5"/>
  </si>
  <si>
    <t>公益財団法人新潟観光コンベンション協会</t>
    <rPh sb="0" eb="2">
      <t>コウエキ</t>
    </rPh>
    <rPh sb="2" eb="4">
      <t>ザイダン</t>
    </rPh>
    <rPh sb="4" eb="6">
      <t>ホウジン</t>
    </rPh>
    <rPh sb="6" eb="8">
      <t>ニイガタ</t>
    </rPh>
    <rPh sb="8" eb="10">
      <t>カンコウ</t>
    </rPh>
    <rPh sb="17" eb="19">
      <t>キョウカイ</t>
    </rPh>
    <phoneticPr fontId="5"/>
  </si>
  <si>
    <t>公益財団法人新潟市勤労者福祉サービスセンター</t>
    <rPh sb="0" eb="2">
      <t>コウエキ</t>
    </rPh>
    <rPh sb="2" eb="4">
      <t>ザイダン</t>
    </rPh>
    <rPh sb="4" eb="6">
      <t>ホウジン</t>
    </rPh>
    <rPh sb="6" eb="9">
      <t>ニイガタシ</t>
    </rPh>
    <rPh sb="9" eb="12">
      <t>キンロウシャ</t>
    </rPh>
    <rPh sb="12" eb="14">
      <t>フクシ</t>
    </rPh>
    <phoneticPr fontId="5"/>
  </si>
  <si>
    <t>公益財団法人新潟ミートプラント</t>
    <rPh sb="0" eb="2">
      <t>コウエキ</t>
    </rPh>
    <rPh sb="2" eb="4">
      <t>ザイダン</t>
    </rPh>
    <rPh sb="4" eb="6">
      <t>ホウジン</t>
    </rPh>
    <rPh sb="6" eb="8">
      <t>ニイガタ</t>
    </rPh>
    <phoneticPr fontId="5"/>
  </si>
  <si>
    <t>公債管理事業会計</t>
  </si>
  <si>
    <t>母子父子寡婦福祉資金貸付事業会計</t>
    <rPh sb="2" eb="4">
      <t>フシ</t>
    </rPh>
    <phoneticPr fontId="32"/>
  </si>
  <si>
    <t>土地取得事業会計</t>
    <rPh sb="0" eb="4">
      <t>トチシュトク</t>
    </rPh>
    <rPh sb="4" eb="6">
      <t>ジギョウ</t>
    </rPh>
    <rPh sb="6" eb="8">
      <t>カイケイ</t>
    </rPh>
    <phoneticPr fontId="2"/>
  </si>
  <si>
    <t>-</t>
    <phoneticPr fontId="2"/>
  </si>
  <si>
    <t>さくら福祉保健事務組合（一般会計分）</t>
    <rPh sb="3" eb="5">
      <t>フクシ</t>
    </rPh>
    <rPh sb="5" eb="7">
      <t>ホケン</t>
    </rPh>
    <rPh sb="7" eb="9">
      <t>ジム</t>
    </rPh>
    <rPh sb="9" eb="11">
      <t>クミアイ</t>
    </rPh>
    <rPh sb="12" eb="14">
      <t>イッパン</t>
    </rPh>
    <rPh sb="14" eb="16">
      <t>カイケイ</t>
    </rPh>
    <rPh sb="16" eb="17">
      <t>ブン</t>
    </rPh>
    <phoneticPr fontId="32"/>
  </si>
  <si>
    <t>さくら福祉保健事務組合（病院分）</t>
    <rPh sb="3" eb="5">
      <t>フクシ</t>
    </rPh>
    <rPh sb="5" eb="7">
      <t>ホケン</t>
    </rPh>
    <rPh sb="7" eb="9">
      <t>ジム</t>
    </rPh>
    <rPh sb="9" eb="11">
      <t>クミアイ</t>
    </rPh>
    <rPh sb="12" eb="14">
      <t>ビョウイン</t>
    </rPh>
    <rPh sb="14" eb="15">
      <t>ブン</t>
    </rPh>
    <phoneticPr fontId="32"/>
  </si>
  <si>
    <t>法適用企業</t>
    <rPh sb="0" eb="1">
      <t>ホウ</t>
    </rPh>
    <rPh sb="1" eb="3">
      <t>テキヨウ</t>
    </rPh>
    <rPh sb="3" eb="5">
      <t>キギョウ</t>
    </rPh>
    <phoneticPr fontId="2"/>
  </si>
  <si>
    <t>下越障害福祉事務組合</t>
    <rPh sb="0" eb="1">
      <t>カ</t>
    </rPh>
    <rPh sb="1" eb="2">
      <t>エツ</t>
    </rPh>
    <rPh sb="2" eb="4">
      <t>ショウガイ</t>
    </rPh>
    <rPh sb="4" eb="6">
      <t>フクシ</t>
    </rPh>
    <rPh sb="6" eb="8">
      <t>ジム</t>
    </rPh>
    <rPh sb="8" eb="10">
      <t>クミアイ</t>
    </rPh>
    <phoneticPr fontId="32"/>
  </si>
  <si>
    <t>新潟県中東福祉事務組合</t>
    <rPh sb="0" eb="3">
      <t>ニイガタケン</t>
    </rPh>
    <rPh sb="3" eb="5">
      <t>チュウトウ</t>
    </rPh>
    <rPh sb="5" eb="7">
      <t>フクシ</t>
    </rPh>
    <rPh sb="7" eb="9">
      <t>ジム</t>
    </rPh>
    <rPh sb="9" eb="11">
      <t>クミアイ</t>
    </rPh>
    <phoneticPr fontId="32"/>
  </si>
  <si>
    <t>西蒲原福祉事務組合（一般・急患分）</t>
    <rPh sb="0" eb="3">
      <t>ニシカンバラ</t>
    </rPh>
    <rPh sb="3" eb="5">
      <t>フクシ</t>
    </rPh>
    <rPh sb="5" eb="7">
      <t>ジム</t>
    </rPh>
    <rPh sb="7" eb="9">
      <t>クミアイ</t>
    </rPh>
    <rPh sb="10" eb="12">
      <t>イッパン</t>
    </rPh>
    <rPh sb="13" eb="15">
      <t>キュウカン</t>
    </rPh>
    <rPh sb="15" eb="16">
      <t>ブン</t>
    </rPh>
    <phoneticPr fontId="32"/>
  </si>
  <si>
    <t>三条・燕・西蒲・南蒲広域養護老人ホーム施設組合</t>
    <rPh sb="0" eb="2">
      <t>サンジョウ</t>
    </rPh>
    <rPh sb="3" eb="4">
      <t>ツバメ</t>
    </rPh>
    <rPh sb="5" eb="6">
      <t>ニシ</t>
    </rPh>
    <rPh sb="6" eb="7">
      <t>ガマ</t>
    </rPh>
    <rPh sb="8" eb="9">
      <t>ミナミ</t>
    </rPh>
    <rPh sb="9" eb="10">
      <t>ガマ</t>
    </rPh>
    <rPh sb="10" eb="12">
      <t>コウイキ</t>
    </rPh>
    <rPh sb="12" eb="14">
      <t>ヨウゴ</t>
    </rPh>
    <rPh sb="14" eb="16">
      <t>ロウジン</t>
    </rPh>
    <rPh sb="19" eb="21">
      <t>シセツ</t>
    </rPh>
    <rPh sb="21" eb="23">
      <t>クミアイ</t>
    </rPh>
    <phoneticPr fontId="32"/>
  </si>
  <si>
    <t>豊栄郷清掃施設処理組合</t>
    <rPh sb="0" eb="2">
      <t>トヨサカ</t>
    </rPh>
    <rPh sb="2" eb="3">
      <t>ゴウ</t>
    </rPh>
    <rPh sb="3" eb="5">
      <t>セイソウ</t>
    </rPh>
    <rPh sb="5" eb="7">
      <t>シセツ</t>
    </rPh>
    <rPh sb="7" eb="9">
      <t>ショリ</t>
    </rPh>
    <rPh sb="9" eb="11">
      <t>クミアイ</t>
    </rPh>
    <phoneticPr fontId="32"/>
  </si>
  <si>
    <t>新潟県後期高齢者医療広域連合（一般会計）</t>
    <phoneticPr fontId="2"/>
  </si>
  <si>
    <t>新潟県後期高齢者医療広域連合（後期高齢会計）</t>
    <phoneticPr fontId="32"/>
  </si>
  <si>
    <t>新潟県市町村総合事務組合（全体分）</t>
    <phoneticPr fontId="2"/>
  </si>
  <si>
    <t>新潟東港地域水道用水供給企業団</t>
    <phoneticPr fontId="2"/>
  </si>
  <si>
    <t>法適用企業</t>
    <phoneticPr fontId="2"/>
  </si>
  <si>
    <t>都市整備基金</t>
    <rPh sb="0" eb="2">
      <t>トシ</t>
    </rPh>
    <rPh sb="2" eb="4">
      <t>セイビ</t>
    </rPh>
    <rPh sb="4" eb="6">
      <t>キキン</t>
    </rPh>
    <phoneticPr fontId="5"/>
  </si>
  <si>
    <t>森林環境譲与税活用基金</t>
    <rPh sb="0" eb="2">
      <t>シンリン</t>
    </rPh>
    <rPh sb="2" eb="4">
      <t>カンキョウ</t>
    </rPh>
    <rPh sb="4" eb="6">
      <t>ジョウヨ</t>
    </rPh>
    <rPh sb="6" eb="7">
      <t>ゼイ</t>
    </rPh>
    <rPh sb="7" eb="9">
      <t>カツヨウ</t>
    </rPh>
    <rPh sb="9" eb="11">
      <t>キキン</t>
    </rPh>
    <phoneticPr fontId="5"/>
  </si>
  <si>
    <t>再生可能エネルギー等導入推進基金</t>
    <rPh sb="0" eb="2">
      <t>サイセイ</t>
    </rPh>
    <rPh sb="2" eb="4">
      <t>カノウ</t>
    </rPh>
    <rPh sb="9" eb="10">
      <t>ナド</t>
    </rPh>
    <rPh sb="10" eb="12">
      <t>ドウニュウ</t>
    </rPh>
    <rPh sb="12" eb="14">
      <t>スイシン</t>
    </rPh>
    <rPh sb="14" eb="16">
      <t>キキン</t>
    </rPh>
    <phoneticPr fontId="5"/>
  </si>
  <si>
    <t>農業成長産業化基金</t>
    <rPh sb="0" eb="2">
      <t>ノウギョウ</t>
    </rPh>
    <rPh sb="2" eb="4">
      <t>セイチョウ</t>
    </rPh>
    <rPh sb="4" eb="7">
      <t>サンギョウカ</t>
    </rPh>
    <rPh sb="7" eb="9">
      <t>キキン</t>
    </rPh>
    <phoneticPr fontId="5"/>
  </si>
  <si>
    <t>福島潟自然文化基金</t>
    <rPh sb="0" eb="2">
      <t>フクシマ</t>
    </rPh>
    <rPh sb="2" eb="3">
      <t>ガタ</t>
    </rPh>
    <rPh sb="3" eb="5">
      <t>シゼン</t>
    </rPh>
    <rPh sb="5" eb="7">
      <t>ブンカ</t>
    </rPh>
    <rPh sb="7" eb="9">
      <t>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</si>
  <si>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</si>
  <si>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</si>
  <si>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将来負担比率は、低下傾向にあるものの、他の政令市との比較では依然として高い水準で推移している。
一方で、有形固定資産減価償却率は上昇傾向にあるため、ファシリティマネジメントの考え方に基づいた公共施設の最適化や計画的な保全及び維持を進めていく必要がある。</t>
    <rPh sb="0" eb="2">
      <t>ショウライ</t>
    </rPh>
    <rPh sb="2" eb="4">
      <t>フタン</t>
    </rPh>
    <rPh sb="4" eb="6">
      <t>ヒリツ</t>
    </rPh>
    <rPh sb="8" eb="10">
      <t>テイカ</t>
    </rPh>
    <rPh sb="10" eb="12">
      <t>ケイコウ</t>
    </rPh>
    <rPh sb="19" eb="20">
      <t>ホカ</t>
    </rPh>
    <rPh sb="21" eb="24">
      <t>セイレイシ</t>
    </rPh>
    <rPh sb="26" eb="28">
      <t>ヒカク</t>
    </rPh>
    <rPh sb="30" eb="32">
      <t>イゼン</t>
    </rPh>
    <rPh sb="35" eb="36">
      <t>タカ</t>
    </rPh>
    <rPh sb="37" eb="39">
      <t>スイジュン</t>
    </rPh>
    <rPh sb="40" eb="42">
      <t>スイイ</t>
    </rPh>
    <rPh sb="48" eb="50">
      <t>イッポウ</t>
    </rPh>
    <rPh sb="52" eb="54">
      <t>ユウケイ</t>
    </rPh>
    <rPh sb="54" eb="56">
      <t>コテイ</t>
    </rPh>
    <rPh sb="56" eb="58">
      <t>シサン</t>
    </rPh>
    <rPh sb="58" eb="60">
      <t>ゲンカ</t>
    </rPh>
    <rPh sb="60" eb="62">
      <t>ショウキャク</t>
    </rPh>
    <rPh sb="62" eb="63">
      <t>リツ</t>
    </rPh>
    <rPh sb="64" eb="66">
      <t>ジョウショウ</t>
    </rPh>
    <rPh sb="66" eb="68">
      <t>ケイコウ</t>
    </rPh>
    <rPh sb="87" eb="88">
      <t>カンガ</t>
    </rPh>
    <rPh sb="89" eb="90">
      <t>カタ</t>
    </rPh>
    <rPh sb="91" eb="92">
      <t>モト</t>
    </rPh>
    <rPh sb="95" eb="97">
      <t>コウキョウ</t>
    </rPh>
    <rPh sb="97" eb="99">
      <t>シセツ</t>
    </rPh>
    <rPh sb="100" eb="103">
      <t>サイテキカ</t>
    </rPh>
    <rPh sb="104" eb="107">
      <t>ケイカクテキ</t>
    </rPh>
    <rPh sb="108" eb="110">
      <t>ホゼン</t>
    </rPh>
    <rPh sb="110" eb="111">
      <t>オヨ</t>
    </rPh>
    <rPh sb="112" eb="114">
      <t>イジ</t>
    </rPh>
    <rPh sb="115" eb="116">
      <t>スス</t>
    </rPh>
    <rPh sb="120" eb="122">
      <t>ヒツヨウ</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</si>
  <si>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</si>
  <si>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</si>
  <si>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</si>
  <si>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</si>
  <si>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</si>
  <si>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</si>
  <si>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実質公債費比率は上昇傾向にあることから、今後もその推移に留意しながら、健全な財政運営を行う。
将来負担比率は、他の政令市との比較では、依然として高い水準で推移していることから、地方債残高の縮減を図るなど、引き続き将来負担比率の着実な低減に取り組むことにより、健全な財政基盤の構築に努める。</t>
    <rPh sb="0" eb="2">
      <t>ジッシツ</t>
    </rPh>
    <rPh sb="6" eb="7">
      <t>リツ</t>
    </rPh>
    <rPh sb="8" eb="10">
      <t>ジョウショウ</t>
    </rPh>
    <rPh sb="10" eb="12">
      <t>ケイコウ</t>
    </rPh>
    <rPh sb="20" eb="22">
      <t>コンゴ</t>
    </rPh>
    <rPh sb="25" eb="27">
      <t>スイイ</t>
    </rPh>
    <rPh sb="28" eb="30">
      <t>リュウイ</t>
    </rPh>
    <rPh sb="35" eb="37">
      <t>ケンゼン</t>
    </rPh>
    <rPh sb="38" eb="40">
      <t>ザイセイ</t>
    </rPh>
    <rPh sb="40" eb="42">
      <t>ウンエイ</t>
    </rPh>
    <rPh sb="43" eb="44">
      <t>オコナ</t>
    </rPh>
    <rPh sb="47" eb="49">
      <t>ショウライ</t>
    </rPh>
    <rPh sb="49" eb="51">
      <t>フタン</t>
    </rPh>
    <rPh sb="51" eb="53">
      <t>ヒリツ</t>
    </rPh>
    <rPh sb="55" eb="56">
      <t>ホカ</t>
    </rPh>
    <rPh sb="57" eb="60">
      <t>セイレイシ</t>
    </rPh>
    <rPh sb="62" eb="64">
      <t>ヒカク</t>
    </rPh>
    <rPh sb="67" eb="69">
      <t>イゼン</t>
    </rPh>
    <rPh sb="72" eb="73">
      <t>タカ</t>
    </rPh>
    <rPh sb="74" eb="76">
      <t>スイジュン</t>
    </rPh>
    <rPh sb="77" eb="79">
      <t>スイイ</t>
    </rPh>
    <rPh sb="88" eb="91">
      <t>チホウサイ</t>
    </rPh>
    <rPh sb="91" eb="93">
      <t>ザンダカ</t>
    </rPh>
    <rPh sb="94" eb="96">
      <t>シュクゲン</t>
    </rPh>
    <rPh sb="97" eb="98">
      <t>ハカ</t>
    </rPh>
    <rPh sb="102" eb="103">
      <t>ヒ</t>
    </rPh>
    <rPh sb="104" eb="105">
      <t>ツヅ</t>
    </rPh>
    <rPh sb="106" eb="108">
      <t>ショウライ</t>
    </rPh>
    <rPh sb="108" eb="110">
      <t>フタン</t>
    </rPh>
    <rPh sb="110" eb="112">
      <t>ヒリツ</t>
    </rPh>
    <rPh sb="113" eb="115">
      <t>チャクジツ</t>
    </rPh>
    <rPh sb="116" eb="118">
      <t>テイゲン</t>
    </rPh>
    <rPh sb="119" eb="120">
      <t>ト</t>
    </rPh>
    <rPh sb="121" eb="122">
      <t>ク</t>
    </rPh>
    <rPh sb="129" eb="131">
      <t>ケンゼン</t>
    </rPh>
    <rPh sb="132" eb="134">
      <t>ザイセイ</t>
    </rPh>
    <rPh sb="134" eb="136">
      <t>キバン</t>
    </rPh>
    <rPh sb="137" eb="139">
      <t>コウチク</t>
    </rPh>
    <rPh sb="140" eb="141">
      <t>ツト</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</si>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</sst>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F1F281A1-D37A-40C7-83AB-020B98E9E8EC}"/>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58766</c:v>
                </c:pt>
                <c:pt idx="1">
                  <c:v>62482</c:v>
                </c:pt>
                <c:pt idx="2">
                  <c:v>59288</c:v>
                </c:pt>
                <c:pt idx="3">
                  <c:v>63490</c:v>
                </c:pt>
                <c:pt idx="4">
                  <c:v>68481</c:v>
                </c:pt>
              </c:numCache>
            </c:numRef>
          </c:val>
          <c:smooth val="0"/>
          <c:extLst>
            <c:ext xmlns:c16="http://schemas.microsoft.com/office/drawing/2014/chart" uri="{C3380CC4-5D6E-409C-BE32-E72D297353CC}">
              <c16:uniqueId val="{00000000-7F9A-487D-90AC-CE205CEA23CA}"/>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59492</c:v>
                </c:pt>
                <c:pt idx="1">
                  <c:v>56709</c:v>
                </c:pt>
                <c:pt idx="2">
                  <c:v>55062</c:v>
                </c:pt>
                <c:pt idx="3">
                  <c:v>58788</c:v>
                </c:pt>
                <c:pt idx="4">
                  <c:v>72760</c:v>
                </c:pt>
              </c:numCache>
            </c:numRef>
          </c:val>
          <c:smooth val="0"/>
          <c:extLst>
            <c:ext xmlns:c16="http://schemas.microsoft.com/office/drawing/2014/chart" uri="{C3380CC4-5D6E-409C-BE32-E72D297353CC}">
              <c16:uniqueId val="{00000001-7F9A-487D-90AC-CE205CEA23CA}"/>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9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1.53</c:v>
                </c:pt>
                <c:pt idx="1">
                  <c:v>3.1</c:v>
                </c:pt>
                <c:pt idx="2">
                  <c:v>2.7</c:v>
                </c:pt>
                <c:pt idx="3">
                  <c:v>2.17</c:v>
                </c:pt>
                <c:pt idx="4">
                  <c:v>2.77</c:v>
                </c:pt>
              </c:numCache>
            </c:numRef>
          </c:val>
          <c:extLst>
            <c:ext xmlns:c16="http://schemas.microsoft.com/office/drawing/2014/chart" uri="{C3380CC4-5D6E-409C-BE32-E72D297353CC}">
              <c16:uniqueId val="{00000000-E434-4DDA-A481-C054336272FE}"/>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1.49</c:v>
                </c:pt>
                <c:pt idx="1">
                  <c:v>3.79</c:v>
                </c:pt>
                <c:pt idx="2">
                  <c:v>3.7</c:v>
                </c:pt>
                <c:pt idx="3">
                  <c:v>2.0699999999999998</c:v>
                </c:pt>
                <c:pt idx="4">
                  <c:v>2.0499999999999998</c:v>
                </c:pt>
              </c:numCache>
            </c:numRef>
          </c:val>
          <c:extLst>
            <c:ext xmlns:c16="http://schemas.microsoft.com/office/drawing/2014/chart" uri="{C3380CC4-5D6E-409C-BE32-E72D297353CC}">
              <c16:uniqueId val="{00000001-E434-4DDA-A481-C054336272FE}"/>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-0.6</c:v>
                </c:pt>
                <c:pt idx="1">
                  <c:v>3.99</c:v>
                </c:pt>
                <c:pt idx="2">
                  <c:v>-0.65</c:v>
                </c:pt>
                <c:pt idx="3">
                  <c:v>-2.09</c:v>
                </c:pt>
                <c:pt idx="4">
                  <c:v>0.65</c:v>
                </c:pt>
              </c:numCache>
            </c:numRef>
          </c:val>
          <c:smooth val="0"/>
          <c:extLst>
            <c:ext xmlns:c16="http://schemas.microsoft.com/office/drawing/2014/chart" uri="{C3380CC4-5D6E-409C-BE32-E72D297353CC}">
              <c16:uniqueId val="{00000002-E434-4DDA-A481-C054336272FE}"/>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0-3E32-4C06-8D9F-24CF5EA5192C}"/>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3E32-4C06-8D9F-24CF5EA5192C}"/>
            </c:ext>
          </c:extLst>
        </c:ser>
        <c:ser>
          <c:idx val="2"/>
          <c:order val="2"/>
          <c:tx>
            <c:strRef>
              <c:f>データシート!$A$29</c:f>
              <c:strCache>
                <c:ptCount val="1"/>
                <c:pt idx="0">
                  <c:v>後期高齢者医療事業会計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0.1</c:v>
                </c:pt>
                <c:pt idx="8">
                  <c:v>#N/A</c:v>
                </c:pt>
                <c:pt idx="9">
                  <c:v>0</c:v>
                </c:pt>
              </c:numCache>
            </c:numRef>
          </c:val>
          <c:extLst>
            <c:ext xmlns:c16="http://schemas.microsoft.com/office/drawing/2014/chart" uri="{C3380CC4-5D6E-409C-BE32-E72D297353CC}">
              <c16:uniqueId val="{00000002-3E32-4C06-8D9F-24CF5EA5192C}"/>
            </c:ext>
          </c:extLst>
        </c:ser>
        <c:ser>
          <c:idx val="3"/>
          <c:order val="3"/>
          <c:tx>
            <c:strRef>
              <c:f>データシート!$A$30</c:f>
              <c:strCache>
                <c:ptCount val="1"/>
                <c:pt idx="0">
                  <c:v>国民健康保険事業会計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0.16</c:v>
                </c:pt>
                <c:pt idx="2">
                  <c:v>#N/A</c:v>
                </c:pt>
                <c:pt idx="3">
                  <c:v>0.2</c:v>
                </c:pt>
                <c:pt idx="4">
                  <c:v>#N/A</c:v>
                </c:pt>
                <c:pt idx="5">
                  <c:v>0.08</c:v>
                </c:pt>
                <c:pt idx="6">
                  <c:v>#N/A</c:v>
                </c:pt>
                <c:pt idx="7">
                  <c:v>0.19</c:v>
                </c:pt>
                <c:pt idx="8">
                  <c:v>#N/A</c:v>
                </c:pt>
                <c:pt idx="9">
                  <c:v>0.17</c:v>
                </c:pt>
              </c:numCache>
            </c:numRef>
          </c:val>
          <c:extLst>
            <c:ext xmlns:c16="http://schemas.microsoft.com/office/drawing/2014/chart" uri="{C3380CC4-5D6E-409C-BE32-E72D297353CC}">
              <c16:uniqueId val="{00000003-3E32-4C06-8D9F-24CF5EA5192C}"/>
            </c:ext>
          </c:extLst>
        </c:ser>
        <c:ser>
          <c:idx val="4"/>
          <c:order val="4"/>
          <c:tx>
            <c:strRef>
              <c:f>データシート!$A$31</c:f>
              <c:strCache>
                <c:ptCount val="1"/>
                <c:pt idx="0">
                  <c:v>母子父子寡婦福祉資金貸付事業会計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0.24</c:v>
                </c:pt>
                <c:pt idx="2">
                  <c:v>#N/A</c:v>
                </c:pt>
                <c:pt idx="3">
                  <c:v>0.27</c:v>
                </c:pt>
                <c:pt idx="4">
                  <c:v>#N/A</c:v>
                </c:pt>
                <c:pt idx="5">
                  <c:v>0.31</c:v>
                </c:pt>
                <c:pt idx="6">
                  <c:v>#N/A</c:v>
                </c:pt>
                <c:pt idx="7">
                  <c:v>0.27</c:v>
                </c:pt>
                <c:pt idx="8">
                  <c:v>#N/A</c:v>
                </c:pt>
                <c:pt idx="9">
                  <c:v>0.19</c:v>
                </c:pt>
              </c:numCache>
            </c:numRef>
          </c:val>
          <c:extLst>
            <c:ext xmlns:c16="http://schemas.microsoft.com/office/drawing/2014/chart" uri="{C3380CC4-5D6E-409C-BE32-E72D297353CC}">
              <c16:uniqueId val="{00000004-3E32-4C06-8D9F-24CF5EA5192C}"/>
            </c:ext>
          </c:extLst>
        </c:ser>
        <c:ser>
          <c:idx val="5"/>
          <c:order val="5"/>
          <c:tx>
            <c:strRef>
              <c:f>データシート!$A$32</c:f>
              <c:strCache>
                <c:ptCount val="1"/>
                <c:pt idx="0">
                  <c:v>介護保険事業会計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0.39</c:v>
                </c:pt>
                <c:pt idx="2">
                  <c:v>#N/A</c:v>
                </c:pt>
                <c:pt idx="3">
                  <c:v>0.56999999999999995</c:v>
                </c:pt>
                <c:pt idx="4">
                  <c:v>#N/A</c:v>
                </c:pt>
                <c:pt idx="5">
                  <c:v>1.08</c:v>
                </c:pt>
                <c:pt idx="6">
                  <c:v>#N/A</c:v>
                </c:pt>
                <c:pt idx="7">
                  <c:v>0.7</c:v>
                </c:pt>
                <c:pt idx="8">
                  <c:v>#N/A</c:v>
                </c:pt>
                <c:pt idx="9">
                  <c:v>0.27</c:v>
                </c:pt>
              </c:numCache>
            </c:numRef>
          </c:val>
          <c:extLst>
            <c:ext xmlns:c16="http://schemas.microsoft.com/office/drawing/2014/chart" uri="{C3380CC4-5D6E-409C-BE32-E72D297353CC}">
              <c16:uniqueId val="{00000005-3E32-4C06-8D9F-24CF5EA5192C}"/>
            </c:ext>
          </c:extLst>
        </c:ser>
        <c:ser>
          <c:idx val="6"/>
          <c:order val="6"/>
          <c:tx>
            <c:strRef>
              <c:f>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0.63</c:v>
                </c:pt>
                <c:pt idx="2">
                  <c:v>#N/A</c:v>
                </c:pt>
                <c:pt idx="3">
                  <c:v>0.8</c:v>
                </c:pt>
                <c:pt idx="4">
                  <c:v>#N/A</c:v>
                </c:pt>
                <c:pt idx="5">
                  <c:v>0.41</c:v>
                </c:pt>
                <c:pt idx="6">
                  <c:v>#N/A</c:v>
                </c:pt>
                <c:pt idx="7">
                  <c:v>0.42</c:v>
                </c:pt>
                <c:pt idx="8">
                  <c:v>#N/A</c:v>
                </c:pt>
                <c:pt idx="9">
                  <c:v>0.68</c:v>
                </c:pt>
              </c:numCache>
            </c:numRef>
          </c:val>
          <c:extLst>
            <c:ext xmlns:c16="http://schemas.microsoft.com/office/drawing/2014/chart" uri="{C3380CC4-5D6E-409C-BE32-E72D297353CC}">
              <c16:uniqueId val="{00000006-3E32-4C06-8D9F-24CF5EA5192C}"/>
            </c:ext>
          </c:extLst>
        </c:ser>
        <c:ser>
          <c:idx val="7"/>
          <c:order val="7"/>
          <c:tx>
            <c:strRef>
              <c:f>データシート!$A$34</c:f>
              <c:strCache>
                <c:ptCount val="1"/>
                <c:pt idx="0">
                  <c:v>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3.03</c:v>
                </c:pt>
                <c:pt idx="2">
                  <c:v>#N/A</c:v>
                </c:pt>
                <c:pt idx="3">
                  <c:v>2.79</c:v>
                </c:pt>
                <c:pt idx="4">
                  <c:v>#N/A</c:v>
                </c:pt>
                <c:pt idx="5">
                  <c:v>2.83</c:v>
                </c:pt>
                <c:pt idx="6">
                  <c:v>#N/A</c:v>
                </c:pt>
                <c:pt idx="7">
                  <c:v>2.0299999999999998</c:v>
                </c:pt>
                <c:pt idx="8">
                  <c:v>#N/A</c:v>
                </c:pt>
                <c:pt idx="9">
                  <c:v>1.97</c:v>
                </c:pt>
              </c:numCache>
            </c:numRef>
          </c:val>
          <c:extLst>
            <c:ext xmlns:c16="http://schemas.microsoft.com/office/drawing/2014/chart" uri="{C3380CC4-5D6E-409C-BE32-E72D297353CC}">
              <c16:uniqueId val="{00000007-3E32-4C06-8D9F-24CF5EA5192C}"/>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1.28</c:v>
                </c:pt>
                <c:pt idx="2">
                  <c:v>#N/A</c:v>
                </c:pt>
                <c:pt idx="3">
                  <c:v>2.82</c:v>
                </c:pt>
                <c:pt idx="4">
                  <c:v>#N/A</c:v>
                </c:pt>
                <c:pt idx="5">
                  <c:v>2.39</c:v>
                </c:pt>
                <c:pt idx="6">
                  <c:v>#N/A</c:v>
                </c:pt>
                <c:pt idx="7">
                  <c:v>1.89</c:v>
                </c:pt>
                <c:pt idx="8">
                  <c:v>#N/A</c:v>
                </c:pt>
                <c:pt idx="9">
                  <c:v>2.57</c:v>
                </c:pt>
              </c:numCache>
            </c:numRef>
          </c:val>
          <c:extLst>
            <c:ext xmlns:c16="http://schemas.microsoft.com/office/drawing/2014/chart" uri="{C3380CC4-5D6E-409C-BE32-E72D297353CC}">
              <c16:uniqueId val="{00000008-3E32-4C06-8D9F-24CF5EA5192C}"/>
            </c:ext>
          </c:extLst>
        </c:ser>
        <c:ser>
          <c:idx val="9"/>
          <c:order val="9"/>
          <c:tx>
            <c:strRef>
              <c:f>データシート!$A$36</c:f>
              <c:strCache>
                <c:ptCount val="1"/>
                <c:pt idx="0">
                  <c:v>病院事業会計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3.87</c:v>
                </c:pt>
                <c:pt idx="2">
                  <c:v>#N/A</c:v>
                </c:pt>
                <c:pt idx="3">
                  <c:v>3.5</c:v>
                </c:pt>
                <c:pt idx="4">
                  <c:v>#N/A</c:v>
                </c:pt>
                <c:pt idx="5">
                  <c:v>3.6</c:v>
                </c:pt>
                <c:pt idx="6">
                  <c:v>#N/A</c:v>
                </c:pt>
                <c:pt idx="7">
                  <c:v>3.33</c:v>
                </c:pt>
                <c:pt idx="8">
                  <c:v>#N/A</c:v>
                </c:pt>
                <c:pt idx="9">
                  <c:v>2.7</c:v>
                </c:pt>
              </c:numCache>
            </c:numRef>
          </c:val>
          <c:extLst>
            <c:ext xmlns:c16="http://schemas.microsoft.com/office/drawing/2014/chart" uri="{C3380CC4-5D6E-409C-BE32-E72D297353CC}">
              <c16:uniqueId val="{00000009-3E32-4C06-8D9F-24CF5EA5192C}"/>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38924</c:v>
                </c:pt>
                <c:pt idx="5">
                  <c:v>39659</c:v>
                </c:pt>
                <c:pt idx="8">
                  <c:v>39847</c:v>
                </c:pt>
                <c:pt idx="11">
                  <c:v>40235</c:v>
                </c:pt>
                <c:pt idx="14">
                  <c:v>39639</c:v>
                </c:pt>
              </c:numCache>
            </c:numRef>
          </c:val>
          <c:extLst>
            <c:ext xmlns:c16="http://schemas.microsoft.com/office/drawing/2014/chart" uri="{C3380CC4-5D6E-409C-BE32-E72D297353CC}">
              <c16:uniqueId val="{00000000-1782-41DA-B50A-81CC2F65DF81}"/>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1782-41DA-B50A-81CC2F65DF81}"/>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424</c:v>
                </c:pt>
                <c:pt idx="3">
                  <c:v>321</c:v>
                </c:pt>
                <c:pt idx="6">
                  <c:v>310</c:v>
                </c:pt>
                <c:pt idx="9">
                  <c:v>246</c:v>
                </c:pt>
                <c:pt idx="12">
                  <c:v>150</c:v>
                </c:pt>
              </c:numCache>
            </c:numRef>
          </c:val>
          <c:extLst>
            <c:ext xmlns:c16="http://schemas.microsoft.com/office/drawing/2014/chart" uri="{C3380CC4-5D6E-409C-BE32-E72D297353CC}">
              <c16:uniqueId val="{00000002-1782-41DA-B50A-81CC2F65DF81}"/>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12</c:v>
                </c:pt>
                <c:pt idx="3">
                  <c:v>14</c:v>
                </c:pt>
                <c:pt idx="6">
                  <c:v>15</c:v>
                </c:pt>
                <c:pt idx="9">
                  <c:v>19</c:v>
                </c:pt>
                <c:pt idx="12">
                  <c:v>19</c:v>
                </c:pt>
              </c:numCache>
            </c:numRef>
          </c:val>
          <c:extLst>
            <c:ext xmlns:c16="http://schemas.microsoft.com/office/drawing/2014/chart" uri="{C3380CC4-5D6E-409C-BE32-E72D297353CC}">
              <c16:uniqueId val="{00000003-1782-41DA-B50A-81CC2F65DF81}"/>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13478</c:v>
                </c:pt>
                <c:pt idx="3">
                  <c:v>13911</c:v>
                </c:pt>
                <c:pt idx="6">
                  <c:v>13941</c:v>
                </c:pt>
                <c:pt idx="9">
                  <c:v>14206</c:v>
                </c:pt>
                <c:pt idx="12">
                  <c:v>13720</c:v>
                </c:pt>
              </c:numCache>
            </c:numRef>
          </c:val>
          <c:extLst>
            <c:ext xmlns:c16="http://schemas.microsoft.com/office/drawing/2014/chart" uri="{C3380CC4-5D6E-409C-BE32-E72D297353CC}">
              <c16:uniqueId val="{00000004-1782-41DA-B50A-81CC2F65DF81}"/>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7987</c:v>
                </c:pt>
                <c:pt idx="3">
                  <c:v>8029</c:v>
                </c:pt>
                <c:pt idx="6">
                  <c:v>9653</c:v>
                </c:pt>
                <c:pt idx="9">
                  <c:v>9659</c:v>
                </c:pt>
                <c:pt idx="12">
                  <c:v>9480</c:v>
                </c:pt>
              </c:numCache>
            </c:numRef>
          </c:val>
          <c:extLst>
            <c:ext xmlns:c16="http://schemas.microsoft.com/office/drawing/2014/chart" uri="{C3380CC4-5D6E-409C-BE32-E72D297353CC}">
              <c16:uniqueId val="{00000005-1782-41DA-B50A-81CC2F65DF81}"/>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2128</c:v>
                </c:pt>
                <c:pt idx="3">
                  <c:v>2041</c:v>
                </c:pt>
                <c:pt idx="6">
                  <c:v>2825</c:v>
                </c:pt>
                <c:pt idx="9">
                  <c:v>2232</c:v>
                </c:pt>
                <c:pt idx="12">
                  <c:v>1960</c:v>
                </c:pt>
              </c:numCache>
            </c:numRef>
          </c:val>
          <c:extLst>
            <c:ext xmlns:c16="http://schemas.microsoft.com/office/drawing/2014/chart" uri="{C3380CC4-5D6E-409C-BE32-E72D297353CC}">
              <c16:uniqueId val="{00000006-1782-41DA-B50A-81CC2F65DF81}"/>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37350</c:v>
                </c:pt>
                <c:pt idx="3">
                  <c:v>38906</c:v>
                </c:pt>
                <c:pt idx="6">
                  <c:v>39337</c:v>
                </c:pt>
                <c:pt idx="9">
                  <c:v>40112</c:v>
                </c:pt>
                <c:pt idx="12">
                  <c:v>39614</c:v>
                </c:pt>
              </c:numCache>
            </c:numRef>
          </c:val>
          <c:extLst>
            <c:ext xmlns:c16="http://schemas.microsoft.com/office/drawing/2014/chart" uri="{C3380CC4-5D6E-409C-BE32-E72D297353CC}">
              <c16:uniqueId val="{00000007-1782-41DA-B50A-81CC2F65DF81}"/>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22455</c:v>
                </c:pt>
                <c:pt idx="2">
                  <c:v>#N/A</c:v>
                </c:pt>
                <c:pt idx="3">
                  <c:v>#N/A</c:v>
                </c:pt>
                <c:pt idx="4">
                  <c:v>23563</c:v>
                </c:pt>
                <c:pt idx="5">
                  <c:v>#N/A</c:v>
                </c:pt>
                <c:pt idx="6">
                  <c:v>#N/A</c:v>
                </c:pt>
                <c:pt idx="7">
                  <c:v>26234</c:v>
                </c:pt>
                <c:pt idx="8">
                  <c:v>#N/A</c:v>
                </c:pt>
                <c:pt idx="9">
                  <c:v>#N/A</c:v>
                </c:pt>
                <c:pt idx="10">
                  <c:v>26239</c:v>
                </c:pt>
                <c:pt idx="11">
                  <c:v>#N/A</c:v>
                </c:pt>
                <c:pt idx="12">
                  <c:v>#N/A</c:v>
                </c:pt>
                <c:pt idx="13">
                  <c:v>25304</c:v>
                </c:pt>
                <c:pt idx="14">
                  <c:v>#N/A</c:v>
                </c:pt>
              </c:numCache>
            </c:numRef>
          </c:val>
          <c:smooth val="0"/>
          <c:extLst>
            <c:ext xmlns:c16="http://schemas.microsoft.com/office/drawing/2014/chart" uri="{C3380CC4-5D6E-409C-BE32-E72D297353CC}">
              <c16:uniqueId val="{00000008-1782-41DA-B50A-81CC2F65DF81}"/>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538367</c:v>
                </c:pt>
                <c:pt idx="5">
                  <c:v>540419</c:v>
                </c:pt>
                <c:pt idx="8">
                  <c:v>536042</c:v>
                </c:pt>
                <c:pt idx="11">
                  <c:v>535357</c:v>
                </c:pt>
                <c:pt idx="14">
                  <c:v>527087</c:v>
                </c:pt>
              </c:numCache>
            </c:numRef>
          </c:val>
          <c:extLst>
            <c:ext xmlns:c16="http://schemas.microsoft.com/office/drawing/2014/chart" uri="{C3380CC4-5D6E-409C-BE32-E72D297353CC}">
              <c16:uniqueId val="{00000000-E53C-4422-86B2-DD36E4441A67}"/>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81469</c:v>
                </c:pt>
                <c:pt idx="5">
                  <c:v>80877</c:v>
                </c:pt>
                <c:pt idx="8">
                  <c:v>79700</c:v>
                </c:pt>
                <c:pt idx="11">
                  <c:v>77188</c:v>
                </c:pt>
                <c:pt idx="14">
                  <c:v>74324</c:v>
                </c:pt>
              </c:numCache>
            </c:numRef>
          </c:val>
          <c:extLst>
            <c:ext xmlns:c16="http://schemas.microsoft.com/office/drawing/2014/chart" uri="{C3380CC4-5D6E-409C-BE32-E72D297353CC}">
              <c16:uniqueId val="{00000001-E53C-4422-86B2-DD36E4441A67}"/>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32974</c:v>
                </c:pt>
                <c:pt idx="5">
                  <c:v>42557</c:v>
                </c:pt>
                <c:pt idx="8">
                  <c:v>40747</c:v>
                </c:pt>
                <c:pt idx="11">
                  <c:v>41431</c:v>
                </c:pt>
                <c:pt idx="14">
                  <c:v>43907</c:v>
                </c:pt>
              </c:numCache>
            </c:numRef>
          </c:val>
          <c:extLst>
            <c:ext xmlns:c16="http://schemas.microsoft.com/office/drawing/2014/chart" uri="{C3380CC4-5D6E-409C-BE32-E72D297353CC}">
              <c16:uniqueId val="{00000002-E53C-4422-86B2-DD36E4441A67}"/>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E53C-4422-86B2-DD36E4441A67}"/>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E53C-4422-86B2-DD36E4441A67}"/>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56</c:v>
                </c:pt>
                <c:pt idx="3">
                  <c:v>0</c:v>
                </c:pt>
                <c:pt idx="6">
                  <c:v>8</c:v>
                </c:pt>
                <c:pt idx="9">
                  <c:v>8</c:v>
                </c:pt>
                <c:pt idx="12">
                  <c:v>17</c:v>
                </c:pt>
              </c:numCache>
            </c:numRef>
          </c:val>
          <c:extLst>
            <c:ext xmlns:c16="http://schemas.microsoft.com/office/drawing/2014/chart" uri="{C3380CC4-5D6E-409C-BE32-E72D297353CC}">
              <c16:uniqueId val="{00000005-E53C-4422-86B2-DD36E4441A67}"/>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76410</c:v>
                </c:pt>
                <c:pt idx="3">
                  <c:v>74348</c:v>
                </c:pt>
                <c:pt idx="6">
                  <c:v>72626</c:v>
                </c:pt>
                <c:pt idx="9">
                  <c:v>74005</c:v>
                </c:pt>
                <c:pt idx="12">
                  <c:v>74854</c:v>
                </c:pt>
              </c:numCache>
            </c:numRef>
          </c:val>
          <c:extLst>
            <c:ext xmlns:c16="http://schemas.microsoft.com/office/drawing/2014/chart" uri="{C3380CC4-5D6E-409C-BE32-E72D297353CC}">
              <c16:uniqueId val="{00000006-E53C-4422-86B2-DD36E4441A67}"/>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426</c:v>
                </c:pt>
                <c:pt idx="3">
                  <c:v>405</c:v>
                </c:pt>
                <c:pt idx="6">
                  <c:v>381</c:v>
                </c:pt>
                <c:pt idx="9">
                  <c:v>366</c:v>
                </c:pt>
                <c:pt idx="12">
                  <c:v>326</c:v>
                </c:pt>
              </c:numCache>
            </c:numRef>
          </c:val>
          <c:extLst>
            <c:ext xmlns:c16="http://schemas.microsoft.com/office/drawing/2014/chart" uri="{C3380CC4-5D6E-409C-BE32-E72D297353CC}">
              <c16:uniqueId val="{00000007-E53C-4422-86B2-DD36E4441A67}"/>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172244</c:v>
                </c:pt>
                <c:pt idx="3">
                  <c:v>174908</c:v>
                </c:pt>
                <c:pt idx="6">
                  <c:v>174727</c:v>
                </c:pt>
                <c:pt idx="9">
                  <c:v>172797</c:v>
                </c:pt>
                <c:pt idx="12">
                  <c:v>171876</c:v>
                </c:pt>
              </c:numCache>
            </c:numRef>
          </c:val>
          <c:extLst>
            <c:ext xmlns:c16="http://schemas.microsoft.com/office/drawing/2014/chart" uri="{C3380CC4-5D6E-409C-BE32-E72D297353CC}">
              <c16:uniqueId val="{00000008-E53C-4422-86B2-DD36E4441A67}"/>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9810</c:v>
                </c:pt>
                <c:pt idx="3">
                  <c:v>9067</c:v>
                </c:pt>
                <c:pt idx="6">
                  <c:v>8974</c:v>
                </c:pt>
                <c:pt idx="9">
                  <c:v>8048</c:v>
                </c:pt>
                <c:pt idx="12">
                  <c:v>7859</c:v>
                </c:pt>
              </c:numCache>
            </c:numRef>
          </c:val>
          <c:extLst>
            <c:ext xmlns:c16="http://schemas.microsoft.com/office/drawing/2014/chart" uri="{C3380CC4-5D6E-409C-BE32-E72D297353CC}">
              <c16:uniqueId val="{00000009-E53C-4422-86B2-DD36E4441A67}"/>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665123</c:v>
                </c:pt>
                <c:pt idx="3">
                  <c:v>667056</c:v>
                </c:pt>
                <c:pt idx="6">
                  <c:v>659349</c:v>
                </c:pt>
                <c:pt idx="9">
                  <c:v>654495</c:v>
                </c:pt>
                <c:pt idx="12">
                  <c:v>649030</c:v>
                </c:pt>
              </c:numCache>
            </c:numRef>
          </c:val>
          <c:extLst>
            <c:ext xmlns:c16="http://schemas.microsoft.com/office/drawing/2014/chart" uri="{C3380CC4-5D6E-409C-BE32-E72D297353CC}">
              <c16:uniqueId val="{0000000A-E53C-4422-86B2-DD36E4441A67}"/>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271259</c:v>
                </c:pt>
                <c:pt idx="2">
                  <c:v>#N/A</c:v>
                </c:pt>
                <c:pt idx="3">
                  <c:v>#N/A</c:v>
                </c:pt>
                <c:pt idx="4">
                  <c:v>261932</c:v>
                </c:pt>
                <c:pt idx="5">
                  <c:v>#N/A</c:v>
                </c:pt>
                <c:pt idx="6">
                  <c:v>#N/A</c:v>
                </c:pt>
                <c:pt idx="7">
                  <c:v>259575</c:v>
                </c:pt>
                <c:pt idx="8">
                  <c:v>#N/A</c:v>
                </c:pt>
                <c:pt idx="9">
                  <c:v>#N/A</c:v>
                </c:pt>
                <c:pt idx="10">
                  <c:v>255743</c:v>
                </c:pt>
                <c:pt idx="11">
                  <c:v>#N/A</c:v>
                </c:pt>
                <c:pt idx="12">
                  <c:v>#N/A</c:v>
                </c:pt>
                <c:pt idx="13">
                  <c:v>258645</c:v>
                </c:pt>
                <c:pt idx="14">
                  <c:v>#N/A</c:v>
                </c:pt>
              </c:numCache>
            </c:numRef>
          </c:val>
          <c:smooth val="0"/>
          <c:extLst>
            <c:ext xmlns:c16="http://schemas.microsoft.com/office/drawing/2014/chart" uri="{C3380CC4-5D6E-409C-BE32-E72D297353CC}">
              <c16:uniqueId val="{0000000B-E53C-4422-86B2-DD36E4441A67}"/>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v>財政調整基金</c:v>
          </c:tx>
          <c:spPr>
            <a:pattFill prst="pct70">
              <a:fgClr>
                <a:srgbClr val="843C0C"/>
              </a:fgClr>
              <a:bgClr>
                <a:schemeClr val="bg1"/>
              </a:bgClr>
            </a:pattFill>
            <a:ln w="3175">
              <a:noFill/>
              <a:prstDash val="solid"/>
            </a:ln>
          </c:spPr>
          <c:invertIfNegative val="0"/>
          <c:cat>
            <c:strLit>
              <c:ptCount val="3"/>
              <c:pt idx="0">
                <c:v>R04</c:v>
              </c:pt>
              <c:pt idx="1">
                <c:v>R05</c:v>
              </c:pt>
              <c:pt idx="2">
                <c:v>R06</c:v>
              </c:pt>
            </c:strLit>
          </c:cat>
          <c:val>
            <c:numLit>
              <c:formatCode>General</c:formatCode>
              <c:ptCount val="3"/>
              <c:pt idx="0">
                <c:v>8820</c:v>
              </c:pt>
              <c:pt idx="1">
                <c:v>4995</c:v>
              </c:pt>
              <c:pt idx="2">
                <c:v>5027</c:v>
              </c:pt>
            </c:numLit>
          </c:val>
          <c:extLst>
            <c:ext xmlns:c16="http://schemas.microsoft.com/office/drawing/2014/chart" uri="{C3380CC4-5D6E-409C-BE32-E72D297353CC}">
              <c16:uniqueId val="{00000000-BF6D-422E-B44C-480EA25E0D09}"/>
            </c:ext>
          </c:extLst>
        </c:ser>
        <c:ser>
          <c:idx val="0"/>
          <c:order val="1"/>
          <c:tx>
            <c:v>減債基金</c:v>
          </c:tx>
          <c:spPr>
            <a:pattFill prst="smGrid">
              <a:fgClr>
                <a:srgbClr val="FF66CC"/>
              </a:fgClr>
              <a:bgClr>
                <a:schemeClr val="bg1"/>
              </a:bgClr>
            </a:pattFill>
            <a:ln w="3175">
              <a:noFill/>
              <a:prstDash val="solid"/>
            </a:ln>
          </c:spPr>
          <c:invertIfNegative val="0"/>
          <c:cat>
            <c:strLit>
              <c:ptCount val="3"/>
              <c:pt idx="0">
                <c:v>R04</c:v>
              </c:pt>
              <c:pt idx="1">
                <c:v>R05</c:v>
              </c:pt>
              <c:pt idx="2">
                <c:v>R06</c:v>
              </c:pt>
            </c:strLit>
          </c:cat>
          <c:val>
            <c:numLit>
              <c:formatCode>General</c:formatCode>
              <c:ptCount val="3"/>
              <c:pt idx="0">
                <c:v>36</c:v>
              </c:pt>
              <c:pt idx="1">
                <c:v>1130</c:v>
              </c:pt>
              <c:pt idx="2">
                <c:v>2092</c:v>
              </c:pt>
            </c:numLit>
          </c:val>
          <c:extLst>
            <c:ext xmlns:c16="http://schemas.microsoft.com/office/drawing/2014/chart" uri="{C3380CC4-5D6E-409C-BE32-E72D297353CC}">
              <c16:uniqueId val="{00000001-BF6D-422E-B44C-480EA25E0D09}"/>
            </c:ext>
          </c:extLst>
        </c:ser>
        <c:ser>
          <c:idx val="1"/>
          <c:order val="2"/>
          <c:tx>
            <c:v>その他特定目的基金</c:v>
          </c:tx>
          <c:spPr>
            <a:solidFill>
              <a:srgbClr val="2E75B6"/>
            </a:solidFill>
            <a:ln>
              <a:noFill/>
            </a:ln>
          </c:spPr>
          <c:invertIfNegative val="0"/>
          <c:cat>
            <c:strLit>
              <c:ptCount val="3"/>
              <c:pt idx="0">
                <c:v>R04</c:v>
              </c:pt>
              <c:pt idx="1">
                <c:v>R05</c:v>
              </c:pt>
              <c:pt idx="2">
                <c:v>R06</c:v>
              </c:pt>
            </c:strLit>
          </c:cat>
          <c:val>
            <c:numLit>
              <c:formatCode>General</c:formatCode>
              <c:ptCount val="3"/>
              <c:pt idx="0">
                <c:v>1951</c:v>
              </c:pt>
              <c:pt idx="1">
                <c:v>2203</c:v>
              </c:pt>
              <c:pt idx="2">
                <c:v>1879</c:v>
              </c:pt>
            </c:numLit>
          </c:val>
          <c:extLst>
            <c:ext xmlns:c16="http://schemas.microsoft.com/office/drawing/2014/chart" uri="{C3380CC4-5D6E-409C-BE32-E72D297353CC}">
              <c16:uniqueId val="{00000002-BF6D-422E-B44C-480EA25E0D09}"/>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{8141F2E1-173D-450E-A25B-7B690D913EA4}</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AFA6-497C-9566-1C947E92046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{9E900E57-DA88-4237-BADA-534E9D56D929}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FA6-497C-9566-1C947E92046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{43E1595D-BBDC-43DE-8A2F-79FB0FDEE9FE}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FA6-497C-9566-1C947E92046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{EA2C3827-C38E-4264-B36B-EBD172916926}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FA6-497C-9566-1C947E92046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{007AB7BF-11F5-4125-85A1-B1763E50890E}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FA6-497C-9566-1C947E92046C}"/>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{446EF98D-D9C8-46D1-8AA4-F39335B04263}</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AFA6-497C-9566-1C947E92046C}"/>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{25C2FEA6-A452-40CA-8627-BA04F123EDAC}</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AFA6-497C-9566-1C947E92046C}"/>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{5587218D-3B05-4FDA-8E23-F3C8B9E373EC}</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AFA6-497C-9566-1C947E92046C}"/>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{64A53DF4-5A5B-4D79-9226-A656565CCFB8}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AFA6-497C-9566-1C947E92046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58.4</c:v>
                </c:pt>
                <c:pt idx="8">
                  <c:v>59.9</c:v>
                </c:pt>
                <c:pt idx="16">
                  <c:v>61.2</c:v>
                </c:pt>
                <c:pt idx="24">
                  <c:v>63</c:v>
                </c:pt>
                <c:pt idx="32">
                  <c:v>64.2</c:v>
                </c:pt>
              </c:numCache>
            </c:numRef>
          </c:xVal>
          <c:yVal>
            <c:numRef>
              <c:f>公会計指標分析・財政指標組合せ分析表!$BP$51:$DC$51</c:f>
              <c:numCache>
                <c:formatCode>#,##0.0;"▲ "#,##0.0</c:formatCode>
                <c:ptCount val="40"/>
                <c:pt idx="0">
                  <c:v>134.69999999999999</c:v>
                </c:pt>
                <c:pt idx="8">
                  <c:v>124</c:v>
                </c:pt>
                <c:pt idx="16">
                  <c:v>126.7</c:v>
                </c:pt>
                <c:pt idx="24">
                  <c:v>123</c:v>
                </c:pt>
                <c:pt idx="32">
                  <c:v>121.7</c:v>
                </c:pt>
              </c:numCache>
            </c:numRef>
          </c:yVal>
          <c:smooth val="0"/>
          <c:extLst>
            <c:ext xmlns:c16="http://schemas.microsoft.com/office/drawing/2014/chart" uri="{C3380CC4-5D6E-409C-BE32-E72D297353CC}">
              <c16:uniqueId val="{00000009-AFA6-497C-9566-1C947E92046C}"/>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{2FF2B95C-E0FA-4FC2-A33C-AA7B0C4EB959}</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AFA6-497C-9566-1C947E92046C}"/>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{A233FCB8-4BA0-4DE0-8EE2-192208710EF5}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FA6-497C-9566-1C947E92046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{F014E437-D115-46F0-969B-EEEA84A17426}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FA6-497C-9566-1C947E92046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{1356D903-41E2-4CF4-AB93-C59AD39A5853}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FA6-497C-9566-1C947E92046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{00422D30-7EF3-4CC2-A242-63ADABA5379F}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FA6-497C-9566-1C947E92046C}"/>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{2F430063-8E67-4ED1-94A6-D796E79E3154}</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AFA6-497C-9566-1C947E92046C}"/>
                </c:ext>
              </c:extLst>
            </c:dLbl>
            <c:dLbl>
              <c:idx val="16"/>
              <c:layout>
                <c:manualLayout>
                  <c:x val="-2.6290690417480764E-2"/>
                  <c:y val="-6.4739042105865174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{7F619FEA-F9C0-4DEA-A3E8-72C6CABB805A}</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AFA6-497C-9566-1C947E92046C}"/>
                </c:ext>
              </c:extLst>
            </c:dLbl>
            <c:dLbl>
              <c:idx val="24"/>
              <c:layout>
                <c:manualLayout>
                  <c:x val="-3.7740810882987592E-2"/>
                  <c:y val="-6.4739042105865174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{4D2E5101-D78A-41B2-9B9F-0FB3CA162D95}</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AFA6-497C-9566-1C947E92046C}"/>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{A7EF1B22-43C7-4B7C-9C65-38A2D08F2B77}</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AFA6-497C-9566-1C947E92046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64.3</c:v>
                </c:pt>
                <c:pt idx="8">
                  <c:v>65.2</c:v>
                </c:pt>
                <c:pt idx="16">
                  <c:v>66.2</c:v>
                </c:pt>
                <c:pt idx="24">
                  <c:v>66.400000000000006</c:v>
                </c:pt>
                <c:pt idx="32">
                  <c:v>66.900000000000006</c:v>
                </c:pt>
              </c:numCache>
            </c:numRef>
          </c:xVal>
          <c:yVal>
            <c:numRef>
              <c:f>公会計指標分析・財政指標組合せ分析表!$BP$55:$DC$55</c:f>
              <c:numCache>
                <c:formatCode>#,##0.0;"▲ "#,##0.0</c:formatCode>
                <c:ptCount val="40"/>
                <c:pt idx="0">
                  <c:v>86.1</c:v>
                </c:pt>
                <c:pt idx="8">
                  <c:v>72.8</c:v>
                </c:pt>
                <c:pt idx="16">
                  <c:v>67.599999999999994</c:v>
                </c:pt>
                <c:pt idx="24">
                  <c:v>63</c:v>
                </c:pt>
                <c:pt idx="32">
                  <c:v>59.1</c:v>
                </c:pt>
              </c:numCache>
            </c:numRef>
          </c:yVal>
          <c:smooth val="0"/>
          <c:extLst>
            <c:ext xmlns:c16="http://schemas.microsoft.com/office/drawing/2014/chart" uri="{C3380CC4-5D6E-409C-BE32-E72D297353CC}">
              <c16:uniqueId val="{00000013-AFA6-497C-9566-1C947E92046C}"/>
            </c:ext>
          </c:extLst>
        </c:ser>
        <c:dLbls>
          <c:showLegendKey val="0"/>
          <c:showVal val="1"/>
          <c:showCatName val="0"/>
          <c:showSerName val="0"/>
          <c:showPercent val="0"/>
          <c:showBubbleSize val="0"/>
        </c:dLbls>
        <c:axId val="46179840"/>
        <c:axId val="46181760"/>
      </c:scatterChart>
      <c:valAx>
        <c:axId val="46179840"/>
        <c:scaling>
          <c:orientation val="maxMin"/>
          <c:max val="68"/>
          <c:min val="57"/>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50"/>
          <c:min val="4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{D7FE227B-B782-414A-9096-32CF151A1408}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0278-4577-86AC-2095168B7CD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{31522BCC-0A06-4E5C-BB94-E47010500269}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278-4577-86AC-2095168B7CD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{34FEF3C0-2EF0-4A82-AFD5-16937FC41BE7}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278-4577-86AC-2095168B7CD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{C1546444-392C-44DF-9947-F1AE4BDF9493}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278-4577-86AC-2095168B7CD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{EB25000A-1645-414E-B8B4-C97E3916011A}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278-4577-86AC-2095168B7CDE}"/>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{D2F26D62-8600-4DA7-97F1-297EF9FC54C7}</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0278-4577-86AC-2095168B7CDE}"/>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{C6747AA4-50E2-4417-86EB-2916A539FD42}</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0278-4577-86AC-2095168B7CDE}"/>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{64F9D910-8A54-49B5-BA5C-7D1396E2BB44}</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0278-4577-86AC-2095168B7CDE}"/>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{B8F4A3B8-3EC1-42C9-947A-AF20A8A6CFF3}</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0278-4577-86AC-2095168B7CD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10.9</c:v>
                </c:pt>
                <c:pt idx="8">
                  <c:v>11</c:v>
                </c:pt>
                <c:pt idx="16">
                  <c:v>11.7</c:v>
                </c:pt>
                <c:pt idx="24">
                  <c:v>12.1</c:v>
                </c:pt>
                <c:pt idx="32">
                  <c:v>12.4</c:v>
                </c:pt>
              </c:numCache>
            </c:numRef>
          </c:xVal>
          <c:yVal>
            <c:numRef>
              <c:f>公会計指標分析・財政指標組合せ分析表!$BP$73:$DC$73</c:f>
              <c:numCache>
                <c:formatCode>#,##0.0;"▲ "#,##0.0</c:formatCode>
                <c:ptCount val="40"/>
                <c:pt idx="0">
                  <c:v>134.69999999999999</c:v>
                </c:pt>
                <c:pt idx="8">
                  <c:v>124</c:v>
                </c:pt>
                <c:pt idx="16">
                  <c:v>126.7</c:v>
                </c:pt>
                <c:pt idx="24">
                  <c:v>123</c:v>
                </c:pt>
                <c:pt idx="32">
                  <c:v>121.7</c:v>
                </c:pt>
              </c:numCache>
            </c:numRef>
          </c:yVal>
          <c:smooth val="0"/>
          <c:extLst>
            <c:ext xmlns:c16="http://schemas.microsoft.com/office/drawing/2014/chart" uri="{C3380CC4-5D6E-409C-BE32-E72D297353CC}">
              <c16:uniqueId val="{00000009-0278-4577-86AC-2095168B7CDE}"/>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{96324874-045E-40BF-9947-9639DEE9F9D0}</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0278-4577-86AC-2095168B7CDE}"/>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{C65ABB2C-D32A-446A-B6BA-A155325FB634}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278-4577-86AC-2095168B7CD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{FD710722-9694-4417-B86A-8220B976820E}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278-4577-86AC-2095168B7CD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{D2138BAB-775A-4AA8-A7CA-B2E1BCBC9DCC}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278-4577-86AC-2095168B7CD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{92BDCEE4-732C-480E-9B38-35128AE36AD8}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278-4577-86AC-2095168B7CDE}"/>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{4859FD11-A1E1-454A-9989-BB34FE3F4517}</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0278-4577-86AC-2095168B7CDE}"/>
                </c:ext>
              </c:extLst>
            </c:dLbl>
            <c:dLbl>
              <c:idx val="16"/>
              <c:layout>
                <c:manualLayout>
                  <c:x val="0"/>
                  <c:y val="5.8412967401348164E-3"/>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{1EA51833-1182-43F5-923D-A19C2AC6ED95}</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0278-4577-86AC-2095168B7CDE}"/>
                </c:ext>
              </c:extLst>
            </c:dLbl>
            <c:dLbl>
              <c:idx val="24"/>
              <c:layout>
                <c:manualLayout>
                  <c:x val="0"/>
                  <c:y val="2.1879818371992187E-3"/>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{E8138D71-C70E-4692-82F1-CE8D279F3EB9}</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0278-4577-86AC-2095168B7CDE}"/>
                </c:ext>
              </c:extLst>
            </c:dLbl>
            <c:dLbl>
              <c:idx val="32"/>
              <c:layout>
                <c:manualLayout>
                  <c:x val="0"/>
                  <c:y val="-8.0294498211187625E-3"/>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{F1BC4577-D671-473F-9C0B-1356EA2CA31C}</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0278-4577-86AC-2095168B7CD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7.3</c:v>
                </c:pt>
                <c:pt idx="8">
                  <c:v>7.1</c:v>
                </c:pt>
                <c:pt idx="16">
                  <c:v>6.8</c:v>
                </c:pt>
                <c:pt idx="24">
                  <c:v>6.6</c:v>
                </c:pt>
                <c:pt idx="32">
                  <c:v>6.4</c:v>
                </c:pt>
              </c:numCache>
            </c:numRef>
          </c:xVal>
          <c:yVal>
            <c:numRef>
              <c:f>公会計指標分析・財政指標組合せ分析表!$BP$77:$DC$77</c:f>
              <c:numCache>
                <c:formatCode>#,##0.0;"▲ "#,##0.0</c:formatCode>
                <c:ptCount val="40"/>
                <c:pt idx="0">
                  <c:v>86.1</c:v>
                </c:pt>
                <c:pt idx="8">
                  <c:v>72.8</c:v>
                </c:pt>
                <c:pt idx="16">
                  <c:v>67.599999999999994</c:v>
                </c:pt>
                <c:pt idx="24">
                  <c:v>63</c:v>
                </c:pt>
                <c:pt idx="32">
                  <c:v>59.1</c:v>
                </c:pt>
              </c:numCache>
            </c:numRef>
          </c:yVal>
          <c:smooth val="0"/>
          <c:extLst>
            <c:ext xmlns:c16="http://schemas.microsoft.com/office/drawing/2014/chart" uri="{C3380CC4-5D6E-409C-BE32-E72D297353CC}">
              <c16:uniqueId val="{00000013-0278-4577-86AC-2095168B7CDE}"/>
            </c:ext>
          </c:extLst>
        </c:ser>
        <c:dLbls>
          <c:showLegendKey val="0"/>
          <c:showVal val="1"/>
          <c:showCatName val="0"/>
          <c:showSerName val="0"/>
          <c:showPercent val="0"/>
          <c:showBubbleSize val="0"/>
        </c:dLbls>
        <c:axId val="84219776"/>
        <c:axId val="84234240"/>
      </c:scatterChart>
      <c:valAx>
        <c:axId val="84219776"/>
        <c:scaling>
          <c:orientation val="maxMin"/>
          <c:max val="13"/>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50"/>
          <c:min val="4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新潟県新潟市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761,503
754,384
725.99
465,821,549
453,934,065
6,781,614
245,081,660
618,090,044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12.4
121.7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年度は、基準財政収入額が</a:t>
          </a:r>
          <a:r>
            <a:rPr kumimoji="1" lang="en-US" altLang="ja-JP" sz="1300">
              <a:latin typeface="ＭＳ Ｐゴシック" panose="020B0600070205080204" pitchFamily="50" charset="-128"/>
              <a:ea typeface="ＭＳ Ｐゴシック" panose="020B0600070205080204" pitchFamily="50" charset="-128"/>
            </a:rPr>
            <a:t>13</a:t>
          </a:r>
          <a:r>
            <a:rPr kumimoji="1" lang="ja-JP" altLang="en-US" sz="1300">
              <a:latin typeface="ＭＳ Ｐゴシック" panose="020B0600070205080204" pitchFamily="50" charset="-128"/>
              <a:ea typeface="ＭＳ Ｐゴシック" panose="020B0600070205080204" pitchFamily="50" charset="-128"/>
            </a:rPr>
            <a:t>億円余り増加したが、臨時財政対策債への振替が大幅に減少したことなどから、基準財政需要額が</a:t>
          </a:r>
          <a:r>
            <a:rPr kumimoji="1" lang="en-US" altLang="ja-JP" sz="1300">
              <a:latin typeface="ＭＳ Ｐゴシック" panose="020B0600070205080204" pitchFamily="50" charset="-128"/>
              <a:ea typeface="ＭＳ Ｐゴシック" panose="020B0600070205080204" pitchFamily="50" charset="-128"/>
            </a:rPr>
            <a:t>94</a:t>
          </a:r>
          <a:r>
            <a:rPr kumimoji="1" lang="ja-JP" altLang="en-US" sz="1300">
              <a:latin typeface="ＭＳ Ｐゴシック" panose="020B0600070205080204" pitchFamily="50" charset="-128"/>
              <a:ea typeface="ＭＳ Ｐゴシック" panose="020B0600070205080204" pitchFamily="50" charset="-128"/>
            </a:rPr>
            <a:t>億円余り増加したため、財政力指数は前年度に比べ減少した。今後も歳入確保や歳出削減に努めるとともに、雇用の確保、拠点性の強化、交流人口の拡大などによる税収基盤の強化に取り組んでいく。</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88900</xdr:rowOff>
    </xdr:from>
    <xdr:to>
      <xdr:col>23</xdr:col>
      <xdr:colOff>133350</xdr:colOff>
      <xdr:row>44</xdr:row>
      <xdr:rowOff>165100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261100"/>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137177</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165100</xdr:rowOff>
    </xdr:from>
    <xdr:to>
      <xdr:col>24</xdr:col>
      <xdr:colOff>12700</xdr:colOff>
      <xdr:row>44</xdr:row>
      <xdr:rowOff>165100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3827</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600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88900</xdr:rowOff>
    </xdr:from>
    <xdr:to>
      <xdr:col>24</xdr:col>
      <xdr:colOff>12700</xdr:colOff>
      <xdr:row>36</xdr:row>
      <xdr:rowOff>88900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26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130628</xdr:rowOff>
    </xdr:from>
    <xdr:to>
      <xdr:col>23</xdr:col>
      <xdr:colOff>133350</xdr:colOff>
      <xdr:row>44</xdr:row>
      <xdr:rowOff>165100</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7674428"/>
          <a:ext cx="8382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39</xdr:row>
      <xdr:rowOff>161670</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68482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145143</xdr:rowOff>
    </xdr:from>
    <xdr:to>
      <xdr:col>23</xdr:col>
      <xdr:colOff>184150</xdr:colOff>
      <xdr:row>41</xdr:row>
      <xdr:rowOff>75293</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00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96157</xdr:rowOff>
    </xdr:from>
    <xdr:to>
      <xdr:col>19</xdr:col>
      <xdr:colOff>133350</xdr:colOff>
      <xdr:row>44</xdr:row>
      <xdr:rowOff>130628</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639957"/>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40</xdr:row>
      <xdr:rowOff>145143</xdr:rowOff>
    </xdr:from>
    <xdr:to>
      <xdr:col>19</xdr:col>
      <xdr:colOff>184150</xdr:colOff>
      <xdr:row>41</xdr:row>
      <xdr:rowOff>75293</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00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85470</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67720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61685</xdr:rowOff>
    </xdr:from>
    <xdr:to>
      <xdr:col>15</xdr:col>
      <xdr:colOff>82550</xdr:colOff>
      <xdr:row>44</xdr:row>
      <xdr:rowOff>96157</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605485"/>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40</xdr:row>
      <xdr:rowOff>110672</xdr:rowOff>
    </xdr:from>
    <xdr:to>
      <xdr:col>15</xdr:col>
      <xdr:colOff>133350</xdr:colOff>
      <xdr:row>41</xdr:row>
      <xdr:rowOff>40822</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696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50999</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673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164193</xdr:rowOff>
    </xdr:from>
    <xdr:to>
      <xdr:col>11</xdr:col>
      <xdr:colOff>31750</xdr:colOff>
      <xdr:row>44</xdr:row>
      <xdr:rowOff>61685</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7536543"/>
          <a:ext cx="889000" cy="68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110672</xdr:rowOff>
    </xdr:from>
    <xdr:to>
      <xdr:col>11</xdr:col>
      <xdr:colOff>82550</xdr:colOff>
      <xdr:row>41</xdr:row>
      <xdr:rowOff>40822</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696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50999</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673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41728</xdr:rowOff>
    </xdr:from>
    <xdr:to>
      <xdr:col>7</xdr:col>
      <xdr:colOff>31750</xdr:colOff>
      <xdr:row>40</xdr:row>
      <xdr:rowOff>143328</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689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153505</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6668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114300</xdr:rowOff>
    </xdr:from>
    <xdr:to>
      <xdr:col>23</xdr:col>
      <xdr:colOff>184150</xdr:colOff>
      <xdr:row>45</xdr:row>
      <xdr:rowOff>44450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65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44</xdr:row>
      <xdr:rowOff>10177</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79828</xdr:rowOff>
    </xdr:from>
    <xdr:to>
      <xdr:col>19</xdr:col>
      <xdr:colOff>184150</xdr:colOff>
      <xdr:row>45</xdr:row>
      <xdr:rowOff>9978</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62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166205</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77100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45357</xdr:rowOff>
    </xdr:from>
    <xdr:to>
      <xdr:col>15</xdr:col>
      <xdr:colOff>133350</xdr:colOff>
      <xdr:row>44</xdr:row>
      <xdr:rowOff>146957</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589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131734</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7675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10885</xdr:rowOff>
    </xdr:from>
    <xdr:to>
      <xdr:col>11</xdr:col>
      <xdr:colOff>82550</xdr:colOff>
      <xdr:row>44</xdr:row>
      <xdr:rowOff>112485</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755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97262</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7641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113393</xdr:rowOff>
    </xdr:from>
    <xdr:to>
      <xdr:col>7</xdr:col>
      <xdr:colOff>31750</xdr:colOff>
      <xdr:row>44</xdr:row>
      <xdr:rowOff>43543</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7485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28320</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7572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歳出面では、人件費や扶助費の増などにより</a:t>
          </a:r>
          <a:r>
            <a:rPr kumimoji="1" lang="en-US" altLang="ja-JP" sz="1300">
              <a:latin typeface="ＭＳ Ｐゴシック" panose="020B0600070205080204" pitchFamily="50" charset="-128"/>
              <a:ea typeface="ＭＳ Ｐゴシック" panose="020B0600070205080204" pitchFamily="50" charset="-128"/>
            </a:rPr>
            <a:t>84</a:t>
          </a:r>
          <a:r>
            <a:rPr kumimoji="1" lang="ja-JP" altLang="en-US" sz="1300">
              <a:latin typeface="ＭＳ Ｐゴシック" panose="020B0600070205080204" pitchFamily="50" charset="-128"/>
              <a:ea typeface="ＭＳ Ｐゴシック" panose="020B0600070205080204" pitchFamily="50" charset="-128"/>
            </a:rPr>
            <a:t>億円余り増加した。</a:t>
          </a:r>
        </a:p>
        <a:p>
          <a:r>
            <a:rPr kumimoji="1" lang="ja-JP" altLang="en-US" sz="1300">
              <a:latin typeface="ＭＳ Ｐゴシック" panose="020B0600070205080204" pitchFamily="50" charset="-128"/>
              <a:ea typeface="ＭＳ Ｐゴシック" panose="020B0600070205080204" pitchFamily="50" charset="-128"/>
            </a:rPr>
            <a:t>　歳入面では、地方特例交付金や臨時財政対策債を含む実質的な地方交付税の増加により、全体として</a:t>
          </a:r>
          <a:r>
            <a:rPr kumimoji="1" lang="en-US" altLang="ja-JP" sz="1300">
              <a:latin typeface="ＭＳ Ｐゴシック" panose="020B0600070205080204" pitchFamily="50" charset="-128"/>
              <a:ea typeface="ＭＳ Ｐゴシック" panose="020B0600070205080204" pitchFamily="50" charset="-128"/>
            </a:rPr>
            <a:t>69</a:t>
          </a:r>
          <a:r>
            <a:rPr kumimoji="1" lang="ja-JP" altLang="en-US" sz="1300">
              <a:latin typeface="ＭＳ Ｐゴシック" panose="020B0600070205080204" pitchFamily="50" charset="-128"/>
              <a:ea typeface="ＭＳ Ｐゴシック" panose="020B0600070205080204" pitchFamily="50" charset="-128"/>
            </a:rPr>
            <a:t>億円余り増加し、その結果、前年度と比較して</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ポイント増加した。</a:t>
          </a:r>
        </a:p>
        <a:p>
          <a:r>
            <a:rPr kumimoji="1" lang="ja-JP" altLang="en-US" sz="1300">
              <a:latin typeface="ＭＳ Ｐゴシック" panose="020B0600070205080204" pitchFamily="50" charset="-128"/>
              <a:ea typeface="ＭＳ Ｐゴシック" panose="020B0600070205080204" pitchFamily="50" charset="-128"/>
            </a:rPr>
            <a:t>　類似団体の平均より低い数値にあるが、今後も歳出の見直しを行うとともに、市税収入の増加を図ることにより、数値が上昇しないよう努める。</a:t>
          </a: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00000000-0008-0000-0300-000080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19755</xdr:rowOff>
    </xdr:from>
    <xdr:to>
      <xdr:col>23</xdr:col>
      <xdr:colOff>133350</xdr:colOff>
      <xdr:row>67</xdr:row>
      <xdr:rowOff>4939</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953000" y="9963855"/>
          <a:ext cx="0" cy="152823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148466</xdr:rowOff>
    </xdr:from>
    <xdr:ext cx="762000" cy="259045"/>
    <xdr:sp macro="" textlink="">
      <xdr:nvSpPr>
        <xdr:cNvPr id="130" name="財政構造の弾力性最小値テキスト">
          <a:extLst>
            <a:ext uri="{FF2B5EF4-FFF2-40B4-BE49-F238E27FC236}">
              <a16:creationId xmlns:a16="http://schemas.microsoft.com/office/drawing/2014/main" id="{00000000-0008-0000-0300-000082000000}"/>
            </a:ext>
          </a:extLst>
        </xdr:cNvPr>
        <xdr:cNvSpPr txBox="1"/>
      </xdr:nvSpPr>
      <xdr:spPr>
        <a:xfrm>
          <a:off x="5041900" y="11464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4939</xdr:rowOff>
    </xdr:from>
    <xdr:to>
      <xdr:col>24</xdr:col>
      <xdr:colOff>12700</xdr:colOff>
      <xdr:row>67</xdr:row>
      <xdr:rowOff>4939</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1492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106132</xdr:rowOff>
    </xdr:from>
    <xdr:ext cx="762000" cy="259045"/>
    <xdr:sp macro="" textlink="">
      <xdr:nvSpPr>
        <xdr:cNvPr id="132" name="財政構造の弾力性最大値テキスト">
          <a:extLst>
            <a:ext uri="{FF2B5EF4-FFF2-40B4-BE49-F238E27FC236}">
              <a16:creationId xmlns:a16="http://schemas.microsoft.com/office/drawing/2014/main" id="{00000000-0008-0000-0300-000084000000}"/>
            </a:ext>
          </a:extLst>
        </xdr:cNvPr>
        <xdr:cNvSpPr txBox="1"/>
      </xdr:nvSpPr>
      <xdr:spPr>
        <a:xfrm>
          <a:off x="5041900" y="9707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19755</xdr:rowOff>
    </xdr:from>
    <xdr:to>
      <xdr:col>24</xdr:col>
      <xdr:colOff>12700</xdr:colOff>
      <xdr:row>58</xdr:row>
      <xdr:rowOff>19755</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9963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95250</xdr:rowOff>
    </xdr:from>
    <xdr:to>
      <xdr:col>23</xdr:col>
      <xdr:colOff>133350</xdr:colOff>
      <xdr:row>62</xdr:row>
      <xdr:rowOff>17639</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114800" y="10553700"/>
          <a:ext cx="838200" cy="93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48982</xdr:rowOff>
    </xdr:from>
    <xdr:ext cx="762000" cy="259045"/>
    <xdr:sp macro="" textlink="">
      <xdr:nvSpPr>
        <xdr:cNvPr id="135" name="財政構造の弾力性平均値テキスト">
          <a:extLst>
            <a:ext uri="{FF2B5EF4-FFF2-40B4-BE49-F238E27FC236}">
              <a16:creationId xmlns:a16="http://schemas.microsoft.com/office/drawing/2014/main" id="{00000000-0008-0000-0300-000087000000}"/>
            </a:ext>
          </a:extLst>
        </xdr:cNvPr>
        <xdr:cNvSpPr txBox="1"/>
      </xdr:nvSpPr>
      <xdr:spPr>
        <a:xfrm>
          <a:off x="5041900" y="1085033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76905</xdr:rowOff>
    </xdr:from>
    <xdr:to>
      <xdr:col>23</xdr:col>
      <xdr:colOff>184150</xdr:colOff>
      <xdr:row>64</xdr:row>
      <xdr:rowOff>7055</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902200" y="10878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95250</xdr:rowOff>
    </xdr:from>
    <xdr:to>
      <xdr:col>19</xdr:col>
      <xdr:colOff>133350</xdr:colOff>
      <xdr:row>62</xdr:row>
      <xdr:rowOff>17639</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3225800" y="10553700"/>
          <a:ext cx="889000" cy="93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141111</xdr:rowOff>
    </xdr:from>
    <xdr:to>
      <xdr:col>19</xdr:col>
      <xdr:colOff>184150</xdr:colOff>
      <xdr:row>63</xdr:row>
      <xdr:rowOff>71261</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064000" y="1077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56038</xdr:rowOff>
    </xdr:from>
    <xdr:ext cx="7366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3733800" y="108573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11995</xdr:rowOff>
    </xdr:from>
    <xdr:to>
      <xdr:col>15</xdr:col>
      <xdr:colOff>82550</xdr:colOff>
      <xdr:row>62</xdr:row>
      <xdr:rowOff>17639</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a:off x="2336800" y="10298995"/>
          <a:ext cx="889000" cy="348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127705</xdr:rowOff>
    </xdr:from>
    <xdr:to>
      <xdr:col>15</xdr:col>
      <xdr:colOff>133350</xdr:colOff>
      <xdr:row>63</xdr:row>
      <xdr:rowOff>57855</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3175000" y="10757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42632</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2844800" y="10843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11995</xdr:rowOff>
    </xdr:from>
    <xdr:to>
      <xdr:col>11</xdr:col>
      <xdr:colOff>31750</xdr:colOff>
      <xdr:row>61</xdr:row>
      <xdr:rowOff>162278</xdr:rowOff>
    </xdr:to>
    <xdr:cxnSp macro="">
      <xdr:nvCxnSpPr>
        <xdr:cNvPr id="143" name="直線コネクタ 142">
          <a:extLst>
            <a:ext uri="{FF2B5EF4-FFF2-40B4-BE49-F238E27FC236}">
              <a16:creationId xmlns:a16="http://schemas.microsoft.com/office/drawing/2014/main" id="{00000000-0008-0000-0300-00008F000000}"/>
            </a:ext>
          </a:extLst>
        </xdr:cNvPr>
        <xdr:cNvCxnSpPr/>
      </xdr:nvCxnSpPr>
      <xdr:spPr>
        <a:xfrm flipV="1">
          <a:off x="1447800" y="10298995"/>
          <a:ext cx="889000" cy="321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14817</xdr:rowOff>
    </xdr:from>
    <xdr:to>
      <xdr:col>11</xdr:col>
      <xdr:colOff>82550</xdr:colOff>
      <xdr:row>60</xdr:row>
      <xdr:rowOff>116417</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2286000" y="10301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101194</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55800" y="103881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117122</xdr:rowOff>
    </xdr:from>
    <xdr:to>
      <xdr:col>7</xdr:col>
      <xdr:colOff>31750</xdr:colOff>
      <xdr:row>64</xdr:row>
      <xdr:rowOff>47272</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1397000" y="1091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32049</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066800" y="11004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138289</xdr:rowOff>
    </xdr:from>
    <xdr:to>
      <xdr:col>23</xdr:col>
      <xdr:colOff>184150</xdr:colOff>
      <xdr:row>62</xdr:row>
      <xdr:rowOff>68439</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902200" y="10596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154816</xdr:rowOff>
    </xdr:from>
    <xdr:ext cx="762000" cy="259045"/>
    <xdr:sp macro="" textlink="">
      <xdr:nvSpPr>
        <xdr:cNvPr id="154" name="財政構造の弾力性該当値テキスト">
          <a:extLst>
            <a:ext uri="{FF2B5EF4-FFF2-40B4-BE49-F238E27FC236}">
              <a16:creationId xmlns:a16="http://schemas.microsoft.com/office/drawing/2014/main" id="{00000000-0008-0000-0300-00009A000000}"/>
            </a:ext>
          </a:extLst>
        </xdr:cNvPr>
        <xdr:cNvSpPr txBox="1"/>
      </xdr:nvSpPr>
      <xdr:spPr>
        <a:xfrm>
          <a:off x="5041900" y="10441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44450</xdr:rowOff>
    </xdr:from>
    <xdr:to>
      <xdr:col>19</xdr:col>
      <xdr:colOff>184150</xdr:colOff>
      <xdr:row>61</xdr:row>
      <xdr:rowOff>146050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064000" y="1050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156227</xdr:rowOff>
    </xdr:from>
    <xdr:ext cx="7366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3733800" y="10271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138289</xdr:rowOff>
    </xdr:from>
    <xdr:to>
      <xdr:col>15</xdr:col>
      <xdr:colOff>133350</xdr:colOff>
      <xdr:row>62</xdr:row>
      <xdr:rowOff>68439</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3175000" y="10596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78616</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2844800" y="10365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132645</xdr:rowOff>
    </xdr:from>
    <xdr:to>
      <xdr:col>11</xdr:col>
      <xdr:colOff>82550</xdr:colOff>
      <xdr:row>60</xdr:row>
      <xdr:rowOff>62795</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2286000" y="10248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72972</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955800" y="100170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111478</xdr:rowOff>
    </xdr:from>
    <xdr:to>
      <xdr:col>7</xdr:col>
      <xdr:colOff>31750</xdr:colOff>
      <xdr:row>62</xdr:row>
      <xdr:rowOff>41628</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1397000" y="10569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51805</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066800" y="10338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[200,473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人件費については、　給与の増額改定に加え、定年延長の段階的な実施に伴い、退職手当が一時的に増となったことにより決算額が増加した。物件費については、令和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年能登半島地震の影響により被災家屋等解体・撤去事業が増加したため決算額が増加した。</a:t>
          </a:r>
        </a:p>
        <a:p>
          <a:r>
            <a:rPr kumimoji="1" lang="ja-JP" altLang="en-US" sz="1300">
              <a:latin typeface="ＭＳ Ｐゴシック" panose="020B0600070205080204" pitchFamily="50" charset="-128"/>
              <a:ea typeface="ＭＳ Ｐゴシック" panose="020B0600070205080204" pitchFamily="50" charset="-128"/>
            </a:rPr>
            <a:t>　今後も引き続き、事務事業の見直しや公共施設の最適化を図り、歳出抑制に努める。</a:t>
          </a: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66247</xdr:rowOff>
    </xdr:from>
    <xdr:to>
      <xdr:col>23</xdr:col>
      <xdr:colOff>133350</xdr:colOff>
      <xdr:row>89</xdr:row>
      <xdr:rowOff>169306</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3782247"/>
          <a:ext cx="0" cy="164610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141383</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400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200,473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169306</xdr:rowOff>
    </xdr:from>
    <xdr:to>
      <xdr:col>24</xdr:col>
      <xdr:colOff>12700</xdr:colOff>
      <xdr:row>89</xdr:row>
      <xdr:rowOff>169306</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4283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152624</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5257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159,542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66247</xdr:rowOff>
    </xdr:from>
    <xdr:to>
      <xdr:col>24</xdr:col>
      <xdr:colOff>12700</xdr:colOff>
      <xdr:row>80</xdr:row>
      <xdr:rowOff>66247</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37822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86</xdr:row>
      <xdr:rowOff>109080</xdr:rowOff>
    </xdr:from>
    <xdr:to>
      <xdr:col>23</xdr:col>
      <xdr:colOff>133350</xdr:colOff>
      <xdr:row>89</xdr:row>
      <xdr:rowOff>169306</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853780"/>
          <a:ext cx="838200" cy="574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139529</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36987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179,269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123002</xdr:rowOff>
    </xdr:from>
    <xdr:to>
      <xdr:col>23</xdr:col>
      <xdr:colOff>184150</xdr:colOff>
      <xdr:row>85</xdr:row>
      <xdr:rowOff>53152</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524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86</xdr:row>
      <xdr:rowOff>109080</xdr:rowOff>
    </xdr:from>
    <xdr:to>
      <xdr:col>19</xdr:col>
      <xdr:colOff>133350</xdr:colOff>
      <xdr:row>89</xdr:row>
      <xdr:rowOff>54166</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flipV="1">
          <a:off x="3225800" y="14853780"/>
          <a:ext cx="889000" cy="4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149678</xdr:rowOff>
    </xdr:from>
    <xdr:to>
      <xdr:col>19</xdr:col>
      <xdr:colOff>184150</xdr:colOff>
      <xdr:row>83</xdr:row>
      <xdr:rowOff>79828</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208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90005</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39774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87</xdr:row>
      <xdr:rowOff>10181</xdr:rowOff>
    </xdr:from>
    <xdr:to>
      <xdr:col>15</xdr:col>
      <xdr:colOff>82550</xdr:colOff>
      <xdr:row>89</xdr:row>
      <xdr:rowOff>54166</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4926331"/>
          <a:ext cx="889000" cy="386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84</xdr:row>
      <xdr:rowOff>66658</xdr:rowOff>
    </xdr:from>
    <xdr:to>
      <xdr:col>15</xdr:col>
      <xdr:colOff>133350</xdr:colOff>
      <xdr:row>84</xdr:row>
      <xdr:rowOff>168258</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468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6985</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2373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87</xdr:row>
      <xdr:rowOff>10181</xdr:rowOff>
    </xdr:from>
    <xdr:to>
      <xdr:col>11</xdr:col>
      <xdr:colOff>31750</xdr:colOff>
      <xdr:row>87</xdr:row>
      <xdr:rowOff>18064</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flipV="1">
          <a:off x="1447800" y="14926331"/>
          <a:ext cx="889000" cy="7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48608</xdr:rowOff>
    </xdr:from>
    <xdr:to>
      <xdr:col>11</xdr:col>
      <xdr:colOff>82550</xdr:colOff>
      <xdr:row>83</xdr:row>
      <xdr:rowOff>150208</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278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160385</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40478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46856</xdr:rowOff>
    </xdr:from>
    <xdr:to>
      <xdr:col>7</xdr:col>
      <xdr:colOff>31750</xdr:colOff>
      <xdr:row>80</xdr:row>
      <xdr:rowOff>148456</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3762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78</xdr:row>
      <xdr:rowOff>158633</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35317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89</xdr:row>
      <xdr:rowOff>118506</xdr:rowOff>
    </xdr:from>
    <xdr:to>
      <xdr:col>23</xdr:col>
      <xdr:colOff>184150</xdr:colOff>
      <xdr:row>90</xdr:row>
      <xdr:rowOff>48656</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5377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89</xdr:row>
      <xdr:rowOff>14383</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5273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200,473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86</xdr:row>
      <xdr:rowOff>58280</xdr:rowOff>
    </xdr:from>
    <xdr:to>
      <xdr:col>19</xdr:col>
      <xdr:colOff>184150</xdr:colOff>
      <xdr:row>86</xdr:row>
      <xdr:rowOff>159880</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802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86</xdr:row>
      <xdr:rowOff>144657</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4889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89</xdr:row>
      <xdr:rowOff>3366</xdr:rowOff>
    </xdr:from>
    <xdr:to>
      <xdr:col>15</xdr:col>
      <xdr:colOff>133350</xdr:colOff>
      <xdr:row>89</xdr:row>
      <xdr:rowOff>104966</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5262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89</xdr:row>
      <xdr:rowOff>89743</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5348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86</xdr:row>
      <xdr:rowOff>130831</xdr:rowOff>
    </xdr:from>
    <xdr:to>
      <xdr:col>11</xdr:col>
      <xdr:colOff>82550</xdr:colOff>
      <xdr:row>87</xdr:row>
      <xdr:rowOff>60981</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4875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87</xdr:row>
      <xdr:rowOff>45758</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49619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86</xdr:row>
      <xdr:rowOff>138714</xdr:rowOff>
    </xdr:from>
    <xdr:to>
      <xdr:col>7</xdr:col>
      <xdr:colOff>31750</xdr:colOff>
      <xdr:row>87</xdr:row>
      <xdr:rowOff>68864</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4883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87</xdr:row>
      <xdr:rowOff>53641</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49697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引き続き国制度準拠を徹底し、今後もより一層給与適正化に努める。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5" name="給与水準   （国との比較）グラフ枠">
          <a:extLst>
            <a:ext uri="{FF2B5EF4-FFF2-40B4-BE49-F238E27FC236}">
              <a16:creationId xmlns:a16="http://schemas.microsoft.com/office/drawing/2014/main" id="{00000000-0008-0000-0300-0000FF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96157</xdr:rowOff>
    </xdr:from>
    <xdr:to>
      <xdr:col>81</xdr:col>
      <xdr:colOff>44450</xdr:colOff>
      <xdr:row>88</xdr:row>
      <xdr:rowOff>137886</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7018000" y="13812157"/>
          <a:ext cx="0" cy="141332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109963</xdr:rowOff>
    </xdr:from>
    <xdr:ext cx="762000" cy="259045"/>
    <xdr:sp macro="" textlink="">
      <xdr:nvSpPr>
        <xdr:cNvPr id="257" name="給与水準   （国との比較）最小値テキスト">
          <a:extLst>
            <a:ext uri="{FF2B5EF4-FFF2-40B4-BE49-F238E27FC236}">
              <a16:creationId xmlns:a16="http://schemas.microsoft.com/office/drawing/2014/main" id="{00000000-0008-0000-0300-000001010000}"/>
            </a:ext>
          </a:extLst>
        </xdr:cNvPr>
        <xdr:cNvSpPr txBox="1"/>
      </xdr:nvSpPr>
      <xdr:spPr>
        <a:xfrm>
          <a:off x="17106900" y="15197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137886</xdr:rowOff>
    </xdr:from>
    <xdr:to>
      <xdr:col>81</xdr:col>
      <xdr:colOff>133350</xdr:colOff>
      <xdr:row>88</xdr:row>
      <xdr:rowOff>137886</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5225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11084</xdr:rowOff>
    </xdr:from>
    <xdr:ext cx="762000" cy="259045"/>
    <xdr:sp macro="" textlink="">
      <xdr:nvSpPr>
        <xdr:cNvPr id="259" name="給与水準   （国との比較）最大値テキスト">
          <a:extLst>
            <a:ext uri="{FF2B5EF4-FFF2-40B4-BE49-F238E27FC236}">
              <a16:creationId xmlns:a16="http://schemas.microsoft.com/office/drawing/2014/main" id="{00000000-0008-0000-0300-000003010000}"/>
            </a:ext>
          </a:extLst>
        </xdr:cNvPr>
        <xdr:cNvSpPr txBox="1"/>
      </xdr:nvSpPr>
      <xdr:spPr>
        <a:xfrm>
          <a:off x="17106900" y="1355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96157</xdr:rowOff>
    </xdr:from>
    <xdr:to>
      <xdr:col>81</xdr:col>
      <xdr:colOff>133350</xdr:colOff>
      <xdr:row>80</xdr:row>
      <xdr:rowOff>96157</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929100" y="13812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80</xdr:row>
      <xdr:rowOff>165100</xdr:rowOff>
    </xdr:from>
    <xdr:to>
      <xdr:col>81</xdr:col>
      <xdr:colOff>44450</xdr:colOff>
      <xdr:row>82</xdr:row>
      <xdr:rowOff>29029</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6179800" y="13881100"/>
          <a:ext cx="838200" cy="206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54627</xdr:rowOff>
    </xdr:from>
    <xdr:ext cx="762000" cy="259045"/>
    <xdr:sp macro="" textlink="">
      <xdr:nvSpPr>
        <xdr:cNvPr id="262" name="給与水準   （国との比較）平均値テキスト">
          <a:extLst>
            <a:ext uri="{FF2B5EF4-FFF2-40B4-BE49-F238E27FC236}">
              <a16:creationId xmlns:a16="http://schemas.microsoft.com/office/drawing/2014/main" id="{00000000-0008-0000-0300-000006010000}"/>
            </a:ext>
          </a:extLst>
        </xdr:cNvPr>
        <xdr:cNvSpPr txBox="1"/>
      </xdr:nvSpPr>
      <xdr:spPr>
        <a:xfrm>
          <a:off x="17106900" y="14284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82550</xdr:rowOff>
    </xdr:from>
    <xdr:to>
      <xdr:col>81</xdr:col>
      <xdr:colOff>95250</xdr:colOff>
      <xdr:row>84</xdr:row>
      <xdr:rowOff>12700</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967200" y="1431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82</xdr:row>
      <xdr:rowOff>29029</xdr:rowOff>
    </xdr:from>
    <xdr:to>
      <xdr:col>77</xdr:col>
      <xdr:colOff>44450</xdr:colOff>
      <xdr:row>82</xdr:row>
      <xdr:rowOff>63500</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5290800" y="14087929"/>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83</xdr:row>
      <xdr:rowOff>117021</xdr:rowOff>
    </xdr:from>
    <xdr:to>
      <xdr:col>77</xdr:col>
      <xdr:colOff>95250</xdr:colOff>
      <xdr:row>84</xdr:row>
      <xdr:rowOff>47171</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6129000" y="14347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31948</xdr:rowOff>
    </xdr:from>
    <xdr:ext cx="7366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5798800" y="144337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82</xdr:row>
      <xdr:rowOff>29029</xdr:rowOff>
    </xdr:from>
    <xdr:to>
      <xdr:col>72</xdr:col>
      <xdr:colOff>203200</xdr:colOff>
      <xdr:row>82</xdr:row>
      <xdr:rowOff>63500</xdr:rowOff>
    </xdr:to>
    <xdr:cxnSp macro="">
      <xdr:nvCxnSpPr>
        <xdr:cNvPr id="267" name="直線コネクタ 266">
          <a:extLst>
            <a:ext uri="{FF2B5EF4-FFF2-40B4-BE49-F238E27FC236}">
              <a16:creationId xmlns:a16="http://schemas.microsoft.com/office/drawing/2014/main" id="{00000000-0008-0000-0300-00000B010000}"/>
            </a:ext>
          </a:extLst>
        </xdr:cNvPr>
        <xdr:cNvCxnSpPr/>
      </xdr:nvCxnSpPr>
      <xdr:spPr>
        <a:xfrm>
          <a:off x="14401800" y="14087929"/>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83</xdr:row>
      <xdr:rowOff>48079</xdr:rowOff>
    </xdr:from>
    <xdr:to>
      <xdr:col>73</xdr:col>
      <xdr:colOff>44450</xdr:colOff>
      <xdr:row>83</xdr:row>
      <xdr:rowOff>149679</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5240000" y="14278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134456</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4909800" y="143648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82</xdr:row>
      <xdr:rowOff>29029</xdr:rowOff>
    </xdr:from>
    <xdr:to>
      <xdr:col>68</xdr:col>
      <xdr:colOff>152400</xdr:colOff>
      <xdr:row>82</xdr:row>
      <xdr:rowOff>29029</xdr:rowOff>
    </xdr:to>
    <xdr:cxnSp macro="">
      <xdr:nvCxnSpPr>
        <xdr:cNvPr id="270" name="直線コネクタ 269">
          <a:extLst>
            <a:ext uri="{FF2B5EF4-FFF2-40B4-BE49-F238E27FC236}">
              <a16:creationId xmlns:a16="http://schemas.microsoft.com/office/drawing/2014/main" id="{00000000-0008-0000-0300-00000E010000}"/>
            </a:ext>
          </a:extLst>
        </xdr:cNvPr>
        <xdr:cNvCxnSpPr/>
      </xdr:nvCxnSpPr>
      <xdr:spPr>
        <a:xfrm>
          <a:off x="13512800" y="140879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83</xdr:row>
      <xdr:rowOff>48079</xdr:rowOff>
    </xdr:from>
    <xdr:to>
      <xdr:col>68</xdr:col>
      <xdr:colOff>203200</xdr:colOff>
      <xdr:row>83</xdr:row>
      <xdr:rowOff>149679</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4351000" y="14278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134456</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020800" y="143648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117021</xdr:rowOff>
    </xdr:from>
    <xdr:to>
      <xdr:col>64</xdr:col>
      <xdr:colOff>152400</xdr:colOff>
      <xdr:row>84</xdr:row>
      <xdr:rowOff>47171</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3462000" y="14347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31948</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3131800" y="14433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80</xdr:row>
      <xdr:rowOff>114300</xdr:rowOff>
    </xdr:from>
    <xdr:to>
      <xdr:col>81</xdr:col>
      <xdr:colOff>95250</xdr:colOff>
      <xdr:row>81</xdr:row>
      <xdr:rowOff>44450</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967200" y="1383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80</xdr:row>
      <xdr:rowOff>35577</xdr:rowOff>
    </xdr:from>
    <xdr:ext cx="762000" cy="259045"/>
    <xdr:sp macro="" textlink="">
      <xdr:nvSpPr>
        <xdr:cNvPr id="281" name="給与水準   （国との比較）該当値テキスト">
          <a:extLst>
            <a:ext uri="{FF2B5EF4-FFF2-40B4-BE49-F238E27FC236}">
              <a16:creationId xmlns:a16="http://schemas.microsoft.com/office/drawing/2014/main" id="{00000000-0008-0000-0300-000019010000}"/>
            </a:ext>
          </a:extLst>
        </xdr:cNvPr>
        <xdr:cNvSpPr txBox="1"/>
      </xdr:nvSpPr>
      <xdr:spPr>
        <a:xfrm>
          <a:off x="17106900" y="1375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81</xdr:row>
      <xdr:rowOff>149679</xdr:rowOff>
    </xdr:from>
    <xdr:to>
      <xdr:col>77</xdr:col>
      <xdr:colOff>95250</xdr:colOff>
      <xdr:row>82</xdr:row>
      <xdr:rowOff>79829</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6129000" y="14037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80</xdr:row>
      <xdr:rowOff>90006</xdr:rowOff>
    </xdr:from>
    <xdr:ext cx="7366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5798800" y="138060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82</xdr:row>
      <xdr:rowOff>12700</xdr:rowOff>
    </xdr:from>
    <xdr:to>
      <xdr:col>73</xdr:col>
      <xdr:colOff>44450</xdr:colOff>
      <xdr:row>82</xdr:row>
      <xdr:rowOff>114300</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5240000" y="1407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80</xdr:row>
      <xdr:rowOff>124477</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909800" y="1384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81</xdr:row>
      <xdr:rowOff>149679</xdr:rowOff>
    </xdr:from>
    <xdr:to>
      <xdr:col>68</xdr:col>
      <xdr:colOff>203200</xdr:colOff>
      <xdr:row>82</xdr:row>
      <xdr:rowOff>79829</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4351000" y="14037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80</xdr:row>
      <xdr:rowOff>90006</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020800" y="138060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81</xdr:row>
      <xdr:rowOff>149679</xdr:rowOff>
    </xdr:from>
    <xdr:to>
      <xdr:col>64</xdr:col>
      <xdr:colOff>152400</xdr:colOff>
      <xdr:row>82</xdr:row>
      <xdr:rowOff>79829</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3462000" y="14037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80</xdr:row>
      <xdr:rowOff>90006</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131800" y="138060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[12.52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本市は、区役所・出張所や公立保育所を多く設置していることなどから、類似団体との比較では平均を上回っている状況である。</a:t>
          </a:r>
        </a:p>
        <a:p>
          <a:r>
            <a:rPr kumimoji="1" lang="ja-JP" altLang="en-US" sz="1300">
              <a:latin typeface="ＭＳ Ｐゴシック" panose="020B0600070205080204" pitchFamily="50" charset="-128"/>
              <a:ea typeface="ＭＳ Ｐゴシック" panose="020B0600070205080204" pitchFamily="50" charset="-128"/>
            </a:rPr>
            <a:t>　引き続き、職員配置の選択と集中、適正化を進める。</a:t>
          </a:r>
        </a:p>
      </xdr:txBody>
    </xdr:sp>
    <xdr:clientData/>
  </xdr:twoCellAnchor>
  <xdr:oneCellAnchor>
    <xdr:from>
      <xdr:col>61</xdr:col>
      <xdr:colOff>6350</xdr:colOff>
      <xdr:row>54</xdr:row>
      <xdr:rowOff>139700</xdr:rowOff>
    </xdr:from>
    <xdr:ext cx="349839" cy="225703"/>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31750</xdr:rowOff>
    </xdr:from>
    <xdr:to>
      <xdr:col>85</xdr:col>
      <xdr:colOff>95250</xdr:colOff>
      <xdr:row>67</xdr:row>
      <xdr:rowOff>31750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60977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63500</xdr:rowOff>
    </xdr:from>
    <xdr:to>
      <xdr:col>85</xdr:col>
      <xdr:colOff>95250</xdr:colOff>
      <xdr:row>64</xdr:row>
      <xdr:rowOff>63500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92727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95250</xdr:rowOff>
    </xdr:from>
    <xdr:to>
      <xdr:col>85</xdr:col>
      <xdr:colOff>95250</xdr:colOff>
      <xdr:row>61</xdr:row>
      <xdr:rowOff>95250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124477</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127000</xdr:rowOff>
    </xdr:from>
    <xdr:to>
      <xdr:col>85</xdr:col>
      <xdr:colOff>95250</xdr:colOff>
      <xdr:row>58</xdr:row>
      <xdr:rowOff>127000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156227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151130</xdr:rowOff>
    </xdr:from>
    <xdr:to>
      <xdr:col>81</xdr:col>
      <xdr:colOff>44450</xdr:colOff>
      <xdr:row>66</xdr:row>
      <xdr:rowOff>39116</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095230"/>
          <a:ext cx="0" cy="125958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11193</xdr:rowOff>
    </xdr:from>
    <xdr:ext cx="762000" cy="2590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326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39116</xdr:rowOff>
    </xdr:from>
    <xdr:to>
      <xdr:col>81</xdr:col>
      <xdr:colOff>133350</xdr:colOff>
      <xdr:row>66</xdr:row>
      <xdr:rowOff>39116</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3548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66057</xdr:rowOff>
    </xdr:from>
    <xdr:ext cx="762000" cy="2590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838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151130</xdr:rowOff>
    </xdr:from>
    <xdr:to>
      <xdr:col>81</xdr:col>
      <xdr:colOff>133350</xdr:colOff>
      <xdr:row>58</xdr:row>
      <xdr:rowOff>151130</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095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65</xdr:row>
      <xdr:rowOff>51308</xdr:rowOff>
    </xdr:from>
    <xdr:to>
      <xdr:col>81</xdr:col>
      <xdr:colOff>44450</xdr:colOff>
      <xdr:row>65</xdr:row>
      <xdr:rowOff>143002</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179800" y="11195558"/>
          <a:ext cx="838200" cy="91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116349</xdr:rowOff>
    </xdr:from>
    <xdr:ext cx="762000" cy="2590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5747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99822</xdr:rowOff>
    </xdr:from>
    <xdr:to>
      <xdr:col>81</xdr:col>
      <xdr:colOff>95250</xdr:colOff>
      <xdr:row>63</xdr:row>
      <xdr:rowOff>29972</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729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65</xdr:row>
      <xdr:rowOff>12700</xdr:rowOff>
    </xdr:from>
    <xdr:to>
      <xdr:col>77</xdr:col>
      <xdr:colOff>44450</xdr:colOff>
      <xdr:row>65</xdr:row>
      <xdr:rowOff>51308</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5290800" y="11156950"/>
          <a:ext cx="8890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56388</xdr:rowOff>
    </xdr:from>
    <xdr:to>
      <xdr:col>77</xdr:col>
      <xdr:colOff>95250</xdr:colOff>
      <xdr:row>62</xdr:row>
      <xdr:rowOff>157988</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686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168165</xdr:rowOff>
    </xdr:from>
    <xdr:ext cx="7366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4551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65</xdr:row>
      <xdr:rowOff>12700</xdr:rowOff>
    </xdr:from>
    <xdr:to>
      <xdr:col>72</xdr:col>
      <xdr:colOff>203200</xdr:colOff>
      <xdr:row>65</xdr:row>
      <xdr:rowOff>60960</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flipV="1">
          <a:off x="14401800" y="1115695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32258</xdr:rowOff>
    </xdr:from>
    <xdr:to>
      <xdr:col>73</xdr:col>
      <xdr:colOff>44450</xdr:colOff>
      <xdr:row>62</xdr:row>
      <xdr:rowOff>133858</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662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144035</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431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65</xdr:row>
      <xdr:rowOff>17526</xdr:rowOff>
    </xdr:from>
    <xdr:to>
      <xdr:col>68</xdr:col>
      <xdr:colOff>152400</xdr:colOff>
      <xdr:row>65</xdr:row>
      <xdr:rowOff>60960</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3512800" y="11161776"/>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22606</xdr:rowOff>
    </xdr:from>
    <xdr:to>
      <xdr:col>68</xdr:col>
      <xdr:colOff>203200</xdr:colOff>
      <xdr:row>62</xdr:row>
      <xdr:rowOff>124206</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652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134383</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4213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8128</xdr:rowOff>
    </xdr:from>
    <xdr:to>
      <xdr:col>64</xdr:col>
      <xdr:colOff>152400</xdr:colOff>
      <xdr:row>62</xdr:row>
      <xdr:rowOff>109728</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638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119905</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406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65</xdr:row>
      <xdr:rowOff>92202</xdr:rowOff>
    </xdr:from>
    <xdr:to>
      <xdr:col>81</xdr:col>
      <xdr:colOff>95250</xdr:colOff>
      <xdr:row>66</xdr:row>
      <xdr:rowOff>22352</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1236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64</xdr:row>
      <xdr:rowOff>159529</xdr:rowOff>
    </xdr:from>
    <xdr:ext cx="762000" cy="2590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1132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65</xdr:row>
      <xdr:rowOff>508</xdr:rowOff>
    </xdr:from>
    <xdr:to>
      <xdr:col>77</xdr:col>
      <xdr:colOff>95250</xdr:colOff>
      <xdr:row>65</xdr:row>
      <xdr:rowOff>102108</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1144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65</xdr:row>
      <xdr:rowOff>86885</xdr:rowOff>
    </xdr:from>
    <xdr:ext cx="7366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112311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64</xdr:row>
      <xdr:rowOff>133350</xdr:rowOff>
    </xdr:from>
    <xdr:to>
      <xdr:col>73</xdr:col>
      <xdr:colOff>44450</xdr:colOff>
      <xdr:row>65</xdr:row>
      <xdr:rowOff>63500</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110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65</xdr:row>
      <xdr:rowOff>48277</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1119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65</xdr:row>
      <xdr:rowOff>10160</xdr:rowOff>
    </xdr:from>
    <xdr:to>
      <xdr:col>68</xdr:col>
      <xdr:colOff>203200</xdr:colOff>
      <xdr:row>65</xdr:row>
      <xdr:rowOff>111760</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1154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65</xdr:row>
      <xdr:rowOff>96537</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11240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64</xdr:row>
      <xdr:rowOff>138176</xdr:rowOff>
    </xdr:from>
    <xdr:to>
      <xdr:col>64</xdr:col>
      <xdr:colOff>152400</xdr:colOff>
      <xdr:row>65</xdr:row>
      <xdr:rowOff>68326</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1110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65</xdr:row>
      <xdr:rowOff>53103</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11197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標準財政規模における普通交付税等の増加により分母が</a:t>
          </a:r>
          <a:r>
            <a:rPr kumimoji="1" lang="en-US" altLang="ja-JP" sz="1300">
              <a:latin typeface="ＭＳ Ｐゴシック" panose="020B0600070205080204" pitchFamily="50" charset="-128"/>
              <a:ea typeface="ＭＳ Ｐゴシック" panose="020B0600070205080204" pitchFamily="50" charset="-128"/>
            </a:rPr>
            <a:t>45</a:t>
          </a:r>
          <a:r>
            <a:rPr kumimoji="1" lang="ja-JP" altLang="en-US" sz="1300">
              <a:latin typeface="ＭＳ Ｐゴシック" panose="020B0600070205080204" pitchFamily="50" charset="-128"/>
              <a:ea typeface="ＭＳ Ｐゴシック" panose="020B0600070205080204" pitchFamily="50" charset="-128"/>
            </a:rPr>
            <a:t>億円余の増となり、元金償還金の減少などにより、分子が</a:t>
          </a:r>
          <a:r>
            <a:rPr kumimoji="1" lang="en-US" altLang="ja-JP" sz="1300">
              <a:latin typeface="ＭＳ Ｐゴシック" panose="020B0600070205080204" pitchFamily="50" charset="-128"/>
              <a:ea typeface="ＭＳ Ｐゴシック" panose="020B0600070205080204" pitchFamily="50" charset="-128"/>
            </a:rPr>
            <a:t>9</a:t>
          </a:r>
          <a:r>
            <a:rPr kumimoji="1" lang="ja-JP" altLang="en-US" sz="1300">
              <a:latin typeface="ＭＳ Ｐゴシック" panose="020B0600070205080204" pitchFamily="50" charset="-128"/>
              <a:ea typeface="ＭＳ Ｐゴシック" panose="020B0600070205080204" pitchFamily="50" charset="-128"/>
            </a:rPr>
            <a:t>億円余の減となった。</a:t>
          </a:r>
        </a:p>
        <a:p>
          <a:r>
            <a:rPr kumimoji="1" lang="ja-JP" altLang="en-US" sz="1300">
              <a:latin typeface="ＭＳ Ｐゴシック" panose="020B0600070205080204" pitchFamily="50" charset="-128"/>
              <a:ea typeface="ＭＳ Ｐゴシック" panose="020B0600070205080204" pitchFamily="50" charset="-128"/>
            </a:rPr>
            <a:t>　分子が減少し、分母が増加したため、単年度比率では</a:t>
          </a:r>
          <a:r>
            <a:rPr kumimoji="1" lang="en-US" altLang="ja-JP" sz="1300">
              <a:latin typeface="ＭＳ Ｐゴシック" panose="020B0600070205080204" pitchFamily="50" charset="-128"/>
              <a:ea typeface="ＭＳ Ｐゴシック" panose="020B0600070205080204" pitchFamily="50" charset="-128"/>
            </a:rPr>
            <a:t>11.91</a:t>
          </a:r>
          <a:r>
            <a:rPr kumimoji="1" lang="ja-JP" altLang="en-US" sz="1300">
              <a:latin typeface="ＭＳ Ｐゴシック" panose="020B0600070205080204" pitchFamily="50" charset="-128"/>
              <a:ea typeface="ＭＳ Ｐゴシック" panose="020B0600070205080204" pitchFamily="50" charset="-128"/>
            </a:rPr>
            <a:t>％（前年度比△</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ポイント）となり、</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カ年平均としては、前年度比＋</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ポイントの</a:t>
          </a:r>
          <a:r>
            <a:rPr kumimoji="1" lang="en-US" altLang="ja-JP" sz="1300">
              <a:latin typeface="ＭＳ Ｐゴシック" panose="020B0600070205080204" pitchFamily="50" charset="-128"/>
              <a:ea typeface="ＭＳ Ｐゴシック" panose="020B0600070205080204" pitchFamily="50" charset="-128"/>
            </a:rPr>
            <a:t>12.4</a:t>
          </a:r>
          <a:r>
            <a:rPr kumimoji="1" lang="ja-JP" altLang="en-US" sz="1300">
              <a:latin typeface="ＭＳ Ｐゴシック" panose="020B0600070205080204" pitchFamily="50" charset="-128"/>
              <a:ea typeface="ＭＳ Ｐゴシック" panose="020B0600070205080204" pitchFamily="50" charset="-128"/>
            </a:rPr>
            <a:t>％となった。　</a:t>
          </a: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8" name="公債費負担の状況グラフ枠">
          <a:extLst>
            <a:ext uri="{FF2B5EF4-FFF2-40B4-BE49-F238E27FC236}">
              <a16:creationId xmlns:a16="http://schemas.microsoft.com/office/drawing/2014/main" id="{00000000-0008-0000-0300-00007A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21872</xdr:rowOff>
    </xdr:from>
    <xdr:to>
      <xdr:col>81</xdr:col>
      <xdr:colOff>44450</xdr:colOff>
      <xdr:row>45</xdr:row>
      <xdr:rowOff>127705</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flipV="1">
          <a:off x="17018000" y="6194072"/>
          <a:ext cx="0" cy="164888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99782</xdr:rowOff>
    </xdr:from>
    <xdr:ext cx="762000" cy="259045"/>
    <xdr:sp macro="" textlink="">
      <xdr:nvSpPr>
        <xdr:cNvPr id="380" name="公債費負担の状況最小値テキスト">
          <a:extLst>
            <a:ext uri="{FF2B5EF4-FFF2-40B4-BE49-F238E27FC236}">
              <a16:creationId xmlns:a16="http://schemas.microsoft.com/office/drawing/2014/main" id="{00000000-0008-0000-0300-00007C010000}"/>
            </a:ext>
          </a:extLst>
        </xdr:cNvPr>
        <xdr:cNvSpPr txBox="1"/>
      </xdr:nvSpPr>
      <xdr:spPr>
        <a:xfrm>
          <a:off x="17106900" y="7815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127705</xdr:rowOff>
    </xdr:from>
    <xdr:to>
      <xdr:col>81</xdr:col>
      <xdr:colOff>133350</xdr:colOff>
      <xdr:row>45</xdr:row>
      <xdr:rowOff>127705</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929100" y="78429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108249</xdr:rowOff>
    </xdr:from>
    <xdr:ext cx="762000" cy="259045"/>
    <xdr:sp macro="" textlink="">
      <xdr:nvSpPr>
        <xdr:cNvPr id="382" name="公債費負担の状況最大値テキスト">
          <a:extLst>
            <a:ext uri="{FF2B5EF4-FFF2-40B4-BE49-F238E27FC236}">
              <a16:creationId xmlns:a16="http://schemas.microsoft.com/office/drawing/2014/main" id="{00000000-0008-0000-0300-00007E010000}"/>
            </a:ext>
          </a:extLst>
        </xdr:cNvPr>
        <xdr:cNvSpPr txBox="1"/>
      </xdr:nvSpPr>
      <xdr:spPr>
        <a:xfrm>
          <a:off x="17106900" y="593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21872</xdr:rowOff>
    </xdr:from>
    <xdr:to>
      <xdr:col>81</xdr:col>
      <xdr:colOff>133350</xdr:colOff>
      <xdr:row>36</xdr:row>
      <xdr:rowOff>21872</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6929100" y="6194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45</xdr:row>
      <xdr:rowOff>87489</xdr:rowOff>
    </xdr:from>
    <xdr:to>
      <xdr:col>81</xdr:col>
      <xdr:colOff>44450</xdr:colOff>
      <xdr:row>45</xdr:row>
      <xdr:rowOff>127705</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179800" y="7802739"/>
          <a:ext cx="8382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146349</xdr:rowOff>
    </xdr:from>
    <xdr:ext cx="762000" cy="259045"/>
    <xdr:sp macro="" textlink="">
      <xdr:nvSpPr>
        <xdr:cNvPr id="385" name="公債費負担の状況平均値テキスト">
          <a:extLst>
            <a:ext uri="{FF2B5EF4-FFF2-40B4-BE49-F238E27FC236}">
              <a16:creationId xmlns:a16="http://schemas.microsoft.com/office/drawing/2014/main" id="{00000000-0008-0000-0300-000081010000}"/>
            </a:ext>
          </a:extLst>
        </xdr:cNvPr>
        <xdr:cNvSpPr txBox="1"/>
      </xdr:nvSpPr>
      <xdr:spPr>
        <a:xfrm>
          <a:off x="17106900" y="68328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129822</xdr:rowOff>
    </xdr:from>
    <xdr:to>
      <xdr:col>81</xdr:col>
      <xdr:colOff>95250</xdr:colOff>
      <xdr:row>41</xdr:row>
      <xdr:rowOff>59972</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6967200" y="6987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45</xdr:row>
      <xdr:rowOff>33867</xdr:rowOff>
    </xdr:from>
    <xdr:to>
      <xdr:col>77</xdr:col>
      <xdr:colOff>44450</xdr:colOff>
      <xdr:row>45</xdr:row>
      <xdr:rowOff>87489</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5290800" y="7749117"/>
          <a:ext cx="889000" cy="5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156633</xdr:rowOff>
    </xdr:from>
    <xdr:to>
      <xdr:col>77</xdr:col>
      <xdr:colOff>95250</xdr:colOff>
      <xdr:row>41</xdr:row>
      <xdr:rowOff>86783</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6129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96960</xdr:rowOff>
    </xdr:from>
    <xdr:ext cx="7366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5798800" y="67835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44</xdr:row>
      <xdr:rowOff>111478</xdr:rowOff>
    </xdr:from>
    <xdr:to>
      <xdr:col>72</xdr:col>
      <xdr:colOff>203200</xdr:colOff>
      <xdr:row>45</xdr:row>
      <xdr:rowOff>33867</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4401800" y="7655278"/>
          <a:ext cx="889000" cy="93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11995</xdr:rowOff>
    </xdr:from>
    <xdr:to>
      <xdr:col>73</xdr:col>
      <xdr:colOff>44450</xdr:colOff>
      <xdr:row>41</xdr:row>
      <xdr:rowOff>113595</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5240000" y="704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123772</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909800" y="68103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44</xdr:row>
      <xdr:rowOff>98072</xdr:rowOff>
    </xdr:from>
    <xdr:to>
      <xdr:col>68</xdr:col>
      <xdr:colOff>152400</xdr:colOff>
      <xdr:row>44</xdr:row>
      <xdr:rowOff>111478</xdr:rowOff>
    </xdr:to>
    <xdr:cxnSp macro="">
      <xdr:nvCxnSpPr>
        <xdr:cNvPr id="393" name="直線コネクタ 392">
          <a:extLst>
            <a:ext uri="{FF2B5EF4-FFF2-40B4-BE49-F238E27FC236}">
              <a16:creationId xmlns:a16="http://schemas.microsoft.com/office/drawing/2014/main" id="{00000000-0008-0000-0300-000089010000}"/>
            </a:ext>
          </a:extLst>
        </xdr:cNvPr>
        <xdr:cNvCxnSpPr/>
      </xdr:nvCxnSpPr>
      <xdr:spPr>
        <a:xfrm>
          <a:off x="13512800" y="7641872"/>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52211</xdr:rowOff>
    </xdr:from>
    <xdr:to>
      <xdr:col>68</xdr:col>
      <xdr:colOff>203200</xdr:colOff>
      <xdr:row>41</xdr:row>
      <xdr:rowOff>153811</xdr:rowOff>
    </xdr:to>
    <xdr:sp macro="" textlink="">
      <xdr:nvSpPr>
        <xdr:cNvPr id="394" name="フローチャート: 判断 393">
          <a:extLst>
            <a:ext uri="{FF2B5EF4-FFF2-40B4-BE49-F238E27FC236}">
              <a16:creationId xmlns:a16="http://schemas.microsoft.com/office/drawing/2014/main" id="{00000000-0008-0000-0300-00008A010000}"/>
            </a:ext>
          </a:extLst>
        </xdr:cNvPr>
        <xdr:cNvSpPr/>
      </xdr:nvSpPr>
      <xdr:spPr>
        <a:xfrm>
          <a:off x="14351000" y="7081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163988</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020800" y="6850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79022</xdr:rowOff>
    </xdr:from>
    <xdr:to>
      <xdr:col>64</xdr:col>
      <xdr:colOff>152400</xdr:colOff>
      <xdr:row>42</xdr:row>
      <xdr:rowOff>9172</xdr:rowOff>
    </xdr:to>
    <xdr:sp macro="" textlink="">
      <xdr:nvSpPr>
        <xdr:cNvPr id="396" name="フローチャート: 判断 395">
          <a:extLst>
            <a:ext uri="{FF2B5EF4-FFF2-40B4-BE49-F238E27FC236}">
              <a16:creationId xmlns:a16="http://schemas.microsoft.com/office/drawing/2014/main" id="{00000000-0008-0000-0300-00008C010000}"/>
            </a:ext>
          </a:extLst>
        </xdr:cNvPr>
        <xdr:cNvSpPr/>
      </xdr:nvSpPr>
      <xdr:spPr>
        <a:xfrm>
          <a:off x="13462000" y="710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19349</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3131800" y="6877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45</xdr:row>
      <xdr:rowOff>76905</xdr:rowOff>
    </xdr:from>
    <xdr:to>
      <xdr:col>81</xdr:col>
      <xdr:colOff>95250</xdr:colOff>
      <xdr:row>46</xdr:row>
      <xdr:rowOff>7055</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6967200" y="7792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44</xdr:row>
      <xdr:rowOff>144232</xdr:rowOff>
    </xdr:from>
    <xdr:ext cx="762000" cy="259045"/>
    <xdr:sp macro="" textlink="">
      <xdr:nvSpPr>
        <xdr:cNvPr id="404" name="公債費負担の状況該当値テキスト">
          <a:extLst>
            <a:ext uri="{FF2B5EF4-FFF2-40B4-BE49-F238E27FC236}">
              <a16:creationId xmlns:a16="http://schemas.microsoft.com/office/drawing/2014/main" id="{00000000-0008-0000-0300-000094010000}"/>
            </a:ext>
          </a:extLst>
        </xdr:cNvPr>
        <xdr:cNvSpPr txBox="1"/>
      </xdr:nvSpPr>
      <xdr:spPr>
        <a:xfrm>
          <a:off x="17106900" y="7688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45</xdr:row>
      <xdr:rowOff>36689</xdr:rowOff>
    </xdr:from>
    <xdr:to>
      <xdr:col>77</xdr:col>
      <xdr:colOff>95250</xdr:colOff>
      <xdr:row>45</xdr:row>
      <xdr:rowOff>138289</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6129000" y="7751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45</xdr:row>
      <xdr:rowOff>123066</xdr:rowOff>
    </xdr:from>
    <xdr:ext cx="7366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5798800" y="78383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44</xdr:row>
      <xdr:rowOff>154517</xdr:rowOff>
    </xdr:from>
    <xdr:to>
      <xdr:col>73</xdr:col>
      <xdr:colOff>44450</xdr:colOff>
      <xdr:row>45</xdr:row>
      <xdr:rowOff>84667</xdr:rowOff>
    </xdr:to>
    <xdr:sp macro="" textlink="">
      <xdr:nvSpPr>
        <xdr:cNvPr id="407" name="楕円 406">
          <a:extLst>
            <a:ext uri="{FF2B5EF4-FFF2-40B4-BE49-F238E27FC236}">
              <a16:creationId xmlns:a16="http://schemas.microsoft.com/office/drawing/2014/main" id="{00000000-0008-0000-0300-000097010000}"/>
            </a:ext>
          </a:extLst>
        </xdr:cNvPr>
        <xdr:cNvSpPr/>
      </xdr:nvSpPr>
      <xdr:spPr>
        <a:xfrm>
          <a:off x="15240000" y="7698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45</xdr:row>
      <xdr:rowOff>69444</xdr:rowOff>
    </xdr:from>
    <xdr:ext cx="762000" cy="259045"/>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4909800" y="77846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44</xdr:row>
      <xdr:rowOff>60678</xdr:rowOff>
    </xdr:from>
    <xdr:to>
      <xdr:col>68</xdr:col>
      <xdr:colOff>203200</xdr:colOff>
      <xdr:row>44</xdr:row>
      <xdr:rowOff>162278</xdr:rowOff>
    </xdr:to>
    <xdr:sp macro="" textlink="">
      <xdr:nvSpPr>
        <xdr:cNvPr id="409" name="楕円 408">
          <a:extLst>
            <a:ext uri="{FF2B5EF4-FFF2-40B4-BE49-F238E27FC236}">
              <a16:creationId xmlns:a16="http://schemas.microsoft.com/office/drawing/2014/main" id="{00000000-0008-0000-0300-000099010000}"/>
            </a:ext>
          </a:extLst>
        </xdr:cNvPr>
        <xdr:cNvSpPr/>
      </xdr:nvSpPr>
      <xdr:spPr>
        <a:xfrm>
          <a:off x="14351000" y="7604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44</xdr:row>
      <xdr:rowOff>147055</xdr:rowOff>
    </xdr:from>
    <xdr:ext cx="762000" cy="259045"/>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4020800" y="76908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44</xdr:row>
      <xdr:rowOff>47272</xdr:rowOff>
    </xdr:from>
    <xdr:to>
      <xdr:col>64</xdr:col>
      <xdr:colOff>152400</xdr:colOff>
      <xdr:row>44</xdr:row>
      <xdr:rowOff>148872</xdr:rowOff>
    </xdr:to>
    <xdr:sp macro="" textlink="">
      <xdr:nvSpPr>
        <xdr:cNvPr id="411" name="楕円 410">
          <a:extLst>
            <a:ext uri="{FF2B5EF4-FFF2-40B4-BE49-F238E27FC236}">
              <a16:creationId xmlns:a16="http://schemas.microsoft.com/office/drawing/2014/main" id="{00000000-0008-0000-0300-00009B010000}"/>
            </a:ext>
          </a:extLst>
        </xdr:cNvPr>
        <xdr:cNvSpPr/>
      </xdr:nvSpPr>
      <xdr:spPr>
        <a:xfrm>
          <a:off x="13462000" y="7591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44</xdr:row>
      <xdr:rowOff>133649</xdr:rowOff>
    </xdr:from>
    <xdr:ext cx="762000" cy="259045"/>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3131800" y="7677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4" name="テキスト ボックス 413">
          <a:extLst>
            <a:ext uri="{FF2B5EF4-FFF2-40B4-BE49-F238E27FC236}">
              <a16:creationId xmlns:a16="http://schemas.microsoft.com/office/drawing/2014/main" id="{00000000-0008-0000-0300-00009E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[121.7%]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分母としては標準財政規模における普通交付税等の増加により</a:t>
          </a:r>
          <a:r>
            <a:rPr kumimoji="1" lang="en-US" altLang="ja-JP" sz="1300">
              <a:latin typeface="ＭＳ Ｐゴシック" panose="020B0600070205080204" pitchFamily="50" charset="-128"/>
              <a:ea typeface="ＭＳ Ｐゴシック" panose="020B0600070205080204" pitchFamily="50" charset="-128"/>
            </a:rPr>
            <a:t>45</a:t>
          </a:r>
          <a:r>
            <a:rPr kumimoji="1" lang="ja-JP" altLang="en-US" sz="1300">
              <a:latin typeface="ＭＳ Ｐゴシック" panose="020B0600070205080204" pitchFamily="50" charset="-128"/>
              <a:ea typeface="ＭＳ Ｐゴシック" panose="020B0600070205080204" pitchFamily="50" charset="-128"/>
            </a:rPr>
            <a:t>億円余の増となり、分子としては令和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年能登半島地震対応に係る災害復旧債の増などにより</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億円余の増となった。</a:t>
          </a:r>
        </a:p>
        <a:p>
          <a:r>
            <a:rPr kumimoji="1" lang="ja-JP" altLang="en-US" sz="1300">
              <a:latin typeface="ＭＳ Ｐゴシック" panose="020B0600070205080204" pitchFamily="50" charset="-128"/>
              <a:ea typeface="ＭＳ Ｐゴシック" panose="020B0600070205080204" pitchFamily="50" charset="-128"/>
            </a:rPr>
            <a:t>　分子は増加したが、分母の増加がそれを上回ったため、将来負担比率としては</a:t>
          </a:r>
          <a:r>
            <a:rPr kumimoji="1" lang="en-US" altLang="ja-JP" sz="1300">
              <a:latin typeface="ＭＳ Ｐゴシック" panose="020B0600070205080204" pitchFamily="50" charset="-128"/>
              <a:ea typeface="ＭＳ Ｐゴシック" panose="020B0600070205080204" pitchFamily="50" charset="-128"/>
            </a:rPr>
            <a:t>121.7</a:t>
          </a:r>
          <a:r>
            <a:rPr kumimoji="1" lang="ja-JP" altLang="en-US" sz="1300">
              <a:latin typeface="ＭＳ Ｐゴシック" panose="020B0600070205080204" pitchFamily="50" charset="-128"/>
              <a:ea typeface="ＭＳ Ｐゴシック" panose="020B0600070205080204" pitchFamily="50" charset="-128"/>
            </a:rPr>
            <a:t>％となり、前年度比</a:t>
          </a:r>
          <a:r>
            <a:rPr kumimoji="1" lang="en-US" altLang="ja-JP" sz="1300">
              <a:latin typeface="ＭＳ Ｐゴシック" panose="020B0600070205080204" pitchFamily="50" charset="-128"/>
              <a:ea typeface="ＭＳ Ｐゴシック" panose="020B0600070205080204" pitchFamily="50" charset="-128"/>
            </a:rPr>
            <a:t>1.3</a:t>
          </a:r>
          <a:r>
            <a:rPr kumimoji="1" lang="ja-JP" altLang="en-US" sz="1300">
              <a:latin typeface="ＭＳ Ｐゴシック" panose="020B0600070205080204" pitchFamily="50" charset="-128"/>
              <a:ea typeface="ＭＳ Ｐゴシック" panose="020B0600070205080204" pitchFamily="50" charset="-128"/>
            </a:rPr>
            <a:t>ポイントの減少となった。</a:t>
          </a:r>
        </a:p>
      </xdr:txBody>
    </xdr:sp>
    <xdr:clientData/>
  </xdr:twoCellAnchor>
  <xdr:oneCellAnchor>
    <xdr:from>
      <xdr:col>61</xdr:col>
      <xdr:colOff>6350</xdr:colOff>
      <xdr:row>10</xdr:row>
      <xdr:rowOff>63500</xdr:rowOff>
    </xdr:from>
    <xdr:ext cx="298543" cy="225703"/>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4" name="テキスト ボックス 433">
          <a:extLst>
            <a:ext uri="{FF2B5EF4-FFF2-40B4-BE49-F238E27FC236}">
              <a16:creationId xmlns:a16="http://schemas.microsoft.com/office/drawing/2014/main" id="{00000000-0008-0000-0300-0000B2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6" name="テキスト ボックス 435">
          <a:extLst>
            <a:ext uri="{FF2B5EF4-FFF2-40B4-BE49-F238E27FC236}">
              <a16:creationId xmlns:a16="http://schemas.microsoft.com/office/drawing/2014/main" id="{00000000-0008-0000-0300-0000B4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8" name="将来負担の状況グラフ枠">
          <a:extLst>
            <a:ext uri="{FF2B5EF4-FFF2-40B4-BE49-F238E27FC236}">
              <a16:creationId xmlns:a16="http://schemas.microsoft.com/office/drawing/2014/main" id="{00000000-0008-0000-0300-0000B6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23</xdr:row>
      <xdr:rowOff>64618</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flipV="1">
          <a:off x="17018000" y="2451100"/>
          <a:ext cx="0" cy="155686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36695</xdr:rowOff>
    </xdr:from>
    <xdr:ext cx="762000" cy="259045"/>
    <xdr:sp macro="" textlink="">
      <xdr:nvSpPr>
        <xdr:cNvPr id="440" name="将来負担の状況最小値テキスト">
          <a:extLst>
            <a:ext uri="{FF2B5EF4-FFF2-40B4-BE49-F238E27FC236}">
              <a16:creationId xmlns:a16="http://schemas.microsoft.com/office/drawing/2014/main" id="{00000000-0008-0000-0300-0000B8010000}"/>
            </a:ext>
          </a:extLst>
        </xdr:cNvPr>
        <xdr:cNvSpPr txBox="1"/>
      </xdr:nvSpPr>
      <xdr:spPr>
        <a:xfrm>
          <a:off x="17106900" y="3980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64618</xdr:rowOff>
    </xdr:from>
    <xdr:to>
      <xdr:col>81</xdr:col>
      <xdr:colOff>133350</xdr:colOff>
      <xdr:row>23</xdr:row>
      <xdr:rowOff>64618</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a:off x="16929100" y="40079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42" name="将来負担の状況最大値テキスト">
          <a:extLst>
            <a:ext uri="{FF2B5EF4-FFF2-40B4-BE49-F238E27FC236}">
              <a16:creationId xmlns:a16="http://schemas.microsoft.com/office/drawing/2014/main" id="{00000000-0008-0000-0300-0000BA010000}"/>
            </a:ext>
          </a:extLst>
        </xdr:cNvPr>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21</xdr:row>
      <xdr:rowOff>25298</xdr:rowOff>
    </xdr:from>
    <xdr:to>
      <xdr:col>81</xdr:col>
      <xdr:colOff>44450</xdr:colOff>
      <xdr:row>21</xdr:row>
      <xdr:rowOff>37846</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6179800" y="3625748"/>
          <a:ext cx="838200" cy="12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16</xdr:row>
      <xdr:rowOff>72610</xdr:rowOff>
    </xdr:from>
    <xdr:ext cx="762000" cy="259045"/>
    <xdr:sp macro="" textlink="">
      <xdr:nvSpPr>
        <xdr:cNvPr id="445" name="将来負担の状況平均値テキスト">
          <a:extLst>
            <a:ext uri="{FF2B5EF4-FFF2-40B4-BE49-F238E27FC236}">
              <a16:creationId xmlns:a16="http://schemas.microsoft.com/office/drawing/2014/main" id="{00000000-0008-0000-0300-0000BD010000}"/>
            </a:ext>
          </a:extLst>
        </xdr:cNvPr>
        <xdr:cNvSpPr txBox="1"/>
      </xdr:nvSpPr>
      <xdr:spPr>
        <a:xfrm>
          <a:off x="17106900" y="281581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17</xdr:row>
      <xdr:rowOff>56083</xdr:rowOff>
    </xdr:from>
    <xdr:to>
      <xdr:col>81</xdr:col>
      <xdr:colOff>95250</xdr:colOff>
      <xdr:row>17</xdr:row>
      <xdr:rowOff>157683</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6967200" y="2970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21</xdr:row>
      <xdr:rowOff>37846</xdr:rowOff>
    </xdr:from>
    <xdr:to>
      <xdr:col>77</xdr:col>
      <xdr:colOff>44450</xdr:colOff>
      <xdr:row>21</xdr:row>
      <xdr:rowOff>73558</xdr:rowOff>
    </xdr:to>
    <xdr:cxnSp macro="">
      <xdr:nvCxnSpPr>
        <xdr:cNvPr id="447" name="直線コネクタ 446">
          <a:extLst>
            <a:ext uri="{FF2B5EF4-FFF2-40B4-BE49-F238E27FC236}">
              <a16:creationId xmlns:a16="http://schemas.microsoft.com/office/drawing/2014/main" id="{00000000-0008-0000-0300-0000BF010000}"/>
            </a:ext>
          </a:extLst>
        </xdr:cNvPr>
        <xdr:cNvCxnSpPr/>
      </xdr:nvCxnSpPr>
      <xdr:spPr>
        <a:xfrm flipV="1">
          <a:off x="15290800" y="3638296"/>
          <a:ext cx="889000" cy="35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17</xdr:row>
      <xdr:rowOff>93726</xdr:rowOff>
    </xdr:from>
    <xdr:to>
      <xdr:col>77</xdr:col>
      <xdr:colOff>95250</xdr:colOff>
      <xdr:row>18</xdr:row>
      <xdr:rowOff>23876</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6129000" y="3008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34053</xdr:rowOff>
    </xdr:from>
    <xdr:ext cx="7366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5798800" y="27772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21</xdr:row>
      <xdr:rowOff>47498</xdr:rowOff>
    </xdr:from>
    <xdr:to>
      <xdr:col>72</xdr:col>
      <xdr:colOff>203200</xdr:colOff>
      <xdr:row>21</xdr:row>
      <xdr:rowOff>73558</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a:off x="14401800" y="3647948"/>
          <a:ext cx="889000" cy="26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17</xdr:row>
      <xdr:rowOff>138125</xdr:rowOff>
    </xdr:from>
    <xdr:to>
      <xdr:col>73</xdr:col>
      <xdr:colOff>44450</xdr:colOff>
      <xdr:row>18</xdr:row>
      <xdr:rowOff>68275</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5240000" y="3052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78452</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909800" y="282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21</xdr:row>
      <xdr:rowOff>47498</xdr:rowOff>
    </xdr:from>
    <xdr:to>
      <xdr:col>68</xdr:col>
      <xdr:colOff>152400</xdr:colOff>
      <xdr:row>21</xdr:row>
      <xdr:rowOff>150775</xdr:rowOff>
    </xdr:to>
    <xdr:cxnSp macro="">
      <xdr:nvCxnSpPr>
        <xdr:cNvPr id="453" name="直線コネクタ 452">
          <a:extLst>
            <a:ext uri="{FF2B5EF4-FFF2-40B4-BE49-F238E27FC236}">
              <a16:creationId xmlns:a16="http://schemas.microsoft.com/office/drawing/2014/main" id="{00000000-0008-0000-0300-0000C5010000}"/>
            </a:ext>
          </a:extLst>
        </xdr:cNvPr>
        <xdr:cNvCxnSpPr/>
      </xdr:nvCxnSpPr>
      <xdr:spPr>
        <a:xfrm flipV="1">
          <a:off x="13512800" y="3647948"/>
          <a:ext cx="889000" cy="103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18</xdr:row>
      <xdr:rowOff>16866</xdr:rowOff>
    </xdr:from>
    <xdr:to>
      <xdr:col>68</xdr:col>
      <xdr:colOff>203200</xdr:colOff>
      <xdr:row>18</xdr:row>
      <xdr:rowOff>118466</xdr:rowOff>
    </xdr:to>
    <xdr:sp macro="" textlink="">
      <xdr:nvSpPr>
        <xdr:cNvPr id="454" name="フローチャート: 判断 453">
          <a:extLst>
            <a:ext uri="{FF2B5EF4-FFF2-40B4-BE49-F238E27FC236}">
              <a16:creationId xmlns:a16="http://schemas.microsoft.com/office/drawing/2014/main" id="{00000000-0008-0000-0300-0000C6010000}"/>
            </a:ext>
          </a:extLst>
        </xdr:cNvPr>
        <xdr:cNvSpPr/>
      </xdr:nvSpPr>
      <xdr:spPr>
        <a:xfrm>
          <a:off x="14351000" y="3102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128643</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4020800" y="28718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18</xdr:row>
      <xdr:rowOff>145237</xdr:rowOff>
    </xdr:from>
    <xdr:to>
      <xdr:col>64</xdr:col>
      <xdr:colOff>152400</xdr:colOff>
      <xdr:row>19</xdr:row>
      <xdr:rowOff>75387</xdr:rowOff>
    </xdr:to>
    <xdr:sp macro=""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3462000" y="3231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85564</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131800" y="30002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20</xdr:row>
      <xdr:rowOff>145948</xdr:rowOff>
    </xdr:from>
    <xdr:to>
      <xdr:col>81</xdr:col>
      <xdr:colOff>95250</xdr:colOff>
      <xdr:row>21</xdr:row>
      <xdr:rowOff>76098</xdr:rowOff>
    </xdr:to>
    <xdr:sp macro="" textlink="">
      <xdr:nvSpPr>
        <xdr:cNvPr id="463" name="楕円 462">
          <a:extLst>
            <a:ext uri="{FF2B5EF4-FFF2-40B4-BE49-F238E27FC236}">
              <a16:creationId xmlns:a16="http://schemas.microsoft.com/office/drawing/2014/main" id="{00000000-0008-0000-0300-0000CF010000}"/>
            </a:ext>
          </a:extLst>
        </xdr:cNvPr>
        <xdr:cNvSpPr/>
      </xdr:nvSpPr>
      <xdr:spPr>
        <a:xfrm>
          <a:off x="16967200" y="3574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20</xdr:row>
      <xdr:rowOff>118025</xdr:rowOff>
    </xdr:from>
    <xdr:ext cx="762000" cy="259045"/>
    <xdr:sp macro="" textlink="">
      <xdr:nvSpPr>
        <xdr:cNvPr id="464" name="将来負担の状況該当値テキスト">
          <a:extLst>
            <a:ext uri="{FF2B5EF4-FFF2-40B4-BE49-F238E27FC236}">
              <a16:creationId xmlns:a16="http://schemas.microsoft.com/office/drawing/2014/main" id="{00000000-0008-0000-0300-0000D0010000}"/>
            </a:ext>
          </a:extLst>
        </xdr:cNvPr>
        <xdr:cNvSpPr txBox="1"/>
      </xdr:nvSpPr>
      <xdr:spPr>
        <a:xfrm>
          <a:off x="17106900" y="35470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20</xdr:row>
      <xdr:rowOff>158496</xdr:rowOff>
    </xdr:from>
    <xdr:to>
      <xdr:col>77</xdr:col>
      <xdr:colOff>95250</xdr:colOff>
      <xdr:row>21</xdr:row>
      <xdr:rowOff>88646</xdr:rowOff>
    </xdr:to>
    <xdr:sp macro="" textlink="">
      <xdr:nvSpPr>
        <xdr:cNvPr id="465" name="楕円 464">
          <a:extLst>
            <a:ext uri="{FF2B5EF4-FFF2-40B4-BE49-F238E27FC236}">
              <a16:creationId xmlns:a16="http://schemas.microsoft.com/office/drawing/2014/main" id="{00000000-0008-0000-0300-0000D1010000}"/>
            </a:ext>
          </a:extLst>
        </xdr:cNvPr>
        <xdr:cNvSpPr/>
      </xdr:nvSpPr>
      <xdr:spPr>
        <a:xfrm>
          <a:off x="16129000" y="3587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21</xdr:row>
      <xdr:rowOff>73423</xdr:rowOff>
    </xdr:from>
    <xdr:ext cx="7366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5798800" y="36738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21</xdr:row>
      <xdr:rowOff>22758</xdr:rowOff>
    </xdr:from>
    <xdr:to>
      <xdr:col>73</xdr:col>
      <xdr:colOff>44450</xdr:colOff>
      <xdr:row>21</xdr:row>
      <xdr:rowOff>124358</xdr:rowOff>
    </xdr:to>
    <xdr:sp macro="" textlink="">
      <xdr:nvSpPr>
        <xdr:cNvPr id="467" name="楕円 466">
          <a:extLst>
            <a:ext uri="{FF2B5EF4-FFF2-40B4-BE49-F238E27FC236}">
              <a16:creationId xmlns:a16="http://schemas.microsoft.com/office/drawing/2014/main" id="{00000000-0008-0000-0300-0000D3010000}"/>
            </a:ext>
          </a:extLst>
        </xdr:cNvPr>
        <xdr:cNvSpPr/>
      </xdr:nvSpPr>
      <xdr:spPr>
        <a:xfrm>
          <a:off x="15240000" y="3623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21</xdr:row>
      <xdr:rowOff>109135</xdr:rowOff>
    </xdr:from>
    <xdr:ext cx="762000" cy="25904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4909800" y="3709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20</xdr:row>
      <xdr:rowOff>168148</xdr:rowOff>
    </xdr:from>
    <xdr:to>
      <xdr:col>68</xdr:col>
      <xdr:colOff>203200</xdr:colOff>
      <xdr:row>21</xdr:row>
      <xdr:rowOff>98298</xdr:rowOff>
    </xdr:to>
    <xdr:sp macro="" textlink="">
      <xdr:nvSpPr>
        <xdr:cNvPr id="469" name="楕円 468">
          <a:extLst>
            <a:ext uri="{FF2B5EF4-FFF2-40B4-BE49-F238E27FC236}">
              <a16:creationId xmlns:a16="http://schemas.microsoft.com/office/drawing/2014/main" id="{00000000-0008-0000-0300-0000D5010000}"/>
            </a:ext>
          </a:extLst>
        </xdr:cNvPr>
        <xdr:cNvSpPr/>
      </xdr:nvSpPr>
      <xdr:spPr>
        <a:xfrm>
          <a:off x="14351000" y="3597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21</xdr:row>
      <xdr:rowOff>83075</xdr:rowOff>
    </xdr:from>
    <xdr:ext cx="762000" cy="259045"/>
    <xdr:sp macro="" textlink="">
      <xdr:nvSpPr>
        <xdr:cNvPr id="470" name="テキスト ボックス 469">
          <a:extLst>
            <a:ext uri="{FF2B5EF4-FFF2-40B4-BE49-F238E27FC236}">
              <a16:creationId xmlns:a16="http://schemas.microsoft.com/office/drawing/2014/main" id="{00000000-0008-0000-0300-0000D6010000}"/>
            </a:ext>
          </a:extLst>
        </xdr:cNvPr>
        <xdr:cNvSpPr txBox="1"/>
      </xdr:nvSpPr>
      <xdr:spPr>
        <a:xfrm>
          <a:off x="14020800" y="368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21</xdr:row>
      <xdr:rowOff>99975</xdr:rowOff>
    </xdr:from>
    <xdr:to>
      <xdr:col>64</xdr:col>
      <xdr:colOff>152400</xdr:colOff>
      <xdr:row>22</xdr:row>
      <xdr:rowOff>30125</xdr:rowOff>
    </xdr:to>
    <xdr:sp macro="" textlink="">
      <xdr:nvSpPr>
        <xdr:cNvPr id="471" name="楕円 470">
          <a:extLst>
            <a:ext uri="{FF2B5EF4-FFF2-40B4-BE49-F238E27FC236}">
              <a16:creationId xmlns:a16="http://schemas.microsoft.com/office/drawing/2014/main" id="{00000000-0008-0000-0300-0000D7010000}"/>
            </a:ext>
          </a:extLst>
        </xdr:cNvPr>
        <xdr:cNvSpPr/>
      </xdr:nvSpPr>
      <xdr:spPr>
        <a:xfrm>
          <a:off x="13462000" y="3700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22</xdr:row>
      <xdr:rowOff>14902</xdr:rowOff>
    </xdr:from>
    <xdr:ext cx="762000" cy="259045"/>
    <xdr:sp macro="" textlink="">
      <xdr:nvSpPr>
        <xdr:cNvPr id="472" name="テキスト ボックス 471">
          <a:extLst>
            <a:ext uri="{FF2B5EF4-FFF2-40B4-BE49-F238E27FC236}">
              <a16:creationId xmlns:a16="http://schemas.microsoft.com/office/drawing/2014/main" id="{00000000-0008-0000-0300-0000D8010000}"/>
            </a:ext>
          </a:extLst>
        </xdr:cNvPr>
        <xdr:cNvSpPr txBox="1"/>
      </xdr:nvSpPr>
      <xdr:spPr>
        <a:xfrm>
          <a:off x="13131800" y="3786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新潟県新潟市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761,503
754,384
725.99
465,821,549
453,934,065
6,781,614
245,081,660
618,090,044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12.4
121.7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給与の増額改定に加え、定年延長の段階的な実施に伴い、退職手当が一時的に増加したことなどから、前年度決算比で増加した。</a:t>
          </a:r>
        </a:p>
        <a:p>
          <a:r>
            <a:rPr kumimoji="1" lang="ja-JP" altLang="en-US" sz="1300">
              <a:latin typeface="ＭＳ Ｐゴシック" panose="020B0600070205080204" pitchFamily="50" charset="-128"/>
              <a:ea typeface="ＭＳ Ｐゴシック" panose="020B0600070205080204" pitchFamily="50" charset="-128"/>
            </a:rPr>
            <a:t>　引き続き、持続可能な行財政運営の確立のため、業務のあり方・やり方の精査を行い、定員の適正化に努めていく。</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69850</xdr:rowOff>
    </xdr:from>
    <xdr:to>
      <xdr:col>26</xdr:col>
      <xdr:colOff>184150</xdr:colOff>
      <xdr:row>42</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70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128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127000</xdr:rowOff>
    </xdr:from>
    <xdr:to>
      <xdr:col>26</xdr:col>
      <xdr:colOff>184150</xdr:colOff>
      <xdr:row>40</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12700</xdr:rowOff>
    </xdr:from>
    <xdr:to>
      <xdr:col>26</xdr:col>
      <xdr:colOff>184150</xdr:colOff>
      <xdr:row>39</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699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557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127000</xdr:rowOff>
    </xdr:from>
    <xdr:to>
      <xdr:col>26</xdr:col>
      <xdr:colOff>184150</xdr:colOff>
      <xdr:row>35</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6127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985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12700</xdr:rowOff>
    </xdr:from>
    <xdr:to>
      <xdr:col>26</xdr:col>
      <xdr:colOff>184150</xdr:colOff>
      <xdr:row>34</xdr:row>
      <xdr:rowOff>12700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41927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69850</xdr:rowOff>
    </xdr:from>
    <xdr:to>
      <xdr:col>26</xdr:col>
      <xdr:colOff>184150</xdr:colOff>
      <xdr:row>32</xdr:row>
      <xdr:rowOff>69850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556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99077</xdr:rowOff>
    </xdr:from>
    <xdr:ext cx="508000" cy="25904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414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2" name="直線コネクタ 61">
          <a:extLst>
            <a:ext uri="{FF2B5EF4-FFF2-40B4-BE49-F238E27FC236}">
              <a16:creationId xmlns:a16="http://schemas.microsoft.com/office/drawing/2014/main" id="{00000000-0008-0000-0400-00003E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3" name="テキスト ボックス 62">
          <a:extLst>
            <a:ext uri="{FF2B5EF4-FFF2-40B4-BE49-F238E27FC236}">
              <a16:creationId xmlns:a16="http://schemas.microsoft.com/office/drawing/2014/main" id="{00000000-0008-0000-0400-00003F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4" name="人件費グラフ枠">
          <a:extLst>
            <a:ext uri="{FF2B5EF4-FFF2-40B4-BE49-F238E27FC236}">
              <a16:creationId xmlns:a16="http://schemas.microsoft.com/office/drawing/2014/main" id="{00000000-0008-0000-0400-000040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55563</xdr:rowOff>
    </xdr:from>
    <xdr:to>
      <xdr:col>24</xdr:col>
      <xdr:colOff>25400</xdr:colOff>
      <xdr:row>41</xdr:row>
      <xdr:rowOff>98425</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flipV="1">
          <a:off x="4826000" y="5713413"/>
          <a:ext cx="0" cy="14144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70502</xdr:rowOff>
    </xdr:from>
    <xdr:ext cx="762000" cy="259045"/>
    <xdr:sp macro="" textlink="">
      <xdr:nvSpPr>
        <xdr:cNvPr id="66" name="人件費最小値テキスト">
          <a:extLst>
            <a:ext uri="{FF2B5EF4-FFF2-40B4-BE49-F238E27FC236}">
              <a16:creationId xmlns:a16="http://schemas.microsoft.com/office/drawing/2014/main" id="{00000000-0008-0000-0400-000042000000}"/>
            </a:ext>
          </a:extLst>
        </xdr:cNvPr>
        <xdr:cNvSpPr txBox="1"/>
      </xdr:nvSpPr>
      <xdr:spPr>
        <a:xfrm>
          <a:off x="4914900" y="7099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98425</xdr:rowOff>
    </xdr:from>
    <xdr:to>
      <xdr:col>24</xdr:col>
      <xdr:colOff>114300</xdr:colOff>
      <xdr:row>41</xdr:row>
      <xdr:rowOff>98425</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7127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141940</xdr:rowOff>
    </xdr:from>
    <xdr:ext cx="762000" cy="259045"/>
    <xdr:sp macro="" textlink="">
      <xdr:nvSpPr>
        <xdr:cNvPr id="68" name="人件費最大値テキスト">
          <a:extLst>
            <a:ext uri="{FF2B5EF4-FFF2-40B4-BE49-F238E27FC236}">
              <a16:creationId xmlns:a16="http://schemas.microsoft.com/office/drawing/2014/main" id="{00000000-0008-0000-0400-000044000000}"/>
            </a:ext>
          </a:extLst>
        </xdr:cNvPr>
        <xdr:cNvSpPr txBox="1"/>
      </xdr:nvSpPr>
      <xdr:spPr>
        <a:xfrm>
          <a:off x="4914900" y="5456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55563</xdr:rowOff>
    </xdr:from>
    <xdr:to>
      <xdr:col>24</xdr:col>
      <xdr:colOff>114300</xdr:colOff>
      <xdr:row>33</xdr:row>
      <xdr:rowOff>55563</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4737100" y="5713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55563</xdr:rowOff>
    </xdr:from>
    <xdr:to>
      <xdr:col>24</xdr:col>
      <xdr:colOff>25400</xdr:colOff>
      <xdr:row>39</xdr:row>
      <xdr:rowOff>12700</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3987800" y="6399213"/>
          <a:ext cx="838200" cy="300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149877</xdr:rowOff>
    </xdr:from>
    <xdr:ext cx="762000" cy="259045"/>
    <xdr:sp macro="" textlink="">
      <xdr:nvSpPr>
        <xdr:cNvPr id="71" name="人件費平均値テキスト">
          <a:extLst>
            <a:ext uri="{FF2B5EF4-FFF2-40B4-BE49-F238E27FC236}">
              <a16:creationId xmlns:a16="http://schemas.microsoft.com/office/drawing/2014/main" id="{00000000-0008-0000-0400-000047000000}"/>
            </a:ext>
          </a:extLst>
        </xdr:cNvPr>
        <xdr:cNvSpPr txBox="1"/>
      </xdr:nvSpPr>
      <xdr:spPr>
        <a:xfrm>
          <a:off x="4914900" y="6322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133350</xdr:rowOff>
    </xdr:from>
    <xdr:to>
      <xdr:col>24</xdr:col>
      <xdr:colOff>76200</xdr:colOff>
      <xdr:row>38</xdr:row>
      <xdr:rowOff>63500</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4775200" y="647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55563</xdr:rowOff>
    </xdr:from>
    <xdr:to>
      <xdr:col>19</xdr:col>
      <xdr:colOff>187325</xdr:colOff>
      <xdr:row>38</xdr:row>
      <xdr:rowOff>155575</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3098800" y="6399213"/>
          <a:ext cx="889000" cy="271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104775</xdr:rowOff>
    </xdr:from>
    <xdr:to>
      <xdr:col>20</xdr:col>
      <xdr:colOff>38100</xdr:colOff>
      <xdr:row>37</xdr:row>
      <xdr:rowOff>34925</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3937000" y="6276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45102</xdr:rowOff>
    </xdr:from>
    <xdr:ext cx="7366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3606800" y="60458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38</xdr:row>
      <xdr:rowOff>98425</xdr:rowOff>
    </xdr:from>
    <xdr:to>
      <xdr:col>15</xdr:col>
      <xdr:colOff>98425</xdr:colOff>
      <xdr:row>38</xdr:row>
      <xdr:rowOff>155575</xdr:rowOff>
    </xdr:to>
    <xdr:cxnSp macro="">
      <xdr:nvCxnSpPr>
        <xdr:cNvPr id="76" name="直線コネクタ 75">
          <a:extLst>
            <a:ext uri="{FF2B5EF4-FFF2-40B4-BE49-F238E27FC236}">
              <a16:creationId xmlns:a16="http://schemas.microsoft.com/office/drawing/2014/main" id="{00000000-0008-0000-0400-00004C000000}"/>
            </a:ext>
          </a:extLst>
        </xdr:cNvPr>
        <xdr:cNvCxnSpPr/>
      </xdr:nvCxnSpPr>
      <xdr:spPr>
        <a:xfrm>
          <a:off x="2209800" y="6613525"/>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133350</xdr:rowOff>
    </xdr:from>
    <xdr:to>
      <xdr:col>15</xdr:col>
      <xdr:colOff>149225</xdr:colOff>
      <xdr:row>38</xdr:row>
      <xdr:rowOff>63500</xdr:rowOff>
    </xdr:to>
    <xdr:sp macro="" textlink="">
      <xdr:nvSpPr>
        <xdr:cNvPr id="77" name="フローチャート: 判断 76">
          <a:extLst>
            <a:ext uri="{FF2B5EF4-FFF2-40B4-BE49-F238E27FC236}">
              <a16:creationId xmlns:a16="http://schemas.microsoft.com/office/drawing/2014/main" id="{00000000-0008-0000-0400-00004D000000}"/>
            </a:ext>
          </a:extLst>
        </xdr:cNvPr>
        <xdr:cNvSpPr/>
      </xdr:nvSpPr>
      <xdr:spPr>
        <a:xfrm>
          <a:off x="3048000" y="647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73677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2717800" y="624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38</xdr:row>
      <xdr:rowOff>98425</xdr:rowOff>
    </xdr:from>
    <xdr:to>
      <xdr:col>11</xdr:col>
      <xdr:colOff>9525</xdr:colOff>
      <xdr:row>39</xdr:row>
      <xdr:rowOff>69850</xdr:rowOff>
    </xdr:to>
    <xdr:cxnSp macro="">
      <xdr:nvCxnSpPr>
        <xdr:cNvPr id="79" name="直線コネクタ 78">
          <a:extLst>
            <a:ext uri="{FF2B5EF4-FFF2-40B4-BE49-F238E27FC236}">
              <a16:creationId xmlns:a16="http://schemas.microsoft.com/office/drawing/2014/main" id="{00000000-0008-0000-0400-00004F000000}"/>
            </a:ext>
          </a:extLst>
        </xdr:cNvPr>
        <xdr:cNvCxnSpPr/>
      </xdr:nvCxnSpPr>
      <xdr:spPr>
        <a:xfrm flipV="1">
          <a:off x="1320800" y="6613525"/>
          <a:ext cx="889000" cy="142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161925</xdr:rowOff>
    </xdr:from>
    <xdr:to>
      <xdr:col>11</xdr:col>
      <xdr:colOff>60325</xdr:colOff>
      <xdr:row>37</xdr:row>
      <xdr:rowOff>92075</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2159000" y="6334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102252</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828800" y="6103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104775</xdr:rowOff>
    </xdr:from>
    <xdr:to>
      <xdr:col>6</xdr:col>
      <xdr:colOff>171450</xdr:colOff>
      <xdr:row>39</xdr:row>
      <xdr:rowOff>34925</xdr:rowOff>
    </xdr:to>
    <xdr:sp macro="" textlink="">
      <xdr:nvSpPr>
        <xdr:cNvPr id="82" name="フローチャート: 判断 81">
          <a:extLst>
            <a:ext uri="{FF2B5EF4-FFF2-40B4-BE49-F238E27FC236}">
              <a16:creationId xmlns:a16="http://schemas.microsoft.com/office/drawing/2014/main" id="{00000000-0008-0000-0400-000052000000}"/>
            </a:ext>
          </a:extLst>
        </xdr:cNvPr>
        <xdr:cNvSpPr/>
      </xdr:nvSpPr>
      <xdr:spPr>
        <a:xfrm>
          <a:off x="1270000" y="6619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45102</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939800" y="6388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7" name="テキスト ボックス 86">
          <a:extLst>
            <a:ext uri="{FF2B5EF4-FFF2-40B4-BE49-F238E27FC236}">
              <a16:creationId xmlns:a16="http://schemas.microsoft.com/office/drawing/2014/main" id="{00000000-0008-0000-0400-000057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133350</xdr:rowOff>
    </xdr:from>
    <xdr:to>
      <xdr:col>24</xdr:col>
      <xdr:colOff>76200</xdr:colOff>
      <xdr:row>39</xdr:row>
      <xdr:rowOff>63500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4775200" y="6648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105427</xdr:rowOff>
    </xdr:from>
    <xdr:ext cx="762000" cy="259045"/>
    <xdr:sp macro="" textlink="">
      <xdr:nvSpPr>
        <xdr:cNvPr id="90" name="人件費該当値テキスト">
          <a:extLst>
            <a:ext uri="{FF2B5EF4-FFF2-40B4-BE49-F238E27FC236}">
              <a16:creationId xmlns:a16="http://schemas.microsoft.com/office/drawing/2014/main" id="{00000000-0008-0000-0400-00005A000000}"/>
            </a:ext>
          </a:extLst>
        </xdr:cNvPr>
        <xdr:cNvSpPr txBox="1"/>
      </xdr:nvSpPr>
      <xdr:spPr>
        <a:xfrm>
          <a:off x="4914900" y="662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4763</xdr:rowOff>
    </xdr:from>
    <xdr:to>
      <xdr:col>20</xdr:col>
      <xdr:colOff>38100</xdr:colOff>
      <xdr:row>37</xdr:row>
      <xdr:rowOff>106363</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937000" y="6348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91140</xdr:rowOff>
    </xdr:from>
    <xdr:ext cx="7366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3606800" y="64347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38</xdr:row>
      <xdr:rowOff>104775</xdr:rowOff>
    </xdr:from>
    <xdr:to>
      <xdr:col>15</xdr:col>
      <xdr:colOff>149225</xdr:colOff>
      <xdr:row>39</xdr:row>
      <xdr:rowOff>34925</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3048000" y="6619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39</xdr:row>
      <xdr:rowOff>19702</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2717800" y="6706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38</xdr:row>
      <xdr:rowOff>47625</xdr:rowOff>
    </xdr:from>
    <xdr:to>
      <xdr:col>11</xdr:col>
      <xdr:colOff>60325</xdr:colOff>
      <xdr:row>38</xdr:row>
      <xdr:rowOff>149225</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2159000" y="6562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134002</xdr:rowOff>
    </xdr:from>
    <xdr:ext cx="762000" cy="2590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1828800" y="6649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39</xdr:row>
      <xdr:rowOff>19050</xdr:rowOff>
    </xdr:from>
    <xdr:to>
      <xdr:col>6</xdr:col>
      <xdr:colOff>171450</xdr:colOff>
      <xdr:row>39</xdr:row>
      <xdr:rowOff>120650</xdr:rowOff>
    </xdr:to>
    <xdr:sp macro="" textlink="">
      <xdr:nvSpPr>
        <xdr:cNvPr id="97" name="楕円 96">
          <a:extLst>
            <a:ext uri="{FF2B5EF4-FFF2-40B4-BE49-F238E27FC236}">
              <a16:creationId xmlns:a16="http://schemas.microsoft.com/office/drawing/2014/main" id="{00000000-0008-0000-0400-000061000000}"/>
            </a:ext>
          </a:extLst>
        </xdr:cNvPr>
        <xdr:cNvSpPr/>
      </xdr:nvSpPr>
      <xdr:spPr>
        <a:xfrm>
          <a:off x="1270000" y="670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39</xdr:row>
      <xdr:rowOff>105427</xdr:rowOff>
    </xdr:from>
    <xdr:ext cx="762000" cy="259045"/>
    <xdr:sp macro="" textlink="">
      <xdr:nvSpPr>
        <xdr:cNvPr id="98" name="テキスト ボックス 97">
          <a:extLst>
            <a:ext uri="{FF2B5EF4-FFF2-40B4-BE49-F238E27FC236}">
              <a16:creationId xmlns:a16="http://schemas.microsoft.com/office/drawing/2014/main" id="{00000000-0008-0000-0400-000062000000}"/>
            </a:ext>
          </a:extLst>
        </xdr:cNvPr>
        <xdr:cNvSpPr txBox="1"/>
      </xdr:nvSpPr>
      <xdr:spPr>
        <a:xfrm>
          <a:off x="939800" y="679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7" name="正方形/長方形 106">
          <a:extLst>
            <a:ext uri="{FF2B5EF4-FFF2-40B4-BE49-F238E27FC236}">
              <a16:creationId xmlns:a16="http://schemas.microsoft.com/office/drawing/2014/main" id="{00000000-0008-0000-0400-00006B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8" name="正方形/長方形 107">
          <a:extLst>
            <a:ext uri="{FF2B5EF4-FFF2-40B4-BE49-F238E27FC236}">
              <a16:creationId xmlns:a16="http://schemas.microsoft.com/office/drawing/2014/main" id="{00000000-0008-0000-0400-00006C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9" name="テキスト ボックス 108">
          <a:extLst>
            <a:ext uri="{FF2B5EF4-FFF2-40B4-BE49-F238E27FC236}">
              <a16:creationId xmlns:a16="http://schemas.microsoft.com/office/drawing/2014/main" id="{00000000-0008-0000-0400-00006D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光熱費高騰、賃金上昇の促進に伴う委託費の増などにより物件費は増加したものの、比率としては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ポイント減少した。</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類似団体との比較では平均を下回っている状況ではあるが、事務事業の見直しを引き続き推進し、経費削減に努める。</a:t>
          </a:r>
        </a:p>
      </xdr:txBody>
    </xdr:sp>
    <xdr:clientData/>
  </xdr:twoCellAnchor>
  <xdr:oneCellAnchor>
    <xdr:from>
      <xdr:col>62</xdr:col>
      <xdr:colOff>6350</xdr:colOff>
      <xdr:row>9</xdr:row>
      <xdr:rowOff>107950</xdr:rowOff>
    </xdr:from>
    <xdr:ext cx="298543" cy="225703"/>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24" name="テキスト ボックス 123">
          <a:extLst>
            <a:ext uri="{FF2B5EF4-FFF2-40B4-BE49-F238E27FC236}">
              <a16:creationId xmlns:a16="http://schemas.microsoft.com/office/drawing/2014/main" id="{00000000-0008-0000-0400-00007C000000}"/>
            </a:ext>
          </a:extLst>
        </xdr:cNvPr>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7" name="物件費グラフ枠">
          <a:extLst>
            <a:ext uri="{FF2B5EF4-FFF2-40B4-BE49-F238E27FC236}">
              <a16:creationId xmlns:a16="http://schemas.microsoft.com/office/drawing/2014/main" id="{00000000-0008-0000-0400-00007F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110671</xdr:rowOff>
    </xdr:from>
    <xdr:to>
      <xdr:col>82</xdr:col>
      <xdr:colOff>107950</xdr:colOff>
      <xdr:row>21</xdr:row>
      <xdr:rowOff>151493</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flipV="1">
          <a:off x="16510000" y="2168071"/>
          <a:ext cx="0" cy="15838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123570</xdr:rowOff>
    </xdr:from>
    <xdr:ext cx="762000" cy="259045"/>
    <xdr:sp macro="" textlink="">
      <xdr:nvSpPr>
        <xdr:cNvPr id="129" name="物件費最小値テキスト">
          <a:extLst>
            <a:ext uri="{FF2B5EF4-FFF2-40B4-BE49-F238E27FC236}">
              <a16:creationId xmlns:a16="http://schemas.microsoft.com/office/drawing/2014/main" id="{00000000-0008-0000-0400-000081000000}"/>
            </a:ext>
          </a:extLst>
        </xdr:cNvPr>
        <xdr:cNvSpPr txBox="1"/>
      </xdr:nvSpPr>
      <xdr:spPr>
        <a:xfrm>
          <a:off x="16598900" y="3724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151493</xdr:rowOff>
    </xdr:from>
    <xdr:to>
      <xdr:col>82</xdr:col>
      <xdr:colOff>196850</xdr:colOff>
      <xdr:row>21</xdr:row>
      <xdr:rowOff>151493</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6421100" y="37519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25598</xdr:rowOff>
    </xdr:from>
    <xdr:ext cx="762000" cy="259045"/>
    <xdr:sp macro="" textlink="">
      <xdr:nvSpPr>
        <xdr:cNvPr id="131" name="物件費最大値テキスト">
          <a:extLst>
            <a:ext uri="{FF2B5EF4-FFF2-40B4-BE49-F238E27FC236}">
              <a16:creationId xmlns:a16="http://schemas.microsoft.com/office/drawing/2014/main" id="{00000000-0008-0000-0400-000083000000}"/>
            </a:ext>
          </a:extLst>
        </xdr:cNvPr>
        <xdr:cNvSpPr txBox="1"/>
      </xdr:nvSpPr>
      <xdr:spPr>
        <a:xfrm>
          <a:off x="16598900" y="19115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110671</xdr:rowOff>
    </xdr:from>
    <xdr:to>
      <xdr:col>82</xdr:col>
      <xdr:colOff>196850</xdr:colOff>
      <xdr:row>12</xdr:row>
      <xdr:rowOff>110671</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6421100" y="21680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13</xdr:row>
      <xdr:rowOff>135164</xdr:rowOff>
    </xdr:from>
    <xdr:to>
      <xdr:col>82</xdr:col>
      <xdr:colOff>107950</xdr:colOff>
      <xdr:row>13</xdr:row>
      <xdr:rowOff>151493</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flipV="1">
          <a:off x="15671800" y="2364014"/>
          <a:ext cx="8382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56441</xdr:rowOff>
    </xdr:from>
    <xdr:ext cx="762000" cy="259045"/>
    <xdr:sp macro="" textlink="">
      <xdr:nvSpPr>
        <xdr:cNvPr id="134" name="物件費平均値テキスト">
          <a:extLst>
            <a:ext uri="{FF2B5EF4-FFF2-40B4-BE49-F238E27FC236}">
              <a16:creationId xmlns:a16="http://schemas.microsoft.com/office/drawing/2014/main" id="{00000000-0008-0000-0400-000086000000}"/>
            </a:ext>
          </a:extLst>
        </xdr:cNvPr>
        <xdr:cNvSpPr txBox="1"/>
      </xdr:nvSpPr>
      <xdr:spPr>
        <a:xfrm>
          <a:off x="16598900" y="26281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84364</xdr:rowOff>
    </xdr:from>
    <xdr:to>
      <xdr:col>82</xdr:col>
      <xdr:colOff>158750</xdr:colOff>
      <xdr:row>16</xdr:row>
      <xdr:rowOff>14514</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6459200" y="2656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13</xdr:row>
      <xdr:rowOff>151493</xdr:rowOff>
    </xdr:from>
    <xdr:to>
      <xdr:col>78</xdr:col>
      <xdr:colOff>69850</xdr:colOff>
      <xdr:row>14</xdr:row>
      <xdr:rowOff>29029</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4782800" y="2380343"/>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2721</xdr:rowOff>
    </xdr:from>
    <xdr:to>
      <xdr:col>78</xdr:col>
      <xdr:colOff>120650</xdr:colOff>
      <xdr:row>15</xdr:row>
      <xdr:rowOff>104321</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5621000" y="2574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89098</xdr:rowOff>
    </xdr:from>
    <xdr:ext cx="7366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5290800" y="26608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135164</xdr:rowOff>
    </xdr:from>
    <xdr:to>
      <xdr:col>73</xdr:col>
      <xdr:colOff>180975</xdr:colOff>
      <xdr:row>14</xdr:row>
      <xdr:rowOff>29029</xdr:rowOff>
    </xdr:to>
    <xdr:cxnSp macro="">
      <xdr:nvCxnSpPr>
        <xdr:cNvPr id="139" name="直線コネクタ 138">
          <a:extLst>
            <a:ext uri="{FF2B5EF4-FFF2-40B4-BE49-F238E27FC236}">
              <a16:creationId xmlns:a16="http://schemas.microsoft.com/office/drawing/2014/main" id="{00000000-0008-0000-0400-00008B000000}"/>
            </a:ext>
          </a:extLst>
        </xdr:cNvPr>
        <xdr:cNvCxnSpPr/>
      </xdr:nvCxnSpPr>
      <xdr:spPr>
        <a:xfrm>
          <a:off x="13893800" y="2364014"/>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14</xdr:row>
      <xdr:rowOff>125186</xdr:rowOff>
    </xdr:from>
    <xdr:to>
      <xdr:col>74</xdr:col>
      <xdr:colOff>31750</xdr:colOff>
      <xdr:row>15</xdr:row>
      <xdr:rowOff>55336</xdr:rowOff>
    </xdr:to>
    <xdr:sp macro="" textlink="">
      <xdr:nvSpPr>
        <xdr:cNvPr id="140" name="フローチャート: 判断 139">
          <a:extLst>
            <a:ext uri="{FF2B5EF4-FFF2-40B4-BE49-F238E27FC236}">
              <a16:creationId xmlns:a16="http://schemas.microsoft.com/office/drawing/2014/main" id="{00000000-0008-0000-0400-00008C000000}"/>
            </a:ext>
          </a:extLst>
        </xdr:cNvPr>
        <xdr:cNvSpPr/>
      </xdr:nvSpPr>
      <xdr:spPr>
        <a:xfrm>
          <a:off x="14732000" y="2525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40113</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401800" y="26118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135164</xdr:rowOff>
    </xdr:from>
    <xdr:to>
      <xdr:col>69</xdr:col>
      <xdr:colOff>92075</xdr:colOff>
      <xdr:row>14</xdr:row>
      <xdr:rowOff>110671</xdr:rowOff>
    </xdr:to>
    <xdr:cxnSp macro="">
      <xdr:nvCxnSpPr>
        <xdr:cNvPr id="142" name="直線コネクタ 141">
          <a:extLst>
            <a:ext uri="{FF2B5EF4-FFF2-40B4-BE49-F238E27FC236}">
              <a16:creationId xmlns:a16="http://schemas.microsoft.com/office/drawing/2014/main" id="{00000000-0008-0000-0400-00008E000000}"/>
            </a:ext>
          </a:extLst>
        </xdr:cNvPr>
        <xdr:cNvCxnSpPr/>
      </xdr:nvCxnSpPr>
      <xdr:spPr>
        <a:xfrm flipV="1">
          <a:off x="13004800" y="2364014"/>
          <a:ext cx="889000" cy="146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13</xdr:row>
      <xdr:rowOff>149679</xdr:rowOff>
    </xdr:from>
    <xdr:to>
      <xdr:col>69</xdr:col>
      <xdr:colOff>142875</xdr:colOff>
      <xdr:row>14</xdr:row>
      <xdr:rowOff>79829</xdr:rowOff>
    </xdr:to>
    <xdr:sp macro="" textlink="">
      <xdr:nvSpPr>
        <xdr:cNvPr id="143" name="フローチャート: 判断 142">
          <a:extLst>
            <a:ext uri="{FF2B5EF4-FFF2-40B4-BE49-F238E27FC236}">
              <a16:creationId xmlns:a16="http://schemas.microsoft.com/office/drawing/2014/main" id="{00000000-0008-0000-0400-00008F000000}"/>
            </a:ext>
          </a:extLst>
        </xdr:cNvPr>
        <xdr:cNvSpPr/>
      </xdr:nvSpPr>
      <xdr:spPr>
        <a:xfrm>
          <a:off x="13843000" y="2378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64606</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512800" y="24649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59871</xdr:rowOff>
    </xdr:from>
    <xdr:to>
      <xdr:col>65</xdr:col>
      <xdr:colOff>53975</xdr:colOff>
      <xdr:row>14</xdr:row>
      <xdr:rowOff>161471</xdr:rowOff>
    </xdr:to>
    <xdr:sp macro="" textlink="">
      <xdr:nvSpPr>
        <xdr:cNvPr id="145" name="フローチャート: 判断 144">
          <a:extLst>
            <a:ext uri="{FF2B5EF4-FFF2-40B4-BE49-F238E27FC236}">
              <a16:creationId xmlns:a16="http://schemas.microsoft.com/office/drawing/2014/main" id="{00000000-0008-0000-0400-000091000000}"/>
            </a:ext>
          </a:extLst>
        </xdr:cNvPr>
        <xdr:cNvSpPr/>
      </xdr:nvSpPr>
      <xdr:spPr>
        <a:xfrm>
          <a:off x="12954000" y="2460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198</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2623800" y="2229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13</xdr:row>
      <xdr:rowOff>84364</xdr:rowOff>
    </xdr:from>
    <xdr:to>
      <xdr:col>82</xdr:col>
      <xdr:colOff>158750</xdr:colOff>
      <xdr:row>14</xdr:row>
      <xdr:rowOff>14514</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6459200" y="2313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12</xdr:row>
      <xdr:rowOff>100891</xdr:rowOff>
    </xdr:from>
    <xdr:ext cx="762000" cy="259045"/>
    <xdr:sp macro="" textlink="">
      <xdr:nvSpPr>
        <xdr:cNvPr id="153" name="物件費該当値テキスト">
          <a:extLst>
            <a:ext uri="{FF2B5EF4-FFF2-40B4-BE49-F238E27FC236}">
              <a16:creationId xmlns:a16="http://schemas.microsoft.com/office/drawing/2014/main" id="{00000000-0008-0000-0400-000099000000}"/>
            </a:ext>
          </a:extLst>
        </xdr:cNvPr>
        <xdr:cNvSpPr txBox="1"/>
      </xdr:nvSpPr>
      <xdr:spPr>
        <a:xfrm>
          <a:off x="16598900" y="2158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13</xdr:row>
      <xdr:rowOff>100693</xdr:rowOff>
    </xdr:from>
    <xdr:to>
      <xdr:col>78</xdr:col>
      <xdr:colOff>120650</xdr:colOff>
      <xdr:row>14</xdr:row>
      <xdr:rowOff>30843</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5621000" y="2329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41020</xdr:rowOff>
    </xdr:from>
    <xdr:ext cx="7366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5290800" y="20984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13</xdr:row>
      <xdr:rowOff>149679</xdr:rowOff>
    </xdr:from>
    <xdr:to>
      <xdr:col>74</xdr:col>
      <xdr:colOff>31750</xdr:colOff>
      <xdr:row>14</xdr:row>
      <xdr:rowOff>79829</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4732000" y="2378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90006</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4401800" y="2147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84364</xdr:rowOff>
    </xdr:from>
    <xdr:to>
      <xdr:col>69</xdr:col>
      <xdr:colOff>142875</xdr:colOff>
      <xdr:row>14</xdr:row>
      <xdr:rowOff>14514</xdr:rowOff>
    </xdr:to>
    <xdr:sp macro="" textlink="">
      <xdr:nvSpPr>
        <xdr:cNvPr id="158" name="楕円 157">
          <a:extLst>
            <a:ext uri="{FF2B5EF4-FFF2-40B4-BE49-F238E27FC236}">
              <a16:creationId xmlns:a16="http://schemas.microsoft.com/office/drawing/2014/main" id="{00000000-0008-0000-0400-00009E000000}"/>
            </a:ext>
          </a:extLst>
        </xdr:cNvPr>
        <xdr:cNvSpPr/>
      </xdr:nvSpPr>
      <xdr:spPr>
        <a:xfrm>
          <a:off x="13843000" y="2313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24691</xdr:rowOff>
    </xdr:from>
    <xdr:ext cx="762000" cy="259045"/>
    <xdr:sp macro="" textlink="">
      <xdr:nvSpPr>
        <xdr:cNvPr id="159" name="テキスト ボックス 158">
          <a:extLst>
            <a:ext uri="{FF2B5EF4-FFF2-40B4-BE49-F238E27FC236}">
              <a16:creationId xmlns:a16="http://schemas.microsoft.com/office/drawing/2014/main" id="{00000000-0008-0000-0400-00009F000000}"/>
            </a:ext>
          </a:extLst>
        </xdr:cNvPr>
        <xdr:cNvSpPr txBox="1"/>
      </xdr:nvSpPr>
      <xdr:spPr>
        <a:xfrm>
          <a:off x="13512800" y="2082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59871</xdr:rowOff>
    </xdr:from>
    <xdr:to>
      <xdr:col>65</xdr:col>
      <xdr:colOff>53975</xdr:colOff>
      <xdr:row>14</xdr:row>
      <xdr:rowOff>161471</xdr:rowOff>
    </xdr:to>
    <xdr:sp macro="" textlink="">
      <xdr:nvSpPr>
        <xdr:cNvPr id="160" name="楕円 159">
          <a:extLst>
            <a:ext uri="{FF2B5EF4-FFF2-40B4-BE49-F238E27FC236}">
              <a16:creationId xmlns:a16="http://schemas.microsoft.com/office/drawing/2014/main" id="{00000000-0008-0000-0400-0000A0000000}"/>
            </a:ext>
          </a:extLst>
        </xdr:cNvPr>
        <xdr:cNvSpPr/>
      </xdr:nvSpPr>
      <xdr:spPr>
        <a:xfrm>
          <a:off x="12954000" y="2460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146248</xdr:rowOff>
    </xdr:from>
    <xdr:ext cx="762000" cy="259045"/>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12623800" y="25465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8" name="正方形/長方形 167">
          <a:extLst>
            <a:ext uri="{FF2B5EF4-FFF2-40B4-BE49-F238E27FC236}">
              <a16:creationId xmlns:a16="http://schemas.microsoft.com/office/drawing/2014/main" id="{00000000-0008-0000-0400-0000A8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9" name="正方形/長方形 168">
          <a:extLst>
            <a:ext uri="{FF2B5EF4-FFF2-40B4-BE49-F238E27FC236}">
              <a16:creationId xmlns:a16="http://schemas.microsoft.com/office/drawing/2014/main" id="{00000000-0008-0000-0400-0000A9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70" name="正方形/長方形 169">
          <a:extLst>
            <a:ext uri="{FF2B5EF4-FFF2-40B4-BE49-F238E27FC236}">
              <a16:creationId xmlns:a16="http://schemas.microsoft.com/office/drawing/2014/main" id="{00000000-0008-0000-0400-0000AA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71" name="正方形/長方形 170">
          <a:extLst>
            <a:ext uri="{FF2B5EF4-FFF2-40B4-BE49-F238E27FC236}">
              <a16:creationId xmlns:a16="http://schemas.microsoft.com/office/drawing/2014/main" id="{00000000-0008-0000-0400-0000AB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保育関係経費や障がい者自立支援給付費が増となったことから前年度決算比で増加した。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今後見込まれる社会保障費のさらなる増加をふまえ、引き続き動向を注視する必要がある。</a:t>
          </a:r>
        </a:p>
      </xdr:txBody>
    </xdr:sp>
    <xdr:clientData/>
  </xdr:twoCellAnchor>
  <xdr:oneCellAnchor>
    <xdr:from>
      <xdr:col>3</xdr:col>
      <xdr:colOff>123825</xdr:colOff>
      <xdr:row>49</xdr:row>
      <xdr:rowOff>107950</xdr:rowOff>
    </xdr:from>
    <xdr:ext cx="298543" cy="225703"/>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69850</xdr:rowOff>
    </xdr:from>
    <xdr:to>
      <xdr:col>26</xdr:col>
      <xdr:colOff>184150</xdr:colOff>
      <xdr:row>62</xdr:row>
      <xdr:rowOff>69850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699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99077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10557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127000</xdr:rowOff>
    </xdr:from>
    <xdr:to>
      <xdr:col>26</xdr:col>
      <xdr:colOff>184150</xdr:colOff>
      <xdr:row>60</xdr:row>
      <xdr:rowOff>127000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10414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156227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10271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12700</xdr:rowOff>
    </xdr:from>
    <xdr:to>
      <xdr:col>26</xdr:col>
      <xdr:colOff>184150</xdr:colOff>
      <xdr:row>59</xdr:row>
      <xdr:rowOff>12700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10128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41927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986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127000</xdr:rowOff>
    </xdr:from>
    <xdr:to>
      <xdr:col>26</xdr:col>
      <xdr:colOff>184150</xdr:colOff>
      <xdr:row>55</xdr:row>
      <xdr:rowOff>127000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9556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156227</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9414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12700</xdr:rowOff>
    </xdr:from>
    <xdr:to>
      <xdr:col>26</xdr:col>
      <xdr:colOff>184150</xdr:colOff>
      <xdr:row>54</xdr:row>
      <xdr:rowOff>12700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9271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41927</xdr:rowOff>
    </xdr:from>
    <xdr:ext cx="5080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254000" y="9128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69850</xdr:rowOff>
    </xdr:from>
    <xdr:to>
      <xdr:col>26</xdr:col>
      <xdr:colOff>184150</xdr:colOff>
      <xdr:row>52</xdr:row>
      <xdr:rowOff>69850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762000" y="8985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99077</xdr:rowOff>
    </xdr:from>
    <xdr:ext cx="508000" cy="259045"/>
    <xdr:sp macro="" textlink="">
      <xdr:nvSpPr>
        <xdr:cNvPr id="189" name="テキスト ボックス 188">
          <a:extLst>
            <a:ext uri="{FF2B5EF4-FFF2-40B4-BE49-F238E27FC236}">
              <a16:creationId xmlns:a16="http://schemas.microsoft.com/office/drawing/2014/main" id="{00000000-0008-0000-0400-0000BD000000}"/>
            </a:ext>
          </a:extLst>
        </xdr:cNvPr>
        <xdr:cNvSpPr txBox="1"/>
      </xdr:nvSpPr>
      <xdr:spPr>
        <a:xfrm>
          <a:off x="254000" y="8843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92" name="扶助費グラフ枠">
          <a:extLst>
            <a:ext uri="{FF2B5EF4-FFF2-40B4-BE49-F238E27FC236}">
              <a16:creationId xmlns:a16="http://schemas.microsoft.com/office/drawing/2014/main" id="{00000000-0008-0000-0400-0000C0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84138</xdr:rowOff>
    </xdr:from>
    <xdr:to>
      <xdr:col>24</xdr:col>
      <xdr:colOff>25400</xdr:colOff>
      <xdr:row>61</xdr:row>
      <xdr:rowOff>84138</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flipV="1">
          <a:off x="4826000" y="9342438"/>
          <a:ext cx="0" cy="1200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56215</xdr:rowOff>
    </xdr:from>
    <xdr:ext cx="762000" cy="259045"/>
    <xdr:sp macro="" textlink="">
      <xdr:nvSpPr>
        <xdr:cNvPr id="194" name="扶助費最小値テキスト">
          <a:extLst>
            <a:ext uri="{FF2B5EF4-FFF2-40B4-BE49-F238E27FC236}">
              <a16:creationId xmlns:a16="http://schemas.microsoft.com/office/drawing/2014/main" id="{00000000-0008-0000-0400-0000C2000000}"/>
            </a:ext>
          </a:extLst>
        </xdr:cNvPr>
        <xdr:cNvSpPr txBox="1"/>
      </xdr:nvSpPr>
      <xdr:spPr>
        <a:xfrm>
          <a:off x="4914900" y="10514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84138</xdr:rowOff>
    </xdr:from>
    <xdr:to>
      <xdr:col>24</xdr:col>
      <xdr:colOff>114300</xdr:colOff>
      <xdr:row>61</xdr:row>
      <xdr:rowOff>84138</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a:off x="4737100" y="10542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170515</xdr:rowOff>
    </xdr:from>
    <xdr:ext cx="762000" cy="259045"/>
    <xdr:sp macro="" textlink="">
      <xdr:nvSpPr>
        <xdr:cNvPr id="196" name="扶助費最大値テキスト">
          <a:extLst>
            <a:ext uri="{FF2B5EF4-FFF2-40B4-BE49-F238E27FC236}">
              <a16:creationId xmlns:a16="http://schemas.microsoft.com/office/drawing/2014/main" id="{00000000-0008-0000-0400-0000C4000000}"/>
            </a:ext>
          </a:extLst>
        </xdr:cNvPr>
        <xdr:cNvSpPr txBox="1"/>
      </xdr:nvSpPr>
      <xdr:spPr>
        <a:xfrm>
          <a:off x="4914900" y="9085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54</xdr:row>
      <xdr:rowOff>84138</xdr:rowOff>
    </xdr:from>
    <xdr:to>
      <xdr:col>24</xdr:col>
      <xdr:colOff>114300</xdr:colOff>
      <xdr:row>54</xdr:row>
      <xdr:rowOff>84138</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4737100" y="93424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69850</xdr:rowOff>
    </xdr:from>
    <xdr:to>
      <xdr:col>24</xdr:col>
      <xdr:colOff>25400</xdr:colOff>
      <xdr:row>54</xdr:row>
      <xdr:rowOff>84138</xdr:rowOff>
    </xdr:to>
    <xdr:cxnSp macro="">
      <xdr:nvCxnSpPr>
        <xdr:cNvPr id="198" name="直線コネクタ 197">
          <a:extLst>
            <a:ext uri="{FF2B5EF4-FFF2-40B4-BE49-F238E27FC236}">
              <a16:creationId xmlns:a16="http://schemas.microsoft.com/office/drawing/2014/main" id="{00000000-0008-0000-0400-0000C6000000}"/>
            </a:ext>
          </a:extLst>
        </xdr:cNvPr>
        <xdr:cNvCxnSpPr/>
      </xdr:nvCxnSpPr>
      <xdr:spPr>
        <a:xfrm>
          <a:off x="3987800" y="9328150"/>
          <a:ext cx="838200" cy="14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62565</xdr:rowOff>
    </xdr:from>
    <xdr:ext cx="762000" cy="259045"/>
    <xdr:sp macro="" textlink="">
      <xdr:nvSpPr>
        <xdr:cNvPr id="199" name="扶助費平均値テキスト">
          <a:extLst>
            <a:ext uri="{FF2B5EF4-FFF2-40B4-BE49-F238E27FC236}">
              <a16:creationId xmlns:a16="http://schemas.microsoft.com/office/drawing/2014/main" id="{00000000-0008-0000-0400-0000C7000000}"/>
            </a:ext>
          </a:extLst>
        </xdr:cNvPr>
        <xdr:cNvSpPr txBox="1"/>
      </xdr:nvSpPr>
      <xdr:spPr>
        <a:xfrm>
          <a:off x="4914900" y="100066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90488</xdr:rowOff>
    </xdr:from>
    <xdr:to>
      <xdr:col>24</xdr:col>
      <xdr:colOff>76200</xdr:colOff>
      <xdr:row>59</xdr:row>
      <xdr:rowOff>20638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4775200" y="10034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141288</xdr:rowOff>
    </xdr:from>
    <xdr:to>
      <xdr:col>19</xdr:col>
      <xdr:colOff>187325</xdr:colOff>
      <xdr:row>54</xdr:row>
      <xdr:rowOff>69850</xdr:rowOff>
    </xdr:to>
    <xdr:cxnSp macro="">
      <xdr:nvCxnSpPr>
        <xdr:cNvPr id="201" name="直線コネクタ 200">
          <a:extLst>
            <a:ext uri="{FF2B5EF4-FFF2-40B4-BE49-F238E27FC236}">
              <a16:creationId xmlns:a16="http://schemas.microsoft.com/office/drawing/2014/main" id="{00000000-0008-0000-0400-0000C9000000}"/>
            </a:ext>
          </a:extLst>
        </xdr:cNvPr>
        <xdr:cNvCxnSpPr/>
      </xdr:nvCxnSpPr>
      <xdr:spPr>
        <a:xfrm>
          <a:off x="3098800" y="9228138"/>
          <a:ext cx="889000" cy="100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58</xdr:row>
      <xdr:rowOff>33338</xdr:rowOff>
    </xdr:from>
    <xdr:to>
      <xdr:col>20</xdr:col>
      <xdr:colOff>38100</xdr:colOff>
      <xdr:row>58</xdr:row>
      <xdr:rowOff>134938</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3937000" y="9977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119715</xdr:rowOff>
    </xdr:from>
    <xdr:ext cx="7366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606800" y="100638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41275</xdr:rowOff>
    </xdr:from>
    <xdr:to>
      <xdr:col>15</xdr:col>
      <xdr:colOff>98425</xdr:colOff>
      <xdr:row>53</xdr:row>
      <xdr:rowOff>141288</xdr:rowOff>
    </xdr:to>
    <xdr:cxnSp macro="">
      <xdr:nvCxnSpPr>
        <xdr:cNvPr id="204" name="直線コネクタ 203">
          <a:extLst>
            <a:ext uri="{FF2B5EF4-FFF2-40B4-BE49-F238E27FC236}">
              <a16:creationId xmlns:a16="http://schemas.microsoft.com/office/drawing/2014/main" id="{00000000-0008-0000-0400-0000CC000000}"/>
            </a:ext>
          </a:extLst>
        </xdr:cNvPr>
        <xdr:cNvCxnSpPr/>
      </xdr:nvCxnSpPr>
      <xdr:spPr>
        <a:xfrm>
          <a:off x="2209800" y="9128125"/>
          <a:ext cx="889000" cy="100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76200</xdr:rowOff>
    </xdr:from>
    <xdr:to>
      <xdr:col>15</xdr:col>
      <xdr:colOff>149225</xdr:colOff>
      <xdr:row>58</xdr:row>
      <xdr:rowOff>6350</xdr:rowOff>
    </xdr:to>
    <xdr:sp macro="" textlink="">
      <xdr:nvSpPr>
        <xdr:cNvPr id="205" name="フローチャート: 判断 204">
          <a:extLst>
            <a:ext uri="{FF2B5EF4-FFF2-40B4-BE49-F238E27FC236}">
              <a16:creationId xmlns:a16="http://schemas.microsoft.com/office/drawing/2014/main" id="{00000000-0008-0000-0400-0000CD000000}"/>
            </a:ext>
          </a:extLst>
        </xdr:cNvPr>
        <xdr:cNvSpPr/>
      </xdr:nvSpPr>
      <xdr:spPr>
        <a:xfrm>
          <a:off x="3048000" y="9848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162577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717800" y="993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41275</xdr:rowOff>
    </xdr:from>
    <xdr:to>
      <xdr:col>11</xdr:col>
      <xdr:colOff>9525</xdr:colOff>
      <xdr:row>53</xdr:row>
      <xdr:rowOff>98425</xdr:rowOff>
    </xdr:to>
    <xdr:cxnSp macro="">
      <xdr:nvCxnSpPr>
        <xdr:cNvPr id="207" name="直線コネクタ 206">
          <a:extLst>
            <a:ext uri="{FF2B5EF4-FFF2-40B4-BE49-F238E27FC236}">
              <a16:creationId xmlns:a16="http://schemas.microsoft.com/office/drawing/2014/main" id="{00000000-0008-0000-0400-0000CF000000}"/>
            </a:ext>
          </a:extLst>
        </xdr:cNvPr>
        <xdr:cNvCxnSpPr/>
      </xdr:nvCxnSpPr>
      <xdr:spPr>
        <a:xfrm flipV="1">
          <a:off x="1320800" y="9128125"/>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133350</xdr:rowOff>
    </xdr:from>
    <xdr:to>
      <xdr:col>11</xdr:col>
      <xdr:colOff>60325</xdr:colOff>
      <xdr:row>57</xdr:row>
      <xdr:rowOff>63500</xdr:rowOff>
    </xdr:to>
    <xdr:sp macro="" textlink="">
      <xdr:nvSpPr>
        <xdr:cNvPr id="208" name="フローチャート: 判断 207">
          <a:extLst>
            <a:ext uri="{FF2B5EF4-FFF2-40B4-BE49-F238E27FC236}">
              <a16:creationId xmlns:a16="http://schemas.microsoft.com/office/drawing/2014/main" id="{00000000-0008-0000-0400-0000D0000000}"/>
            </a:ext>
          </a:extLst>
        </xdr:cNvPr>
        <xdr:cNvSpPr/>
      </xdr:nvSpPr>
      <xdr:spPr>
        <a:xfrm>
          <a:off x="2159000" y="9734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48277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1828800" y="9820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19050</xdr:rowOff>
    </xdr:from>
    <xdr:to>
      <xdr:col>6</xdr:col>
      <xdr:colOff>171450</xdr:colOff>
      <xdr:row>57</xdr:row>
      <xdr:rowOff>120650</xdr:rowOff>
    </xdr:to>
    <xdr:sp macro="" textlink="">
      <xdr:nvSpPr>
        <xdr:cNvPr id="210" name="フローチャート: 判断 209">
          <a:extLst>
            <a:ext uri="{FF2B5EF4-FFF2-40B4-BE49-F238E27FC236}">
              <a16:creationId xmlns:a16="http://schemas.microsoft.com/office/drawing/2014/main" id="{00000000-0008-0000-0400-0000D2000000}"/>
            </a:ext>
          </a:extLst>
        </xdr:cNvPr>
        <xdr:cNvSpPr/>
      </xdr:nvSpPr>
      <xdr:spPr>
        <a:xfrm>
          <a:off x="1270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105427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939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13" name="テキスト ボックス 212">
          <a:extLst>
            <a:ext uri="{FF2B5EF4-FFF2-40B4-BE49-F238E27FC236}">
              <a16:creationId xmlns:a16="http://schemas.microsoft.com/office/drawing/2014/main" id="{00000000-0008-0000-0400-0000D5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5" name="テキスト ボックス 214">
          <a:extLst>
            <a:ext uri="{FF2B5EF4-FFF2-40B4-BE49-F238E27FC236}">
              <a16:creationId xmlns:a16="http://schemas.microsoft.com/office/drawing/2014/main" id="{00000000-0008-0000-0400-0000D7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33338</xdr:rowOff>
    </xdr:from>
    <xdr:to>
      <xdr:col>24</xdr:col>
      <xdr:colOff>76200</xdr:colOff>
      <xdr:row>54</xdr:row>
      <xdr:rowOff>134938</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4775200" y="9291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113365</xdr:rowOff>
    </xdr:from>
    <xdr:ext cx="762000" cy="259045"/>
    <xdr:sp macro="" textlink="">
      <xdr:nvSpPr>
        <xdr:cNvPr id="218" name="扶助費該当値テキスト">
          <a:extLst>
            <a:ext uri="{FF2B5EF4-FFF2-40B4-BE49-F238E27FC236}">
              <a16:creationId xmlns:a16="http://schemas.microsoft.com/office/drawing/2014/main" id="{00000000-0008-0000-0400-0000DA000000}"/>
            </a:ext>
          </a:extLst>
        </xdr:cNvPr>
        <xdr:cNvSpPr txBox="1"/>
      </xdr:nvSpPr>
      <xdr:spPr>
        <a:xfrm>
          <a:off x="4914900" y="9200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19050</xdr:rowOff>
    </xdr:from>
    <xdr:to>
      <xdr:col>20</xdr:col>
      <xdr:colOff>38100</xdr:colOff>
      <xdr:row>54</xdr:row>
      <xdr:rowOff>120650</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3937000" y="9277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130827</xdr:rowOff>
    </xdr:from>
    <xdr:ext cx="7366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3606800" y="9046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90488</xdr:rowOff>
    </xdr:from>
    <xdr:to>
      <xdr:col>15</xdr:col>
      <xdr:colOff>149225</xdr:colOff>
      <xdr:row>54</xdr:row>
      <xdr:rowOff>20638</xdr:rowOff>
    </xdr:to>
    <xdr:sp macro="" textlink="">
      <xdr:nvSpPr>
        <xdr:cNvPr id="221" name="楕円 220">
          <a:extLst>
            <a:ext uri="{FF2B5EF4-FFF2-40B4-BE49-F238E27FC236}">
              <a16:creationId xmlns:a16="http://schemas.microsoft.com/office/drawing/2014/main" id="{00000000-0008-0000-0400-0000DD000000}"/>
            </a:ext>
          </a:extLst>
        </xdr:cNvPr>
        <xdr:cNvSpPr/>
      </xdr:nvSpPr>
      <xdr:spPr>
        <a:xfrm>
          <a:off x="3048000" y="9177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30815</xdr:rowOff>
    </xdr:from>
    <xdr:ext cx="762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2717800" y="8946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52</xdr:row>
      <xdr:rowOff>161925</xdr:rowOff>
    </xdr:from>
    <xdr:to>
      <xdr:col>11</xdr:col>
      <xdr:colOff>60325</xdr:colOff>
      <xdr:row>53</xdr:row>
      <xdr:rowOff>92075</xdr:rowOff>
    </xdr:to>
    <xdr:sp macro="" textlink="">
      <xdr:nvSpPr>
        <xdr:cNvPr id="223" name="楕円 222">
          <a:extLst>
            <a:ext uri="{FF2B5EF4-FFF2-40B4-BE49-F238E27FC236}">
              <a16:creationId xmlns:a16="http://schemas.microsoft.com/office/drawing/2014/main" id="{00000000-0008-0000-0400-0000DF000000}"/>
            </a:ext>
          </a:extLst>
        </xdr:cNvPr>
        <xdr:cNvSpPr/>
      </xdr:nvSpPr>
      <xdr:spPr>
        <a:xfrm>
          <a:off x="2159000" y="9077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51</xdr:row>
      <xdr:rowOff>102252</xdr:rowOff>
    </xdr:from>
    <xdr:ext cx="762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828800" y="8846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47625</xdr:rowOff>
    </xdr:from>
    <xdr:to>
      <xdr:col>6</xdr:col>
      <xdr:colOff>171450</xdr:colOff>
      <xdr:row>53</xdr:row>
      <xdr:rowOff>149225</xdr:rowOff>
    </xdr:to>
    <xdr:sp macro="" textlink="">
      <xdr:nvSpPr>
        <xdr:cNvPr id="225" name="楕円 224">
          <a:extLst>
            <a:ext uri="{FF2B5EF4-FFF2-40B4-BE49-F238E27FC236}">
              <a16:creationId xmlns:a16="http://schemas.microsoft.com/office/drawing/2014/main" id="{00000000-0008-0000-0400-0000E1000000}"/>
            </a:ext>
          </a:extLst>
        </xdr:cNvPr>
        <xdr:cNvSpPr/>
      </xdr:nvSpPr>
      <xdr:spPr>
        <a:xfrm>
          <a:off x="1270000" y="9134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51</xdr:row>
      <xdr:rowOff>159402</xdr:rowOff>
    </xdr:from>
    <xdr:ext cx="762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939800" y="8903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32" name="正方形/長方形 231">
          <a:extLst>
            <a:ext uri="{FF2B5EF4-FFF2-40B4-BE49-F238E27FC236}">
              <a16:creationId xmlns:a16="http://schemas.microsoft.com/office/drawing/2014/main" id="{00000000-0008-0000-0400-0000E8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33" name="正方形/長方形 232">
          <a:extLst>
            <a:ext uri="{FF2B5EF4-FFF2-40B4-BE49-F238E27FC236}">
              <a16:creationId xmlns:a16="http://schemas.microsoft.com/office/drawing/2014/main" id="{00000000-0008-0000-0400-0000E9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4" name="正方形/長方形 233">
          <a:extLst>
            <a:ext uri="{FF2B5EF4-FFF2-40B4-BE49-F238E27FC236}">
              <a16:creationId xmlns:a16="http://schemas.microsoft.com/office/drawing/2014/main" id="{00000000-0008-0000-0400-0000EA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5" name="正方形/長方形 234">
          <a:extLst>
            <a:ext uri="{FF2B5EF4-FFF2-40B4-BE49-F238E27FC236}">
              <a16:creationId xmlns:a16="http://schemas.microsoft.com/office/drawing/2014/main" id="{00000000-0008-0000-0400-0000EB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6" name="正方形/長方形 235">
          <a:extLst>
            <a:ext uri="{FF2B5EF4-FFF2-40B4-BE49-F238E27FC236}">
              <a16:creationId xmlns:a16="http://schemas.microsoft.com/office/drawing/2014/main" id="{00000000-0008-0000-0400-0000EC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7" name="テキスト ボックス 236">
          <a:extLst>
            <a:ext uri="{FF2B5EF4-FFF2-40B4-BE49-F238E27FC236}">
              <a16:creationId xmlns:a16="http://schemas.microsoft.com/office/drawing/2014/main" id="{00000000-0008-0000-0400-0000ED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今後も、施設の老朽化による維持修繕費の増が見込まれるため、引き続き事業の見直しを図るとともに、各会計の収支状況を的確に把握し、普通会計の負担額を適正にしていく必要がある。</a:t>
          </a:r>
        </a:p>
      </xdr:txBody>
    </xdr:sp>
    <xdr:clientData/>
  </xdr:twoCellAnchor>
  <xdr:oneCellAnchor>
    <xdr:from>
      <xdr:col>62</xdr:col>
      <xdr:colOff>6350</xdr:colOff>
      <xdr:row>49</xdr:row>
      <xdr:rowOff>107950</xdr:rowOff>
    </xdr:from>
    <xdr:ext cx="298543" cy="225703"/>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8" name="テキスト ボックス 247">
          <a:extLst>
            <a:ext uri="{FF2B5EF4-FFF2-40B4-BE49-F238E27FC236}">
              <a16:creationId xmlns:a16="http://schemas.microsoft.com/office/drawing/2014/main" id="{00000000-0008-0000-0400-0000F8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50" name="テキスト ボックス 249">
          <a:extLst>
            <a:ext uri="{FF2B5EF4-FFF2-40B4-BE49-F238E27FC236}">
              <a16:creationId xmlns:a16="http://schemas.microsoft.com/office/drawing/2014/main" id="{00000000-0008-0000-0400-0000FA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53" name="その他グラフ枠">
          <a:extLst>
            <a:ext uri="{FF2B5EF4-FFF2-40B4-BE49-F238E27FC236}">
              <a16:creationId xmlns:a16="http://schemas.microsoft.com/office/drawing/2014/main" id="{00000000-0008-0000-0400-0000FD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107950</xdr:rowOff>
    </xdr:from>
    <xdr:to>
      <xdr:col>82</xdr:col>
      <xdr:colOff>107950</xdr:colOff>
      <xdr:row>62</xdr:row>
      <xdr:rowOff>12700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6510000" y="91948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156227</xdr:rowOff>
    </xdr:from>
    <xdr:ext cx="762000" cy="259045"/>
    <xdr:sp macro="" textlink="">
      <xdr:nvSpPr>
        <xdr:cNvPr id="255" name="その他最小値テキスト">
          <a:extLst>
            <a:ext uri="{FF2B5EF4-FFF2-40B4-BE49-F238E27FC236}">
              <a16:creationId xmlns:a16="http://schemas.microsoft.com/office/drawing/2014/main" id="{00000000-0008-0000-0400-0000FF000000}"/>
            </a:ext>
          </a:extLst>
        </xdr:cNvPr>
        <xdr:cNvSpPr txBox="1"/>
      </xdr:nvSpPr>
      <xdr:spPr>
        <a:xfrm>
          <a:off x="16598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62</xdr:row>
      <xdr:rowOff>12700</xdr:rowOff>
    </xdr:from>
    <xdr:to>
      <xdr:col>82</xdr:col>
      <xdr:colOff>196850</xdr:colOff>
      <xdr:row>62</xdr:row>
      <xdr:rowOff>12700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a:off x="16421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22877</xdr:rowOff>
    </xdr:from>
    <xdr:ext cx="762000" cy="259045"/>
    <xdr:sp macro="" textlink="">
      <xdr:nvSpPr>
        <xdr:cNvPr id="257" name="その他最大値テキスト">
          <a:extLst>
            <a:ext uri="{FF2B5EF4-FFF2-40B4-BE49-F238E27FC236}">
              <a16:creationId xmlns:a16="http://schemas.microsoft.com/office/drawing/2014/main" id="{00000000-0008-0000-0400-000001010000}"/>
            </a:ext>
          </a:extLst>
        </xdr:cNvPr>
        <xdr:cNvSpPr txBox="1"/>
      </xdr:nvSpPr>
      <xdr:spPr>
        <a:xfrm>
          <a:off x="16598900" y="893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107950</xdr:rowOff>
    </xdr:from>
    <xdr:to>
      <xdr:col>82</xdr:col>
      <xdr:colOff>196850</xdr:colOff>
      <xdr:row>53</xdr:row>
      <xdr:rowOff>107950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a:off x="16421100" y="919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165100</xdr:rowOff>
    </xdr:from>
    <xdr:to>
      <xdr:col>82</xdr:col>
      <xdr:colOff>107950</xdr:colOff>
      <xdr:row>56</xdr:row>
      <xdr:rowOff>165100</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a:off x="15671800" y="97663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111777</xdr:rowOff>
    </xdr:from>
    <xdr:ext cx="762000" cy="259045"/>
    <xdr:sp macro="" textlink="">
      <xdr:nvSpPr>
        <xdr:cNvPr id="260" name="その他平均値テキスト">
          <a:extLst>
            <a:ext uri="{FF2B5EF4-FFF2-40B4-BE49-F238E27FC236}">
              <a16:creationId xmlns:a16="http://schemas.microsoft.com/office/drawing/2014/main" id="{00000000-0008-0000-0400-000004010000}"/>
            </a:ext>
          </a:extLst>
        </xdr:cNvPr>
        <xdr:cNvSpPr txBox="1"/>
      </xdr:nvSpPr>
      <xdr:spPr>
        <a:xfrm>
          <a:off x="16598900" y="95415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95250</xdr:rowOff>
    </xdr:from>
    <xdr:to>
      <xdr:col>82</xdr:col>
      <xdr:colOff>158750</xdr:colOff>
      <xdr:row>57</xdr:row>
      <xdr:rowOff>25400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6459200" y="9696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146050</xdr:rowOff>
    </xdr:from>
    <xdr:to>
      <xdr:col>78</xdr:col>
      <xdr:colOff>69850</xdr:colOff>
      <xdr:row>56</xdr:row>
      <xdr:rowOff>165100</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a:off x="14782800" y="97472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114300</xdr:rowOff>
    </xdr:from>
    <xdr:to>
      <xdr:col>78</xdr:col>
      <xdr:colOff>120650</xdr:colOff>
      <xdr:row>57</xdr:row>
      <xdr:rowOff>44450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5621000" y="971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54627</xdr:rowOff>
    </xdr:from>
    <xdr:ext cx="7366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290800" y="948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12700</xdr:rowOff>
    </xdr:from>
    <xdr:to>
      <xdr:col>73</xdr:col>
      <xdr:colOff>180975</xdr:colOff>
      <xdr:row>56</xdr:row>
      <xdr:rowOff>146050</xdr:rowOff>
    </xdr:to>
    <xdr:cxnSp macro="">
      <xdr:nvCxnSpPr>
        <xdr:cNvPr id="265" name="直線コネクタ 264">
          <a:extLst>
            <a:ext uri="{FF2B5EF4-FFF2-40B4-BE49-F238E27FC236}">
              <a16:creationId xmlns:a16="http://schemas.microsoft.com/office/drawing/2014/main" id="{00000000-0008-0000-0400-000009010000}"/>
            </a:ext>
          </a:extLst>
        </xdr:cNvPr>
        <xdr:cNvCxnSpPr/>
      </xdr:nvCxnSpPr>
      <xdr:spPr>
        <a:xfrm>
          <a:off x="13893800" y="9613900"/>
          <a:ext cx="8890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38100</xdr:rowOff>
    </xdr:from>
    <xdr:to>
      <xdr:col>74</xdr:col>
      <xdr:colOff>31750</xdr:colOff>
      <xdr:row>56</xdr:row>
      <xdr:rowOff>139700</xdr:rowOff>
    </xdr:to>
    <xdr:sp macro="" textlink="">
      <xdr:nvSpPr>
        <xdr:cNvPr id="266" name="フローチャート: 判断 265">
          <a:extLst>
            <a:ext uri="{FF2B5EF4-FFF2-40B4-BE49-F238E27FC236}">
              <a16:creationId xmlns:a16="http://schemas.microsoft.com/office/drawing/2014/main" id="{00000000-0008-0000-0400-00000A010000}"/>
            </a:ext>
          </a:extLst>
        </xdr:cNvPr>
        <xdr:cNvSpPr/>
      </xdr:nvSpPr>
      <xdr:spPr>
        <a:xfrm>
          <a:off x="14732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149877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401800" y="940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12700</xdr:rowOff>
    </xdr:from>
    <xdr:to>
      <xdr:col>69</xdr:col>
      <xdr:colOff>92075</xdr:colOff>
      <xdr:row>56</xdr:row>
      <xdr:rowOff>127000</xdr:rowOff>
    </xdr:to>
    <xdr:cxnSp macro="">
      <xdr:nvCxnSpPr>
        <xdr:cNvPr id="268" name="直線コネクタ 267">
          <a:extLst>
            <a:ext uri="{FF2B5EF4-FFF2-40B4-BE49-F238E27FC236}">
              <a16:creationId xmlns:a16="http://schemas.microsoft.com/office/drawing/2014/main" id="{00000000-0008-0000-0400-00000C010000}"/>
            </a:ext>
          </a:extLst>
        </xdr:cNvPr>
        <xdr:cNvCxnSpPr/>
      </xdr:nvCxnSpPr>
      <xdr:spPr>
        <a:xfrm flipV="1">
          <a:off x="13004800" y="96139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55</xdr:row>
      <xdr:rowOff>114300</xdr:rowOff>
    </xdr:from>
    <xdr:to>
      <xdr:col>69</xdr:col>
      <xdr:colOff>142875</xdr:colOff>
      <xdr:row>56</xdr:row>
      <xdr:rowOff>44450</xdr:rowOff>
    </xdr:to>
    <xdr:sp macro="" textlink="">
      <xdr:nvSpPr>
        <xdr:cNvPr id="269" name="フローチャート: 判断 268">
          <a:extLst>
            <a:ext uri="{FF2B5EF4-FFF2-40B4-BE49-F238E27FC236}">
              <a16:creationId xmlns:a16="http://schemas.microsoft.com/office/drawing/2014/main" id="{00000000-0008-0000-0400-00000D010000}"/>
            </a:ext>
          </a:extLst>
        </xdr:cNvPr>
        <xdr:cNvSpPr/>
      </xdr:nvSpPr>
      <xdr:spPr>
        <a:xfrm>
          <a:off x="13843000" y="9544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54627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512800" y="9312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57150</xdr:rowOff>
    </xdr:from>
    <xdr:to>
      <xdr:col>65</xdr:col>
      <xdr:colOff>53975</xdr:colOff>
      <xdr:row>56</xdr:row>
      <xdr:rowOff>158750</xdr:rowOff>
    </xdr:to>
    <xdr:sp macro="" textlink="">
      <xdr:nvSpPr>
        <xdr:cNvPr id="271" name="フローチャート: 判断 270">
          <a:extLst>
            <a:ext uri="{FF2B5EF4-FFF2-40B4-BE49-F238E27FC236}">
              <a16:creationId xmlns:a16="http://schemas.microsoft.com/office/drawing/2014/main" id="{00000000-0008-0000-0400-00000F010000}"/>
            </a:ext>
          </a:extLst>
        </xdr:cNvPr>
        <xdr:cNvSpPr/>
      </xdr:nvSpPr>
      <xdr:spPr>
        <a:xfrm>
          <a:off x="12954000" y="965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168927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2623800" y="9427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74" name="テキスト ボックス 273">
          <a:extLst>
            <a:ext uri="{FF2B5EF4-FFF2-40B4-BE49-F238E27FC236}">
              <a16:creationId xmlns:a16="http://schemas.microsoft.com/office/drawing/2014/main" id="{00000000-0008-0000-0400-000012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6" name="テキスト ボックス 275">
          <a:extLst>
            <a:ext uri="{FF2B5EF4-FFF2-40B4-BE49-F238E27FC236}">
              <a16:creationId xmlns:a16="http://schemas.microsoft.com/office/drawing/2014/main" id="{00000000-0008-0000-0400-000014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114300</xdr:rowOff>
    </xdr:from>
    <xdr:to>
      <xdr:col>82</xdr:col>
      <xdr:colOff>158750</xdr:colOff>
      <xdr:row>57</xdr:row>
      <xdr:rowOff>44450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64592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86377</xdr:rowOff>
    </xdr:from>
    <xdr:ext cx="762000" cy="259045"/>
    <xdr:sp macro="" textlink="">
      <xdr:nvSpPr>
        <xdr:cNvPr id="279" name="その他該当値テキスト">
          <a:extLst>
            <a:ext uri="{FF2B5EF4-FFF2-40B4-BE49-F238E27FC236}">
              <a16:creationId xmlns:a16="http://schemas.microsoft.com/office/drawing/2014/main" id="{00000000-0008-0000-0400-000017010000}"/>
            </a:ext>
          </a:extLst>
        </xdr:cNvPr>
        <xdr:cNvSpPr txBox="1"/>
      </xdr:nvSpPr>
      <xdr:spPr>
        <a:xfrm>
          <a:off x="16598900" y="968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114300</xdr:rowOff>
    </xdr:from>
    <xdr:to>
      <xdr:col>78</xdr:col>
      <xdr:colOff>120650</xdr:colOff>
      <xdr:row>57</xdr:row>
      <xdr:rowOff>44450</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56210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29227</xdr:rowOff>
    </xdr:from>
    <xdr:ext cx="7366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5290800" y="980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95250</xdr:rowOff>
    </xdr:from>
    <xdr:to>
      <xdr:col>74</xdr:col>
      <xdr:colOff>31750</xdr:colOff>
      <xdr:row>57</xdr:row>
      <xdr:rowOff>25400</xdr:rowOff>
    </xdr:to>
    <xdr:sp macro="" textlink="">
      <xdr:nvSpPr>
        <xdr:cNvPr id="282" name="楕円 281">
          <a:extLst>
            <a:ext uri="{FF2B5EF4-FFF2-40B4-BE49-F238E27FC236}">
              <a16:creationId xmlns:a16="http://schemas.microsoft.com/office/drawing/2014/main" id="{00000000-0008-0000-0400-00001A010000}"/>
            </a:ext>
          </a:extLst>
        </xdr:cNvPr>
        <xdr:cNvSpPr/>
      </xdr:nvSpPr>
      <xdr:spPr>
        <a:xfrm>
          <a:off x="14732000" y="9696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10177</xdr:rowOff>
    </xdr:from>
    <xdr:ext cx="762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4401800" y="9782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55</xdr:row>
      <xdr:rowOff>133350</xdr:rowOff>
    </xdr:from>
    <xdr:to>
      <xdr:col>69</xdr:col>
      <xdr:colOff>142875</xdr:colOff>
      <xdr:row>56</xdr:row>
      <xdr:rowOff>63500</xdr:rowOff>
    </xdr:to>
    <xdr:sp macro="" textlink="">
      <xdr:nvSpPr>
        <xdr:cNvPr id="284" name="楕円 283">
          <a:extLst>
            <a:ext uri="{FF2B5EF4-FFF2-40B4-BE49-F238E27FC236}">
              <a16:creationId xmlns:a16="http://schemas.microsoft.com/office/drawing/2014/main" id="{00000000-0008-0000-0400-00001C010000}"/>
            </a:ext>
          </a:extLst>
        </xdr:cNvPr>
        <xdr:cNvSpPr/>
      </xdr:nvSpPr>
      <xdr:spPr>
        <a:xfrm>
          <a:off x="13843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48277</xdr:rowOff>
    </xdr:from>
    <xdr:ext cx="762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3512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76200</xdr:rowOff>
    </xdr:from>
    <xdr:to>
      <xdr:col>65</xdr:col>
      <xdr:colOff>53975</xdr:colOff>
      <xdr:row>57</xdr:row>
      <xdr:rowOff>6350</xdr:rowOff>
    </xdr:to>
    <xdr:sp macro="" textlink="">
      <xdr:nvSpPr>
        <xdr:cNvPr id="286" name="楕円 285">
          <a:extLst>
            <a:ext uri="{FF2B5EF4-FFF2-40B4-BE49-F238E27FC236}">
              <a16:creationId xmlns:a16="http://schemas.microsoft.com/office/drawing/2014/main" id="{00000000-0008-0000-0400-00001E010000}"/>
            </a:ext>
          </a:extLst>
        </xdr:cNvPr>
        <xdr:cNvSpPr/>
      </xdr:nvSpPr>
      <xdr:spPr>
        <a:xfrm>
          <a:off x="129540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162577</xdr:rowOff>
    </xdr:from>
    <xdr:ext cx="762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2623800" y="976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92" name="正方形/長方形 291">
          <a:extLst>
            <a:ext uri="{FF2B5EF4-FFF2-40B4-BE49-F238E27FC236}">
              <a16:creationId xmlns:a16="http://schemas.microsoft.com/office/drawing/2014/main" id="{00000000-0008-0000-0400-000024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93" name="正方形/長方形 292">
          <a:extLst>
            <a:ext uri="{FF2B5EF4-FFF2-40B4-BE49-F238E27FC236}">
              <a16:creationId xmlns:a16="http://schemas.microsoft.com/office/drawing/2014/main" id="{00000000-0008-0000-0400-000025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94" name="正方形/長方形 293">
          <a:extLst>
            <a:ext uri="{FF2B5EF4-FFF2-40B4-BE49-F238E27FC236}">
              <a16:creationId xmlns:a16="http://schemas.microsoft.com/office/drawing/2014/main" id="{00000000-0008-0000-0400-000026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5" name="正方形/長方形 294">
          <a:extLst>
            <a:ext uri="{FF2B5EF4-FFF2-40B4-BE49-F238E27FC236}">
              <a16:creationId xmlns:a16="http://schemas.microsoft.com/office/drawing/2014/main" id="{00000000-0008-0000-0400-000027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6" name="正方形/長方形 295">
          <a:extLst>
            <a:ext uri="{FF2B5EF4-FFF2-40B4-BE49-F238E27FC236}">
              <a16:creationId xmlns:a16="http://schemas.microsoft.com/office/drawing/2014/main" id="{00000000-0008-0000-0400-000028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7" name="正方形/長方形 296">
          <a:extLst>
            <a:ext uri="{FF2B5EF4-FFF2-40B4-BE49-F238E27FC236}">
              <a16:creationId xmlns:a16="http://schemas.microsoft.com/office/drawing/2014/main" id="{00000000-0008-0000-0400-000029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8" name="テキスト ボックス 297">
          <a:extLst>
            <a:ext uri="{FF2B5EF4-FFF2-40B4-BE49-F238E27FC236}">
              <a16:creationId xmlns:a16="http://schemas.microsoft.com/office/drawing/2014/main" id="{00000000-0008-0000-0400-00002A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病院事業会計への繰出金の減少などにより、前年度と比較して</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ポイントの減となった。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引き続き、企業会計の経営状況を的確に把握し、健全経営に努めるとともに、各種団体に対する補助金等についても適正な執行に努めていく。</a:t>
          </a:r>
        </a:p>
      </xdr:txBody>
    </xdr:sp>
    <xdr:clientData/>
  </xdr:twoCellAnchor>
  <xdr:oneCellAnchor>
    <xdr:from>
      <xdr:col>62</xdr:col>
      <xdr:colOff>6350</xdr:colOff>
      <xdr:row>29</xdr:row>
      <xdr:rowOff>107950</xdr:rowOff>
    </xdr:from>
    <xdr:ext cx="298543" cy="225703"/>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305" name="テキスト ボックス 304">
          <a:extLst>
            <a:ext uri="{FF2B5EF4-FFF2-40B4-BE49-F238E27FC236}">
              <a16:creationId xmlns:a16="http://schemas.microsoft.com/office/drawing/2014/main" id="{00000000-0008-0000-0400-000031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11" name="テキスト ボックス 310">
          <a:extLst>
            <a:ext uri="{FF2B5EF4-FFF2-40B4-BE49-F238E27FC236}">
              <a16:creationId xmlns:a16="http://schemas.microsoft.com/office/drawing/2014/main" id="{00000000-0008-0000-0400-000037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12" name="補助費等グラフ枠">
          <a:extLst>
            <a:ext uri="{FF2B5EF4-FFF2-40B4-BE49-F238E27FC236}">
              <a16:creationId xmlns:a16="http://schemas.microsoft.com/office/drawing/2014/main" id="{00000000-0008-0000-0400-000038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104140</xdr:rowOff>
    </xdr:from>
    <xdr:to>
      <xdr:col>82</xdr:col>
      <xdr:colOff>107950</xdr:colOff>
      <xdr:row>41</xdr:row>
      <xdr:rowOff>138430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6510000" y="5933440"/>
          <a:ext cx="0" cy="1234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110507</xdr:rowOff>
    </xdr:from>
    <xdr:ext cx="762000" cy="259045"/>
    <xdr:sp macro="" textlink="">
      <xdr:nvSpPr>
        <xdr:cNvPr id="314" name="補助費等最小値テキスト">
          <a:extLst>
            <a:ext uri="{FF2B5EF4-FFF2-40B4-BE49-F238E27FC236}">
              <a16:creationId xmlns:a16="http://schemas.microsoft.com/office/drawing/2014/main" id="{00000000-0008-0000-0400-00003A010000}"/>
            </a:ext>
          </a:extLst>
        </xdr:cNvPr>
        <xdr:cNvSpPr txBox="1"/>
      </xdr:nvSpPr>
      <xdr:spPr>
        <a:xfrm>
          <a:off x="16598900" y="7139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138430</xdr:rowOff>
    </xdr:from>
    <xdr:to>
      <xdr:col>82</xdr:col>
      <xdr:colOff>196850</xdr:colOff>
      <xdr:row>41</xdr:row>
      <xdr:rowOff>138430</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6421100" y="7167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19067</xdr:rowOff>
    </xdr:from>
    <xdr:ext cx="762000" cy="259045"/>
    <xdr:sp macro="" textlink="">
      <xdr:nvSpPr>
        <xdr:cNvPr id="316" name="補助費等最大値テキスト">
          <a:extLst>
            <a:ext uri="{FF2B5EF4-FFF2-40B4-BE49-F238E27FC236}">
              <a16:creationId xmlns:a16="http://schemas.microsoft.com/office/drawing/2014/main" id="{00000000-0008-0000-0400-00003C010000}"/>
            </a:ext>
          </a:extLst>
        </xdr:cNvPr>
        <xdr:cNvSpPr txBox="1"/>
      </xdr:nvSpPr>
      <xdr:spPr>
        <a:xfrm>
          <a:off x="16598900" y="5676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104140</xdr:rowOff>
    </xdr:from>
    <xdr:to>
      <xdr:col>82</xdr:col>
      <xdr:colOff>196850</xdr:colOff>
      <xdr:row>34</xdr:row>
      <xdr:rowOff>104140</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6421100" y="5933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39</xdr:row>
      <xdr:rowOff>92710</xdr:rowOff>
    </xdr:from>
    <xdr:to>
      <xdr:col>82</xdr:col>
      <xdr:colOff>107950</xdr:colOff>
      <xdr:row>40</xdr:row>
      <xdr:rowOff>12700</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flipV="1">
          <a:off x="15671800" y="6779260"/>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149877</xdr:rowOff>
    </xdr:from>
    <xdr:ext cx="762000" cy="259045"/>
    <xdr:sp macro="" textlink="">
      <xdr:nvSpPr>
        <xdr:cNvPr id="319" name="補助費等平均値テキスト">
          <a:extLst>
            <a:ext uri="{FF2B5EF4-FFF2-40B4-BE49-F238E27FC236}">
              <a16:creationId xmlns:a16="http://schemas.microsoft.com/office/drawing/2014/main" id="{00000000-0008-0000-0400-00003F010000}"/>
            </a:ext>
          </a:extLst>
        </xdr:cNvPr>
        <xdr:cNvSpPr txBox="1"/>
      </xdr:nvSpPr>
      <xdr:spPr>
        <a:xfrm>
          <a:off x="16598900" y="6322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133350</xdr:rowOff>
    </xdr:from>
    <xdr:to>
      <xdr:col>82</xdr:col>
      <xdr:colOff>158750</xdr:colOff>
      <xdr:row>38</xdr:row>
      <xdr:rowOff>63500</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6459200" y="647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39</xdr:row>
      <xdr:rowOff>115570</xdr:rowOff>
    </xdr:from>
    <xdr:to>
      <xdr:col>78</xdr:col>
      <xdr:colOff>69850</xdr:colOff>
      <xdr:row>40</xdr:row>
      <xdr:rowOff>12700</xdr:rowOff>
    </xdr:to>
    <xdr:cxnSp macro="">
      <xdr:nvCxnSpPr>
        <xdr:cNvPr id="321" name="直線コネクタ 320">
          <a:extLst>
            <a:ext uri="{FF2B5EF4-FFF2-40B4-BE49-F238E27FC236}">
              <a16:creationId xmlns:a16="http://schemas.microsoft.com/office/drawing/2014/main" id="{00000000-0008-0000-0400-000041010000}"/>
            </a:ext>
          </a:extLst>
        </xdr:cNvPr>
        <xdr:cNvCxnSpPr/>
      </xdr:nvCxnSpPr>
      <xdr:spPr>
        <a:xfrm>
          <a:off x="14782800" y="680212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156210</xdr:rowOff>
    </xdr:from>
    <xdr:to>
      <xdr:col>78</xdr:col>
      <xdr:colOff>120650</xdr:colOff>
      <xdr:row>38</xdr:row>
      <xdr:rowOff>86360</xdr:rowOff>
    </xdr:to>
    <xdr:sp macro="" textlink="">
      <xdr:nvSpPr>
        <xdr:cNvPr id="322" name="フローチャート: 判断 321">
          <a:extLst>
            <a:ext uri="{FF2B5EF4-FFF2-40B4-BE49-F238E27FC236}">
              <a16:creationId xmlns:a16="http://schemas.microsoft.com/office/drawing/2014/main" id="{00000000-0008-0000-0400-000042010000}"/>
            </a:ext>
          </a:extLst>
        </xdr:cNvPr>
        <xdr:cNvSpPr/>
      </xdr:nvSpPr>
      <xdr:spPr>
        <a:xfrm>
          <a:off x="15621000" y="6499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96537</xdr:rowOff>
    </xdr:from>
    <xdr:ext cx="7366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290800" y="62687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39</xdr:row>
      <xdr:rowOff>92710</xdr:rowOff>
    </xdr:from>
    <xdr:to>
      <xdr:col>73</xdr:col>
      <xdr:colOff>180975</xdr:colOff>
      <xdr:row>39</xdr:row>
      <xdr:rowOff>115570</xdr:rowOff>
    </xdr:to>
    <xdr:cxnSp macro="">
      <xdr:nvCxnSpPr>
        <xdr:cNvPr id="324" name="直線コネクタ 323">
          <a:extLst>
            <a:ext uri="{FF2B5EF4-FFF2-40B4-BE49-F238E27FC236}">
              <a16:creationId xmlns:a16="http://schemas.microsoft.com/office/drawing/2014/main" id="{00000000-0008-0000-0400-000044010000}"/>
            </a:ext>
          </a:extLst>
        </xdr:cNvPr>
        <xdr:cNvCxnSpPr/>
      </xdr:nvCxnSpPr>
      <xdr:spPr>
        <a:xfrm>
          <a:off x="13893800" y="677926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133350</xdr:rowOff>
    </xdr:from>
    <xdr:to>
      <xdr:col>74</xdr:col>
      <xdr:colOff>31750</xdr:colOff>
      <xdr:row>38</xdr:row>
      <xdr:rowOff>63500</xdr:rowOff>
    </xdr:to>
    <xdr:sp macro="" textlink="">
      <xdr:nvSpPr>
        <xdr:cNvPr id="325" name="フローチャート: 判断 324">
          <a:extLst>
            <a:ext uri="{FF2B5EF4-FFF2-40B4-BE49-F238E27FC236}">
              <a16:creationId xmlns:a16="http://schemas.microsoft.com/office/drawing/2014/main" id="{00000000-0008-0000-0400-000045010000}"/>
            </a:ext>
          </a:extLst>
        </xdr:cNvPr>
        <xdr:cNvSpPr/>
      </xdr:nvSpPr>
      <xdr:spPr>
        <a:xfrm>
          <a:off x="14732000" y="647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73677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401800" y="624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39</xdr:row>
      <xdr:rowOff>92710</xdr:rowOff>
    </xdr:from>
    <xdr:to>
      <xdr:col>69</xdr:col>
      <xdr:colOff>92075</xdr:colOff>
      <xdr:row>39</xdr:row>
      <xdr:rowOff>138430</xdr:rowOff>
    </xdr:to>
    <xdr:cxnSp macro="">
      <xdr:nvCxnSpPr>
        <xdr:cNvPr id="327" name="直線コネクタ 326">
          <a:extLst>
            <a:ext uri="{FF2B5EF4-FFF2-40B4-BE49-F238E27FC236}">
              <a16:creationId xmlns:a16="http://schemas.microsoft.com/office/drawing/2014/main" id="{00000000-0008-0000-0400-000047010000}"/>
            </a:ext>
          </a:extLst>
        </xdr:cNvPr>
        <xdr:cNvCxnSpPr/>
      </xdr:nvCxnSpPr>
      <xdr:spPr>
        <a:xfrm flipV="1">
          <a:off x="13004800" y="677926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37</xdr:row>
      <xdr:rowOff>110490</xdr:rowOff>
    </xdr:from>
    <xdr:to>
      <xdr:col>69</xdr:col>
      <xdr:colOff>142875</xdr:colOff>
      <xdr:row>38</xdr:row>
      <xdr:rowOff>40640</xdr:rowOff>
    </xdr:to>
    <xdr:sp macro="" textlink="">
      <xdr:nvSpPr>
        <xdr:cNvPr id="328" name="フローチャート: 判断 327">
          <a:extLst>
            <a:ext uri="{FF2B5EF4-FFF2-40B4-BE49-F238E27FC236}">
              <a16:creationId xmlns:a16="http://schemas.microsoft.com/office/drawing/2014/main" id="{00000000-0008-0000-0400-000048010000}"/>
            </a:ext>
          </a:extLst>
        </xdr:cNvPr>
        <xdr:cNvSpPr/>
      </xdr:nvSpPr>
      <xdr:spPr>
        <a:xfrm>
          <a:off x="13843000" y="6454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50817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3512800" y="622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30480</xdr:rowOff>
    </xdr:from>
    <xdr:to>
      <xdr:col>65</xdr:col>
      <xdr:colOff>53975</xdr:colOff>
      <xdr:row>38</xdr:row>
      <xdr:rowOff>132080</xdr:rowOff>
    </xdr:to>
    <xdr:sp macro="" textlink="">
      <xdr:nvSpPr>
        <xdr:cNvPr id="330" name="フローチャート: 判断 329">
          <a:extLst>
            <a:ext uri="{FF2B5EF4-FFF2-40B4-BE49-F238E27FC236}">
              <a16:creationId xmlns:a16="http://schemas.microsoft.com/office/drawing/2014/main" id="{00000000-0008-0000-0400-00004A010000}"/>
            </a:ext>
          </a:extLst>
        </xdr:cNvPr>
        <xdr:cNvSpPr/>
      </xdr:nvSpPr>
      <xdr:spPr>
        <a:xfrm>
          <a:off x="12954000" y="6545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142257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2623800" y="6314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39</xdr:row>
      <xdr:rowOff>41910</xdr:rowOff>
    </xdr:from>
    <xdr:to>
      <xdr:col>82</xdr:col>
      <xdr:colOff>158750</xdr:colOff>
      <xdr:row>39</xdr:row>
      <xdr:rowOff>143510</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6459200" y="6728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39</xdr:row>
      <xdr:rowOff>13987</xdr:rowOff>
    </xdr:from>
    <xdr:ext cx="762000" cy="259045"/>
    <xdr:sp macro="" textlink="">
      <xdr:nvSpPr>
        <xdr:cNvPr id="338" name="補助費等該当値テキスト">
          <a:extLst>
            <a:ext uri="{FF2B5EF4-FFF2-40B4-BE49-F238E27FC236}">
              <a16:creationId xmlns:a16="http://schemas.microsoft.com/office/drawing/2014/main" id="{00000000-0008-0000-0400-000052010000}"/>
            </a:ext>
          </a:extLst>
        </xdr:cNvPr>
        <xdr:cNvSpPr txBox="1"/>
      </xdr:nvSpPr>
      <xdr:spPr>
        <a:xfrm>
          <a:off x="16598900" y="6700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39</xdr:row>
      <xdr:rowOff>133350</xdr:rowOff>
    </xdr:from>
    <xdr:to>
      <xdr:col>78</xdr:col>
      <xdr:colOff>120650</xdr:colOff>
      <xdr:row>40</xdr:row>
      <xdr:rowOff>63500</xdr:rowOff>
    </xdr:to>
    <xdr:sp macro="" textlink="">
      <xdr:nvSpPr>
        <xdr:cNvPr id="339" name="楕円 338">
          <a:extLst>
            <a:ext uri="{FF2B5EF4-FFF2-40B4-BE49-F238E27FC236}">
              <a16:creationId xmlns:a16="http://schemas.microsoft.com/office/drawing/2014/main" id="{00000000-0008-0000-0400-000053010000}"/>
            </a:ext>
          </a:extLst>
        </xdr:cNvPr>
        <xdr:cNvSpPr/>
      </xdr:nvSpPr>
      <xdr:spPr>
        <a:xfrm>
          <a:off x="15621000" y="681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40</xdr:row>
      <xdr:rowOff>48277</xdr:rowOff>
    </xdr:from>
    <xdr:ext cx="736600" cy="259045"/>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15290800" y="6906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39</xdr:row>
      <xdr:rowOff>64770</xdr:rowOff>
    </xdr:from>
    <xdr:to>
      <xdr:col>74</xdr:col>
      <xdr:colOff>31750</xdr:colOff>
      <xdr:row>39</xdr:row>
      <xdr:rowOff>166370</xdr:rowOff>
    </xdr:to>
    <xdr:sp macro="" textlink="">
      <xdr:nvSpPr>
        <xdr:cNvPr id="341" name="楕円 340">
          <a:extLst>
            <a:ext uri="{FF2B5EF4-FFF2-40B4-BE49-F238E27FC236}">
              <a16:creationId xmlns:a16="http://schemas.microsoft.com/office/drawing/2014/main" id="{00000000-0008-0000-0400-000055010000}"/>
            </a:ext>
          </a:extLst>
        </xdr:cNvPr>
        <xdr:cNvSpPr/>
      </xdr:nvSpPr>
      <xdr:spPr>
        <a:xfrm>
          <a:off x="14732000" y="6751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39</xdr:row>
      <xdr:rowOff>151147</xdr:rowOff>
    </xdr:from>
    <xdr:ext cx="762000" cy="259045"/>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14401800" y="6837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39</xdr:row>
      <xdr:rowOff>41910</xdr:rowOff>
    </xdr:from>
    <xdr:to>
      <xdr:col>69</xdr:col>
      <xdr:colOff>142875</xdr:colOff>
      <xdr:row>39</xdr:row>
      <xdr:rowOff>143510</xdr:rowOff>
    </xdr:to>
    <xdr:sp macro="" textlink="">
      <xdr:nvSpPr>
        <xdr:cNvPr id="343" name="楕円 342">
          <a:extLst>
            <a:ext uri="{FF2B5EF4-FFF2-40B4-BE49-F238E27FC236}">
              <a16:creationId xmlns:a16="http://schemas.microsoft.com/office/drawing/2014/main" id="{00000000-0008-0000-0400-000057010000}"/>
            </a:ext>
          </a:extLst>
        </xdr:cNvPr>
        <xdr:cNvSpPr/>
      </xdr:nvSpPr>
      <xdr:spPr>
        <a:xfrm>
          <a:off x="13843000" y="6728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39</xdr:row>
      <xdr:rowOff>128287</xdr:rowOff>
    </xdr:from>
    <xdr:ext cx="762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13512800" y="6814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39</xdr:row>
      <xdr:rowOff>87630</xdr:rowOff>
    </xdr:from>
    <xdr:to>
      <xdr:col>65</xdr:col>
      <xdr:colOff>53975</xdr:colOff>
      <xdr:row>40</xdr:row>
      <xdr:rowOff>17780</xdr:rowOff>
    </xdr:to>
    <xdr:sp macro="" textlink="">
      <xdr:nvSpPr>
        <xdr:cNvPr id="345" name="楕円 344">
          <a:extLst>
            <a:ext uri="{FF2B5EF4-FFF2-40B4-BE49-F238E27FC236}">
              <a16:creationId xmlns:a16="http://schemas.microsoft.com/office/drawing/2014/main" id="{00000000-0008-0000-0400-000059010000}"/>
            </a:ext>
          </a:extLst>
        </xdr:cNvPr>
        <xdr:cNvSpPr/>
      </xdr:nvSpPr>
      <xdr:spPr>
        <a:xfrm>
          <a:off x="12954000" y="6774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40</xdr:row>
      <xdr:rowOff>2557</xdr:rowOff>
    </xdr:from>
    <xdr:ext cx="762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12623800" y="6860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51" name="正方形/長方形 350">
          <a:extLst>
            <a:ext uri="{FF2B5EF4-FFF2-40B4-BE49-F238E27FC236}">
              <a16:creationId xmlns:a16="http://schemas.microsoft.com/office/drawing/2014/main" id="{00000000-0008-0000-0400-00005F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52" name="正方形/長方形 351">
          <a:extLst>
            <a:ext uri="{FF2B5EF4-FFF2-40B4-BE49-F238E27FC236}">
              <a16:creationId xmlns:a16="http://schemas.microsoft.com/office/drawing/2014/main" id="{00000000-0008-0000-0400-000060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53" name="正方形/長方形 352">
          <a:extLst>
            <a:ext uri="{FF2B5EF4-FFF2-40B4-BE49-F238E27FC236}">
              <a16:creationId xmlns:a16="http://schemas.microsoft.com/office/drawing/2014/main" id="{00000000-0008-0000-0400-000061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4" name="正方形/長方形 353">
          <a:extLst>
            <a:ext uri="{FF2B5EF4-FFF2-40B4-BE49-F238E27FC236}">
              <a16:creationId xmlns:a16="http://schemas.microsoft.com/office/drawing/2014/main" id="{00000000-0008-0000-0400-000062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5" name="正方形/長方形 354">
          <a:extLst>
            <a:ext uri="{FF2B5EF4-FFF2-40B4-BE49-F238E27FC236}">
              <a16:creationId xmlns:a16="http://schemas.microsoft.com/office/drawing/2014/main" id="{00000000-0008-0000-0400-000063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6" name="正方形/長方形 355">
          <a:extLst>
            <a:ext uri="{FF2B5EF4-FFF2-40B4-BE49-F238E27FC236}">
              <a16:creationId xmlns:a16="http://schemas.microsoft.com/office/drawing/2014/main" id="{00000000-0008-0000-0400-000064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公債費においては、元金償還額の減少の影響により、前年度比</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ポイント減少したが、前年度に引き続き類似団体の平均値を上回った。</a:t>
          </a:r>
        </a:p>
        <a:p>
          <a:r>
            <a:rPr kumimoji="1" lang="ja-JP" altLang="en-US" sz="1300">
              <a:latin typeface="ＭＳ Ｐゴシック" panose="020B0600070205080204" pitchFamily="50" charset="-128"/>
              <a:ea typeface="ＭＳ Ｐゴシック" panose="020B0600070205080204" pitchFamily="50" charset="-128"/>
            </a:rPr>
            <a:t>　今後、市場金利の上昇が見込まれるが、建設事業費の選択と集中による市債残高の縮減に加え、市場金利の動向を注視し、低利での資金調達による利子低減に努めていく。</a:t>
          </a:r>
        </a:p>
      </xdr:txBody>
    </xdr:sp>
    <xdr:clientData/>
  </xdr:twoCellAnchor>
  <xdr:oneCellAnchor>
    <xdr:from>
      <xdr:col>3</xdr:col>
      <xdr:colOff>123825</xdr:colOff>
      <xdr:row>69</xdr:row>
      <xdr:rowOff>107950</xdr:rowOff>
    </xdr:from>
    <xdr:ext cx="298543" cy="225703"/>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29029</xdr:rowOff>
    </xdr:from>
    <xdr:to>
      <xdr:col>26</xdr:col>
      <xdr:colOff>184150</xdr:colOff>
      <xdr:row>82</xdr:row>
      <xdr:rowOff>29029</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58256</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45357</xdr:rowOff>
    </xdr:from>
    <xdr:to>
      <xdr:col>26</xdr:col>
      <xdr:colOff>184150</xdr:colOff>
      <xdr:row>80</xdr:row>
      <xdr:rowOff>45357</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74584</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61686</xdr:rowOff>
    </xdr:from>
    <xdr:to>
      <xdr:col>26</xdr:col>
      <xdr:colOff>184150</xdr:colOff>
      <xdr:row>78</xdr:row>
      <xdr:rowOff>61686</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90913</xdr:rowOff>
    </xdr:from>
    <xdr:ext cx="508000" cy="259045"/>
    <xdr:sp macro="" textlink="">
      <xdr:nvSpPr>
        <xdr:cNvPr id="366" name="テキスト ボックス 365">
          <a:extLst>
            <a:ext uri="{FF2B5EF4-FFF2-40B4-BE49-F238E27FC236}">
              <a16:creationId xmlns:a16="http://schemas.microsoft.com/office/drawing/2014/main" id="{00000000-0008-0000-0400-00006E010000}"/>
            </a:ext>
          </a:extLst>
        </xdr:cNvPr>
        <xdr:cNvSpPr txBox="1"/>
      </xdr:nvSpPr>
      <xdr:spPr>
        <a:xfrm>
          <a:off x="254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78014</xdr:rowOff>
    </xdr:from>
    <xdr:to>
      <xdr:col>26</xdr:col>
      <xdr:colOff>184150</xdr:colOff>
      <xdr:row>76</xdr:row>
      <xdr:rowOff>78014</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107241</xdr:rowOff>
    </xdr:from>
    <xdr:ext cx="5080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254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94343</xdr:rowOff>
    </xdr:from>
    <xdr:to>
      <xdr:col>26</xdr:col>
      <xdr:colOff>184150</xdr:colOff>
      <xdr:row>74</xdr:row>
      <xdr:rowOff>94343</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123570</xdr:rowOff>
    </xdr:from>
    <xdr:ext cx="508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254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110672</xdr:rowOff>
    </xdr:from>
    <xdr:to>
      <xdr:col>26</xdr:col>
      <xdr:colOff>184150</xdr:colOff>
      <xdr:row>72</xdr:row>
      <xdr:rowOff>110672</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139899</xdr:rowOff>
    </xdr:from>
    <xdr:ext cx="508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254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75" name="公債費グラフ枠">
          <a:extLst>
            <a:ext uri="{FF2B5EF4-FFF2-40B4-BE49-F238E27FC236}">
              <a16:creationId xmlns:a16="http://schemas.microsoft.com/office/drawing/2014/main" id="{00000000-0008-0000-0400-000077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159657</xdr:rowOff>
    </xdr:from>
    <xdr:to>
      <xdr:col>24</xdr:col>
      <xdr:colOff>25400</xdr:colOff>
      <xdr:row>81</xdr:row>
      <xdr:rowOff>37193</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4826000" y="12504057"/>
          <a:ext cx="0" cy="14205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9270</xdr:rowOff>
    </xdr:from>
    <xdr:ext cx="762000" cy="259045"/>
    <xdr:sp macro="" textlink="">
      <xdr:nvSpPr>
        <xdr:cNvPr id="377" name="公債費最小値テキスト">
          <a:extLst>
            <a:ext uri="{FF2B5EF4-FFF2-40B4-BE49-F238E27FC236}">
              <a16:creationId xmlns:a16="http://schemas.microsoft.com/office/drawing/2014/main" id="{00000000-0008-0000-0400-000079010000}"/>
            </a:ext>
          </a:extLst>
        </xdr:cNvPr>
        <xdr:cNvSpPr txBox="1"/>
      </xdr:nvSpPr>
      <xdr:spPr>
        <a:xfrm>
          <a:off x="4914900" y="13896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37193</xdr:rowOff>
    </xdr:from>
    <xdr:to>
      <xdr:col>24</xdr:col>
      <xdr:colOff>114300</xdr:colOff>
      <xdr:row>81</xdr:row>
      <xdr:rowOff>37193</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a:off x="4737100" y="139246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74584</xdr:rowOff>
    </xdr:from>
    <xdr:ext cx="762000" cy="259045"/>
    <xdr:sp macro="" textlink="">
      <xdr:nvSpPr>
        <xdr:cNvPr id="379" name="公債費最大値テキスト">
          <a:extLst>
            <a:ext uri="{FF2B5EF4-FFF2-40B4-BE49-F238E27FC236}">
              <a16:creationId xmlns:a16="http://schemas.microsoft.com/office/drawing/2014/main" id="{00000000-0008-0000-0400-00007B010000}"/>
            </a:ext>
          </a:extLst>
        </xdr:cNvPr>
        <xdr:cNvSpPr txBox="1"/>
      </xdr:nvSpPr>
      <xdr:spPr>
        <a:xfrm>
          <a:off x="4914900" y="12247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159657</xdr:rowOff>
    </xdr:from>
    <xdr:to>
      <xdr:col>24</xdr:col>
      <xdr:colOff>114300</xdr:colOff>
      <xdr:row>72</xdr:row>
      <xdr:rowOff>159657</xdr:rowOff>
    </xdr:to>
    <xdr:cxnSp macro="">
      <xdr:nvCxnSpPr>
        <xdr:cNvPr id="380" name="直線コネクタ 379">
          <a:extLst>
            <a:ext uri="{FF2B5EF4-FFF2-40B4-BE49-F238E27FC236}">
              <a16:creationId xmlns:a16="http://schemas.microsoft.com/office/drawing/2014/main" id="{00000000-0008-0000-0400-00007C010000}"/>
            </a:ext>
          </a:extLst>
        </xdr:cNvPr>
        <xdr:cNvCxnSpPr/>
      </xdr:nvCxnSpPr>
      <xdr:spPr>
        <a:xfrm>
          <a:off x="4737100" y="125040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79</xdr:row>
      <xdr:rowOff>53521</xdr:rowOff>
    </xdr:from>
    <xdr:to>
      <xdr:col>24</xdr:col>
      <xdr:colOff>25400</xdr:colOff>
      <xdr:row>80</xdr:row>
      <xdr:rowOff>45357</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flipV="1">
          <a:off x="3987800" y="13598071"/>
          <a:ext cx="838200" cy="163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76399</xdr:rowOff>
    </xdr:from>
    <xdr:ext cx="762000" cy="259045"/>
    <xdr:sp macro="" textlink="">
      <xdr:nvSpPr>
        <xdr:cNvPr id="382" name="公債費平均値テキスト">
          <a:extLst>
            <a:ext uri="{FF2B5EF4-FFF2-40B4-BE49-F238E27FC236}">
              <a16:creationId xmlns:a16="http://schemas.microsoft.com/office/drawing/2014/main" id="{00000000-0008-0000-0400-00007E010000}"/>
            </a:ext>
          </a:extLst>
        </xdr:cNvPr>
        <xdr:cNvSpPr txBox="1"/>
      </xdr:nvSpPr>
      <xdr:spPr>
        <a:xfrm>
          <a:off x="4914900" y="129351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59871</xdr:rowOff>
    </xdr:from>
    <xdr:to>
      <xdr:col>24</xdr:col>
      <xdr:colOff>76200</xdr:colOff>
      <xdr:row>76</xdr:row>
      <xdr:rowOff>161471</xdr:rowOff>
    </xdr:to>
    <xdr:sp macro="" textlink="">
      <xdr:nvSpPr>
        <xdr:cNvPr id="383" name="フローチャート: 判断 382">
          <a:extLst>
            <a:ext uri="{FF2B5EF4-FFF2-40B4-BE49-F238E27FC236}">
              <a16:creationId xmlns:a16="http://schemas.microsoft.com/office/drawing/2014/main" id="{00000000-0008-0000-0400-00007F010000}"/>
            </a:ext>
          </a:extLst>
        </xdr:cNvPr>
        <xdr:cNvSpPr/>
      </xdr:nvSpPr>
      <xdr:spPr>
        <a:xfrm>
          <a:off x="4775200" y="130900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79</xdr:row>
      <xdr:rowOff>151493</xdr:rowOff>
    </xdr:from>
    <xdr:to>
      <xdr:col>19</xdr:col>
      <xdr:colOff>187325</xdr:colOff>
      <xdr:row>80</xdr:row>
      <xdr:rowOff>45357</xdr:rowOff>
    </xdr:to>
    <xdr:cxnSp macro="">
      <xdr:nvCxnSpPr>
        <xdr:cNvPr id="384" name="直線コネクタ 383">
          <a:extLst>
            <a:ext uri="{FF2B5EF4-FFF2-40B4-BE49-F238E27FC236}">
              <a16:creationId xmlns:a16="http://schemas.microsoft.com/office/drawing/2014/main" id="{00000000-0008-0000-0400-000080010000}"/>
            </a:ext>
          </a:extLst>
        </xdr:cNvPr>
        <xdr:cNvCxnSpPr/>
      </xdr:nvCxnSpPr>
      <xdr:spPr>
        <a:xfrm>
          <a:off x="3098800" y="13696043"/>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100693</xdr:rowOff>
    </xdr:from>
    <xdr:to>
      <xdr:col>20</xdr:col>
      <xdr:colOff>38100</xdr:colOff>
      <xdr:row>78</xdr:row>
      <xdr:rowOff>30843</xdr:rowOff>
    </xdr:to>
    <xdr:sp macro="" textlink="">
      <xdr:nvSpPr>
        <xdr:cNvPr id="385" name="フローチャート: 判断 384">
          <a:extLst>
            <a:ext uri="{FF2B5EF4-FFF2-40B4-BE49-F238E27FC236}">
              <a16:creationId xmlns:a16="http://schemas.microsoft.com/office/drawing/2014/main" id="{00000000-0008-0000-0400-000081010000}"/>
            </a:ext>
          </a:extLst>
        </xdr:cNvPr>
        <xdr:cNvSpPr/>
      </xdr:nvSpPr>
      <xdr:spPr>
        <a:xfrm>
          <a:off x="3937000" y="13302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41020</xdr:rowOff>
    </xdr:from>
    <xdr:ext cx="7366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3606800" y="130712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79</xdr:row>
      <xdr:rowOff>102507</xdr:rowOff>
    </xdr:from>
    <xdr:to>
      <xdr:col>15</xdr:col>
      <xdr:colOff>98425</xdr:colOff>
      <xdr:row>79</xdr:row>
      <xdr:rowOff>151493</xdr:rowOff>
    </xdr:to>
    <xdr:cxnSp macro="">
      <xdr:nvCxnSpPr>
        <xdr:cNvPr id="387" name="直線コネクタ 386">
          <a:extLst>
            <a:ext uri="{FF2B5EF4-FFF2-40B4-BE49-F238E27FC236}">
              <a16:creationId xmlns:a16="http://schemas.microsoft.com/office/drawing/2014/main" id="{00000000-0008-0000-0400-000083010000}"/>
            </a:ext>
          </a:extLst>
        </xdr:cNvPr>
        <xdr:cNvCxnSpPr/>
      </xdr:nvCxnSpPr>
      <xdr:spPr>
        <a:xfrm>
          <a:off x="2209800" y="13647057"/>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133350</xdr:rowOff>
    </xdr:from>
    <xdr:to>
      <xdr:col>15</xdr:col>
      <xdr:colOff>149225</xdr:colOff>
      <xdr:row>78</xdr:row>
      <xdr:rowOff>63500</xdr:rowOff>
    </xdr:to>
    <xdr:sp macro="" textlink="">
      <xdr:nvSpPr>
        <xdr:cNvPr id="388" name="フローチャート: 判断 387">
          <a:extLst>
            <a:ext uri="{FF2B5EF4-FFF2-40B4-BE49-F238E27FC236}">
              <a16:creationId xmlns:a16="http://schemas.microsoft.com/office/drawing/2014/main" id="{00000000-0008-0000-0400-000084010000}"/>
            </a:ext>
          </a:extLst>
        </xdr:cNvPr>
        <xdr:cNvSpPr/>
      </xdr:nvSpPr>
      <xdr:spPr>
        <a:xfrm>
          <a:off x="3048000" y="1333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73677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2717800" y="1310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159657</xdr:rowOff>
    </xdr:from>
    <xdr:to>
      <xdr:col>11</xdr:col>
      <xdr:colOff>9525</xdr:colOff>
      <xdr:row>79</xdr:row>
      <xdr:rowOff>102507</xdr:rowOff>
    </xdr:to>
    <xdr:cxnSp macro="">
      <xdr:nvCxnSpPr>
        <xdr:cNvPr id="390" name="直線コネクタ 389">
          <a:extLst>
            <a:ext uri="{FF2B5EF4-FFF2-40B4-BE49-F238E27FC236}">
              <a16:creationId xmlns:a16="http://schemas.microsoft.com/office/drawing/2014/main" id="{00000000-0008-0000-0400-000086010000}"/>
            </a:ext>
          </a:extLst>
        </xdr:cNvPr>
        <xdr:cNvCxnSpPr/>
      </xdr:nvCxnSpPr>
      <xdr:spPr>
        <a:xfrm>
          <a:off x="1320800" y="13532757"/>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117021</xdr:rowOff>
    </xdr:from>
    <xdr:to>
      <xdr:col>11</xdr:col>
      <xdr:colOff>60325</xdr:colOff>
      <xdr:row>78</xdr:row>
      <xdr:rowOff>47171</xdr:rowOff>
    </xdr:to>
    <xdr:sp macro="" textlink="">
      <xdr:nvSpPr>
        <xdr:cNvPr id="391" name="フローチャート: 判断 390">
          <a:extLst>
            <a:ext uri="{FF2B5EF4-FFF2-40B4-BE49-F238E27FC236}">
              <a16:creationId xmlns:a16="http://schemas.microsoft.com/office/drawing/2014/main" id="{00000000-0008-0000-0400-000087010000}"/>
            </a:ext>
          </a:extLst>
        </xdr:cNvPr>
        <xdr:cNvSpPr/>
      </xdr:nvSpPr>
      <xdr:spPr>
        <a:xfrm>
          <a:off x="2159000" y="1331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57348</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1828800" y="130875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59871</xdr:rowOff>
    </xdr:from>
    <xdr:to>
      <xdr:col>6</xdr:col>
      <xdr:colOff>171450</xdr:colOff>
      <xdr:row>78</xdr:row>
      <xdr:rowOff>161471</xdr:rowOff>
    </xdr:to>
    <xdr:sp macro="" textlink="">
      <xdr:nvSpPr>
        <xdr:cNvPr id="393" name="フローチャート: 判断 392">
          <a:extLst>
            <a:ext uri="{FF2B5EF4-FFF2-40B4-BE49-F238E27FC236}">
              <a16:creationId xmlns:a16="http://schemas.microsoft.com/office/drawing/2014/main" id="{00000000-0008-0000-0400-000089010000}"/>
            </a:ext>
          </a:extLst>
        </xdr:cNvPr>
        <xdr:cNvSpPr/>
      </xdr:nvSpPr>
      <xdr:spPr>
        <a:xfrm>
          <a:off x="1270000" y="13432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198</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939800" y="13201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79</xdr:row>
      <xdr:rowOff>2721</xdr:rowOff>
    </xdr:from>
    <xdr:to>
      <xdr:col>24</xdr:col>
      <xdr:colOff>76200</xdr:colOff>
      <xdr:row>79</xdr:row>
      <xdr:rowOff>104321</xdr:rowOff>
    </xdr:to>
    <xdr:sp macro="" textlink="">
      <xdr:nvSpPr>
        <xdr:cNvPr id="400" name="楕円 399">
          <a:extLst>
            <a:ext uri="{FF2B5EF4-FFF2-40B4-BE49-F238E27FC236}">
              <a16:creationId xmlns:a16="http://schemas.microsoft.com/office/drawing/2014/main" id="{00000000-0008-0000-0400-000090010000}"/>
            </a:ext>
          </a:extLst>
        </xdr:cNvPr>
        <xdr:cNvSpPr/>
      </xdr:nvSpPr>
      <xdr:spPr>
        <a:xfrm>
          <a:off x="4775200" y="13547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146248</xdr:rowOff>
    </xdr:from>
    <xdr:ext cx="762000" cy="259045"/>
    <xdr:sp macro="" textlink="">
      <xdr:nvSpPr>
        <xdr:cNvPr id="401" name="公債費該当値テキスト">
          <a:extLst>
            <a:ext uri="{FF2B5EF4-FFF2-40B4-BE49-F238E27FC236}">
              <a16:creationId xmlns:a16="http://schemas.microsoft.com/office/drawing/2014/main" id="{00000000-0008-0000-0400-000091010000}"/>
            </a:ext>
          </a:extLst>
        </xdr:cNvPr>
        <xdr:cNvSpPr txBox="1"/>
      </xdr:nvSpPr>
      <xdr:spPr>
        <a:xfrm>
          <a:off x="4914900" y="13519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79</xdr:row>
      <xdr:rowOff>166007</xdr:rowOff>
    </xdr:from>
    <xdr:to>
      <xdr:col>20</xdr:col>
      <xdr:colOff>38100</xdr:colOff>
      <xdr:row>80</xdr:row>
      <xdr:rowOff>96157</xdr:rowOff>
    </xdr:to>
    <xdr:sp macro="" textlink="">
      <xdr:nvSpPr>
        <xdr:cNvPr id="402" name="楕円 401">
          <a:extLst>
            <a:ext uri="{FF2B5EF4-FFF2-40B4-BE49-F238E27FC236}">
              <a16:creationId xmlns:a16="http://schemas.microsoft.com/office/drawing/2014/main" id="{00000000-0008-0000-0400-000092010000}"/>
            </a:ext>
          </a:extLst>
        </xdr:cNvPr>
        <xdr:cNvSpPr/>
      </xdr:nvSpPr>
      <xdr:spPr>
        <a:xfrm>
          <a:off x="3937000" y="13710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80</xdr:row>
      <xdr:rowOff>80934</xdr:rowOff>
    </xdr:from>
    <xdr:ext cx="736600" cy="259045"/>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3606800" y="137969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79</xdr:row>
      <xdr:rowOff>100693</xdr:rowOff>
    </xdr:from>
    <xdr:to>
      <xdr:col>15</xdr:col>
      <xdr:colOff>149225</xdr:colOff>
      <xdr:row>80</xdr:row>
      <xdr:rowOff>30843</xdr:rowOff>
    </xdr:to>
    <xdr:sp macro="" textlink="">
      <xdr:nvSpPr>
        <xdr:cNvPr id="404" name="楕円 403">
          <a:extLst>
            <a:ext uri="{FF2B5EF4-FFF2-40B4-BE49-F238E27FC236}">
              <a16:creationId xmlns:a16="http://schemas.microsoft.com/office/drawing/2014/main" id="{00000000-0008-0000-0400-000094010000}"/>
            </a:ext>
          </a:extLst>
        </xdr:cNvPr>
        <xdr:cNvSpPr/>
      </xdr:nvSpPr>
      <xdr:spPr>
        <a:xfrm>
          <a:off x="3048000" y="13645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80</xdr:row>
      <xdr:rowOff>15620</xdr:rowOff>
    </xdr:from>
    <xdr:ext cx="762000" cy="259045"/>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2717800" y="13731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79</xdr:row>
      <xdr:rowOff>51707</xdr:rowOff>
    </xdr:from>
    <xdr:to>
      <xdr:col>11</xdr:col>
      <xdr:colOff>60325</xdr:colOff>
      <xdr:row>79</xdr:row>
      <xdr:rowOff>153307</xdr:rowOff>
    </xdr:to>
    <xdr:sp macro="" textlink="">
      <xdr:nvSpPr>
        <xdr:cNvPr id="406" name="楕円 405">
          <a:extLst>
            <a:ext uri="{FF2B5EF4-FFF2-40B4-BE49-F238E27FC236}">
              <a16:creationId xmlns:a16="http://schemas.microsoft.com/office/drawing/2014/main" id="{00000000-0008-0000-0400-000096010000}"/>
            </a:ext>
          </a:extLst>
        </xdr:cNvPr>
        <xdr:cNvSpPr/>
      </xdr:nvSpPr>
      <xdr:spPr>
        <a:xfrm>
          <a:off x="2159000" y="13596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79</xdr:row>
      <xdr:rowOff>138084</xdr:rowOff>
    </xdr:from>
    <xdr:ext cx="762000" cy="25904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828800" y="13682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108857</xdr:rowOff>
    </xdr:from>
    <xdr:to>
      <xdr:col>6</xdr:col>
      <xdr:colOff>171450</xdr:colOff>
      <xdr:row>79</xdr:row>
      <xdr:rowOff>39007</xdr:rowOff>
    </xdr:to>
    <xdr:sp macro="" textlink="">
      <xdr:nvSpPr>
        <xdr:cNvPr id="408" name="楕円 407">
          <a:extLst>
            <a:ext uri="{FF2B5EF4-FFF2-40B4-BE49-F238E27FC236}">
              <a16:creationId xmlns:a16="http://schemas.microsoft.com/office/drawing/2014/main" id="{00000000-0008-0000-0400-000098010000}"/>
            </a:ext>
          </a:extLst>
        </xdr:cNvPr>
        <xdr:cNvSpPr/>
      </xdr:nvSpPr>
      <xdr:spPr>
        <a:xfrm>
          <a:off x="1270000" y="13481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23784</xdr:rowOff>
    </xdr:from>
    <xdr:ext cx="762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939800" y="13568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11" name="正方形/長方形 410">
          <a:extLst>
            <a:ext uri="{FF2B5EF4-FFF2-40B4-BE49-F238E27FC236}">
              <a16:creationId xmlns:a16="http://schemas.microsoft.com/office/drawing/2014/main" id="{00000000-0008-0000-0400-00009B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12" name="正方形/長方形 411">
          <a:extLst>
            <a:ext uri="{FF2B5EF4-FFF2-40B4-BE49-F238E27FC236}">
              <a16:creationId xmlns:a16="http://schemas.microsoft.com/office/drawing/2014/main" id="{00000000-0008-0000-0400-00009C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13" name="正方形/長方形 412">
          <a:extLst>
            <a:ext uri="{FF2B5EF4-FFF2-40B4-BE49-F238E27FC236}">
              <a16:creationId xmlns:a16="http://schemas.microsoft.com/office/drawing/2014/main" id="{00000000-0008-0000-0400-00009D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14" name="正方形/長方形 413">
          <a:extLst>
            <a:ext uri="{FF2B5EF4-FFF2-40B4-BE49-F238E27FC236}">
              <a16:creationId xmlns:a16="http://schemas.microsoft.com/office/drawing/2014/main" id="{00000000-0008-0000-0400-00009E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15" name="正方形/長方形 414">
          <a:extLst>
            <a:ext uri="{FF2B5EF4-FFF2-40B4-BE49-F238E27FC236}">
              <a16:creationId xmlns:a16="http://schemas.microsoft.com/office/drawing/2014/main" id="{00000000-0008-0000-0400-00009F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16" name="正方形/長方形 415">
          <a:extLst>
            <a:ext uri="{FF2B5EF4-FFF2-40B4-BE49-F238E27FC236}">
              <a16:creationId xmlns:a16="http://schemas.microsoft.com/office/drawing/2014/main" id="{00000000-0008-0000-0400-0000A0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17" name="正方形/長方形 416">
          <a:extLst>
            <a:ext uri="{FF2B5EF4-FFF2-40B4-BE49-F238E27FC236}">
              <a16:creationId xmlns:a16="http://schemas.microsoft.com/office/drawing/2014/main" id="{00000000-0008-0000-0400-0000A1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8" name="正方形/長方形 417">
          <a:extLst>
            <a:ext uri="{FF2B5EF4-FFF2-40B4-BE49-F238E27FC236}">
              <a16:creationId xmlns:a16="http://schemas.microsoft.com/office/drawing/2014/main" id="{00000000-0008-0000-0400-0000A2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9" name="正方形/長方形 418">
          <a:extLst>
            <a:ext uri="{FF2B5EF4-FFF2-40B4-BE49-F238E27FC236}">
              <a16:creationId xmlns:a16="http://schemas.microsoft.com/office/drawing/2014/main" id="{00000000-0008-0000-0400-0000A3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の比較では平均値を下回っている状況ではあるが、社会保障費増加の見込みも踏まえ、行政サービスの水準を保ちながら事務事業の見直しを行うなど、経営資源の適正配分を進め、数値が上昇しないよう努めていく。</a:t>
          </a:r>
        </a:p>
      </xdr:txBody>
    </xdr:sp>
    <xdr:clientData/>
  </xdr:twoCellAnchor>
  <xdr:oneCellAnchor>
    <xdr:from>
      <xdr:col>62</xdr:col>
      <xdr:colOff>6350</xdr:colOff>
      <xdr:row>69</xdr:row>
      <xdr:rowOff>107950</xdr:rowOff>
    </xdr:from>
    <xdr:ext cx="298543" cy="225703"/>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25" name="テキスト ボックス 424">
          <a:extLst>
            <a:ext uri="{FF2B5EF4-FFF2-40B4-BE49-F238E27FC236}">
              <a16:creationId xmlns:a16="http://schemas.microsoft.com/office/drawing/2014/main" id="{00000000-0008-0000-0400-0000A9010000}"/>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27" name="テキスト ボックス 426">
          <a:extLst>
            <a:ext uri="{FF2B5EF4-FFF2-40B4-BE49-F238E27FC236}">
              <a16:creationId xmlns:a16="http://schemas.microsoft.com/office/drawing/2014/main" id="{00000000-0008-0000-0400-0000AB010000}"/>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38" name="公債費以外グラフ枠">
          <a:extLst>
            <a:ext uri="{FF2B5EF4-FFF2-40B4-BE49-F238E27FC236}">
              <a16:creationId xmlns:a16="http://schemas.microsoft.com/office/drawing/2014/main" id="{00000000-0008-0000-0400-0000B6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127000</xdr:rowOff>
    </xdr:from>
    <xdr:to>
      <xdr:col>82</xdr:col>
      <xdr:colOff>107950</xdr:colOff>
      <xdr:row>80</xdr:row>
      <xdr:rowOff>143329</xdr:rowOff>
    </xdr:to>
    <xdr:cxnSp macro="">
      <xdr:nvCxnSpPr>
        <xdr:cNvPr id="439" name="直線コネクタ 438">
          <a:extLst>
            <a:ext uri="{FF2B5EF4-FFF2-40B4-BE49-F238E27FC236}">
              <a16:creationId xmlns:a16="http://schemas.microsoft.com/office/drawing/2014/main" id="{00000000-0008-0000-0400-0000B7010000}"/>
            </a:ext>
          </a:extLst>
        </xdr:cNvPr>
        <xdr:cNvCxnSpPr/>
      </xdr:nvCxnSpPr>
      <xdr:spPr>
        <a:xfrm flipV="1">
          <a:off x="16510000" y="12814300"/>
          <a:ext cx="0" cy="10450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115406</xdr:rowOff>
    </xdr:from>
    <xdr:ext cx="762000" cy="259045"/>
    <xdr:sp macro="" textlink="">
      <xdr:nvSpPr>
        <xdr:cNvPr id="440" name="公債費以外最小値テキスト">
          <a:extLst>
            <a:ext uri="{FF2B5EF4-FFF2-40B4-BE49-F238E27FC236}">
              <a16:creationId xmlns:a16="http://schemas.microsoft.com/office/drawing/2014/main" id="{00000000-0008-0000-0400-0000B8010000}"/>
            </a:ext>
          </a:extLst>
        </xdr:cNvPr>
        <xdr:cNvSpPr txBox="1"/>
      </xdr:nvSpPr>
      <xdr:spPr>
        <a:xfrm>
          <a:off x="16598900" y="13831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143329</xdr:rowOff>
    </xdr:from>
    <xdr:to>
      <xdr:col>82</xdr:col>
      <xdr:colOff>196850</xdr:colOff>
      <xdr:row>80</xdr:row>
      <xdr:rowOff>143329</xdr:rowOff>
    </xdr:to>
    <xdr:cxnSp macro="">
      <xdr:nvCxnSpPr>
        <xdr:cNvPr id="441" name="直線コネクタ 440">
          <a:extLst>
            <a:ext uri="{FF2B5EF4-FFF2-40B4-BE49-F238E27FC236}">
              <a16:creationId xmlns:a16="http://schemas.microsoft.com/office/drawing/2014/main" id="{00000000-0008-0000-0400-0000B9010000}"/>
            </a:ext>
          </a:extLst>
        </xdr:cNvPr>
        <xdr:cNvCxnSpPr/>
      </xdr:nvCxnSpPr>
      <xdr:spPr>
        <a:xfrm>
          <a:off x="16421100" y="138593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41927</xdr:rowOff>
    </xdr:from>
    <xdr:ext cx="762000" cy="259045"/>
    <xdr:sp macro="" textlink="">
      <xdr:nvSpPr>
        <xdr:cNvPr id="442" name="公債費以外最大値テキスト">
          <a:extLst>
            <a:ext uri="{FF2B5EF4-FFF2-40B4-BE49-F238E27FC236}">
              <a16:creationId xmlns:a16="http://schemas.microsoft.com/office/drawing/2014/main" id="{00000000-0008-0000-0400-0000BA010000}"/>
            </a:ext>
          </a:extLst>
        </xdr:cNvPr>
        <xdr:cNvSpPr txBox="1"/>
      </xdr:nvSpPr>
      <xdr:spPr>
        <a:xfrm>
          <a:off x="16598900" y="1255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127000</xdr:rowOff>
    </xdr:from>
    <xdr:to>
      <xdr:col>82</xdr:col>
      <xdr:colOff>196850</xdr:colOff>
      <xdr:row>74</xdr:row>
      <xdr:rowOff>127000</xdr:rowOff>
    </xdr:to>
    <xdr:cxnSp macro="">
      <xdr:nvCxnSpPr>
        <xdr:cNvPr id="443" name="直線コネクタ 442">
          <a:extLst>
            <a:ext uri="{FF2B5EF4-FFF2-40B4-BE49-F238E27FC236}">
              <a16:creationId xmlns:a16="http://schemas.microsoft.com/office/drawing/2014/main" id="{00000000-0008-0000-0400-0000BB010000}"/>
            </a:ext>
          </a:extLst>
        </xdr:cNvPr>
        <xdr:cNvCxnSpPr/>
      </xdr:nvCxnSpPr>
      <xdr:spPr>
        <a:xfrm>
          <a:off x="16421100" y="12814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7257</xdr:rowOff>
    </xdr:from>
    <xdr:to>
      <xdr:col>82</xdr:col>
      <xdr:colOff>107950</xdr:colOff>
      <xdr:row>75</xdr:row>
      <xdr:rowOff>20865</xdr:rowOff>
    </xdr:to>
    <xdr:cxnSp macro="">
      <xdr:nvCxnSpPr>
        <xdr:cNvPr id="444" name="直線コネクタ 443">
          <a:extLst>
            <a:ext uri="{FF2B5EF4-FFF2-40B4-BE49-F238E27FC236}">
              <a16:creationId xmlns:a16="http://schemas.microsoft.com/office/drawing/2014/main" id="{00000000-0008-0000-0400-0000BC010000}"/>
            </a:ext>
          </a:extLst>
        </xdr:cNvPr>
        <xdr:cNvCxnSpPr/>
      </xdr:nvCxnSpPr>
      <xdr:spPr>
        <a:xfrm>
          <a:off x="15671800" y="12694557"/>
          <a:ext cx="838200" cy="185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132641</xdr:rowOff>
    </xdr:from>
    <xdr:ext cx="762000" cy="259045"/>
    <xdr:sp macro="" textlink="">
      <xdr:nvSpPr>
        <xdr:cNvPr id="445" name="公債費以外平均値テキスト">
          <a:extLst>
            <a:ext uri="{FF2B5EF4-FFF2-40B4-BE49-F238E27FC236}">
              <a16:creationId xmlns:a16="http://schemas.microsoft.com/office/drawing/2014/main" id="{00000000-0008-0000-0400-0000BD010000}"/>
            </a:ext>
          </a:extLst>
        </xdr:cNvPr>
        <xdr:cNvSpPr txBox="1"/>
      </xdr:nvSpPr>
      <xdr:spPr>
        <a:xfrm>
          <a:off x="16598900" y="133342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160564</xdr:rowOff>
    </xdr:from>
    <xdr:to>
      <xdr:col>82</xdr:col>
      <xdr:colOff>158750</xdr:colOff>
      <xdr:row>78</xdr:row>
      <xdr:rowOff>90714</xdr:rowOff>
    </xdr:to>
    <xdr:sp macro="" textlink="">
      <xdr:nvSpPr>
        <xdr:cNvPr id="446" name="フローチャート: 判断 445">
          <a:extLst>
            <a:ext uri="{FF2B5EF4-FFF2-40B4-BE49-F238E27FC236}">
              <a16:creationId xmlns:a16="http://schemas.microsoft.com/office/drawing/2014/main" id="{00000000-0008-0000-0400-0000BE010000}"/>
            </a:ext>
          </a:extLst>
        </xdr:cNvPr>
        <xdr:cNvSpPr/>
      </xdr:nvSpPr>
      <xdr:spPr>
        <a:xfrm>
          <a:off x="16459200" y="13362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7257</xdr:rowOff>
    </xdr:from>
    <xdr:to>
      <xdr:col>78</xdr:col>
      <xdr:colOff>69850</xdr:colOff>
      <xdr:row>74</xdr:row>
      <xdr:rowOff>127000</xdr:rowOff>
    </xdr:to>
    <xdr:cxnSp macro="">
      <xdr:nvCxnSpPr>
        <xdr:cNvPr id="447" name="直線コネクタ 446">
          <a:extLst>
            <a:ext uri="{FF2B5EF4-FFF2-40B4-BE49-F238E27FC236}">
              <a16:creationId xmlns:a16="http://schemas.microsoft.com/office/drawing/2014/main" id="{00000000-0008-0000-0400-0000BF010000}"/>
            </a:ext>
          </a:extLst>
        </xdr:cNvPr>
        <xdr:cNvCxnSpPr/>
      </xdr:nvCxnSpPr>
      <xdr:spPr>
        <a:xfrm flipV="1">
          <a:off x="14782800" y="12694557"/>
          <a:ext cx="889000" cy="119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103414</xdr:rowOff>
    </xdr:from>
    <xdr:to>
      <xdr:col>78</xdr:col>
      <xdr:colOff>120650</xdr:colOff>
      <xdr:row>77</xdr:row>
      <xdr:rowOff>33564</xdr:rowOff>
    </xdr:to>
    <xdr:sp macro="" textlink="">
      <xdr:nvSpPr>
        <xdr:cNvPr id="448" name="フローチャート: 判断 447">
          <a:extLst>
            <a:ext uri="{FF2B5EF4-FFF2-40B4-BE49-F238E27FC236}">
              <a16:creationId xmlns:a16="http://schemas.microsoft.com/office/drawing/2014/main" id="{00000000-0008-0000-0400-0000C0010000}"/>
            </a:ext>
          </a:extLst>
        </xdr:cNvPr>
        <xdr:cNvSpPr/>
      </xdr:nvSpPr>
      <xdr:spPr>
        <a:xfrm>
          <a:off x="15621000" y="13133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18341</xdr:rowOff>
    </xdr:from>
    <xdr:ext cx="7366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5290800" y="132199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48078</xdr:rowOff>
    </xdr:from>
    <xdr:to>
      <xdr:col>73</xdr:col>
      <xdr:colOff>180975</xdr:colOff>
      <xdr:row>74</xdr:row>
      <xdr:rowOff>127000</xdr:rowOff>
    </xdr:to>
    <xdr:cxnSp macro="">
      <xdr:nvCxnSpPr>
        <xdr:cNvPr id="450" name="直線コネクタ 449">
          <a:extLst>
            <a:ext uri="{FF2B5EF4-FFF2-40B4-BE49-F238E27FC236}">
              <a16:creationId xmlns:a16="http://schemas.microsoft.com/office/drawing/2014/main" id="{00000000-0008-0000-0400-0000C2010000}"/>
            </a:ext>
          </a:extLst>
        </xdr:cNvPr>
        <xdr:cNvCxnSpPr/>
      </xdr:nvCxnSpPr>
      <xdr:spPr>
        <a:xfrm>
          <a:off x="13893800" y="12563928"/>
          <a:ext cx="889000" cy="250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70757</xdr:rowOff>
    </xdr:from>
    <xdr:to>
      <xdr:col>74</xdr:col>
      <xdr:colOff>31750</xdr:colOff>
      <xdr:row>77</xdr:row>
      <xdr:rowOff>907</xdr:rowOff>
    </xdr:to>
    <xdr:sp macro="" textlink="">
      <xdr:nvSpPr>
        <xdr:cNvPr id="451" name="フローチャート: 判断 450">
          <a:extLst>
            <a:ext uri="{FF2B5EF4-FFF2-40B4-BE49-F238E27FC236}">
              <a16:creationId xmlns:a16="http://schemas.microsoft.com/office/drawing/2014/main" id="{00000000-0008-0000-0400-0000C3010000}"/>
            </a:ext>
          </a:extLst>
        </xdr:cNvPr>
        <xdr:cNvSpPr/>
      </xdr:nvSpPr>
      <xdr:spPr>
        <a:xfrm>
          <a:off x="14732000" y="13100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157134</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4401800" y="13187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48078</xdr:rowOff>
    </xdr:from>
    <xdr:to>
      <xdr:col>69</xdr:col>
      <xdr:colOff>92075</xdr:colOff>
      <xdr:row>75</xdr:row>
      <xdr:rowOff>42635</xdr:rowOff>
    </xdr:to>
    <xdr:cxnSp macro="">
      <xdr:nvCxnSpPr>
        <xdr:cNvPr id="453" name="直線コネクタ 452">
          <a:extLst>
            <a:ext uri="{FF2B5EF4-FFF2-40B4-BE49-F238E27FC236}">
              <a16:creationId xmlns:a16="http://schemas.microsoft.com/office/drawing/2014/main" id="{00000000-0008-0000-0400-0000C5010000}"/>
            </a:ext>
          </a:extLst>
        </xdr:cNvPr>
        <xdr:cNvCxnSpPr/>
      </xdr:nvCxnSpPr>
      <xdr:spPr>
        <a:xfrm flipV="1">
          <a:off x="13004800" y="12563928"/>
          <a:ext cx="889000" cy="337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54428</xdr:rowOff>
    </xdr:from>
    <xdr:to>
      <xdr:col>69</xdr:col>
      <xdr:colOff>142875</xdr:colOff>
      <xdr:row>74</xdr:row>
      <xdr:rowOff>156028</xdr:rowOff>
    </xdr:to>
    <xdr:sp macro="" textlink="">
      <xdr:nvSpPr>
        <xdr:cNvPr id="454" name="フローチャート: 判断 453">
          <a:extLst>
            <a:ext uri="{FF2B5EF4-FFF2-40B4-BE49-F238E27FC236}">
              <a16:creationId xmlns:a16="http://schemas.microsoft.com/office/drawing/2014/main" id="{00000000-0008-0000-0400-0000C6010000}"/>
            </a:ext>
          </a:extLst>
        </xdr:cNvPr>
        <xdr:cNvSpPr/>
      </xdr:nvSpPr>
      <xdr:spPr>
        <a:xfrm>
          <a:off x="13843000" y="12741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140805</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3512800" y="12828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136071</xdr:rowOff>
    </xdr:from>
    <xdr:to>
      <xdr:col>65</xdr:col>
      <xdr:colOff>53975</xdr:colOff>
      <xdr:row>77</xdr:row>
      <xdr:rowOff>66221</xdr:rowOff>
    </xdr:to>
    <xdr:sp macro="" textlink="">
      <xdr:nvSpPr>
        <xdr:cNvPr id="456" name="フローチャート: 判断 455">
          <a:extLst>
            <a:ext uri="{FF2B5EF4-FFF2-40B4-BE49-F238E27FC236}">
              <a16:creationId xmlns:a16="http://schemas.microsoft.com/office/drawing/2014/main" id="{00000000-0008-0000-0400-0000C8010000}"/>
            </a:ext>
          </a:extLst>
        </xdr:cNvPr>
        <xdr:cNvSpPr/>
      </xdr:nvSpPr>
      <xdr:spPr>
        <a:xfrm>
          <a:off x="12954000" y="13166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50998</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2623800" y="132526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58" name="テキスト ボックス 457">
          <a:extLst>
            <a:ext uri="{FF2B5EF4-FFF2-40B4-BE49-F238E27FC236}">
              <a16:creationId xmlns:a16="http://schemas.microsoft.com/office/drawing/2014/main" id="{00000000-0008-0000-0400-0000CA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60" name="テキスト ボックス 459">
          <a:extLst>
            <a:ext uri="{FF2B5EF4-FFF2-40B4-BE49-F238E27FC236}">
              <a16:creationId xmlns:a16="http://schemas.microsoft.com/office/drawing/2014/main" id="{00000000-0008-0000-0400-0000CC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61" name="テキスト ボックス 460">
          <a:extLst>
            <a:ext uri="{FF2B5EF4-FFF2-40B4-BE49-F238E27FC236}">
              <a16:creationId xmlns:a16="http://schemas.microsoft.com/office/drawing/2014/main" id="{00000000-0008-0000-0400-0000CD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62" name="テキスト ボックス 461">
          <a:extLst>
            <a:ext uri="{FF2B5EF4-FFF2-40B4-BE49-F238E27FC236}">
              <a16:creationId xmlns:a16="http://schemas.microsoft.com/office/drawing/2014/main" id="{00000000-0008-0000-0400-0000CE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141515</xdr:rowOff>
    </xdr:from>
    <xdr:to>
      <xdr:col>82</xdr:col>
      <xdr:colOff>158750</xdr:colOff>
      <xdr:row>75</xdr:row>
      <xdr:rowOff>71665</xdr:rowOff>
    </xdr:to>
    <xdr:sp macro="" textlink="">
      <xdr:nvSpPr>
        <xdr:cNvPr id="463" name="楕円 462">
          <a:extLst>
            <a:ext uri="{FF2B5EF4-FFF2-40B4-BE49-F238E27FC236}">
              <a16:creationId xmlns:a16="http://schemas.microsoft.com/office/drawing/2014/main" id="{00000000-0008-0000-0400-0000CF010000}"/>
            </a:ext>
          </a:extLst>
        </xdr:cNvPr>
        <xdr:cNvSpPr/>
      </xdr:nvSpPr>
      <xdr:spPr>
        <a:xfrm>
          <a:off x="16459200" y="12828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50092</xdr:rowOff>
    </xdr:from>
    <xdr:ext cx="762000" cy="259045"/>
    <xdr:sp macro="" textlink="">
      <xdr:nvSpPr>
        <xdr:cNvPr id="464" name="公債費以外該当値テキスト">
          <a:extLst>
            <a:ext uri="{FF2B5EF4-FFF2-40B4-BE49-F238E27FC236}">
              <a16:creationId xmlns:a16="http://schemas.microsoft.com/office/drawing/2014/main" id="{00000000-0008-0000-0400-0000D0010000}"/>
            </a:ext>
          </a:extLst>
        </xdr:cNvPr>
        <xdr:cNvSpPr txBox="1"/>
      </xdr:nvSpPr>
      <xdr:spPr>
        <a:xfrm>
          <a:off x="16598900" y="12737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73</xdr:row>
      <xdr:rowOff>127907</xdr:rowOff>
    </xdr:from>
    <xdr:to>
      <xdr:col>78</xdr:col>
      <xdr:colOff>120650</xdr:colOff>
      <xdr:row>74</xdr:row>
      <xdr:rowOff>58057</xdr:rowOff>
    </xdr:to>
    <xdr:sp macro="" textlink="">
      <xdr:nvSpPr>
        <xdr:cNvPr id="465" name="楕円 464">
          <a:extLst>
            <a:ext uri="{FF2B5EF4-FFF2-40B4-BE49-F238E27FC236}">
              <a16:creationId xmlns:a16="http://schemas.microsoft.com/office/drawing/2014/main" id="{00000000-0008-0000-0400-0000D1010000}"/>
            </a:ext>
          </a:extLst>
        </xdr:cNvPr>
        <xdr:cNvSpPr/>
      </xdr:nvSpPr>
      <xdr:spPr>
        <a:xfrm>
          <a:off x="15621000" y="12643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72</xdr:row>
      <xdr:rowOff>68234</xdr:rowOff>
    </xdr:from>
    <xdr:ext cx="736600" cy="259045"/>
    <xdr:sp macro="" textlink="">
      <xdr:nvSpPr>
        <xdr:cNvPr id="466" name="テキスト ボックス 465">
          <a:extLst>
            <a:ext uri="{FF2B5EF4-FFF2-40B4-BE49-F238E27FC236}">
              <a16:creationId xmlns:a16="http://schemas.microsoft.com/office/drawing/2014/main" id="{00000000-0008-0000-0400-0000D2010000}"/>
            </a:ext>
          </a:extLst>
        </xdr:cNvPr>
        <xdr:cNvSpPr txBox="1"/>
      </xdr:nvSpPr>
      <xdr:spPr>
        <a:xfrm>
          <a:off x="15290800" y="124126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76200</xdr:rowOff>
    </xdr:from>
    <xdr:to>
      <xdr:col>74</xdr:col>
      <xdr:colOff>31750</xdr:colOff>
      <xdr:row>75</xdr:row>
      <xdr:rowOff>6350</xdr:rowOff>
    </xdr:to>
    <xdr:sp macro="" textlink="">
      <xdr:nvSpPr>
        <xdr:cNvPr id="467" name="楕円 466">
          <a:extLst>
            <a:ext uri="{FF2B5EF4-FFF2-40B4-BE49-F238E27FC236}">
              <a16:creationId xmlns:a16="http://schemas.microsoft.com/office/drawing/2014/main" id="{00000000-0008-0000-0400-0000D3010000}"/>
            </a:ext>
          </a:extLst>
        </xdr:cNvPr>
        <xdr:cNvSpPr/>
      </xdr:nvSpPr>
      <xdr:spPr>
        <a:xfrm>
          <a:off x="14732000" y="1276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16527</xdr:rowOff>
    </xdr:from>
    <xdr:ext cx="762000" cy="259045"/>
    <xdr:sp macro="" textlink="">
      <xdr:nvSpPr>
        <xdr:cNvPr id="468" name="テキスト ボックス 467">
          <a:extLst>
            <a:ext uri="{FF2B5EF4-FFF2-40B4-BE49-F238E27FC236}">
              <a16:creationId xmlns:a16="http://schemas.microsoft.com/office/drawing/2014/main" id="{00000000-0008-0000-0400-0000D4010000}"/>
            </a:ext>
          </a:extLst>
        </xdr:cNvPr>
        <xdr:cNvSpPr txBox="1"/>
      </xdr:nvSpPr>
      <xdr:spPr>
        <a:xfrm>
          <a:off x="14401800" y="1253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72</xdr:row>
      <xdr:rowOff>168728</xdr:rowOff>
    </xdr:from>
    <xdr:to>
      <xdr:col>69</xdr:col>
      <xdr:colOff>142875</xdr:colOff>
      <xdr:row>73</xdr:row>
      <xdr:rowOff>98878</xdr:rowOff>
    </xdr:to>
    <xdr:sp macro="" textlink="">
      <xdr:nvSpPr>
        <xdr:cNvPr id="469" name="楕円 468">
          <a:extLst>
            <a:ext uri="{FF2B5EF4-FFF2-40B4-BE49-F238E27FC236}">
              <a16:creationId xmlns:a16="http://schemas.microsoft.com/office/drawing/2014/main" id="{00000000-0008-0000-0400-0000D5010000}"/>
            </a:ext>
          </a:extLst>
        </xdr:cNvPr>
        <xdr:cNvSpPr/>
      </xdr:nvSpPr>
      <xdr:spPr>
        <a:xfrm>
          <a:off x="13843000" y="12513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71</xdr:row>
      <xdr:rowOff>109055</xdr:rowOff>
    </xdr:from>
    <xdr:ext cx="762000" cy="259045"/>
    <xdr:sp macro="" textlink="">
      <xdr:nvSpPr>
        <xdr:cNvPr id="470" name="テキスト ボックス 469">
          <a:extLst>
            <a:ext uri="{FF2B5EF4-FFF2-40B4-BE49-F238E27FC236}">
              <a16:creationId xmlns:a16="http://schemas.microsoft.com/office/drawing/2014/main" id="{00000000-0008-0000-0400-0000D6010000}"/>
            </a:ext>
          </a:extLst>
        </xdr:cNvPr>
        <xdr:cNvSpPr txBox="1"/>
      </xdr:nvSpPr>
      <xdr:spPr>
        <a:xfrm>
          <a:off x="13512800" y="12282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163285</xdr:rowOff>
    </xdr:from>
    <xdr:to>
      <xdr:col>65</xdr:col>
      <xdr:colOff>53975</xdr:colOff>
      <xdr:row>75</xdr:row>
      <xdr:rowOff>93435</xdr:rowOff>
    </xdr:to>
    <xdr:sp macro="" textlink="">
      <xdr:nvSpPr>
        <xdr:cNvPr id="471" name="楕円 470">
          <a:extLst>
            <a:ext uri="{FF2B5EF4-FFF2-40B4-BE49-F238E27FC236}">
              <a16:creationId xmlns:a16="http://schemas.microsoft.com/office/drawing/2014/main" id="{00000000-0008-0000-0400-0000D7010000}"/>
            </a:ext>
          </a:extLst>
        </xdr:cNvPr>
        <xdr:cNvSpPr/>
      </xdr:nvSpPr>
      <xdr:spPr>
        <a:xfrm>
          <a:off x="12954000" y="12850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103612</xdr:rowOff>
    </xdr:from>
    <xdr:ext cx="762000" cy="259045"/>
    <xdr:sp macro="" textlink="">
      <xdr:nvSpPr>
        <xdr:cNvPr id="472" name="テキスト ボックス 471">
          <a:extLst>
            <a:ext uri="{FF2B5EF4-FFF2-40B4-BE49-F238E27FC236}">
              <a16:creationId xmlns:a16="http://schemas.microsoft.com/office/drawing/2014/main" id="{00000000-0008-0000-0400-0000D8010000}"/>
            </a:ext>
          </a:extLst>
        </xdr:cNvPr>
        <xdr:cNvSpPr txBox="1"/>
      </xdr:nvSpPr>
      <xdr:spPr>
        <a:xfrm>
          <a:off x="12623800" y="12619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新潟県新潟市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80507</xdr:rowOff>
    </xdr:from>
    <xdr:to>
      <xdr:col>29</xdr:col>
      <xdr:colOff>127000</xdr:colOff>
      <xdr:row>19</xdr:row>
      <xdr:rowOff>80540</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2185532"/>
          <a:ext cx="0" cy="120018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52617</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357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80540</xdr:rowOff>
    </xdr:from>
    <xdr:to>
      <xdr:col>30</xdr:col>
      <xdr:colOff>25400</xdr:colOff>
      <xdr:row>19</xdr:row>
      <xdr:rowOff>80540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38571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166884</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929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123,632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80507</xdr:rowOff>
    </xdr:from>
    <xdr:to>
      <xdr:col>30</xdr:col>
      <xdr:colOff>25400</xdr:colOff>
      <xdr:row>12</xdr:row>
      <xdr:rowOff>80507</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218553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12</xdr:row>
      <xdr:rowOff>116463</xdr:rowOff>
    </xdr:from>
    <xdr:to>
      <xdr:col>29</xdr:col>
      <xdr:colOff>127000</xdr:colOff>
      <xdr:row>14</xdr:row>
      <xdr:rowOff>334</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2221488"/>
          <a:ext cx="647700" cy="22677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14</xdr:row>
      <xdr:rowOff>108181</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25561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14</xdr:row>
      <xdr:rowOff>136104</xdr:rowOff>
    </xdr:from>
    <xdr:to>
      <xdr:col>29</xdr:col>
      <xdr:colOff>177800</xdr:colOff>
      <xdr:row>15</xdr:row>
      <xdr:rowOff>66254</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258402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14</xdr:row>
      <xdr:rowOff>334</xdr:rowOff>
    </xdr:from>
    <xdr:to>
      <xdr:col>26</xdr:col>
      <xdr:colOff>50800</xdr:colOff>
      <xdr:row>14</xdr:row>
      <xdr:rowOff>48568</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4305300" y="2448259"/>
          <a:ext cx="698500" cy="4823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15</xdr:row>
      <xdr:rowOff>138423</xdr:rowOff>
    </xdr:from>
    <xdr:to>
      <xdr:col>26</xdr:col>
      <xdr:colOff>101600</xdr:colOff>
      <xdr:row>16</xdr:row>
      <xdr:rowOff>68573</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275779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53350</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284417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14</xdr:row>
      <xdr:rowOff>48568</xdr:rowOff>
    </xdr:from>
    <xdr:to>
      <xdr:col>22</xdr:col>
      <xdr:colOff>114300</xdr:colOff>
      <xdr:row>14</xdr:row>
      <xdr:rowOff>103171</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3606800" y="2496493"/>
          <a:ext cx="698500" cy="5460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7435</xdr:rowOff>
    </xdr:from>
    <xdr:to>
      <xdr:col>22</xdr:col>
      <xdr:colOff>165100</xdr:colOff>
      <xdr:row>16</xdr:row>
      <xdr:rowOff>109035</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27982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93812</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2884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14</xdr:row>
      <xdr:rowOff>84328</xdr:rowOff>
    </xdr:from>
    <xdr:to>
      <xdr:col>18</xdr:col>
      <xdr:colOff>177800</xdr:colOff>
      <xdr:row>14</xdr:row>
      <xdr:rowOff>103171</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a:off x="2908300" y="2532253"/>
          <a:ext cx="698500" cy="1884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36043</xdr:rowOff>
    </xdr:from>
    <xdr:to>
      <xdr:col>19</xdr:col>
      <xdr:colOff>38100</xdr:colOff>
      <xdr:row>16</xdr:row>
      <xdr:rowOff>137643</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282686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122420</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2913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42215</xdr:rowOff>
    </xdr:from>
    <xdr:to>
      <xdr:col>15</xdr:col>
      <xdr:colOff>101600</xdr:colOff>
      <xdr:row>16</xdr:row>
      <xdr:rowOff>143815</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28330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128592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2919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12</xdr:row>
      <xdr:rowOff>65663</xdr:rowOff>
    </xdr:from>
    <xdr:to>
      <xdr:col>29</xdr:col>
      <xdr:colOff>177800</xdr:colOff>
      <xdr:row>12</xdr:row>
      <xdr:rowOff>167263</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217068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11</xdr:row>
      <xdr:rowOff>147834</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2081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13</xdr:row>
      <xdr:rowOff>120984</xdr:rowOff>
    </xdr:from>
    <xdr:to>
      <xdr:col>26</xdr:col>
      <xdr:colOff>101600</xdr:colOff>
      <xdr:row>14</xdr:row>
      <xdr:rowOff>51134</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23974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12</xdr:row>
      <xdr:rowOff>61311</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21663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13</xdr:row>
      <xdr:rowOff>169218</xdr:rowOff>
    </xdr:from>
    <xdr:to>
      <xdr:col>22</xdr:col>
      <xdr:colOff>165100</xdr:colOff>
      <xdr:row>14</xdr:row>
      <xdr:rowOff>99368</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24456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12</xdr:row>
      <xdr:rowOff>109545</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22145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14</xdr:row>
      <xdr:rowOff>52371</xdr:rowOff>
    </xdr:from>
    <xdr:to>
      <xdr:col>19</xdr:col>
      <xdr:colOff>38100</xdr:colOff>
      <xdr:row>14</xdr:row>
      <xdr:rowOff>153971</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25002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12</xdr:row>
      <xdr:rowOff>164148</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2269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14</xdr:row>
      <xdr:rowOff>33528</xdr:rowOff>
    </xdr:from>
    <xdr:to>
      <xdr:col>15</xdr:col>
      <xdr:colOff>101600</xdr:colOff>
      <xdr:row>14</xdr:row>
      <xdr:rowOff>135128</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248145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12</xdr:row>
      <xdr:rowOff>145305</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22503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8" name="テキスト ボックス 107">
          <a:extLst>
            <a:ext uri="{FF2B5EF4-FFF2-40B4-BE49-F238E27FC236}">
              <a16:creationId xmlns:a16="http://schemas.microsoft.com/office/drawing/2014/main" id="{00000000-0008-0000-0500-00006C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9" name="人口1人当たり決算額の推移グラフ枠445">
          <a:extLst>
            <a:ext uri="{FF2B5EF4-FFF2-40B4-BE49-F238E27FC236}">
              <a16:creationId xmlns:a16="http://schemas.microsoft.com/office/drawing/2014/main" id="{00000000-0008-0000-0500-00006D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215044</xdr:rowOff>
    </xdr:from>
    <xdr:to>
      <xdr:col>29</xdr:col>
      <xdr:colOff>127000</xdr:colOff>
      <xdr:row>37</xdr:row>
      <xdr:rowOff>245448</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flipV="1">
          <a:off x="5651500" y="6139594"/>
          <a:ext cx="0" cy="1230554"/>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217525</xdr:rowOff>
    </xdr:from>
    <xdr:ext cx="762000" cy="259045"/>
    <xdr:sp macro="" textlink="">
      <xdr:nvSpPr>
        <xdr:cNvPr id="111" name="人口1人当たり決算額の推移最小値テキスト445">
          <a:extLst>
            <a:ext uri="{FF2B5EF4-FFF2-40B4-BE49-F238E27FC236}">
              <a16:creationId xmlns:a16="http://schemas.microsoft.com/office/drawing/2014/main" id="{00000000-0008-0000-0500-00006F000000}"/>
            </a:ext>
          </a:extLst>
        </xdr:cNvPr>
        <xdr:cNvSpPr txBox="1"/>
      </xdr:nvSpPr>
      <xdr:spPr>
        <a:xfrm>
          <a:off x="5740400" y="7342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245448</xdr:rowOff>
    </xdr:from>
    <xdr:to>
      <xdr:col>30</xdr:col>
      <xdr:colOff>25400</xdr:colOff>
      <xdr:row>37</xdr:row>
      <xdr:rowOff>245448</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737014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129971</xdr:rowOff>
    </xdr:from>
    <xdr:ext cx="762000" cy="259045"/>
    <xdr:sp macro="" textlink="">
      <xdr:nvSpPr>
        <xdr:cNvPr id="113" name="人口1人当たり決算額の推移最大値テキスト445">
          <a:extLst>
            <a:ext uri="{FF2B5EF4-FFF2-40B4-BE49-F238E27FC236}">
              <a16:creationId xmlns:a16="http://schemas.microsoft.com/office/drawing/2014/main" id="{00000000-0008-0000-0500-000071000000}"/>
            </a:ext>
          </a:extLst>
        </xdr:cNvPr>
        <xdr:cNvSpPr txBox="1"/>
      </xdr:nvSpPr>
      <xdr:spPr>
        <a:xfrm>
          <a:off x="5740400" y="58830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35,054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215044</xdr:rowOff>
    </xdr:from>
    <xdr:to>
      <xdr:col>30</xdr:col>
      <xdr:colOff>25400</xdr:colOff>
      <xdr:row>33</xdr:row>
      <xdr:rowOff>215044</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5562600" y="613959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33</xdr:row>
      <xdr:rowOff>243390</xdr:rowOff>
    </xdr:from>
    <xdr:to>
      <xdr:col>29</xdr:col>
      <xdr:colOff>127000</xdr:colOff>
      <xdr:row>33</xdr:row>
      <xdr:rowOff>274675</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5003800" y="6167940"/>
          <a:ext cx="647700" cy="3128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53829</xdr:rowOff>
    </xdr:from>
    <xdr:ext cx="762000" cy="259045"/>
    <xdr:sp macro="" textlink="">
      <xdr:nvSpPr>
        <xdr:cNvPr id="116" name="人口1人当たり決算額の推移平均値テキスト445">
          <a:extLst>
            <a:ext uri="{FF2B5EF4-FFF2-40B4-BE49-F238E27FC236}">
              <a16:creationId xmlns:a16="http://schemas.microsoft.com/office/drawing/2014/main" id="{00000000-0008-0000-0500-000074000000}"/>
            </a:ext>
          </a:extLst>
        </xdr:cNvPr>
        <xdr:cNvSpPr txBox="1"/>
      </xdr:nvSpPr>
      <xdr:spPr>
        <a:xfrm>
          <a:off x="5740400" y="666417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81752</xdr:rowOff>
    </xdr:from>
    <xdr:to>
      <xdr:col>29</xdr:col>
      <xdr:colOff>177800</xdr:colOff>
      <xdr:row>35</xdr:row>
      <xdr:rowOff>183352</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5600700" y="669210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33</xdr:row>
      <xdr:rowOff>243390</xdr:rowOff>
    </xdr:from>
    <xdr:to>
      <xdr:col>26</xdr:col>
      <xdr:colOff>50800</xdr:colOff>
      <xdr:row>33</xdr:row>
      <xdr:rowOff>252828</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4305300" y="6167940"/>
          <a:ext cx="698500" cy="943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62909</xdr:rowOff>
    </xdr:from>
    <xdr:to>
      <xdr:col>26</xdr:col>
      <xdr:colOff>101600</xdr:colOff>
      <xdr:row>35</xdr:row>
      <xdr:rowOff>164509</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4953000" y="667325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149286</xdr:rowOff>
    </xdr:from>
    <xdr:ext cx="7366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4622800" y="67596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33</xdr:row>
      <xdr:rowOff>252828</xdr:rowOff>
    </xdr:from>
    <xdr:to>
      <xdr:col>22</xdr:col>
      <xdr:colOff>114300</xdr:colOff>
      <xdr:row>34</xdr:row>
      <xdr:rowOff>29878</xdr:rowOff>
    </xdr:to>
    <xdr:cxnSp macro="">
      <xdr:nvCxnSpPr>
        <xdr:cNvPr id="121" name="直線コネクタ 120">
          <a:extLst>
            <a:ext uri="{FF2B5EF4-FFF2-40B4-BE49-F238E27FC236}">
              <a16:creationId xmlns:a16="http://schemas.microsoft.com/office/drawing/2014/main" id="{00000000-0008-0000-0500-000079000000}"/>
            </a:ext>
          </a:extLst>
        </xdr:cNvPr>
        <xdr:cNvCxnSpPr/>
      </xdr:nvCxnSpPr>
      <xdr:spPr bwMode="auto">
        <a:xfrm flipV="1">
          <a:off x="3606800" y="6177378"/>
          <a:ext cx="698500" cy="11995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93345</xdr:rowOff>
    </xdr:from>
    <xdr:to>
      <xdr:col>22</xdr:col>
      <xdr:colOff>165100</xdr:colOff>
      <xdr:row>35</xdr:row>
      <xdr:rowOff>194945</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4254500" y="67036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179722</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3924300" y="67900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29878</xdr:rowOff>
    </xdr:from>
    <xdr:to>
      <xdr:col>18</xdr:col>
      <xdr:colOff>177800</xdr:colOff>
      <xdr:row>34</xdr:row>
      <xdr:rowOff>82423</xdr:rowOff>
    </xdr:to>
    <xdr:cxnSp macro="">
      <xdr:nvCxnSpPr>
        <xdr:cNvPr id="124" name="直線コネクタ 123">
          <a:extLst>
            <a:ext uri="{FF2B5EF4-FFF2-40B4-BE49-F238E27FC236}">
              <a16:creationId xmlns:a16="http://schemas.microsoft.com/office/drawing/2014/main" id="{00000000-0008-0000-0500-00007C000000}"/>
            </a:ext>
          </a:extLst>
        </xdr:cNvPr>
        <xdr:cNvCxnSpPr/>
      </xdr:nvCxnSpPr>
      <xdr:spPr bwMode="auto">
        <a:xfrm flipV="1">
          <a:off x="2908300" y="6297328"/>
          <a:ext cx="698500" cy="5254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52883</xdr:rowOff>
    </xdr:from>
    <xdr:to>
      <xdr:col>19</xdr:col>
      <xdr:colOff>38100</xdr:colOff>
      <xdr:row>35</xdr:row>
      <xdr:rowOff>154483</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3556000" y="66632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139260</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225800" y="6749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46155</xdr:rowOff>
    </xdr:from>
    <xdr:to>
      <xdr:col>15</xdr:col>
      <xdr:colOff>101600</xdr:colOff>
      <xdr:row>35</xdr:row>
      <xdr:rowOff>147755</xdr:rowOff>
    </xdr:to>
    <xdr:sp macro="" textlink="">
      <xdr:nvSpPr>
        <xdr:cNvPr id="127" name="フローチャート: 判断 126">
          <a:extLst>
            <a:ext uri="{FF2B5EF4-FFF2-40B4-BE49-F238E27FC236}">
              <a16:creationId xmlns:a16="http://schemas.microsoft.com/office/drawing/2014/main" id="{00000000-0008-0000-0500-00007F000000}"/>
            </a:ext>
          </a:extLst>
        </xdr:cNvPr>
        <xdr:cNvSpPr/>
      </xdr:nvSpPr>
      <xdr:spPr bwMode="auto">
        <a:xfrm>
          <a:off x="2857500" y="66565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132532</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2527300" y="6742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33</xdr:row>
      <xdr:rowOff>223875</xdr:rowOff>
    </xdr:from>
    <xdr:to>
      <xdr:col>29</xdr:col>
      <xdr:colOff>177800</xdr:colOff>
      <xdr:row>33</xdr:row>
      <xdr:rowOff>325475</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5600700" y="61484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33</xdr:row>
      <xdr:rowOff>132452</xdr:rowOff>
    </xdr:from>
    <xdr:ext cx="762000" cy="259045"/>
    <xdr:sp macro="" textlink="">
      <xdr:nvSpPr>
        <xdr:cNvPr id="135" name="人口1人当たり決算額の推移該当値テキスト445">
          <a:extLst>
            <a:ext uri="{FF2B5EF4-FFF2-40B4-BE49-F238E27FC236}">
              <a16:creationId xmlns:a16="http://schemas.microsoft.com/office/drawing/2014/main" id="{00000000-0008-0000-0500-000087000000}"/>
            </a:ext>
          </a:extLst>
        </xdr:cNvPr>
        <xdr:cNvSpPr txBox="1"/>
      </xdr:nvSpPr>
      <xdr:spPr>
        <a:xfrm>
          <a:off x="5740400" y="6057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33</xdr:row>
      <xdr:rowOff>192590</xdr:rowOff>
    </xdr:from>
    <xdr:to>
      <xdr:col>26</xdr:col>
      <xdr:colOff>101600</xdr:colOff>
      <xdr:row>33</xdr:row>
      <xdr:rowOff>294190</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953000" y="61171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32</xdr:row>
      <xdr:rowOff>132917</xdr:rowOff>
    </xdr:from>
    <xdr:ext cx="7366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4622800" y="58860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33</xdr:row>
      <xdr:rowOff>202028</xdr:rowOff>
    </xdr:from>
    <xdr:to>
      <xdr:col>22</xdr:col>
      <xdr:colOff>165100</xdr:colOff>
      <xdr:row>33</xdr:row>
      <xdr:rowOff>303628</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4254500" y="61265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32</xdr:row>
      <xdr:rowOff>142355</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924300" y="5895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33</xdr:row>
      <xdr:rowOff>321978</xdr:rowOff>
    </xdr:from>
    <xdr:to>
      <xdr:col>19</xdr:col>
      <xdr:colOff>38100</xdr:colOff>
      <xdr:row>34</xdr:row>
      <xdr:rowOff>80678</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3556000" y="62465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33</xdr:row>
      <xdr:rowOff>90855</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3225800" y="6015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31623</xdr:rowOff>
    </xdr:from>
    <xdr:to>
      <xdr:col>15</xdr:col>
      <xdr:colOff>101600</xdr:colOff>
      <xdr:row>34</xdr:row>
      <xdr:rowOff>133223</xdr:rowOff>
    </xdr:to>
    <xdr:sp macro="" textlink="">
      <xdr:nvSpPr>
        <xdr:cNvPr id="142" name="楕円 141">
          <a:extLst>
            <a:ext uri="{FF2B5EF4-FFF2-40B4-BE49-F238E27FC236}">
              <a16:creationId xmlns:a16="http://schemas.microsoft.com/office/drawing/2014/main" id="{00000000-0008-0000-0500-00008E000000}"/>
            </a:ext>
          </a:extLst>
        </xdr:cNvPr>
        <xdr:cNvSpPr/>
      </xdr:nvSpPr>
      <xdr:spPr bwMode="auto">
        <a:xfrm>
          <a:off x="2857500" y="629907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33</xdr:row>
      <xdr:rowOff>143400</xdr:rowOff>
    </xdr:from>
    <xdr:ext cx="762000" cy="259045"/>
    <xdr:sp macro="" textlink="">
      <xdr:nvSpPr>
        <xdr:cNvPr id="143" name="テキスト ボックス 142">
          <a:extLst>
            <a:ext uri="{FF2B5EF4-FFF2-40B4-BE49-F238E27FC236}">
              <a16:creationId xmlns:a16="http://schemas.microsoft.com/office/drawing/2014/main" id="{00000000-0008-0000-0500-00008F000000}"/>
            </a:ext>
          </a:extLst>
        </xdr:cNvPr>
        <xdr:cNvSpPr txBox="1"/>
      </xdr:nvSpPr>
      <xdr:spPr>
        <a:xfrm>
          <a:off x="2527300" y="60679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新潟県新潟市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761,503
754,384
725.99
465,821,549
453,934,065
6,781,614
245,081,660
618,090,044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12.4
121.7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127470</xdr:rowOff>
    </xdr:from>
    <xdr:to>
      <xdr:col>24</xdr:col>
      <xdr:colOff>62865</xdr:colOff>
      <xdr:row>39</xdr:row>
      <xdr:rowOff>63347</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270970"/>
          <a:ext cx="1270" cy="14789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67174</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753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89,504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63347</xdr:rowOff>
    </xdr:from>
    <xdr:to>
      <xdr:col>24</xdr:col>
      <xdr:colOff>152400</xdr:colOff>
      <xdr:row>39</xdr:row>
      <xdr:rowOff>63347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749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74147</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0461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127470</xdr:rowOff>
    </xdr:from>
    <xdr:to>
      <xdr:col>24</xdr:col>
      <xdr:colOff>152400</xdr:colOff>
      <xdr:row>30</xdr:row>
      <xdr:rowOff>127470</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2709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30</xdr:row>
      <xdr:rowOff>127470</xdr:rowOff>
    </xdr:from>
    <xdr:to>
      <xdr:col>24</xdr:col>
      <xdr:colOff>63500</xdr:colOff>
      <xdr:row>33</xdr:row>
      <xdr:rowOff>34430</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5270970"/>
          <a:ext cx="838200" cy="421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151490</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80934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1613</xdr:rowOff>
    </xdr:from>
    <xdr:to>
      <xdr:col>24</xdr:col>
      <xdr:colOff>114300</xdr:colOff>
      <xdr:row>34</xdr:row>
      <xdr:rowOff>103213</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5830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32</xdr:row>
      <xdr:rowOff>90780</xdr:rowOff>
    </xdr:from>
    <xdr:to>
      <xdr:col>19</xdr:col>
      <xdr:colOff>177800</xdr:colOff>
      <xdr:row>33</xdr:row>
      <xdr:rowOff>34430</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a:off x="2908300" y="5577180"/>
          <a:ext cx="889000" cy="115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170586</xdr:rowOff>
    </xdr:from>
    <xdr:to>
      <xdr:col>20</xdr:col>
      <xdr:colOff>38100</xdr:colOff>
      <xdr:row>36</xdr:row>
      <xdr:rowOff>100736</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171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91863</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62640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103,356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32</xdr:row>
      <xdr:rowOff>90780</xdr:rowOff>
    </xdr:from>
    <xdr:to>
      <xdr:col>15</xdr:col>
      <xdr:colOff>50800</xdr:colOff>
      <xdr:row>32</xdr:row>
      <xdr:rowOff>127927</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5577180"/>
          <a:ext cx="889000" cy="37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61620</xdr:rowOff>
    </xdr:from>
    <xdr:to>
      <xdr:col>15</xdr:col>
      <xdr:colOff>101600</xdr:colOff>
      <xdr:row>35</xdr:row>
      <xdr:rowOff>163220</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06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154347</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08795" y="61550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32</xdr:row>
      <xdr:rowOff>127927</xdr:rowOff>
    </xdr:from>
    <xdr:to>
      <xdr:col>10</xdr:col>
      <xdr:colOff>114300</xdr:colOff>
      <xdr:row>33</xdr:row>
      <xdr:rowOff>14656</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5614327"/>
          <a:ext cx="889000" cy="58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91643</xdr:rowOff>
    </xdr:from>
    <xdr:to>
      <xdr:col>10</xdr:col>
      <xdr:colOff>165100</xdr:colOff>
      <xdr:row>36</xdr:row>
      <xdr:rowOff>21793</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092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12920</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19795" y="61851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102692</xdr:rowOff>
    </xdr:from>
    <xdr:to>
      <xdr:col>6</xdr:col>
      <xdr:colOff>38100</xdr:colOff>
      <xdr:row>36</xdr:row>
      <xdr:rowOff>32842</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103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36</xdr:row>
      <xdr:rowOff>23969</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30795" y="61961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30</xdr:row>
      <xdr:rowOff>76670</xdr:rowOff>
    </xdr:from>
    <xdr:to>
      <xdr:col>24</xdr:col>
      <xdr:colOff>114300</xdr:colOff>
      <xdr:row>31</xdr:row>
      <xdr:rowOff>6820</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220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30</xdr:row>
      <xdr:rowOff>29697</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1731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32</xdr:row>
      <xdr:rowOff>155080</xdr:rowOff>
    </xdr:from>
    <xdr:to>
      <xdr:col>20</xdr:col>
      <xdr:colOff>38100</xdr:colOff>
      <xdr:row>33</xdr:row>
      <xdr:rowOff>85230</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5641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31</xdr:row>
      <xdr:rowOff>101757</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54167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39980</xdr:rowOff>
    </xdr:from>
    <xdr:to>
      <xdr:col>15</xdr:col>
      <xdr:colOff>101600</xdr:colOff>
      <xdr:row>32</xdr:row>
      <xdr:rowOff>141580</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552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30</xdr:row>
      <xdr:rowOff>158107</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53016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32</xdr:row>
      <xdr:rowOff>77127</xdr:rowOff>
    </xdr:from>
    <xdr:to>
      <xdr:col>10</xdr:col>
      <xdr:colOff>165100</xdr:colOff>
      <xdr:row>33</xdr:row>
      <xdr:rowOff>7277</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5563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31</xdr:row>
      <xdr:rowOff>23804</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53387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32</xdr:row>
      <xdr:rowOff>135306</xdr:rowOff>
    </xdr:from>
    <xdr:to>
      <xdr:col>6</xdr:col>
      <xdr:colOff>38100</xdr:colOff>
      <xdr:row>33</xdr:row>
      <xdr:rowOff>65456</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5621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31</xdr:row>
      <xdr:rowOff>81983</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53969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89,269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55</xdr:row>
      <xdr:rowOff>54627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52</xdr:row>
      <xdr:rowOff>111777</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49</xdr:row>
      <xdr:rowOff>168927</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47</xdr:row>
      <xdr:rowOff>54627</xdr:rowOff>
    </xdr:from>
    <xdr:ext cx="53129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230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a:extLst>
            <a:ext uri="{FF2B5EF4-FFF2-40B4-BE49-F238E27FC236}">
              <a16:creationId xmlns:a16="http://schemas.microsoft.com/office/drawing/2014/main" id="{00000000-0008-0000-0600-00006F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26132</xdr:rowOff>
    </xdr:from>
    <xdr:to>
      <xdr:col>24</xdr:col>
      <xdr:colOff>62865</xdr:colOff>
      <xdr:row>58</xdr:row>
      <xdr:rowOff>79441</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flipV="1">
          <a:off x="4633595" y="8941532"/>
          <a:ext cx="1270" cy="10820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83268</xdr:rowOff>
    </xdr:from>
    <xdr:ext cx="534377" cy="259045"/>
    <xdr:sp macro="" textlink="">
      <xdr:nvSpPr>
        <xdr:cNvPr id="113" name="物件費最小値テキスト">
          <a:extLst>
            <a:ext uri="{FF2B5EF4-FFF2-40B4-BE49-F238E27FC236}">
              <a16:creationId xmlns:a16="http://schemas.microsoft.com/office/drawing/2014/main" id="{00000000-0008-0000-0600-000071000000}"/>
            </a:ext>
          </a:extLst>
        </xdr:cNvPr>
        <xdr:cNvSpPr txBox="1"/>
      </xdr:nvSpPr>
      <xdr:spPr>
        <a:xfrm>
          <a:off x="4686300" y="10027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79441</xdr:rowOff>
    </xdr:from>
    <xdr:to>
      <xdr:col>24</xdr:col>
      <xdr:colOff>152400</xdr:colOff>
      <xdr:row>58</xdr:row>
      <xdr:rowOff>79441</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100235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144259</xdr:rowOff>
    </xdr:from>
    <xdr:ext cx="534377" cy="259045"/>
    <xdr:sp macro="" textlink="">
      <xdr:nvSpPr>
        <xdr:cNvPr id="115" name="物件費最大値テキスト">
          <a:extLst>
            <a:ext uri="{FF2B5EF4-FFF2-40B4-BE49-F238E27FC236}">
              <a16:creationId xmlns:a16="http://schemas.microsoft.com/office/drawing/2014/main" id="{00000000-0008-0000-0600-000073000000}"/>
            </a:ext>
          </a:extLst>
        </xdr:cNvPr>
        <xdr:cNvSpPr txBox="1"/>
      </xdr:nvSpPr>
      <xdr:spPr>
        <a:xfrm>
          <a:off x="4686300" y="8716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52</xdr:row>
      <xdr:rowOff>26132</xdr:rowOff>
    </xdr:from>
    <xdr:to>
      <xdr:col>24</xdr:col>
      <xdr:colOff>152400</xdr:colOff>
      <xdr:row>52</xdr:row>
      <xdr:rowOff>26132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8941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53</xdr:row>
      <xdr:rowOff>116794</xdr:rowOff>
    </xdr:from>
    <xdr:to>
      <xdr:col>24</xdr:col>
      <xdr:colOff>63500</xdr:colOff>
      <xdr:row>55</xdr:row>
      <xdr:rowOff>18953</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3797300" y="9203644"/>
          <a:ext cx="838200" cy="245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68608</xdr:rowOff>
    </xdr:from>
    <xdr:ext cx="534377" cy="259045"/>
    <xdr:sp macro="" textlink="">
      <xdr:nvSpPr>
        <xdr:cNvPr id="118" name="物件費平均値テキスト">
          <a:extLst>
            <a:ext uri="{FF2B5EF4-FFF2-40B4-BE49-F238E27FC236}">
              <a16:creationId xmlns:a16="http://schemas.microsoft.com/office/drawing/2014/main" id="{00000000-0008-0000-0600-000076000000}"/>
            </a:ext>
          </a:extLst>
        </xdr:cNvPr>
        <xdr:cNvSpPr txBox="1"/>
      </xdr:nvSpPr>
      <xdr:spPr>
        <a:xfrm>
          <a:off x="4686300" y="93269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90181</xdr:rowOff>
    </xdr:from>
    <xdr:to>
      <xdr:col>24</xdr:col>
      <xdr:colOff>114300</xdr:colOff>
      <xdr:row>55</xdr:row>
      <xdr:rowOff>20331</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4584700" y="934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52</xdr:row>
      <xdr:rowOff>137643</xdr:rowOff>
    </xdr:from>
    <xdr:to>
      <xdr:col>19</xdr:col>
      <xdr:colOff>177800</xdr:colOff>
      <xdr:row>55</xdr:row>
      <xdr:rowOff>18953</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2908300" y="9053043"/>
          <a:ext cx="889000" cy="395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50175</xdr:rowOff>
    </xdr:from>
    <xdr:to>
      <xdr:col>20</xdr:col>
      <xdr:colOff>38100</xdr:colOff>
      <xdr:row>55</xdr:row>
      <xdr:rowOff>151775</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3746500" y="9479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142902</xdr:rowOff>
    </xdr:from>
    <xdr:ext cx="534377" cy="259045"/>
    <xdr:sp macro="" textlink="">
      <xdr:nvSpPr>
        <xdr:cNvPr id="122" name="テキスト ボックス 121">
          <a:extLst>
            <a:ext uri="{FF2B5EF4-FFF2-40B4-BE49-F238E27FC236}">
              <a16:creationId xmlns:a16="http://schemas.microsoft.com/office/drawing/2014/main" id="{00000000-0008-0000-0600-00007A000000}"/>
            </a:ext>
          </a:extLst>
        </xdr:cNvPr>
        <xdr:cNvSpPr txBox="1"/>
      </xdr:nvSpPr>
      <xdr:spPr>
        <a:xfrm>
          <a:off x="3530111" y="9572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52</xdr:row>
      <xdr:rowOff>137643</xdr:rowOff>
    </xdr:from>
    <xdr:to>
      <xdr:col>15</xdr:col>
      <xdr:colOff>50800</xdr:colOff>
      <xdr:row>53</xdr:row>
      <xdr:rowOff>125801</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2019300" y="9053043"/>
          <a:ext cx="889000" cy="159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53</xdr:row>
      <xdr:rowOff>31384</xdr:rowOff>
    </xdr:from>
    <xdr:to>
      <xdr:col>15</xdr:col>
      <xdr:colOff>101600</xdr:colOff>
      <xdr:row>53</xdr:row>
      <xdr:rowOff>132984</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2857500" y="9118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53</xdr:row>
      <xdr:rowOff>124111</xdr:rowOff>
    </xdr:from>
    <xdr:ext cx="534377"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2641111" y="9210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53</xdr:row>
      <xdr:rowOff>125801</xdr:rowOff>
    </xdr:from>
    <xdr:to>
      <xdr:col>10</xdr:col>
      <xdr:colOff>114300</xdr:colOff>
      <xdr:row>56</xdr:row>
      <xdr:rowOff>23251</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1130300" y="9212651"/>
          <a:ext cx="889000" cy="411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54</xdr:row>
      <xdr:rowOff>25121</xdr:rowOff>
    </xdr:from>
    <xdr:to>
      <xdr:col>10</xdr:col>
      <xdr:colOff>165100</xdr:colOff>
      <xdr:row>54</xdr:row>
      <xdr:rowOff>126721</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968500" y="92834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117848</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1752111" y="9376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81951</xdr:rowOff>
    </xdr:from>
    <xdr:to>
      <xdr:col>6</xdr:col>
      <xdr:colOff>38100</xdr:colOff>
      <xdr:row>58</xdr:row>
      <xdr:rowOff>12101</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079500" y="9854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3228</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863111" y="9947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53</xdr:row>
      <xdr:rowOff>65994</xdr:rowOff>
    </xdr:from>
    <xdr:to>
      <xdr:col>24</xdr:col>
      <xdr:colOff>114300</xdr:colOff>
      <xdr:row>53</xdr:row>
      <xdr:rowOff>167594</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4584700" y="9152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88871</xdr:rowOff>
    </xdr:from>
    <xdr:ext cx="534377" cy="259045"/>
    <xdr:sp macro="" textlink="">
      <xdr:nvSpPr>
        <xdr:cNvPr id="137" name="物件費該当値テキスト">
          <a:extLst>
            <a:ext uri="{FF2B5EF4-FFF2-40B4-BE49-F238E27FC236}">
              <a16:creationId xmlns:a16="http://schemas.microsoft.com/office/drawing/2014/main" id="{00000000-0008-0000-0600-000089000000}"/>
            </a:ext>
          </a:extLst>
        </xdr:cNvPr>
        <xdr:cNvSpPr txBox="1"/>
      </xdr:nvSpPr>
      <xdr:spPr>
        <a:xfrm>
          <a:off x="4686300" y="9004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54</xdr:row>
      <xdr:rowOff>139603</xdr:rowOff>
    </xdr:from>
    <xdr:to>
      <xdr:col>20</xdr:col>
      <xdr:colOff>38100</xdr:colOff>
      <xdr:row>55</xdr:row>
      <xdr:rowOff>69753</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3746500" y="9397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53</xdr:row>
      <xdr:rowOff>86280</xdr:rowOff>
    </xdr:from>
    <xdr:ext cx="534377"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3530111" y="9173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52</xdr:row>
      <xdr:rowOff>86843</xdr:rowOff>
    </xdr:from>
    <xdr:to>
      <xdr:col>15</xdr:col>
      <xdr:colOff>101600</xdr:colOff>
      <xdr:row>53</xdr:row>
      <xdr:rowOff>16993</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2857500" y="9002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51</xdr:row>
      <xdr:rowOff>33520</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641111" y="8777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53</xdr:row>
      <xdr:rowOff>75001</xdr:rowOff>
    </xdr:from>
    <xdr:to>
      <xdr:col>10</xdr:col>
      <xdr:colOff>165100</xdr:colOff>
      <xdr:row>54</xdr:row>
      <xdr:rowOff>5151</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968500" y="9161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52</xdr:row>
      <xdr:rowOff>21678</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1752111" y="8937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143901</xdr:rowOff>
    </xdr:from>
    <xdr:to>
      <xdr:col>6</xdr:col>
      <xdr:colOff>38100</xdr:colOff>
      <xdr:row>56</xdr:row>
      <xdr:rowOff>74051</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079500" y="9573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90578</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863111" y="9348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23,019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id="{00000000-0008-0000-0600-00009A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35577</xdr:rowOff>
    </xdr:from>
    <xdr:ext cx="46717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94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12979</xdr:rowOff>
    </xdr:from>
    <xdr:to>
      <xdr:col>24</xdr:col>
      <xdr:colOff>62865</xdr:colOff>
      <xdr:row>78</xdr:row>
      <xdr:rowOff>44298</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357379"/>
          <a:ext cx="1270" cy="10600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48125</xdr:rowOff>
    </xdr:from>
    <xdr:ext cx="469744"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421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44298</xdr:rowOff>
    </xdr:from>
    <xdr:to>
      <xdr:col>24</xdr:col>
      <xdr:colOff>152400</xdr:colOff>
      <xdr:row>78</xdr:row>
      <xdr:rowOff>44298</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4173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131106</xdr:rowOff>
    </xdr:from>
    <xdr:ext cx="534377"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2132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12979</xdr:rowOff>
    </xdr:from>
    <xdr:to>
      <xdr:col>24</xdr:col>
      <xdr:colOff>152400</xdr:colOff>
      <xdr:row>72</xdr:row>
      <xdr:rowOff>12979</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3573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48413</xdr:rowOff>
    </xdr:from>
    <xdr:to>
      <xdr:col>24</xdr:col>
      <xdr:colOff>63500</xdr:colOff>
      <xdr:row>75</xdr:row>
      <xdr:rowOff>40563</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3797300" y="12735713"/>
          <a:ext cx="838200" cy="163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63288</xdr:rowOff>
    </xdr:from>
    <xdr:ext cx="469744"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29220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84861</xdr:rowOff>
    </xdr:from>
    <xdr:to>
      <xdr:col>24</xdr:col>
      <xdr:colOff>114300</xdr:colOff>
      <xdr:row>76</xdr:row>
      <xdr:rowOff>15011</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2943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73</xdr:row>
      <xdr:rowOff>54813</xdr:rowOff>
    </xdr:from>
    <xdr:to>
      <xdr:col>19</xdr:col>
      <xdr:colOff>177800</xdr:colOff>
      <xdr:row>75</xdr:row>
      <xdr:rowOff>40563</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2908300" y="12570663"/>
          <a:ext cx="889000" cy="328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82423</xdr:rowOff>
    </xdr:from>
    <xdr:to>
      <xdr:col>20</xdr:col>
      <xdr:colOff>38100</xdr:colOff>
      <xdr:row>76</xdr:row>
      <xdr:rowOff>12573</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2941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3700</xdr:rowOff>
    </xdr:from>
    <xdr:ext cx="469744"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62428" y="130339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73</xdr:row>
      <xdr:rowOff>54813</xdr:rowOff>
    </xdr:from>
    <xdr:to>
      <xdr:col>15</xdr:col>
      <xdr:colOff>50800</xdr:colOff>
      <xdr:row>75</xdr:row>
      <xdr:rowOff>51384</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2019300" y="12570663"/>
          <a:ext cx="889000" cy="339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97510</xdr:rowOff>
    </xdr:from>
    <xdr:to>
      <xdr:col>15</xdr:col>
      <xdr:colOff>101600</xdr:colOff>
      <xdr:row>76</xdr:row>
      <xdr:rowOff>27660</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295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18787</xdr:rowOff>
    </xdr:from>
    <xdr:ext cx="469744"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73428" y="1304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71</xdr:row>
      <xdr:rowOff>82017</xdr:rowOff>
    </xdr:from>
    <xdr:to>
      <xdr:col>10</xdr:col>
      <xdr:colOff>114300</xdr:colOff>
      <xdr:row>75</xdr:row>
      <xdr:rowOff>51384</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a:off x="1130300" y="12254967"/>
          <a:ext cx="889000" cy="655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108941</xdr:rowOff>
    </xdr:from>
    <xdr:to>
      <xdr:col>10</xdr:col>
      <xdr:colOff>165100</xdr:colOff>
      <xdr:row>76</xdr:row>
      <xdr:rowOff>39091</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2967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30218</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84428" y="130604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116027</xdr:rowOff>
    </xdr:from>
    <xdr:to>
      <xdr:col>6</xdr:col>
      <xdr:colOff>38100</xdr:colOff>
      <xdr:row>76</xdr:row>
      <xdr:rowOff>46177</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2974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37304</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95428" y="13067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169063</xdr:rowOff>
    </xdr:from>
    <xdr:to>
      <xdr:col>24</xdr:col>
      <xdr:colOff>114300</xdr:colOff>
      <xdr:row>74</xdr:row>
      <xdr:rowOff>99213</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2684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20490</xdr:rowOff>
    </xdr:from>
    <xdr:ext cx="534377"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2536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161213</xdr:rowOff>
    </xdr:from>
    <xdr:to>
      <xdr:col>20</xdr:col>
      <xdr:colOff>38100</xdr:colOff>
      <xdr:row>75</xdr:row>
      <xdr:rowOff>91363</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2848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73</xdr:row>
      <xdr:rowOff>107890</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562428" y="12623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73</xdr:row>
      <xdr:rowOff>4013</xdr:rowOff>
    </xdr:from>
    <xdr:to>
      <xdr:col>15</xdr:col>
      <xdr:colOff>101600</xdr:colOff>
      <xdr:row>73</xdr:row>
      <xdr:rowOff>105613</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2519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71</xdr:row>
      <xdr:rowOff>122140</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41111" y="12295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584</xdr:rowOff>
    </xdr:from>
    <xdr:to>
      <xdr:col>10</xdr:col>
      <xdr:colOff>165100</xdr:colOff>
      <xdr:row>75</xdr:row>
      <xdr:rowOff>102184</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2859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73</xdr:row>
      <xdr:rowOff>118711</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84428" y="126345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71</xdr:row>
      <xdr:rowOff>31217</xdr:rowOff>
    </xdr:from>
    <xdr:to>
      <xdr:col>6</xdr:col>
      <xdr:colOff>38100</xdr:colOff>
      <xdr:row>71</xdr:row>
      <xdr:rowOff>132817</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2204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69</xdr:row>
      <xdr:rowOff>149344</xdr:rowOff>
    </xdr:from>
    <xdr:ext cx="534377"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63111" y="11979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98</xdr:row>
      <xdr:rowOff>73677</xdr:rowOff>
    </xdr:from>
    <xdr:ext cx="59541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166581" y="1687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140233</xdr:rowOff>
    </xdr:from>
    <xdr:to>
      <xdr:col>24</xdr:col>
      <xdr:colOff>62865</xdr:colOff>
      <xdr:row>97</xdr:row>
      <xdr:rowOff>143342</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633595" y="15742183"/>
          <a:ext cx="1270" cy="10318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147169</xdr:rowOff>
    </xdr:from>
    <xdr:ext cx="599010" cy="259045"/>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686300" y="167778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143342</xdr:rowOff>
    </xdr:from>
    <xdr:to>
      <xdr:col>24</xdr:col>
      <xdr:colOff>152400</xdr:colOff>
      <xdr:row>97</xdr:row>
      <xdr:rowOff>143342</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6773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86910</xdr:rowOff>
    </xdr:from>
    <xdr:ext cx="599010" cy="259045"/>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686300" y="155174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267,430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140233</xdr:rowOff>
    </xdr:from>
    <xdr:to>
      <xdr:col>24</xdr:col>
      <xdr:colOff>152400</xdr:colOff>
      <xdr:row>91</xdr:row>
      <xdr:rowOff>140233</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57421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89636</xdr:rowOff>
    </xdr:from>
    <xdr:to>
      <xdr:col>24</xdr:col>
      <xdr:colOff>63500</xdr:colOff>
      <xdr:row>97</xdr:row>
      <xdr:rowOff>137933</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3797300" y="16720286"/>
          <a:ext cx="838200" cy="48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78303</xdr:rowOff>
    </xdr:from>
    <xdr:ext cx="599010" cy="259045"/>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686300" y="1619460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55426</xdr:rowOff>
    </xdr:from>
    <xdr:to>
      <xdr:col>24</xdr:col>
      <xdr:colOff>114300</xdr:colOff>
      <xdr:row>95</xdr:row>
      <xdr:rowOff>157026</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584700" y="16343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137933</xdr:rowOff>
    </xdr:from>
    <xdr:to>
      <xdr:col>19</xdr:col>
      <xdr:colOff>177800</xdr:colOff>
      <xdr:row>98</xdr:row>
      <xdr:rowOff>62219</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908300" y="16768583"/>
          <a:ext cx="889000" cy="95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125400</xdr:rowOff>
    </xdr:from>
    <xdr:to>
      <xdr:col>20</xdr:col>
      <xdr:colOff>38100</xdr:colOff>
      <xdr:row>96</xdr:row>
      <xdr:rowOff>55550</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746500" y="16413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72077</xdr:rowOff>
    </xdr:from>
    <xdr:ext cx="599010"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497795" y="161883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145780</xdr:rowOff>
    </xdr:from>
    <xdr:to>
      <xdr:col>15</xdr:col>
      <xdr:colOff>50800</xdr:colOff>
      <xdr:row>98</xdr:row>
      <xdr:rowOff>62219</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019300" y="16776430"/>
          <a:ext cx="889000" cy="87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22774</xdr:rowOff>
    </xdr:from>
    <xdr:to>
      <xdr:col>15</xdr:col>
      <xdr:colOff>101600</xdr:colOff>
      <xdr:row>96</xdr:row>
      <xdr:rowOff>124374</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857500" y="16481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140901</xdr:rowOff>
    </xdr:from>
    <xdr:ext cx="599010"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608795" y="162572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145780</xdr:rowOff>
    </xdr:from>
    <xdr:to>
      <xdr:col>10</xdr:col>
      <xdr:colOff>114300</xdr:colOff>
      <xdr:row>99</xdr:row>
      <xdr:rowOff>1885</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1130300" y="16776430"/>
          <a:ext cx="889000" cy="199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140205</xdr:rowOff>
    </xdr:from>
    <xdr:to>
      <xdr:col>10</xdr:col>
      <xdr:colOff>165100</xdr:colOff>
      <xdr:row>96</xdr:row>
      <xdr:rowOff>70355</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968500" y="16427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86882</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719795" y="162031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1743</xdr:rowOff>
    </xdr:from>
    <xdr:to>
      <xdr:col>6</xdr:col>
      <xdr:colOff>38100</xdr:colOff>
      <xdr:row>97</xdr:row>
      <xdr:rowOff>103343</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079500" y="16632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119870</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830795" y="164076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143,938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38836</xdr:rowOff>
    </xdr:from>
    <xdr:to>
      <xdr:col>24</xdr:col>
      <xdr:colOff>114300</xdr:colOff>
      <xdr:row>97</xdr:row>
      <xdr:rowOff>140436</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584700" y="16669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125213</xdr:rowOff>
    </xdr:from>
    <xdr:ext cx="599010" cy="259045"/>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686300" y="165844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87133</xdr:rowOff>
    </xdr:from>
    <xdr:to>
      <xdr:col>20</xdr:col>
      <xdr:colOff>38100</xdr:colOff>
      <xdr:row>98</xdr:row>
      <xdr:rowOff>17283</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746500" y="16717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98</xdr:row>
      <xdr:rowOff>8410</xdr:rowOff>
    </xdr:from>
    <xdr:ext cx="59901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497795" y="168105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11419</xdr:rowOff>
    </xdr:from>
    <xdr:to>
      <xdr:col>15</xdr:col>
      <xdr:colOff>101600</xdr:colOff>
      <xdr:row>98</xdr:row>
      <xdr:rowOff>113019</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857500" y="16813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98</xdr:row>
      <xdr:rowOff>104146</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608795" y="169062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94980</xdr:rowOff>
    </xdr:from>
    <xdr:to>
      <xdr:col>10</xdr:col>
      <xdr:colOff>165100</xdr:colOff>
      <xdr:row>98</xdr:row>
      <xdr:rowOff>25130</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968500" y="16725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98</xdr:row>
      <xdr:rowOff>16257</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719795" y="168183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122535</xdr:rowOff>
    </xdr:from>
    <xdr:to>
      <xdr:col>6</xdr:col>
      <xdr:colOff>38100</xdr:colOff>
      <xdr:row>99</xdr:row>
      <xdr:rowOff>52685</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079500" y="16924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99</xdr:row>
      <xdr:rowOff>43812</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830795" y="17017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5641</xdr:rowOff>
    </xdr:from>
    <xdr:ext cx="53129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72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補助費等グラフ枠">
          <a:extLst>
            <a:ext uri="{FF2B5EF4-FFF2-40B4-BE49-F238E27FC236}">
              <a16:creationId xmlns:a16="http://schemas.microsoft.com/office/drawing/2014/main" id="{00000000-0008-0000-06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35</xdr:row>
      <xdr:rowOff>70064</xdr:rowOff>
    </xdr:from>
    <xdr:to>
      <xdr:col>54</xdr:col>
      <xdr:colOff>189865</xdr:colOff>
      <xdr:row>38</xdr:row>
      <xdr:rowOff>44755</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flipV="1">
          <a:off x="10475595" y="6070814"/>
          <a:ext cx="1270" cy="4890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48582</xdr:rowOff>
    </xdr:from>
    <xdr:ext cx="534377" cy="259045"/>
    <xdr:sp macro="" textlink="">
      <xdr:nvSpPr>
        <xdr:cNvPr id="287" name="補助費等最小値テキスト">
          <a:extLst>
            <a:ext uri="{FF2B5EF4-FFF2-40B4-BE49-F238E27FC236}">
              <a16:creationId xmlns:a16="http://schemas.microsoft.com/office/drawing/2014/main" id="{00000000-0008-0000-0600-00001F010000}"/>
            </a:ext>
          </a:extLst>
        </xdr:cNvPr>
        <xdr:cNvSpPr txBox="1"/>
      </xdr:nvSpPr>
      <xdr:spPr>
        <a:xfrm>
          <a:off x="10528300" y="6563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44755</xdr:rowOff>
    </xdr:from>
    <xdr:to>
      <xdr:col>55</xdr:col>
      <xdr:colOff>88900</xdr:colOff>
      <xdr:row>38</xdr:row>
      <xdr:rowOff>44755</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6559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16741</xdr:rowOff>
    </xdr:from>
    <xdr:ext cx="534377" cy="259045"/>
    <xdr:sp macro="" textlink="">
      <xdr:nvSpPr>
        <xdr:cNvPr id="289" name="補助費等最大値テキスト">
          <a:extLst>
            <a:ext uri="{FF2B5EF4-FFF2-40B4-BE49-F238E27FC236}">
              <a16:creationId xmlns:a16="http://schemas.microsoft.com/office/drawing/2014/main" id="{00000000-0008-0000-0600-000021010000}"/>
            </a:ext>
          </a:extLst>
        </xdr:cNvPr>
        <xdr:cNvSpPr txBox="1"/>
      </xdr:nvSpPr>
      <xdr:spPr>
        <a:xfrm>
          <a:off x="10528300" y="5846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65,647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35</xdr:row>
      <xdr:rowOff>70064</xdr:rowOff>
    </xdr:from>
    <xdr:to>
      <xdr:col>55</xdr:col>
      <xdr:colOff>88900</xdr:colOff>
      <xdr:row>35</xdr:row>
      <xdr:rowOff>70064</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60708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114565</xdr:rowOff>
    </xdr:from>
    <xdr:to>
      <xdr:col>55</xdr:col>
      <xdr:colOff>0</xdr:colOff>
      <xdr:row>36</xdr:row>
      <xdr:rowOff>123872</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9639300" y="6286765"/>
          <a:ext cx="838200" cy="9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108584</xdr:rowOff>
    </xdr:from>
    <xdr:ext cx="534377" cy="259045"/>
    <xdr:sp macro="" textlink="">
      <xdr:nvSpPr>
        <xdr:cNvPr id="292" name="補助費等平均値テキスト">
          <a:extLst>
            <a:ext uri="{FF2B5EF4-FFF2-40B4-BE49-F238E27FC236}">
              <a16:creationId xmlns:a16="http://schemas.microsoft.com/office/drawing/2014/main" id="{00000000-0008-0000-0600-000024010000}"/>
            </a:ext>
          </a:extLst>
        </xdr:cNvPr>
        <xdr:cNvSpPr txBox="1"/>
      </xdr:nvSpPr>
      <xdr:spPr>
        <a:xfrm>
          <a:off x="10528300" y="62807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130157</xdr:rowOff>
    </xdr:from>
    <xdr:to>
      <xdr:col>55</xdr:col>
      <xdr:colOff>50800</xdr:colOff>
      <xdr:row>37</xdr:row>
      <xdr:rowOff>60307</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10426700" y="6302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35861</xdr:rowOff>
    </xdr:from>
    <xdr:to>
      <xdr:col>50</xdr:col>
      <xdr:colOff>114300</xdr:colOff>
      <xdr:row>36</xdr:row>
      <xdr:rowOff>114565</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8750300" y="6208061"/>
          <a:ext cx="889000" cy="78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113502</xdr:rowOff>
    </xdr:from>
    <xdr:to>
      <xdr:col>50</xdr:col>
      <xdr:colOff>165100</xdr:colOff>
      <xdr:row>37</xdr:row>
      <xdr:rowOff>43652</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9588500" y="6285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34779</xdr:rowOff>
    </xdr:from>
    <xdr:ext cx="534377"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9372111" y="6378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32683</xdr:rowOff>
    </xdr:from>
    <xdr:to>
      <xdr:col>45</xdr:col>
      <xdr:colOff>177800</xdr:colOff>
      <xdr:row>36</xdr:row>
      <xdr:rowOff>35861</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7861300" y="6204883"/>
          <a:ext cx="889000" cy="3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79288</xdr:rowOff>
    </xdr:from>
    <xdr:to>
      <xdr:col>46</xdr:col>
      <xdr:colOff>38100</xdr:colOff>
      <xdr:row>37</xdr:row>
      <xdr:rowOff>9438</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8699500" y="6251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565</xdr:rowOff>
    </xdr:from>
    <xdr:ext cx="534377"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8483111" y="6344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99379</xdr:rowOff>
    </xdr:from>
    <xdr:to>
      <xdr:col>41</xdr:col>
      <xdr:colOff>50800</xdr:colOff>
      <xdr:row>36</xdr:row>
      <xdr:rowOff>32683</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a:off x="6972300" y="5242879"/>
          <a:ext cx="889000" cy="96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63231</xdr:rowOff>
    </xdr:from>
    <xdr:to>
      <xdr:col>41</xdr:col>
      <xdr:colOff>101600</xdr:colOff>
      <xdr:row>36</xdr:row>
      <xdr:rowOff>164831</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7810500" y="6235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155958</xdr:rowOff>
    </xdr:from>
    <xdr:ext cx="534377"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7594111" y="6328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44453</xdr:rowOff>
    </xdr:from>
    <xdr:to>
      <xdr:col>36</xdr:col>
      <xdr:colOff>165100</xdr:colOff>
      <xdr:row>30</xdr:row>
      <xdr:rowOff>146053</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6921500" y="5187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162580</xdr:rowOff>
    </xdr:from>
    <xdr:ext cx="59901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6672795" y="49631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73072</xdr:rowOff>
    </xdr:from>
    <xdr:to>
      <xdr:col>55</xdr:col>
      <xdr:colOff>50800</xdr:colOff>
      <xdr:row>37</xdr:row>
      <xdr:rowOff>3222</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10426700" y="6245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95949</xdr:rowOff>
    </xdr:from>
    <xdr:ext cx="534377" cy="259045"/>
    <xdr:sp macro="" textlink="">
      <xdr:nvSpPr>
        <xdr:cNvPr id="311" name="補助費等該当値テキスト">
          <a:extLst>
            <a:ext uri="{FF2B5EF4-FFF2-40B4-BE49-F238E27FC236}">
              <a16:creationId xmlns:a16="http://schemas.microsoft.com/office/drawing/2014/main" id="{00000000-0008-0000-0600-000037010000}"/>
            </a:ext>
          </a:extLst>
        </xdr:cNvPr>
        <xdr:cNvSpPr txBox="1"/>
      </xdr:nvSpPr>
      <xdr:spPr>
        <a:xfrm>
          <a:off x="10528300" y="6096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63765</xdr:rowOff>
    </xdr:from>
    <xdr:to>
      <xdr:col>50</xdr:col>
      <xdr:colOff>165100</xdr:colOff>
      <xdr:row>36</xdr:row>
      <xdr:rowOff>165365</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9588500" y="6235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10442</xdr:rowOff>
    </xdr:from>
    <xdr:ext cx="534377"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9372111" y="6011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156511</xdr:rowOff>
    </xdr:from>
    <xdr:to>
      <xdr:col>46</xdr:col>
      <xdr:colOff>38100</xdr:colOff>
      <xdr:row>36</xdr:row>
      <xdr:rowOff>86661</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8699500" y="6157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103188</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8483111" y="5932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153333</xdr:rowOff>
    </xdr:from>
    <xdr:to>
      <xdr:col>41</xdr:col>
      <xdr:colOff>101600</xdr:colOff>
      <xdr:row>36</xdr:row>
      <xdr:rowOff>83483</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7810500" y="6154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100010</xdr:rowOff>
    </xdr:from>
    <xdr:ext cx="534377"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7594111" y="5929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48579</xdr:rowOff>
    </xdr:from>
    <xdr:to>
      <xdr:col>36</xdr:col>
      <xdr:colOff>165100</xdr:colOff>
      <xdr:row>30</xdr:row>
      <xdr:rowOff>150179</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6921500" y="5192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141306</xdr:rowOff>
    </xdr:from>
    <xdr:ext cx="599010"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6672795" y="52848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44450</xdr:rowOff>
    </xdr:from>
    <xdr:to>
      <xdr:col>59</xdr:col>
      <xdr:colOff>50800</xdr:colOff>
      <xdr:row>59</xdr:row>
      <xdr:rowOff>44450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73677</xdr:rowOff>
    </xdr:from>
    <xdr:ext cx="531299"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072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普通建設事業費グラフ枠">
          <a:extLst>
            <a:ext uri="{FF2B5EF4-FFF2-40B4-BE49-F238E27FC236}">
              <a16:creationId xmlns:a16="http://schemas.microsoft.com/office/drawing/2014/main" id="{00000000-0008-0000-0600-000057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40336</xdr:rowOff>
    </xdr:from>
    <xdr:to>
      <xdr:col>54</xdr:col>
      <xdr:colOff>189865</xdr:colOff>
      <xdr:row>57</xdr:row>
      <xdr:rowOff>117754</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flipV="1">
          <a:off x="10475595" y="8784286"/>
          <a:ext cx="1270" cy="11061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121581</xdr:rowOff>
    </xdr:from>
    <xdr:ext cx="534377" cy="259045"/>
    <xdr:sp macro="" textlink="">
      <xdr:nvSpPr>
        <xdr:cNvPr id="345" name="普通建設事業費最小値テキスト">
          <a:extLst>
            <a:ext uri="{FF2B5EF4-FFF2-40B4-BE49-F238E27FC236}">
              <a16:creationId xmlns:a16="http://schemas.microsoft.com/office/drawing/2014/main" id="{00000000-0008-0000-0600-000059010000}"/>
            </a:ext>
          </a:extLst>
        </xdr:cNvPr>
        <xdr:cNvSpPr txBox="1"/>
      </xdr:nvSpPr>
      <xdr:spPr>
        <a:xfrm>
          <a:off x="10528300" y="9894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117754</xdr:rowOff>
    </xdr:from>
    <xdr:to>
      <xdr:col>55</xdr:col>
      <xdr:colOff>88900</xdr:colOff>
      <xdr:row>57</xdr:row>
      <xdr:rowOff>117754</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98904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158463</xdr:rowOff>
    </xdr:from>
    <xdr:ext cx="534377" cy="259045"/>
    <xdr:sp macro="" textlink="">
      <xdr:nvSpPr>
        <xdr:cNvPr id="347" name="普通建設事業費最大値テキスト">
          <a:extLst>
            <a:ext uri="{FF2B5EF4-FFF2-40B4-BE49-F238E27FC236}">
              <a16:creationId xmlns:a16="http://schemas.microsoft.com/office/drawing/2014/main" id="{00000000-0008-0000-0600-00005B010000}"/>
            </a:ext>
          </a:extLst>
        </xdr:cNvPr>
        <xdr:cNvSpPr txBox="1"/>
      </xdr:nvSpPr>
      <xdr:spPr>
        <a:xfrm>
          <a:off x="10528300" y="8559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40336</xdr:rowOff>
    </xdr:from>
    <xdr:to>
      <xdr:col>55</xdr:col>
      <xdr:colOff>88900</xdr:colOff>
      <xdr:row>51</xdr:row>
      <xdr:rowOff>40336</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10388600" y="8784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53</xdr:row>
      <xdr:rowOff>68072</xdr:rowOff>
    </xdr:from>
    <xdr:to>
      <xdr:col>55</xdr:col>
      <xdr:colOff>0</xdr:colOff>
      <xdr:row>54</xdr:row>
      <xdr:rowOff>162789</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9639300" y="9154922"/>
          <a:ext cx="838200" cy="266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53</xdr:row>
      <xdr:rowOff>77214</xdr:rowOff>
    </xdr:from>
    <xdr:ext cx="534377" cy="259045"/>
    <xdr:sp macro="" textlink="">
      <xdr:nvSpPr>
        <xdr:cNvPr id="350" name="普通建設事業費平均値テキスト">
          <a:extLst>
            <a:ext uri="{FF2B5EF4-FFF2-40B4-BE49-F238E27FC236}">
              <a16:creationId xmlns:a16="http://schemas.microsoft.com/office/drawing/2014/main" id="{00000000-0008-0000-0600-00005E010000}"/>
            </a:ext>
          </a:extLst>
        </xdr:cNvPr>
        <xdr:cNvSpPr txBox="1"/>
      </xdr:nvSpPr>
      <xdr:spPr>
        <a:xfrm>
          <a:off x="10528300" y="91640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53</xdr:row>
      <xdr:rowOff>98787</xdr:rowOff>
    </xdr:from>
    <xdr:to>
      <xdr:col>55</xdr:col>
      <xdr:colOff>50800</xdr:colOff>
      <xdr:row>54</xdr:row>
      <xdr:rowOff>28937</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10426700" y="9185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162789</xdr:rowOff>
    </xdr:from>
    <xdr:to>
      <xdr:col>50</xdr:col>
      <xdr:colOff>114300</xdr:colOff>
      <xdr:row>55</xdr:row>
      <xdr:rowOff>62319</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8750300" y="9421089"/>
          <a:ext cx="889000" cy="70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54</xdr:row>
      <xdr:rowOff>22416</xdr:rowOff>
    </xdr:from>
    <xdr:to>
      <xdr:col>50</xdr:col>
      <xdr:colOff>165100</xdr:colOff>
      <xdr:row>54</xdr:row>
      <xdr:rowOff>124016</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9588500" y="9280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52</xdr:row>
      <xdr:rowOff>140543</xdr:rowOff>
    </xdr:from>
    <xdr:ext cx="534377"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9372111" y="9055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30944</xdr:rowOff>
    </xdr:from>
    <xdr:to>
      <xdr:col>45</xdr:col>
      <xdr:colOff>177800</xdr:colOff>
      <xdr:row>55</xdr:row>
      <xdr:rowOff>62319</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7861300" y="9460694"/>
          <a:ext cx="889000" cy="31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54</xdr:row>
      <xdr:rowOff>102464</xdr:rowOff>
    </xdr:from>
    <xdr:to>
      <xdr:col>46</xdr:col>
      <xdr:colOff>38100</xdr:colOff>
      <xdr:row>55</xdr:row>
      <xdr:rowOff>32614</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8699500" y="9360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49141</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8483111" y="9135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149378</xdr:rowOff>
    </xdr:from>
    <xdr:to>
      <xdr:col>41</xdr:col>
      <xdr:colOff>50800</xdr:colOff>
      <xdr:row>55</xdr:row>
      <xdr:rowOff>30944</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a:off x="6972300" y="9407678"/>
          <a:ext cx="889000" cy="53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54</xdr:row>
      <xdr:rowOff>41618</xdr:rowOff>
    </xdr:from>
    <xdr:to>
      <xdr:col>41</xdr:col>
      <xdr:colOff>101600</xdr:colOff>
      <xdr:row>54</xdr:row>
      <xdr:rowOff>143218</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7810500" y="9299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52</xdr:row>
      <xdr:rowOff>159745</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7594111" y="9075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112408</xdr:rowOff>
    </xdr:from>
    <xdr:to>
      <xdr:col>36</xdr:col>
      <xdr:colOff>165100</xdr:colOff>
      <xdr:row>55</xdr:row>
      <xdr:rowOff>42558</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6921500" y="9370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33685</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05111" y="9463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53</xdr:row>
      <xdr:rowOff>17272</xdr:rowOff>
    </xdr:from>
    <xdr:to>
      <xdr:col>55</xdr:col>
      <xdr:colOff>50800</xdr:colOff>
      <xdr:row>53</xdr:row>
      <xdr:rowOff>118872</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10426700" y="9104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52</xdr:row>
      <xdr:rowOff>40149</xdr:rowOff>
    </xdr:from>
    <xdr:ext cx="534377" cy="259045"/>
    <xdr:sp macro="" textlink="">
      <xdr:nvSpPr>
        <xdr:cNvPr id="369" name="普通建設事業費該当値テキスト">
          <a:extLst>
            <a:ext uri="{FF2B5EF4-FFF2-40B4-BE49-F238E27FC236}">
              <a16:creationId xmlns:a16="http://schemas.microsoft.com/office/drawing/2014/main" id="{00000000-0008-0000-0600-000071010000}"/>
            </a:ext>
          </a:extLst>
        </xdr:cNvPr>
        <xdr:cNvSpPr txBox="1"/>
      </xdr:nvSpPr>
      <xdr:spPr>
        <a:xfrm>
          <a:off x="10528300" y="8955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111989</xdr:rowOff>
    </xdr:from>
    <xdr:to>
      <xdr:col>50</xdr:col>
      <xdr:colOff>165100</xdr:colOff>
      <xdr:row>55</xdr:row>
      <xdr:rowOff>42139</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9588500" y="9370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33266</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9372111" y="9463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11519</xdr:rowOff>
    </xdr:from>
    <xdr:to>
      <xdr:col>46</xdr:col>
      <xdr:colOff>38100</xdr:colOff>
      <xdr:row>55</xdr:row>
      <xdr:rowOff>113119</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8699500" y="9441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104246</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8483111" y="9533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151594</xdr:rowOff>
    </xdr:from>
    <xdr:to>
      <xdr:col>41</xdr:col>
      <xdr:colOff>101600</xdr:colOff>
      <xdr:row>55</xdr:row>
      <xdr:rowOff>81744</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7810500" y="9409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72871</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7594111" y="9502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98578</xdr:rowOff>
    </xdr:from>
    <xdr:to>
      <xdr:col>36</xdr:col>
      <xdr:colOff>165100</xdr:colOff>
      <xdr:row>55</xdr:row>
      <xdr:rowOff>28728</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6921500" y="9356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45255</xdr:rowOff>
    </xdr:from>
    <xdr:ext cx="534377"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6705111" y="9132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6014</xdr:rowOff>
    </xdr:from>
    <xdr:to>
      <xdr:col>54</xdr:col>
      <xdr:colOff>189865</xdr:colOff>
      <xdr:row>78</xdr:row>
      <xdr:rowOff>25674</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007514"/>
          <a:ext cx="1270" cy="1391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29501</xdr:rowOff>
    </xdr:from>
    <xdr:ext cx="469744"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402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25674</xdr:rowOff>
    </xdr:from>
    <xdr:to>
      <xdr:col>55</xdr:col>
      <xdr:colOff>88900</xdr:colOff>
      <xdr:row>78</xdr:row>
      <xdr:rowOff>25674</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3987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124141</xdr:rowOff>
    </xdr:from>
    <xdr:ext cx="534377"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782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6014</xdr:rowOff>
    </xdr:from>
    <xdr:to>
      <xdr:col>55</xdr:col>
      <xdr:colOff>88900</xdr:colOff>
      <xdr:row>70</xdr:row>
      <xdr:rowOff>6014</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0075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9947</xdr:rowOff>
    </xdr:from>
    <xdr:to>
      <xdr:col>55</xdr:col>
      <xdr:colOff>0</xdr:colOff>
      <xdr:row>75</xdr:row>
      <xdr:rowOff>44237</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9639300" y="12868697"/>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73</xdr:row>
      <xdr:rowOff>61210</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25770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38333</xdr:rowOff>
    </xdr:from>
    <xdr:to>
      <xdr:col>55</xdr:col>
      <xdr:colOff>50800</xdr:colOff>
      <xdr:row>74</xdr:row>
      <xdr:rowOff>139933</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2725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74</xdr:row>
      <xdr:rowOff>143860</xdr:rowOff>
    </xdr:from>
    <xdr:to>
      <xdr:col>50</xdr:col>
      <xdr:colOff>114300</xdr:colOff>
      <xdr:row>75</xdr:row>
      <xdr:rowOff>44237</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8750300" y="12831160"/>
          <a:ext cx="889000" cy="71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74</xdr:row>
      <xdr:rowOff>90683</xdr:rowOff>
    </xdr:from>
    <xdr:to>
      <xdr:col>50</xdr:col>
      <xdr:colOff>165100</xdr:colOff>
      <xdr:row>75</xdr:row>
      <xdr:rowOff>20833</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2777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73</xdr:row>
      <xdr:rowOff>37360</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72111" y="12553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73</xdr:row>
      <xdr:rowOff>131379</xdr:rowOff>
    </xdr:from>
    <xdr:to>
      <xdr:col>45</xdr:col>
      <xdr:colOff>177800</xdr:colOff>
      <xdr:row>74</xdr:row>
      <xdr:rowOff>143860</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7861300" y="12647229"/>
          <a:ext cx="889000" cy="183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74</xdr:row>
      <xdr:rowOff>151216</xdr:rowOff>
    </xdr:from>
    <xdr:to>
      <xdr:col>46</xdr:col>
      <xdr:colOff>38100</xdr:colOff>
      <xdr:row>75</xdr:row>
      <xdr:rowOff>81366</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2838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72493</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2931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73</xdr:row>
      <xdr:rowOff>131379</xdr:rowOff>
    </xdr:from>
    <xdr:to>
      <xdr:col>41</xdr:col>
      <xdr:colOff>50800</xdr:colOff>
      <xdr:row>73</xdr:row>
      <xdr:rowOff>145095</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6972300" y="12647229"/>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74</xdr:row>
      <xdr:rowOff>53513</xdr:rowOff>
    </xdr:from>
    <xdr:to>
      <xdr:col>41</xdr:col>
      <xdr:colOff>101600</xdr:colOff>
      <xdr:row>74</xdr:row>
      <xdr:rowOff>155113</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2740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146240</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2833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42037</xdr:rowOff>
    </xdr:from>
    <xdr:to>
      <xdr:col>36</xdr:col>
      <xdr:colOff>165100</xdr:colOff>
      <xdr:row>74</xdr:row>
      <xdr:rowOff>143637</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2729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134764</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2822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130597</xdr:rowOff>
    </xdr:from>
    <xdr:to>
      <xdr:col>55</xdr:col>
      <xdr:colOff>50800</xdr:colOff>
      <xdr:row>75</xdr:row>
      <xdr:rowOff>60747</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2817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109024</xdr:rowOff>
    </xdr:from>
    <xdr:ext cx="534377"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2796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74</xdr:row>
      <xdr:rowOff>164887</xdr:rowOff>
    </xdr:from>
    <xdr:to>
      <xdr:col>50</xdr:col>
      <xdr:colOff>165100</xdr:colOff>
      <xdr:row>75</xdr:row>
      <xdr:rowOff>95037</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2852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86164</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372111" y="12944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74</xdr:row>
      <xdr:rowOff>93060</xdr:rowOff>
    </xdr:from>
    <xdr:to>
      <xdr:col>46</xdr:col>
      <xdr:colOff>38100</xdr:colOff>
      <xdr:row>75</xdr:row>
      <xdr:rowOff>23210</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2780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73</xdr:row>
      <xdr:rowOff>39737</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483111" y="12555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73</xdr:row>
      <xdr:rowOff>80579</xdr:rowOff>
    </xdr:from>
    <xdr:to>
      <xdr:col>41</xdr:col>
      <xdr:colOff>101600</xdr:colOff>
      <xdr:row>74</xdr:row>
      <xdr:rowOff>10729</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2596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72</xdr:row>
      <xdr:rowOff>27256</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594111" y="12371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73</xdr:row>
      <xdr:rowOff>94295</xdr:rowOff>
    </xdr:from>
    <xdr:to>
      <xdr:col>36</xdr:col>
      <xdr:colOff>165100</xdr:colOff>
      <xdr:row>74</xdr:row>
      <xdr:rowOff>24445</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2610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72</xdr:row>
      <xdr:rowOff>40972</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05111" y="12385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139700</xdr:rowOff>
    </xdr:from>
    <xdr:to>
      <xdr:col>59</xdr:col>
      <xdr:colOff>50800</xdr:colOff>
      <xdr:row>99</xdr:row>
      <xdr:rowOff>139700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11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168927</xdr:rowOff>
    </xdr:from>
    <xdr:ext cx="53129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72701" y="1697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98</xdr:row>
      <xdr:rowOff>25400</xdr:rowOff>
    </xdr:from>
    <xdr:to>
      <xdr:col>59</xdr:col>
      <xdr:colOff>50800</xdr:colOff>
      <xdr:row>98</xdr:row>
      <xdr:rowOff>25400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97</xdr:row>
      <xdr:rowOff>54627</xdr:rowOff>
    </xdr:from>
    <xdr:ext cx="53129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72701" y="1668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82550</xdr:rowOff>
    </xdr:from>
    <xdr:to>
      <xdr:col>59</xdr:col>
      <xdr:colOff>50800</xdr:colOff>
      <xdr:row>96</xdr:row>
      <xdr:rowOff>82550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654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111777</xdr:rowOff>
    </xdr:from>
    <xdr:ext cx="53129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72701" y="16399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25400</xdr:rowOff>
    </xdr:from>
    <xdr:to>
      <xdr:col>59</xdr:col>
      <xdr:colOff>50800</xdr:colOff>
      <xdr:row>93</xdr:row>
      <xdr:rowOff>25400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5970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54627</xdr:rowOff>
    </xdr:from>
    <xdr:ext cx="53129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72701" y="15828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90</xdr:row>
      <xdr:rowOff>111777</xdr:rowOff>
    </xdr:from>
    <xdr:ext cx="53129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72701" y="15542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89</xdr:row>
      <xdr:rowOff>139700</xdr:rowOff>
    </xdr:from>
    <xdr:to>
      <xdr:col>59</xdr:col>
      <xdr:colOff>50800</xdr:colOff>
      <xdr:row>89</xdr:row>
      <xdr:rowOff>139700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5398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88</xdr:row>
      <xdr:rowOff>168927</xdr:rowOff>
    </xdr:from>
    <xdr:ext cx="53129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72701" y="15256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87</xdr:row>
      <xdr:rowOff>54627</xdr:rowOff>
    </xdr:from>
    <xdr:ext cx="53129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72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普通建設事業費 （ うち更新整備　）グラフ枠">
          <a:extLst>
            <a:ext uri="{FF2B5EF4-FFF2-40B4-BE49-F238E27FC236}">
              <a16:creationId xmlns:a16="http://schemas.microsoft.com/office/drawing/2014/main" id="{00000000-0008-0000-0600-0000CC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46603</xdr:rowOff>
    </xdr:from>
    <xdr:to>
      <xdr:col>54</xdr:col>
      <xdr:colOff>189865</xdr:colOff>
      <xdr:row>98</xdr:row>
      <xdr:rowOff>102124</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10475595" y="15477103"/>
          <a:ext cx="1270" cy="14271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105951</xdr:rowOff>
    </xdr:from>
    <xdr:ext cx="534377" cy="259045"/>
    <xdr:sp macro="" textlink="">
      <xdr:nvSpPr>
        <xdr:cNvPr id="462" name="普通建設事業費 （ うち更新整備　）最小値テキスト">
          <a:extLst>
            <a:ext uri="{FF2B5EF4-FFF2-40B4-BE49-F238E27FC236}">
              <a16:creationId xmlns:a16="http://schemas.microsoft.com/office/drawing/2014/main" id="{00000000-0008-0000-0600-0000CE010000}"/>
            </a:ext>
          </a:extLst>
        </xdr:cNvPr>
        <xdr:cNvSpPr txBox="1"/>
      </xdr:nvSpPr>
      <xdr:spPr>
        <a:xfrm>
          <a:off x="10528300" y="16908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102124</xdr:rowOff>
    </xdr:from>
    <xdr:to>
      <xdr:col>55</xdr:col>
      <xdr:colOff>88900</xdr:colOff>
      <xdr:row>98</xdr:row>
      <xdr:rowOff>102124</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10388600" y="16904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164730</xdr:rowOff>
    </xdr:from>
    <xdr:ext cx="534377" cy="259045"/>
    <xdr:sp macro="" textlink="">
      <xdr:nvSpPr>
        <xdr:cNvPr id="464" name="普通建設事業費 （ うち更新整備　）最大値テキスト">
          <a:extLst>
            <a:ext uri="{FF2B5EF4-FFF2-40B4-BE49-F238E27FC236}">
              <a16:creationId xmlns:a16="http://schemas.microsoft.com/office/drawing/2014/main" id="{00000000-0008-0000-0600-0000D0010000}"/>
            </a:ext>
          </a:extLst>
        </xdr:cNvPr>
        <xdr:cNvSpPr txBox="1"/>
      </xdr:nvSpPr>
      <xdr:spPr>
        <a:xfrm>
          <a:off x="10528300" y="15252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46603</xdr:rowOff>
    </xdr:from>
    <xdr:to>
      <xdr:col>55</xdr:col>
      <xdr:colOff>88900</xdr:colOff>
      <xdr:row>90</xdr:row>
      <xdr:rowOff>46603</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10388600" y="154771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93</xdr:row>
      <xdr:rowOff>135843</xdr:rowOff>
    </xdr:from>
    <xdr:to>
      <xdr:col>55</xdr:col>
      <xdr:colOff>0</xdr:colOff>
      <xdr:row>96</xdr:row>
      <xdr:rowOff>20913</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9639300" y="16080693"/>
          <a:ext cx="838200" cy="399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22407</xdr:rowOff>
    </xdr:from>
    <xdr:ext cx="534377" cy="259045"/>
    <xdr:sp macro="" textlink="">
      <xdr:nvSpPr>
        <xdr:cNvPr id="467" name="普通建設事業費 （ うち更新整備　）平均値テキスト">
          <a:extLst>
            <a:ext uri="{FF2B5EF4-FFF2-40B4-BE49-F238E27FC236}">
              <a16:creationId xmlns:a16="http://schemas.microsoft.com/office/drawing/2014/main" id="{00000000-0008-0000-0600-0000D3010000}"/>
            </a:ext>
          </a:extLst>
        </xdr:cNvPr>
        <xdr:cNvSpPr txBox="1"/>
      </xdr:nvSpPr>
      <xdr:spPr>
        <a:xfrm>
          <a:off x="10528300" y="161387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43980</xdr:rowOff>
    </xdr:from>
    <xdr:to>
      <xdr:col>55</xdr:col>
      <xdr:colOff>50800</xdr:colOff>
      <xdr:row>94</xdr:row>
      <xdr:rowOff>145580</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10426700" y="16160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20913</xdr:rowOff>
    </xdr:from>
    <xdr:to>
      <xdr:col>50</xdr:col>
      <xdr:colOff>114300</xdr:colOff>
      <xdr:row>96</xdr:row>
      <xdr:rowOff>168732</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8750300" y="16480113"/>
          <a:ext cx="889000" cy="147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94</xdr:row>
      <xdr:rowOff>157566</xdr:rowOff>
    </xdr:from>
    <xdr:to>
      <xdr:col>50</xdr:col>
      <xdr:colOff>165100</xdr:colOff>
      <xdr:row>95</xdr:row>
      <xdr:rowOff>87716</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9588500" y="16273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104243</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372111" y="16049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168732</xdr:rowOff>
    </xdr:from>
    <xdr:to>
      <xdr:col>45</xdr:col>
      <xdr:colOff>177800</xdr:colOff>
      <xdr:row>97</xdr:row>
      <xdr:rowOff>127670</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flipV="1">
          <a:off x="7861300" y="16627932"/>
          <a:ext cx="889000" cy="130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68354</xdr:rowOff>
    </xdr:from>
    <xdr:to>
      <xdr:col>46</xdr:col>
      <xdr:colOff>38100</xdr:colOff>
      <xdr:row>95</xdr:row>
      <xdr:rowOff>169954</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8699500" y="16356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15031</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8483111" y="16131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131927</xdr:rowOff>
    </xdr:from>
    <xdr:to>
      <xdr:col>41</xdr:col>
      <xdr:colOff>50800</xdr:colOff>
      <xdr:row>97</xdr:row>
      <xdr:rowOff>127670</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a:off x="6972300" y="16591127"/>
          <a:ext cx="889000" cy="167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167966</xdr:rowOff>
    </xdr:from>
    <xdr:to>
      <xdr:col>41</xdr:col>
      <xdr:colOff>101600</xdr:colOff>
      <xdr:row>96</xdr:row>
      <xdr:rowOff>98116</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7810500" y="16455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114643</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594111" y="16230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16977</xdr:rowOff>
    </xdr:from>
    <xdr:to>
      <xdr:col>36</xdr:col>
      <xdr:colOff>165100</xdr:colOff>
      <xdr:row>96</xdr:row>
      <xdr:rowOff>118577</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6921500" y="16476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135104</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05111" y="16251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93</xdr:row>
      <xdr:rowOff>85043</xdr:rowOff>
    </xdr:from>
    <xdr:to>
      <xdr:col>55</xdr:col>
      <xdr:colOff>50800</xdr:colOff>
      <xdr:row>94</xdr:row>
      <xdr:rowOff>15193</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10426700" y="16029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92</xdr:row>
      <xdr:rowOff>107920</xdr:rowOff>
    </xdr:from>
    <xdr:ext cx="534377" cy="259045"/>
    <xdr:sp macro="" textlink="">
      <xdr:nvSpPr>
        <xdr:cNvPr id="486" name="普通建設事業費 （ うち更新整備　）該当値テキスト">
          <a:extLst>
            <a:ext uri="{FF2B5EF4-FFF2-40B4-BE49-F238E27FC236}">
              <a16:creationId xmlns:a16="http://schemas.microsoft.com/office/drawing/2014/main" id="{00000000-0008-0000-0600-0000E6010000}"/>
            </a:ext>
          </a:extLst>
        </xdr:cNvPr>
        <xdr:cNvSpPr txBox="1"/>
      </xdr:nvSpPr>
      <xdr:spPr>
        <a:xfrm>
          <a:off x="10528300" y="15881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141563</xdr:rowOff>
    </xdr:from>
    <xdr:to>
      <xdr:col>50</xdr:col>
      <xdr:colOff>165100</xdr:colOff>
      <xdr:row>96</xdr:row>
      <xdr:rowOff>71713</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9588500" y="16429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62840</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9372111" y="16522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117932</xdr:rowOff>
    </xdr:from>
    <xdr:to>
      <xdr:col>46</xdr:col>
      <xdr:colOff>38100</xdr:colOff>
      <xdr:row>97</xdr:row>
      <xdr:rowOff>48082</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8699500" y="16577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39209</xdr:rowOff>
    </xdr:from>
    <xdr:ext cx="534377"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8483111" y="16669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76870</xdr:rowOff>
    </xdr:from>
    <xdr:to>
      <xdr:col>41</xdr:col>
      <xdr:colOff>101600</xdr:colOff>
      <xdr:row>98</xdr:row>
      <xdr:rowOff>7020</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7810500" y="16707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169597</xdr:rowOff>
    </xdr:from>
    <xdr:ext cx="534377"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7594111" y="16800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81127</xdr:rowOff>
    </xdr:from>
    <xdr:to>
      <xdr:col>36</xdr:col>
      <xdr:colOff>165100</xdr:colOff>
      <xdr:row>97</xdr:row>
      <xdr:rowOff>11277</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6921500" y="16540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2404</xdr:rowOff>
    </xdr:from>
    <xdr:ext cx="534377"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6705111" y="16633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36</xdr:row>
      <xdr:rowOff>35577</xdr:rowOff>
    </xdr:from>
    <xdr:ext cx="46717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78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33</xdr:row>
      <xdr:rowOff>168927</xdr:rowOff>
    </xdr:from>
    <xdr:ext cx="46717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78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31</xdr:row>
      <xdr:rowOff>130827</xdr:rowOff>
    </xdr:from>
    <xdr:ext cx="46717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78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29</xdr:row>
      <xdr:rowOff>92727</xdr:rowOff>
    </xdr:from>
    <xdr:ext cx="46717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78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災害復旧事業費グラフ枠">
          <a:extLst>
            <a:ext uri="{FF2B5EF4-FFF2-40B4-BE49-F238E27FC236}">
              <a16:creationId xmlns:a16="http://schemas.microsoft.com/office/drawing/2014/main" id="{00000000-0008-0000-0600-000005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139509</xdr:rowOff>
    </xdr:from>
    <xdr:to>
      <xdr:col>85</xdr:col>
      <xdr:colOff>126364</xdr:colOff>
      <xdr:row>39</xdr:row>
      <xdr:rowOff>44450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6317595" y="5111559"/>
          <a:ext cx="1269" cy="1619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9" name="災害復旧事業費最小値テキスト">
          <a:extLst>
            <a:ext uri="{FF2B5EF4-FFF2-40B4-BE49-F238E27FC236}">
              <a16:creationId xmlns:a16="http://schemas.microsoft.com/office/drawing/2014/main" id="{00000000-0008-0000-0600-000007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86186</xdr:rowOff>
    </xdr:from>
    <xdr:ext cx="469744" cy="259045"/>
    <xdr:sp macro="" textlink="">
      <xdr:nvSpPr>
        <xdr:cNvPr id="521" name="災害復旧事業費最大値テキスト">
          <a:extLst>
            <a:ext uri="{FF2B5EF4-FFF2-40B4-BE49-F238E27FC236}">
              <a16:creationId xmlns:a16="http://schemas.microsoft.com/office/drawing/2014/main" id="{00000000-0008-0000-0600-000009020000}"/>
            </a:ext>
          </a:extLst>
        </xdr:cNvPr>
        <xdr:cNvSpPr txBox="1"/>
      </xdr:nvSpPr>
      <xdr:spPr>
        <a:xfrm>
          <a:off x="16370300" y="4886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29</xdr:row>
      <xdr:rowOff>139509</xdr:rowOff>
    </xdr:from>
    <xdr:to>
      <xdr:col>86</xdr:col>
      <xdr:colOff>25400</xdr:colOff>
      <xdr:row>29</xdr:row>
      <xdr:rowOff>139509</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6230600" y="51115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34</xdr:row>
      <xdr:rowOff>69215</xdr:rowOff>
    </xdr:from>
    <xdr:to>
      <xdr:col>85</xdr:col>
      <xdr:colOff>127000</xdr:colOff>
      <xdr:row>37</xdr:row>
      <xdr:rowOff>158178</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flipV="1">
          <a:off x="15481300" y="5898515"/>
          <a:ext cx="838200" cy="603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9986</xdr:rowOff>
    </xdr:from>
    <xdr:ext cx="378565" cy="259045"/>
    <xdr:sp macro="" textlink="">
      <xdr:nvSpPr>
        <xdr:cNvPr id="524" name="災害復旧事業費平均値テキスト">
          <a:extLst>
            <a:ext uri="{FF2B5EF4-FFF2-40B4-BE49-F238E27FC236}">
              <a16:creationId xmlns:a16="http://schemas.microsoft.com/office/drawing/2014/main" id="{00000000-0008-0000-0600-00000C020000}"/>
            </a:ext>
          </a:extLst>
        </xdr:cNvPr>
        <xdr:cNvSpPr txBox="1"/>
      </xdr:nvSpPr>
      <xdr:spPr>
        <a:xfrm>
          <a:off x="16370300" y="652508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31559</xdr:rowOff>
    </xdr:from>
    <xdr:to>
      <xdr:col>85</xdr:col>
      <xdr:colOff>177800</xdr:colOff>
      <xdr:row>38</xdr:row>
      <xdr:rowOff>133159</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6268700" y="6546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158178</xdr:rowOff>
    </xdr:from>
    <xdr:to>
      <xdr:col>81</xdr:col>
      <xdr:colOff>50800</xdr:colOff>
      <xdr:row>39</xdr:row>
      <xdr:rowOff>44450</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flipV="1">
          <a:off x="14592300" y="6501828"/>
          <a:ext cx="889000" cy="229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160147</xdr:rowOff>
    </xdr:from>
    <xdr:to>
      <xdr:col>81</xdr:col>
      <xdr:colOff>101600</xdr:colOff>
      <xdr:row>38</xdr:row>
      <xdr:rowOff>90297</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5430500" y="65037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38</xdr:row>
      <xdr:rowOff>81424</xdr:rowOff>
    </xdr:from>
    <xdr:ext cx="378565"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5292017" y="65965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44450</xdr:rowOff>
    </xdr:from>
    <xdr:to>
      <xdr:col>76</xdr:col>
      <xdr:colOff>114300</xdr:colOff>
      <xdr:row>39</xdr:row>
      <xdr:rowOff>44450</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a:off x="13703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169672</xdr:rowOff>
    </xdr:from>
    <xdr:to>
      <xdr:col>76</xdr:col>
      <xdr:colOff>165100</xdr:colOff>
      <xdr:row>38</xdr:row>
      <xdr:rowOff>99822</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4541500" y="6513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36</xdr:row>
      <xdr:rowOff>116349</xdr:rowOff>
    </xdr:from>
    <xdr:ext cx="378565"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4403017" y="62885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44450</xdr:rowOff>
    </xdr:from>
    <xdr:to>
      <xdr:col>71</xdr:col>
      <xdr:colOff>177800</xdr:colOff>
      <xdr:row>39</xdr:row>
      <xdr:rowOff>44450</xdr:rowOff>
    </xdr:to>
    <xdr:cxnSp macro="">
      <xdr:nvCxnSpPr>
        <xdr:cNvPr id="532" name="直線コネクタ 531">
          <a:extLst>
            <a:ext uri="{FF2B5EF4-FFF2-40B4-BE49-F238E27FC236}">
              <a16:creationId xmlns:a16="http://schemas.microsoft.com/office/drawing/2014/main" id="{00000000-0008-0000-0600-000014020000}"/>
            </a:ext>
          </a:extLst>
        </xdr:cNvPr>
        <xdr:cNvCxnSpPr/>
      </xdr:nvCxnSpPr>
      <xdr:spPr>
        <a:xfrm>
          <a:off x="1281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163005</xdr:rowOff>
    </xdr:from>
    <xdr:to>
      <xdr:col>72</xdr:col>
      <xdr:colOff>38100</xdr:colOff>
      <xdr:row>38</xdr:row>
      <xdr:rowOff>93155</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3652500" y="650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36</xdr:row>
      <xdr:rowOff>109681</xdr:rowOff>
    </xdr:from>
    <xdr:ext cx="378565"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3514017" y="62818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81090</xdr:rowOff>
    </xdr:from>
    <xdr:to>
      <xdr:col>67</xdr:col>
      <xdr:colOff>101600</xdr:colOff>
      <xdr:row>38</xdr:row>
      <xdr:rowOff>11240</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2763500" y="6424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27767</xdr:rowOff>
    </xdr:from>
    <xdr:ext cx="469744"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579428" y="6199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18415</xdr:rowOff>
    </xdr:from>
    <xdr:to>
      <xdr:col>85</xdr:col>
      <xdr:colOff>177800</xdr:colOff>
      <xdr:row>34</xdr:row>
      <xdr:rowOff>120015</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6268700" y="5847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33</xdr:row>
      <xdr:rowOff>41292</xdr:rowOff>
    </xdr:from>
    <xdr:ext cx="469744" cy="259045"/>
    <xdr:sp macro="" textlink="">
      <xdr:nvSpPr>
        <xdr:cNvPr id="543" name="災害復旧事業費該当値テキスト">
          <a:extLst>
            <a:ext uri="{FF2B5EF4-FFF2-40B4-BE49-F238E27FC236}">
              <a16:creationId xmlns:a16="http://schemas.microsoft.com/office/drawing/2014/main" id="{00000000-0008-0000-0600-00001F020000}"/>
            </a:ext>
          </a:extLst>
        </xdr:cNvPr>
        <xdr:cNvSpPr txBox="1"/>
      </xdr:nvSpPr>
      <xdr:spPr>
        <a:xfrm>
          <a:off x="16370300" y="5699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107378</xdr:rowOff>
    </xdr:from>
    <xdr:to>
      <xdr:col>81</xdr:col>
      <xdr:colOff>101600</xdr:colOff>
      <xdr:row>38</xdr:row>
      <xdr:rowOff>37528</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5430500" y="6451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54055</xdr:rowOff>
    </xdr:from>
    <xdr:ext cx="469744"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5246428" y="6226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165100</xdr:rowOff>
    </xdr:from>
    <xdr:to>
      <xdr:col>76</xdr:col>
      <xdr:colOff>165100</xdr:colOff>
      <xdr:row>39</xdr:row>
      <xdr:rowOff>95250</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454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86377</xdr:rowOff>
    </xdr:from>
    <xdr:ext cx="249299"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446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165100</xdr:rowOff>
    </xdr:from>
    <xdr:to>
      <xdr:col>72</xdr:col>
      <xdr:colOff>38100</xdr:colOff>
      <xdr:row>39</xdr:row>
      <xdr:rowOff>95250</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365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86377</xdr:rowOff>
    </xdr:from>
    <xdr:ext cx="249299"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357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165100</xdr:rowOff>
    </xdr:from>
    <xdr:to>
      <xdr:col>67</xdr:col>
      <xdr:colOff>101600</xdr:colOff>
      <xdr:row>39</xdr:row>
      <xdr:rowOff>95250</xdr:rowOff>
    </xdr:to>
    <xdr:sp macro="" textlink="">
      <xdr:nvSpPr>
        <xdr:cNvPr id="550" name="楕円 549">
          <a:extLst>
            <a:ext uri="{FF2B5EF4-FFF2-40B4-BE49-F238E27FC236}">
              <a16:creationId xmlns:a16="http://schemas.microsoft.com/office/drawing/2014/main" id="{00000000-0008-0000-0600-000026020000}"/>
            </a:ext>
          </a:extLst>
        </xdr:cNvPr>
        <xdr:cNvSpPr/>
      </xdr:nvSpPr>
      <xdr:spPr>
        <a:xfrm>
          <a:off x="1276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86377</xdr:rowOff>
    </xdr:from>
    <xdr:ext cx="249299"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68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6" name="失業対策事業費グラフ枠">
          <a:extLst>
            <a:ext uri="{FF2B5EF4-FFF2-40B4-BE49-F238E27FC236}">
              <a16:creationId xmlns:a16="http://schemas.microsoft.com/office/drawing/2014/main" id="{00000000-0008-0000-0600-000036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8" name="失業対策事業費最小値テキスト">
          <a:extLst>
            <a:ext uri="{FF2B5EF4-FFF2-40B4-BE49-F238E27FC236}">
              <a16:creationId xmlns:a16="http://schemas.microsoft.com/office/drawing/2014/main" id="{00000000-0008-0000-0600-000038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0" name="失業対策事業費最大値テキスト">
          <a:extLst>
            <a:ext uri="{FF2B5EF4-FFF2-40B4-BE49-F238E27FC236}">
              <a16:creationId xmlns:a16="http://schemas.microsoft.com/office/drawing/2014/main" id="{00000000-0008-0000-0600-00003A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3" name="失業対策事業費平均値テキスト">
          <a:extLst>
            <a:ext uri="{FF2B5EF4-FFF2-40B4-BE49-F238E27FC236}">
              <a16:creationId xmlns:a16="http://schemas.microsoft.com/office/drawing/2014/main" id="{00000000-0008-0000-0600-00003D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2" name="失業対策事業費該当値テキスト">
          <a:extLst>
            <a:ext uri="{FF2B5EF4-FFF2-40B4-BE49-F238E27FC236}">
              <a16:creationId xmlns:a16="http://schemas.microsoft.com/office/drawing/2014/main" id="{00000000-0008-0000-0600-000050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80</xdr:row>
      <xdr:rowOff>111777</xdr:rowOff>
    </xdr:from>
    <xdr:ext cx="53129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914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44450</xdr:rowOff>
    </xdr:from>
    <xdr:to>
      <xdr:col>89</xdr:col>
      <xdr:colOff>177800</xdr:colOff>
      <xdr:row>79</xdr:row>
      <xdr:rowOff>44450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73677</xdr:rowOff>
    </xdr:from>
    <xdr:ext cx="53129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914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4" name="公債費グラフ枠">
          <a:extLst>
            <a:ext uri="{FF2B5EF4-FFF2-40B4-BE49-F238E27FC236}">
              <a16:creationId xmlns:a16="http://schemas.microsoft.com/office/drawing/2014/main" id="{00000000-0008-0000-0600-000070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7150</xdr:rowOff>
    </xdr:from>
    <xdr:to>
      <xdr:col>85</xdr:col>
      <xdr:colOff>126364</xdr:colOff>
      <xdr:row>79</xdr:row>
      <xdr:rowOff>90856</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6317595" y="12180100"/>
          <a:ext cx="1269" cy="14553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94683</xdr:rowOff>
    </xdr:from>
    <xdr:ext cx="534377" cy="259045"/>
    <xdr:sp macro="" textlink="">
      <xdr:nvSpPr>
        <xdr:cNvPr id="626" name="公債費最小値テキスト">
          <a:extLst>
            <a:ext uri="{FF2B5EF4-FFF2-40B4-BE49-F238E27FC236}">
              <a16:creationId xmlns:a16="http://schemas.microsoft.com/office/drawing/2014/main" id="{00000000-0008-0000-0600-000072020000}"/>
            </a:ext>
          </a:extLst>
        </xdr:cNvPr>
        <xdr:cNvSpPr txBox="1"/>
      </xdr:nvSpPr>
      <xdr:spPr>
        <a:xfrm>
          <a:off x="16370300" y="13639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38,782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90856</xdr:rowOff>
    </xdr:from>
    <xdr:to>
      <xdr:col>86</xdr:col>
      <xdr:colOff>25400</xdr:colOff>
      <xdr:row>79</xdr:row>
      <xdr:rowOff>90856</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6230600" y="136354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125277</xdr:rowOff>
    </xdr:from>
    <xdr:ext cx="534377" cy="259045"/>
    <xdr:sp macro="" textlink="">
      <xdr:nvSpPr>
        <xdr:cNvPr id="628" name="公債費最大値テキスト">
          <a:extLst>
            <a:ext uri="{FF2B5EF4-FFF2-40B4-BE49-F238E27FC236}">
              <a16:creationId xmlns:a16="http://schemas.microsoft.com/office/drawing/2014/main" id="{00000000-0008-0000-0600-000074020000}"/>
            </a:ext>
          </a:extLst>
        </xdr:cNvPr>
        <xdr:cNvSpPr txBox="1"/>
      </xdr:nvSpPr>
      <xdr:spPr>
        <a:xfrm>
          <a:off x="16370300" y="11955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7150</xdr:rowOff>
    </xdr:from>
    <xdr:to>
      <xdr:col>86</xdr:col>
      <xdr:colOff>25400</xdr:colOff>
      <xdr:row>71</xdr:row>
      <xdr:rowOff>7150</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6230600" y="12180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73</xdr:row>
      <xdr:rowOff>135051</xdr:rowOff>
    </xdr:from>
    <xdr:to>
      <xdr:col>85</xdr:col>
      <xdr:colOff>127000</xdr:colOff>
      <xdr:row>73</xdr:row>
      <xdr:rowOff>167284</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a:off x="15481300" y="12650901"/>
          <a:ext cx="838200" cy="32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8462</xdr:rowOff>
    </xdr:from>
    <xdr:ext cx="534377" cy="259045"/>
    <xdr:sp macro="" textlink="">
      <xdr:nvSpPr>
        <xdr:cNvPr id="631" name="公債費平均値テキスト">
          <a:extLst>
            <a:ext uri="{FF2B5EF4-FFF2-40B4-BE49-F238E27FC236}">
              <a16:creationId xmlns:a16="http://schemas.microsoft.com/office/drawing/2014/main" id="{00000000-0008-0000-0600-000077020000}"/>
            </a:ext>
          </a:extLst>
        </xdr:cNvPr>
        <xdr:cNvSpPr txBox="1"/>
      </xdr:nvSpPr>
      <xdr:spPr>
        <a:xfrm>
          <a:off x="16370300" y="128672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30035</xdr:rowOff>
    </xdr:from>
    <xdr:to>
      <xdr:col>85</xdr:col>
      <xdr:colOff>177800</xdr:colOff>
      <xdr:row>75</xdr:row>
      <xdr:rowOff>131635</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6268700" y="12888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73</xdr:row>
      <xdr:rowOff>135051</xdr:rowOff>
    </xdr:from>
    <xdr:to>
      <xdr:col>81</xdr:col>
      <xdr:colOff>50800</xdr:colOff>
      <xdr:row>74</xdr:row>
      <xdr:rowOff>55004</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flipV="1">
          <a:off x="14592300" y="12650901"/>
          <a:ext cx="889000" cy="91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74</xdr:row>
      <xdr:rowOff>166129</xdr:rowOff>
    </xdr:from>
    <xdr:to>
      <xdr:col>81</xdr:col>
      <xdr:colOff>101600</xdr:colOff>
      <xdr:row>75</xdr:row>
      <xdr:rowOff>96279</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5430500" y="12853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87406</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214111" y="12946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74</xdr:row>
      <xdr:rowOff>55004</xdr:rowOff>
    </xdr:from>
    <xdr:to>
      <xdr:col>76</xdr:col>
      <xdr:colOff>114300</xdr:colOff>
      <xdr:row>74</xdr:row>
      <xdr:rowOff>61061</xdr:rowOff>
    </xdr:to>
    <xdr:cxnSp macro="">
      <xdr:nvCxnSpPr>
        <xdr:cNvPr id="636" name="直線コネクタ 635">
          <a:extLst>
            <a:ext uri="{FF2B5EF4-FFF2-40B4-BE49-F238E27FC236}">
              <a16:creationId xmlns:a16="http://schemas.microsoft.com/office/drawing/2014/main" id="{00000000-0008-0000-0600-00007C020000}"/>
            </a:ext>
          </a:extLst>
        </xdr:cNvPr>
        <xdr:cNvCxnSpPr/>
      </xdr:nvCxnSpPr>
      <xdr:spPr>
        <a:xfrm flipV="1">
          <a:off x="13703300" y="12742304"/>
          <a:ext cx="889000" cy="6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22949</xdr:rowOff>
    </xdr:from>
    <xdr:to>
      <xdr:col>76</xdr:col>
      <xdr:colOff>165100</xdr:colOff>
      <xdr:row>75</xdr:row>
      <xdr:rowOff>124549</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4541500" y="12881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115676</xdr:rowOff>
    </xdr:from>
    <xdr:ext cx="534377"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325111" y="12974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74</xdr:row>
      <xdr:rowOff>61061</xdr:rowOff>
    </xdr:from>
    <xdr:to>
      <xdr:col>71</xdr:col>
      <xdr:colOff>177800</xdr:colOff>
      <xdr:row>75</xdr:row>
      <xdr:rowOff>85522</xdr:rowOff>
    </xdr:to>
    <xdr:cxnSp macro="">
      <xdr:nvCxnSpPr>
        <xdr:cNvPr id="639" name="直線コネクタ 638">
          <a:extLst>
            <a:ext uri="{FF2B5EF4-FFF2-40B4-BE49-F238E27FC236}">
              <a16:creationId xmlns:a16="http://schemas.microsoft.com/office/drawing/2014/main" id="{00000000-0008-0000-0600-00007F020000}"/>
            </a:ext>
          </a:extLst>
        </xdr:cNvPr>
        <xdr:cNvCxnSpPr/>
      </xdr:nvCxnSpPr>
      <xdr:spPr>
        <a:xfrm flipV="1">
          <a:off x="12814300" y="12748361"/>
          <a:ext cx="889000" cy="195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74</xdr:row>
      <xdr:rowOff>168453</xdr:rowOff>
    </xdr:from>
    <xdr:to>
      <xdr:col>72</xdr:col>
      <xdr:colOff>38100</xdr:colOff>
      <xdr:row>75</xdr:row>
      <xdr:rowOff>98603</xdr:rowOff>
    </xdr:to>
    <xdr:sp macro="" textlink="">
      <xdr:nvSpPr>
        <xdr:cNvPr id="640" name="フローチャート: 判断 639">
          <a:extLst>
            <a:ext uri="{FF2B5EF4-FFF2-40B4-BE49-F238E27FC236}">
              <a16:creationId xmlns:a16="http://schemas.microsoft.com/office/drawing/2014/main" id="{00000000-0008-0000-0600-000080020000}"/>
            </a:ext>
          </a:extLst>
        </xdr:cNvPr>
        <xdr:cNvSpPr/>
      </xdr:nvSpPr>
      <xdr:spPr>
        <a:xfrm>
          <a:off x="13652500" y="12855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89730</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3436111" y="12948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88595</xdr:rowOff>
    </xdr:from>
    <xdr:to>
      <xdr:col>67</xdr:col>
      <xdr:colOff>101600</xdr:colOff>
      <xdr:row>76</xdr:row>
      <xdr:rowOff>18746</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2763500" y="12947345"/>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9872</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2547111" y="13040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73</xdr:row>
      <xdr:rowOff>116484</xdr:rowOff>
    </xdr:from>
    <xdr:to>
      <xdr:col>85</xdr:col>
      <xdr:colOff>177800</xdr:colOff>
      <xdr:row>74</xdr:row>
      <xdr:rowOff>46634</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6268700" y="12632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72</xdr:row>
      <xdr:rowOff>139361</xdr:rowOff>
    </xdr:from>
    <xdr:ext cx="534377" cy="259045"/>
    <xdr:sp macro="" textlink="">
      <xdr:nvSpPr>
        <xdr:cNvPr id="650" name="公債費該当値テキスト">
          <a:extLst>
            <a:ext uri="{FF2B5EF4-FFF2-40B4-BE49-F238E27FC236}">
              <a16:creationId xmlns:a16="http://schemas.microsoft.com/office/drawing/2014/main" id="{00000000-0008-0000-0600-00008A020000}"/>
            </a:ext>
          </a:extLst>
        </xdr:cNvPr>
        <xdr:cNvSpPr txBox="1"/>
      </xdr:nvSpPr>
      <xdr:spPr>
        <a:xfrm>
          <a:off x="16370300" y="12483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73</xdr:row>
      <xdr:rowOff>84251</xdr:rowOff>
    </xdr:from>
    <xdr:to>
      <xdr:col>81</xdr:col>
      <xdr:colOff>101600</xdr:colOff>
      <xdr:row>74</xdr:row>
      <xdr:rowOff>14401</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5430500" y="12600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72</xdr:row>
      <xdr:rowOff>30928</xdr:rowOff>
    </xdr:from>
    <xdr:ext cx="534377"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5214111" y="12375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74</xdr:row>
      <xdr:rowOff>4204</xdr:rowOff>
    </xdr:from>
    <xdr:to>
      <xdr:col>76</xdr:col>
      <xdr:colOff>165100</xdr:colOff>
      <xdr:row>74</xdr:row>
      <xdr:rowOff>105804</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4541500" y="12691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72</xdr:row>
      <xdr:rowOff>122331</xdr:rowOff>
    </xdr:from>
    <xdr:ext cx="534377"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4325111" y="12466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74</xdr:row>
      <xdr:rowOff>10261</xdr:rowOff>
    </xdr:from>
    <xdr:to>
      <xdr:col>72</xdr:col>
      <xdr:colOff>38100</xdr:colOff>
      <xdr:row>74</xdr:row>
      <xdr:rowOff>111861</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3652500" y="12697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72</xdr:row>
      <xdr:rowOff>128388</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3436111" y="12472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34722</xdr:rowOff>
    </xdr:from>
    <xdr:to>
      <xdr:col>67</xdr:col>
      <xdr:colOff>101600</xdr:colOff>
      <xdr:row>75</xdr:row>
      <xdr:rowOff>136322</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2763500" y="12893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152849</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2547111" y="12668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92</xdr:row>
      <xdr:rowOff>111777</xdr:rowOff>
    </xdr:from>
    <xdr:ext cx="53129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914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168927</xdr:rowOff>
    </xdr:from>
    <xdr:ext cx="53129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914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9" name="積立金グラフ枠">
          <a:extLst>
            <a:ext uri="{FF2B5EF4-FFF2-40B4-BE49-F238E27FC236}">
              <a16:creationId xmlns:a16="http://schemas.microsoft.com/office/drawing/2014/main" id="{00000000-0008-0000-0600-0000A7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11136</xdr:rowOff>
    </xdr:from>
    <xdr:to>
      <xdr:col>85</xdr:col>
      <xdr:colOff>126364</xdr:colOff>
      <xdr:row>98</xdr:row>
      <xdr:rowOff>67690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flipV="1">
          <a:off x="16317595" y="15613086"/>
          <a:ext cx="1269" cy="12567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71517</xdr:rowOff>
    </xdr:from>
    <xdr:ext cx="469744" cy="259045"/>
    <xdr:sp macro="" textlink="">
      <xdr:nvSpPr>
        <xdr:cNvPr id="681" name="積立金最小値テキスト">
          <a:extLst>
            <a:ext uri="{FF2B5EF4-FFF2-40B4-BE49-F238E27FC236}">
              <a16:creationId xmlns:a16="http://schemas.microsoft.com/office/drawing/2014/main" id="{00000000-0008-0000-0600-0000A9020000}"/>
            </a:ext>
          </a:extLst>
        </xdr:cNvPr>
        <xdr:cNvSpPr txBox="1"/>
      </xdr:nvSpPr>
      <xdr:spPr>
        <a:xfrm>
          <a:off x="16370300" y="16873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67690</xdr:rowOff>
    </xdr:from>
    <xdr:to>
      <xdr:col>86</xdr:col>
      <xdr:colOff>25400</xdr:colOff>
      <xdr:row>98</xdr:row>
      <xdr:rowOff>67690</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6230600" y="168697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129263</xdr:rowOff>
    </xdr:from>
    <xdr:ext cx="534377" cy="259045"/>
    <xdr:sp macro="" textlink="">
      <xdr:nvSpPr>
        <xdr:cNvPr id="683" name="積立金最大値テキスト">
          <a:extLst>
            <a:ext uri="{FF2B5EF4-FFF2-40B4-BE49-F238E27FC236}">
              <a16:creationId xmlns:a16="http://schemas.microsoft.com/office/drawing/2014/main" id="{00000000-0008-0000-0600-0000AB020000}"/>
            </a:ext>
          </a:extLst>
        </xdr:cNvPr>
        <xdr:cNvSpPr txBox="1"/>
      </xdr:nvSpPr>
      <xdr:spPr>
        <a:xfrm>
          <a:off x="16370300" y="15388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11136</xdr:rowOff>
    </xdr:from>
    <xdr:to>
      <xdr:col>86</xdr:col>
      <xdr:colOff>25400</xdr:colOff>
      <xdr:row>91</xdr:row>
      <xdr:rowOff>11136</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6230600" y="156130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133894</xdr:rowOff>
    </xdr:from>
    <xdr:to>
      <xdr:col>85</xdr:col>
      <xdr:colOff>127000</xdr:colOff>
      <xdr:row>96</xdr:row>
      <xdr:rowOff>167635</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flipV="1">
          <a:off x="15481300" y="16593094"/>
          <a:ext cx="838200" cy="33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43152</xdr:rowOff>
    </xdr:from>
    <xdr:ext cx="469744" cy="259045"/>
    <xdr:sp macro="" textlink="">
      <xdr:nvSpPr>
        <xdr:cNvPr id="686" name="積立金平均値テキスト">
          <a:extLst>
            <a:ext uri="{FF2B5EF4-FFF2-40B4-BE49-F238E27FC236}">
              <a16:creationId xmlns:a16="http://schemas.microsoft.com/office/drawing/2014/main" id="{00000000-0008-0000-0600-0000AE020000}"/>
            </a:ext>
          </a:extLst>
        </xdr:cNvPr>
        <xdr:cNvSpPr txBox="1"/>
      </xdr:nvSpPr>
      <xdr:spPr>
        <a:xfrm>
          <a:off x="16370300" y="163309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20275</xdr:rowOff>
    </xdr:from>
    <xdr:to>
      <xdr:col>85</xdr:col>
      <xdr:colOff>177800</xdr:colOff>
      <xdr:row>96</xdr:row>
      <xdr:rowOff>121875</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6268700" y="16479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167635</xdr:rowOff>
    </xdr:from>
    <xdr:to>
      <xdr:col>81</xdr:col>
      <xdr:colOff>50800</xdr:colOff>
      <xdr:row>98</xdr:row>
      <xdr:rowOff>58776</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4592300" y="16626835"/>
          <a:ext cx="889000" cy="234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4821</xdr:rowOff>
    </xdr:from>
    <xdr:to>
      <xdr:col>81</xdr:col>
      <xdr:colOff>101600</xdr:colOff>
      <xdr:row>96</xdr:row>
      <xdr:rowOff>106421</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5430500" y="16464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94</xdr:row>
      <xdr:rowOff>122948</xdr:rowOff>
    </xdr:from>
    <xdr:ext cx="469744"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5246428" y="162392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135173</xdr:rowOff>
    </xdr:from>
    <xdr:to>
      <xdr:col>76</xdr:col>
      <xdr:colOff>114300</xdr:colOff>
      <xdr:row>98</xdr:row>
      <xdr:rowOff>58776</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3703300" y="16594373"/>
          <a:ext cx="889000" cy="266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157846</xdr:rowOff>
    </xdr:from>
    <xdr:to>
      <xdr:col>76</xdr:col>
      <xdr:colOff>165100</xdr:colOff>
      <xdr:row>96</xdr:row>
      <xdr:rowOff>87996</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4541500" y="16445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94</xdr:row>
      <xdr:rowOff>104523</xdr:rowOff>
    </xdr:from>
    <xdr:ext cx="469744"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357428" y="16220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135173</xdr:rowOff>
    </xdr:from>
    <xdr:to>
      <xdr:col>71</xdr:col>
      <xdr:colOff>177800</xdr:colOff>
      <xdr:row>98</xdr:row>
      <xdr:rowOff>122921</xdr:rowOff>
    </xdr:to>
    <xdr:cxnSp macro="">
      <xdr:nvCxnSpPr>
        <xdr:cNvPr id="694" name="直線コネクタ 693">
          <a:extLst>
            <a:ext uri="{FF2B5EF4-FFF2-40B4-BE49-F238E27FC236}">
              <a16:creationId xmlns:a16="http://schemas.microsoft.com/office/drawing/2014/main" id="{00000000-0008-0000-0600-0000B6020000}"/>
            </a:ext>
          </a:extLst>
        </xdr:cNvPr>
        <xdr:cNvCxnSpPr/>
      </xdr:nvCxnSpPr>
      <xdr:spPr>
        <a:xfrm flipV="1">
          <a:off x="12814300" y="16594373"/>
          <a:ext cx="889000" cy="330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67915</xdr:rowOff>
    </xdr:from>
    <xdr:to>
      <xdr:col>72</xdr:col>
      <xdr:colOff>38100</xdr:colOff>
      <xdr:row>95</xdr:row>
      <xdr:rowOff>169515</xdr:rowOff>
    </xdr:to>
    <xdr:sp macro="" textlink="">
      <xdr:nvSpPr>
        <xdr:cNvPr id="695" name="フローチャート: 判断 694">
          <a:extLst>
            <a:ext uri="{FF2B5EF4-FFF2-40B4-BE49-F238E27FC236}">
              <a16:creationId xmlns:a16="http://schemas.microsoft.com/office/drawing/2014/main" id="{00000000-0008-0000-0600-0000B7020000}"/>
            </a:ext>
          </a:extLst>
        </xdr:cNvPr>
        <xdr:cNvSpPr/>
      </xdr:nvSpPr>
      <xdr:spPr>
        <a:xfrm>
          <a:off x="13652500" y="1635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14592</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436111" y="16130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79344</xdr:rowOff>
    </xdr:from>
    <xdr:to>
      <xdr:col>67</xdr:col>
      <xdr:colOff>101600</xdr:colOff>
      <xdr:row>98</xdr:row>
      <xdr:rowOff>9494</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2763500" y="16709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96</xdr:row>
      <xdr:rowOff>26021</xdr:rowOff>
    </xdr:from>
    <xdr:ext cx="469744"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579428" y="16485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83094</xdr:rowOff>
    </xdr:from>
    <xdr:to>
      <xdr:col>85</xdr:col>
      <xdr:colOff>177800</xdr:colOff>
      <xdr:row>97</xdr:row>
      <xdr:rowOff>13244</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6268700" y="16542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61521</xdr:rowOff>
    </xdr:from>
    <xdr:ext cx="469744" cy="259045"/>
    <xdr:sp macro="" textlink="">
      <xdr:nvSpPr>
        <xdr:cNvPr id="705" name="積立金該当値テキスト">
          <a:extLst>
            <a:ext uri="{FF2B5EF4-FFF2-40B4-BE49-F238E27FC236}">
              <a16:creationId xmlns:a16="http://schemas.microsoft.com/office/drawing/2014/main" id="{00000000-0008-0000-0600-0000C1020000}"/>
            </a:ext>
          </a:extLst>
        </xdr:cNvPr>
        <xdr:cNvSpPr txBox="1"/>
      </xdr:nvSpPr>
      <xdr:spPr>
        <a:xfrm>
          <a:off x="16370300" y="16520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116835</xdr:rowOff>
    </xdr:from>
    <xdr:to>
      <xdr:col>81</xdr:col>
      <xdr:colOff>101600</xdr:colOff>
      <xdr:row>97</xdr:row>
      <xdr:rowOff>46985</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5430500" y="16576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97</xdr:row>
      <xdr:rowOff>38112</xdr:rowOff>
    </xdr:from>
    <xdr:ext cx="469744"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5246428" y="166687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7976</xdr:rowOff>
    </xdr:from>
    <xdr:to>
      <xdr:col>76</xdr:col>
      <xdr:colOff>165100</xdr:colOff>
      <xdr:row>98</xdr:row>
      <xdr:rowOff>109576</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4541500" y="16810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98</xdr:row>
      <xdr:rowOff>100703</xdr:rowOff>
    </xdr:from>
    <xdr:ext cx="469744"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4357428" y="169028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84373</xdr:rowOff>
    </xdr:from>
    <xdr:to>
      <xdr:col>72</xdr:col>
      <xdr:colOff>38100</xdr:colOff>
      <xdr:row>97</xdr:row>
      <xdr:rowOff>14523</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3652500" y="16543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97</xdr:row>
      <xdr:rowOff>5650</xdr:rowOff>
    </xdr:from>
    <xdr:ext cx="469744"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3468428" y="166363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72121</xdr:rowOff>
    </xdr:from>
    <xdr:to>
      <xdr:col>67</xdr:col>
      <xdr:colOff>101600</xdr:colOff>
      <xdr:row>99</xdr:row>
      <xdr:rowOff>2271</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2763500" y="16874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98</xdr:row>
      <xdr:rowOff>164848</xdr:rowOff>
    </xdr:from>
    <xdr:ext cx="378565"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2625017" y="169669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4" name="投資及び出資金グラフ枠">
          <a:extLst>
            <a:ext uri="{FF2B5EF4-FFF2-40B4-BE49-F238E27FC236}">
              <a16:creationId xmlns:a16="http://schemas.microsoft.com/office/drawing/2014/main" id="{00000000-0008-0000-0600-0000D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142901</xdr:rowOff>
    </xdr:from>
    <xdr:to>
      <xdr:col>116</xdr:col>
      <xdr:colOff>62864</xdr:colOff>
      <xdr:row>38</xdr:row>
      <xdr:rowOff>139700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flipV="1">
          <a:off x="22159595" y="5457851"/>
          <a:ext cx="1269" cy="11969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6" name="投資及び出資金最小値テキスト">
          <a:extLst>
            <a:ext uri="{FF2B5EF4-FFF2-40B4-BE49-F238E27FC236}">
              <a16:creationId xmlns:a16="http://schemas.microsoft.com/office/drawing/2014/main" id="{00000000-0008-0000-0600-0000E0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89578</xdr:rowOff>
    </xdr:from>
    <xdr:ext cx="469744" cy="259045"/>
    <xdr:sp macro="" textlink="">
      <xdr:nvSpPr>
        <xdr:cNvPr id="738" name="投資及び出資金最大値テキスト">
          <a:extLst>
            <a:ext uri="{FF2B5EF4-FFF2-40B4-BE49-F238E27FC236}">
              <a16:creationId xmlns:a16="http://schemas.microsoft.com/office/drawing/2014/main" id="{00000000-0008-0000-0600-0000E2020000}"/>
            </a:ext>
          </a:extLst>
        </xdr:cNvPr>
        <xdr:cNvSpPr txBox="1"/>
      </xdr:nvSpPr>
      <xdr:spPr>
        <a:xfrm>
          <a:off x="22212300" y="5233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142901</xdr:rowOff>
    </xdr:from>
    <xdr:to>
      <xdr:col>116</xdr:col>
      <xdr:colOff>152400</xdr:colOff>
      <xdr:row>31</xdr:row>
      <xdr:rowOff>142901</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22072600" y="54578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8255</xdr:rowOff>
    </xdr:from>
    <xdr:to>
      <xdr:col>116</xdr:col>
      <xdr:colOff>63500</xdr:colOff>
      <xdr:row>38</xdr:row>
      <xdr:rowOff>37287</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21323300" y="6523355"/>
          <a:ext cx="838200" cy="29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42968</xdr:rowOff>
    </xdr:from>
    <xdr:ext cx="469744" cy="259045"/>
    <xdr:sp macro="" textlink="">
      <xdr:nvSpPr>
        <xdr:cNvPr id="741" name="投資及び出資金平均値テキスト">
          <a:extLst>
            <a:ext uri="{FF2B5EF4-FFF2-40B4-BE49-F238E27FC236}">
              <a16:creationId xmlns:a16="http://schemas.microsoft.com/office/drawing/2014/main" id="{00000000-0008-0000-0600-0000E5020000}"/>
            </a:ext>
          </a:extLst>
        </xdr:cNvPr>
        <xdr:cNvSpPr txBox="1"/>
      </xdr:nvSpPr>
      <xdr:spPr>
        <a:xfrm>
          <a:off x="22212300" y="604371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20091</xdr:rowOff>
    </xdr:from>
    <xdr:to>
      <xdr:col>116</xdr:col>
      <xdr:colOff>114300</xdr:colOff>
      <xdr:row>36</xdr:row>
      <xdr:rowOff>121691</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2110700" y="6192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8255</xdr:rowOff>
    </xdr:from>
    <xdr:to>
      <xdr:col>111</xdr:col>
      <xdr:colOff>177800</xdr:colOff>
      <xdr:row>38</xdr:row>
      <xdr:rowOff>40487</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flipV="1">
          <a:off x="20434300" y="6523355"/>
          <a:ext cx="889000" cy="32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57124</xdr:rowOff>
    </xdr:from>
    <xdr:to>
      <xdr:col>112</xdr:col>
      <xdr:colOff>38100</xdr:colOff>
      <xdr:row>36</xdr:row>
      <xdr:rowOff>158724</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21272500" y="6229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3801</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21088428" y="6004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18999</xdr:rowOff>
    </xdr:from>
    <xdr:to>
      <xdr:col>107</xdr:col>
      <xdr:colOff>50800</xdr:colOff>
      <xdr:row>38</xdr:row>
      <xdr:rowOff>40487</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19545300" y="6534099"/>
          <a:ext cx="889000" cy="21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7290</xdr:rowOff>
    </xdr:from>
    <xdr:to>
      <xdr:col>107</xdr:col>
      <xdr:colOff>101600</xdr:colOff>
      <xdr:row>36</xdr:row>
      <xdr:rowOff>108890</xdr:rowOff>
    </xdr:to>
    <xdr:sp macro="" textlink="">
      <xdr:nvSpPr>
        <xdr:cNvPr id="747" name="フローチャート: 判断 746">
          <a:extLst>
            <a:ext uri="{FF2B5EF4-FFF2-40B4-BE49-F238E27FC236}">
              <a16:creationId xmlns:a16="http://schemas.microsoft.com/office/drawing/2014/main" id="{00000000-0008-0000-0600-0000EB020000}"/>
            </a:ext>
          </a:extLst>
        </xdr:cNvPr>
        <xdr:cNvSpPr/>
      </xdr:nvSpPr>
      <xdr:spPr>
        <a:xfrm>
          <a:off x="20383500" y="6179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34</xdr:row>
      <xdr:rowOff>125417</xdr:rowOff>
    </xdr:from>
    <xdr:ext cx="469744"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0199428" y="5954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18999</xdr:rowOff>
    </xdr:from>
    <xdr:to>
      <xdr:col>102</xdr:col>
      <xdr:colOff>114300</xdr:colOff>
      <xdr:row>38</xdr:row>
      <xdr:rowOff>93294</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flipV="1">
          <a:off x="18656300" y="6534099"/>
          <a:ext cx="88900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72898</xdr:rowOff>
    </xdr:from>
    <xdr:to>
      <xdr:col>102</xdr:col>
      <xdr:colOff>165100</xdr:colOff>
      <xdr:row>37</xdr:row>
      <xdr:rowOff>3048</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9494500" y="6245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19575</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9310428" y="6020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9804</xdr:rowOff>
    </xdr:from>
    <xdr:to>
      <xdr:col>98</xdr:col>
      <xdr:colOff>38100</xdr:colOff>
      <xdr:row>36</xdr:row>
      <xdr:rowOff>111404</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18605500" y="6182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34</xdr:row>
      <xdr:rowOff>127931</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8421428" y="5957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157937</xdr:rowOff>
    </xdr:from>
    <xdr:to>
      <xdr:col>116</xdr:col>
      <xdr:colOff>114300</xdr:colOff>
      <xdr:row>38</xdr:row>
      <xdr:rowOff>88088</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2110700" y="6501587"/>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72864</xdr:rowOff>
    </xdr:from>
    <xdr:ext cx="378565" cy="259045"/>
    <xdr:sp macro="" textlink="">
      <xdr:nvSpPr>
        <xdr:cNvPr id="760" name="投資及び出資金該当値テキスト">
          <a:extLst>
            <a:ext uri="{FF2B5EF4-FFF2-40B4-BE49-F238E27FC236}">
              <a16:creationId xmlns:a16="http://schemas.microsoft.com/office/drawing/2014/main" id="{00000000-0008-0000-0600-0000F8020000}"/>
            </a:ext>
          </a:extLst>
        </xdr:cNvPr>
        <xdr:cNvSpPr txBox="1"/>
      </xdr:nvSpPr>
      <xdr:spPr>
        <a:xfrm>
          <a:off x="22212300" y="641651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128905</xdr:rowOff>
    </xdr:from>
    <xdr:to>
      <xdr:col>112</xdr:col>
      <xdr:colOff>38100</xdr:colOff>
      <xdr:row>38</xdr:row>
      <xdr:rowOff>59055</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1272500" y="6472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38</xdr:row>
      <xdr:rowOff>50182</xdr:rowOff>
    </xdr:from>
    <xdr:ext cx="378565"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134017" y="65652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161137</xdr:rowOff>
    </xdr:from>
    <xdr:to>
      <xdr:col>107</xdr:col>
      <xdr:colOff>101600</xdr:colOff>
      <xdr:row>38</xdr:row>
      <xdr:rowOff>91287</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20383500" y="6504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38</xdr:row>
      <xdr:rowOff>82414</xdr:rowOff>
    </xdr:from>
    <xdr:ext cx="378565"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0245017" y="659751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139649</xdr:rowOff>
    </xdr:from>
    <xdr:to>
      <xdr:col>102</xdr:col>
      <xdr:colOff>165100</xdr:colOff>
      <xdr:row>38</xdr:row>
      <xdr:rowOff>69799</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9494500" y="6483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38</xdr:row>
      <xdr:rowOff>60926</xdr:rowOff>
    </xdr:from>
    <xdr:ext cx="378565"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9356017" y="65760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42494</xdr:rowOff>
    </xdr:from>
    <xdr:to>
      <xdr:col>98</xdr:col>
      <xdr:colOff>38100</xdr:colOff>
      <xdr:row>38</xdr:row>
      <xdr:rowOff>144094</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18605500" y="6557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38</xdr:row>
      <xdr:rowOff>135221</xdr:rowOff>
    </xdr:from>
    <xdr:ext cx="378565"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8467017" y="66503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1" name="貸付金グラフ枠">
          <a:extLst>
            <a:ext uri="{FF2B5EF4-FFF2-40B4-BE49-F238E27FC236}">
              <a16:creationId xmlns:a16="http://schemas.microsoft.com/office/drawing/2014/main" id="{00000000-0008-0000-0600-000017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33782</xdr:rowOff>
    </xdr:from>
    <xdr:to>
      <xdr:col>116</xdr:col>
      <xdr:colOff>62864</xdr:colOff>
      <xdr:row>59</xdr:row>
      <xdr:rowOff>40767</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flipV="1">
          <a:off x="22159595" y="8777732"/>
          <a:ext cx="1269" cy="13785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44594</xdr:rowOff>
    </xdr:from>
    <xdr:ext cx="378565" cy="259045"/>
    <xdr:sp macro="" textlink="">
      <xdr:nvSpPr>
        <xdr:cNvPr id="793" name="貸付金最小値テキスト">
          <a:extLst>
            <a:ext uri="{FF2B5EF4-FFF2-40B4-BE49-F238E27FC236}">
              <a16:creationId xmlns:a16="http://schemas.microsoft.com/office/drawing/2014/main" id="{00000000-0008-0000-0600-000019030000}"/>
            </a:ext>
          </a:extLst>
        </xdr:cNvPr>
        <xdr:cNvSpPr txBox="1"/>
      </xdr:nvSpPr>
      <xdr:spPr>
        <a:xfrm>
          <a:off x="22212300" y="101601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40767</xdr:rowOff>
    </xdr:from>
    <xdr:to>
      <xdr:col>116</xdr:col>
      <xdr:colOff>152400</xdr:colOff>
      <xdr:row>59</xdr:row>
      <xdr:rowOff>40767</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10156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151909</xdr:rowOff>
    </xdr:from>
    <xdr:ext cx="599010" cy="259045"/>
    <xdr:sp macro="" textlink="">
      <xdr:nvSpPr>
        <xdr:cNvPr id="795" name="貸付金最大値テキスト">
          <a:extLst>
            <a:ext uri="{FF2B5EF4-FFF2-40B4-BE49-F238E27FC236}">
              <a16:creationId xmlns:a16="http://schemas.microsoft.com/office/drawing/2014/main" id="{00000000-0008-0000-0600-00001B030000}"/>
            </a:ext>
          </a:extLst>
        </xdr:cNvPr>
        <xdr:cNvSpPr txBox="1"/>
      </xdr:nvSpPr>
      <xdr:spPr>
        <a:xfrm>
          <a:off x="22212300" y="8552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108,840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33782</xdr:rowOff>
    </xdr:from>
    <xdr:to>
      <xdr:col>116</xdr:col>
      <xdr:colOff>152400</xdr:colOff>
      <xdr:row>51</xdr:row>
      <xdr:rowOff>33782</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22072600" y="8777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19659</xdr:rowOff>
    </xdr:from>
    <xdr:to>
      <xdr:col>116</xdr:col>
      <xdr:colOff>63500</xdr:colOff>
      <xdr:row>58</xdr:row>
      <xdr:rowOff>22708</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21323300" y="9963759"/>
          <a:ext cx="838200" cy="3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28884</xdr:rowOff>
    </xdr:from>
    <xdr:ext cx="534377" cy="259045"/>
    <xdr:sp macro="" textlink="">
      <xdr:nvSpPr>
        <xdr:cNvPr id="798" name="貸付金平均値テキスト">
          <a:extLst>
            <a:ext uri="{FF2B5EF4-FFF2-40B4-BE49-F238E27FC236}">
              <a16:creationId xmlns:a16="http://schemas.microsoft.com/office/drawing/2014/main" id="{00000000-0008-0000-0600-00001E030000}"/>
            </a:ext>
          </a:extLst>
        </xdr:cNvPr>
        <xdr:cNvSpPr txBox="1"/>
      </xdr:nvSpPr>
      <xdr:spPr>
        <a:xfrm>
          <a:off x="22212300" y="96300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6007</xdr:rowOff>
    </xdr:from>
    <xdr:to>
      <xdr:col>116</xdr:col>
      <xdr:colOff>114300</xdr:colOff>
      <xdr:row>57</xdr:row>
      <xdr:rowOff>107607</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2110700" y="9778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10770</xdr:rowOff>
    </xdr:from>
    <xdr:to>
      <xdr:col>111</xdr:col>
      <xdr:colOff>177800</xdr:colOff>
      <xdr:row>58</xdr:row>
      <xdr:rowOff>19659</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20434300" y="9954870"/>
          <a:ext cx="889000" cy="8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56</xdr:row>
      <xdr:rowOff>150584</xdr:rowOff>
    </xdr:from>
    <xdr:to>
      <xdr:col>112</xdr:col>
      <xdr:colOff>38100</xdr:colOff>
      <xdr:row>57</xdr:row>
      <xdr:rowOff>80734</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21272500" y="9751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55</xdr:row>
      <xdr:rowOff>97261</xdr:rowOff>
    </xdr:from>
    <xdr:ext cx="534377"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1056111" y="9527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2236</xdr:rowOff>
    </xdr:from>
    <xdr:to>
      <xdr:col>107</xdr:col>
      <xdr:colOff>50800</xdr:colOff>
      <xdr:row>58</xdr:row>
      <xdr:rowOff>10770</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a:off x="19545300" y="9946336"/>
          <a:ext cx="889000" cy="8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91313</xdr:rowOff>
    </xdr:from>
    <xdr:to>
      <xdr:col>107</xdr:col>
      <xdr:colOff>101600</xdr:colOff>
      <xdr:row>57</xdr:row>
      <xdr:rowOff>21463</xdr:rowOff>
    </xdr:to>
    <xdr:sp macro="" textlink="">
      <xdr:nvSpPr>
        <xdr:cNvPr id="804" name="フローチャート: 判断 803">
          <a:extLst>
            <a:ext uri="{FF2B5EF4-FFF2-40B4-BE49-F238E27FC236}">
              <a16:creationId xmlns:a16="http://schemas.microsoft.com/office/drawing/2014/main" id="{00000000-0008-0000-0600-000024030000}"/>
            </a:ext>
          </a:extLst>
        </xdr:cNvPr>
        <xdr:cNvSpPr/>
      </xdr:nvSpPr>
      <xdr:spPr>
        <a:xfrm>
          <a:off x="20383500" y="9692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55</xdr:row>
      <xdr:rowOff>37990</xdr:rowOff>
    </xdr:from>
    <xdr:ext cx="534377"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0167111" y="9467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124333</xdr:rowOff>
    </xdr:from>
    <xdr:to>
      <xdr:col>102</xdr:col>
      <xdr:colOff>114300</xdr:colOff>
      <xdr:row>58</xdr:row>
      <xdr:rowOff>2236</xdr:rowOff>
    </xdr:to>
    <xdr:cxnSp macro="">
      <xdr:nvCxnSpPr>
        <xdr:cNvPr id="806" name="直線コネクタ 805">
          <a:extLst>
            <a:ext uri="{FF2B5EF4-FFF2-40B4-BE49-F238E27FC236}">
              <a16:creationId xmlns:a16="http://schemas.microsoft.com/office/drawing/2014/main" id="{00000000-0008-0000-0600-000026030000}"/>
            </a:ext>
          </a:extLst>
        </xdr:cNvPr>
        <xdr:cNvCxnSpPr/>
      </xdr:nvCxnSpPr>
      <xdr:spPr>
        <a:xfrm>
          <a:off x="18656300" y="9896983"/>
          <a:ext cx="889000" cy="49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9271</xdr:rowOff>
    </xdr:from>
    <xdr:to>
      <xdr:col>102</xdr:col>
      <xdr:colOff>165100</xdr:colOff>
      <xdr:row>56</xdr:row>
      <xdr:rowOff>110871</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9494500" y="9610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54</xdr:row>
      <xdr:rowOff>127398</xdr:rowOff>
    </xdr:from>
    <xdr:ext cx="534377"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9278111" y="9385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13691</xdr:rowOff>
    </xdr:from>
    <xdr:to>
      <xdr:col>98</xdr:col>
      <xdr:colOff>38100</xdr:colOff>
      <xdr:row>56</xdr:row>
      <xdr:rowOff>115291</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18605500" y="9614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54</xdr:row>
      <xdr:rowOff>131818</xdr:rowOff>
    </xdr:from>
    <xdr:ext cx="534377"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8389111" y="9390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143358</xdr:rowOff>
    </xdr:from>
    <xdr:to>
      <xdr:col>116</xdr:col>
      <xdr:colOff>114300</xdr:colOff>
      <xdr:row>58</xdr:row>
      <xdr:rowOff>73508</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2110700" y="9916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121785</xdr:rowOff>
    </xdr:from>
    <xdr:ext cx="534377" cy="259045"/>
    <xdr:sp macro="" textlink="">
      <xdr:nvSpPr>
        <xdr:cNvPr id="817" name="貸付金該当値テキスト">
          <a:extLst>
            <a:ext uri="{FF2B5EF4-FFF2-40B4-BE49-F238E27FC236}">
              <a16:creationId xmlns:a16="http://schemas.microsoft.com/office/drawing/2014/main" id="{00000000-0008-0000-0600-000031030000}"/>
            </a:ext>
          </a:extLst>
        </xdr:cNvPr>
        <xdr:cNvSpPr txBox="1"/>
      </xdr:nvSpPr>
      <xdr:spPr>
        <a:xfrm>
          <a:off x="22212300" y="9894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140309</xdr:rowOff>
    </xdr:from>
    <xdr:to>
      <xdr:col>112</xdr:col>
      <xdr:colOff>38100</xdr:colOff>
      <xdr:row>58</xdr:row>
      <xdr:rowOff>70459</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1272500" y="9912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58</xdr:row>
      <xdr:rowOff>61586</xdr:rowOff>
    </xdr:from>
    <xdr:ext cx="534377"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1056111" y="10005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131420</xdr:rowOff>
    </xdr:from>
    <xdr:to>
      <xdr:col>107</xdr:col>
      <xdr:colOff>101600</xdr:colOff>
      <xdr:row>58</xdr:row>
      <xdr:rowOff>61570</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0383500" y="9904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58</xdr:row>
      <xdr:rowOff>52697</xdr:rowOff>
    </xdr:from>
    <xdr:ext cx="534377"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0167111" y="9996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122886</xdr:rowOff>
    </xdr:from>
    <xdr:to>
      <xdr:col>102</xdr:col>
      <xdr:colOff>165100</xdr:colOff>
      <xdr:row>58</xdr:row>
      <xdr:rowOff>53036</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9494500" y="9895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58</xdr:row>
      <xdr:rowOff>44163</xdr:rowOff>
    </xdr:from>
    <xdr:ext cx="534377"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9278111" y="9988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73533</xdr:rowOff>
    </xdr:from>
    <xdr:to>
      <xdr:col>98</xdr:col>
      <xdr:colOff>38100</xdr:colOff>
      <xdr:row>58</xdr:row>
      <xdr:rowOff>3683</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18605500" y="9846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57</xdr:row>
      <xdr:rowOff>166260</xdr:rowOff>
    </xdr:from>
    <xdr:ext cx="534377"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8389111" y="9938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7" name="繰出金グラフ枠">
          <a:extLst>
            <a:ext uri="{FF2B5EF4-FFF2-40B4-BE49-F238E27FC236}">
              <a16:creationId xmlns:a16="http://schemas.microsoft.com/office/drawing/2014/main" id="{00000000-0008-0000-0600-00004F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122189</xdr:rowOff>
    </xdr:from>
    <xdr:to>
      <xdr:col>116</xdr:col>
      <xdr:colOff>62864</xdr:colOff>
      <xdr:row>79</xdr:row>
      <xdr:rowOff>45014</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22159595" y="12123689"/>
          <a:ext cx="1269" cy="14658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48841</xdr:rowOff>
    </xdr:from>
    <xdr:ext cx="534377" cy="259045"/>
    <xdr:sp macro="" textlink="">
      <xdr:nvSpPr>
        <xdr:cNvPr id="849" name="繰出金最小値テキスト">
          <a:extLst>
            <a:ext uri="{FF2B5EF4-FFF2-40B4-BE49-F238E27FC236}">
              <a16:creationId xmlns:a16="http://schemas.microsoft.com/office/drawing/2014/main" id="{00000000-0008-0000-0600-000051030000}"/>
            </a:ext>
          </a:extLst>
        </xdr:cNvPr>
        <xdr:cNvSpPr txBox="1"/>
      </xdr:nvSpPr>
      <xdr:spPr>
        <a:xfrm>
          <a:off x="22212300" y="13593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45014</xdr:rowOff>
    </xdr:from>
    <xdr:to>
      <xdr:col>116</xdr:col>
      <xdr:colOff>152400</xdr:colOff>
      <xdr:row>79</xdr:row>
      <xdr:rowOff>45014</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22072600" y="135895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68866</xdr:rowOff>
    </xdr:from>
    <xdr:ext cx="534377" cy="259045"/>
    <xdr:sp macro="" textlink="">
      <xdr:nvSpPr>
        <xdr:cNvPr id="851" name="繰出金最大値テキスト">
          <a:extLst>
            <a:ext uri="{FF2B5EF4-FFF2-40B4-BE49-F238E27FC236}">
              <a16:creationId xmlns:a16="http://schemas.microsoft.com/office/drawing/2014/main" id="{00000000-0008-0000-0600-000053030000}"/>
            </a:ext>
          </a:extLst>
        </xdr:cNvPr>
        <xdr:cNvSpPr txBox="1"/>
      </xdr:nvSpPr>
      <xdr:spPr>
        <a:xfrm>
          <a:off x="22212300" y="11898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122189</xdr:rowOff>
    </xdr:from>
    <xdr:to>
      <xdr:col>116</xdr:col>
      <xdr:colOff>152400</xdr:colOff>
      <xdr:row>70</xdr:row>
      <xdr:rowOff>122189</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2123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65771</xdr:rowOff>
    </xdr:from>
    <xdr:to>
      <xdr:col>116</xdr:col>
      <xdr:colOff>63500</xdr:colOff>
      <xdr:row>76</xdr:row>
      <xdr:rowOff>68514</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21323300" y="13095971"/>
          <a:ext cx="838200" cy="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168241</xdr:rowOff>
    </xdr:from>
    <xdr:ext cx="534377" cy="259045"/>
    <xdr:sp macro="" textlink="">
      <xdr:nvSpPr>
        <xdr:cNvPr id="854" name="繰出金平均値テキスト">
          <a:extLst>
            <a:ext uri="{FF2B5EF4-FFF2-40B4-BE49-F238E27FC236}">
              <a16:creationId xmlns:a16="http://schemas.microsoft.com/office/drawing/2014/main" id="{00000000-0008-0000-0600-000056030000}"/>
            </a:ext>
          </a:extLst>
        </xdr:cNvPr>
        <xdr:cNvSpPr txBox="1"/>
      </xdr:nvSpPr>
      <xdr:spPr>
        <a:xfrm>
          <a:off x="22212300" y="1285554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145364</xdr:rowOff>
    </xdr:from>
    <xdr:to>
      <xdr:col>116</xdr:col>
      <xdr:colOff>114300</xdr:colOff>
      <xdr:row>76</xdr:row>
      <xdr:rowOff>75515</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2110700" y="1300411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68514</xdr:rowOff>
    </xdr:from>
    <xdr:to>
      <xdr:col>111</xdr:col>
      <xdr:colOff>177800</xdr:colOff>
      <xdr:row>76</xdr:row>
      <xdr:rowOff>120407</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flipV="1">
          <a:off x="20434300" y="13098714"/>
          <a:ext cx="889000" cy="51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34539</xdr:rowOff>
    </xdr:from>
    <xdr:to>
      <xdr:col>112</xdr:col>
      <xdr:colOff>38100</xdr:colOff>
      <xdr:row>76</xdr:row>
      <xdr:rowOff>136139</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1272500" y="13064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127266</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056111" y="13157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120407</xdr:rowOff>
    </xdr:from>
    <xdr:to>
      <xdr:col>107</xdr:col>
      <xdr:colOff>50800</xdr:colOff>
      <xdr:row>76</xdr:row>
      <xdr:rowOff>167635</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19545300" y="13150607"/>
          <a:ext cx="889000" cy="47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77653</xdr:rowOff>
    </xdr:from>
    <xdr:to>
      <xdr:col>107</xdr:col>
      <xdr:colOff>101600</xdr:colOff>
      <xdr:row>77</xdr:row>
      <xdr:rowOff>7803</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20383500" y="13107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170380</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0167111" y="13200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167635</xdr:rowOff>
    </xdr:from>
    <xdr:to>
      <xdr:col>102</xdr:col>
      <xdr:colOff>114300</xdr:colOff>
      <xdr:row>77</xdr:row>
      <xdr:rowOff>33950</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18656300" y="13197835"/>
          <a:ext cx="889000" cy="37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107051</xdr:rowOff>
    </xdr:from>
    <xdr:to>
      <xdr:col>102</xdr:col>
      <xdr:colOff>165100</xdr:colOff>
      <xdr:row>77</xdr:row>
      <xdr:rowOff>37201</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19494500" y="13137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53728</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9278111" y="12912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156383</xdr:rowOff>
    </xdr:from>
    <xdr:to>
      <xdr:col>98</xdr:col>
      <xdr:colOff>38100</xdr:colOff>
      <xdr:row>77</xdr:row>
      <xdr:rowOff>86533</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8605500" y="1318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77660</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8389111" y="13279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14971</xdr:rowOff>
    </xdr:from>
    <xdr:to>
      <xdr:col>116</xdr:col>
      <xdr:colOff>114300</xdr:colOff>
      <xdr:row>76</xdr:row>
      <xdr:rowOff>116571</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22110700" y="13045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164848</xdr:rowOff>
    </xdr:from>
    <xdr:ext cx="534377" cy="259045"/>
    <xdr:sp macro="" textlink="">
      <xdr:nvSpPr>
        <xdr:cNvPr id="873" name="繰出金該当値テキスト">
          <a:extLst>
            <a:ext uri="{FF2B5EF4-FFF2-40B4-BE49-F238E27FC236}">
              <a16:creationId xmlns:a16="http://schemas.microsoft.com/office/drawing/2014/main" id="{00000000-0008-0000-0600-000069030000}"/>
            </a:ext>
          </a:extLst>
        </xdr:cNvPr>
        <xdr:cNvSpPr txBox="1"/>
      </xdr:nvSpPr>
      <xdr:spPr>
        <a:xfrm>
          <a:off x="22212300" y="13023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17714</xdr:rowOff>
    </xdr:from>
    <xdr:to>
      <xdr:col>112</xdr:col>
      <xdr:colOff>38100</xdr:colOff>
      <xdr:row>76</xdr:row>
      <xdr:rowOff>119314</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1272500" y="13047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135841</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056111" y="12823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69607</xdr:rowOff>
    </xdr:from>
    <xdr:to>
      <xdr:col>107</xdr:col>
      <xdr:colOff>101600</xdr:colOff>
      <xdr:row>76</xdr:row>
      <xdr:rowOff>171207</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0383500" y="13099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16283</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0167111" y="12875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116835</xdr:rowOff>
    </xdr:from>
    <xdr:to>
      <xdr:col>102</xdr:col>
      <xdr:colOff>165100</xdr:colOff>
      <xdr:row>77</xdr:row>
      <xdr:rowOff>46985</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19494500" y="13147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38112</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9278111" y="13239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154600</xdr:rowOff>
    </xdr:from>
    <xdr:to>
      <xdr:col>98</xdr:col>
      <xdr:colOff>38100</xdr:colOff>
      <xdr:row>77</xdr:row>
      <xdr:rowOff>84750</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8605500" y="1318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101277</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389111" y="12960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6" name="前年度繰上充用金グラフ枠">
          <a:extLst>
            <a:ext uri="{FF2B5EF4-FFF2-40B4-BE49-F238E27FC236}">
              <a16:creationId xmlns:a16="http://schemas.microsoft.com/office/drawing/2014/main" id="{00000000-0008-0000-0600-000080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8" name="前年度繰上充用金最小値テキスト">
          <a:extLst>
            <a:ext uri="{FF2B5EF4-FFF2-40B4-BE49-F238E27FC236}">
              <a16:creationId xmlns:a16="http://schemas.microsoft.com/office/drawing/2014/main" id="{00000000-0008-0000-0600-000082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0" name="前年度繰上充用金最大値テキスト">
          <a:extLst>
            <a:ext uri="{FF2B5EF4-FFF2-40B4-BE49-F238E27FC236}">
              <a16:creationId xmlns:a16="http://schemas.microsoft.com/office/drawing/2014/main" id="{00000000-0008-0000-0600-000084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3" name="前年度繰上充用金平均値テキスト">
          <a:extLst>
            <a:ext uri="{FF2B5EF4-FFF2-40B4-BE49-F238E27FC236}">
              <a16:creationId xmlns:a16="http://schemas.microsoft.com/office/drawing/2014/main" id="{00000000-0008-0000-0600-000087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1" name="楕円 920">
          <a:extLst>
            <a:ext uri="{FF2B5EF4-FFF2-40B4-BE49-F238E27FC236}">
              <a16:creationId xmlns:a16="http://schemas.microsoft.com/office/drawing/2014/main" id="{00000000-0008-0000-0600-000099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2" name="前年度繰上充用金該当値テキスト">
          <a:extLst>
            <a:ext uri="{FF2B5EF4-FFF2-40B4-BE49-F238E27FC236}">
              <a16:creationId xmlns:a16="http://schemas.microsoft.com/office/drawing/2014/main" id="{00000000-0008-0000-0600-00009A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1" name="正方形/長方形 930">
          <a:extLst>
            <a:ext uri="{FF2B5EF4-FFF2-40B4-BE49-F238E27FC236}">
              <a16:creationId xmlns:a16="http://schemas.microsoft.com/office/drawing/2014/main" id="{00000000-0008-0000-0600-0000A3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2" name="正方形/長方形 931">
          <a:extLst>
            <a:ext uri="{FF2B5EF4-FFF2-40B4-BE49-F238E27FC236}">
              <a16:creationId xmlns:a16="http://schemas.microsoft.com/office/drawing/2014/main" id="{00000000-0008-0000-0600-0000A4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人件費については、給与の増額改定に加え、定年延長の段階的な実施に伴い、退職手当が一時的に増加したことなどから、決算額は増加した。</a:t>
          </a:r>
        </a:p>
        <a:p>
          <a:r>
            <a:rPr kumimoji="1" lang="ja-JP" altLang="en-US" sz="1300">
              <a:latin typeface="ＭＳ Ｐゴシック" panose="020B0600070205080204" pitchFamily="50" charset="-128"/>
              <a:ea typeface="ＭＳ Ｐゴシック" panose="020B0600070205080204" pitchFamily="50" charset="-128"/>
            </a:rPr>
            <a:t>　物件費、普通建設事業及び災害復旧事業費については、令和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年能登半島地震の影響により決算額は増加した。</a:t>
          </a:r>
        </a:p>
        <a:p>
          <a:r>
            <a:rPr kumimoji="1" lang="ja-JP" altLang="en-US" sz="1300">
              <a:latin typeface="ＭＳ Ｐゴシック" panose="020B0600070205080204" pitchFamily="50" charset="-128"/>
              <a:ea typeface="ＭＳ Ｐゴシック" panose="020B0600070205080204" pitchFamily="50" charset="-128"/>
            </a:rPr>
            <a:t>　維持補修費については、除排雪経費が増加したことなどにより、決算額は増加した。</a:t>
          </a:r>
        </a:p>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年度は、財政調整基金において、令和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能登半島地震への対応のため一部を取り崩したが、土地売払収入などを積み立てた結果、前年度より増加した。引き続き、社会情勢の変化を的確にとらえた一層の事業の選択と集中などにより、将来にわたって強固な財政運営の基盤づくりを進め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新潟県新潟市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761,503
754,384
725.99
465,821,549
453,934,065
6,781,614
245,081,660
618,090,044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12.4
121.7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3974</xdr:colOff>
      <xdr:row>40</xdr:row>
      <xdr:rowOff>111777</xdr:rowOff>
    </xdr:from>
    <xdr:ext cx="37702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384974" y="6969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3974</xdr:colOff>
      <xdr:row>38</xdr:row>
      <xdr:rowOff>128105</xdr:rowOff>
    </xdr:from>
    <xdr:ext cx="377026"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384974" y="6643205"/>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34</xdr:row>
      <xdr:rowOff>160763</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5641</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21970</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38299</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15603</xdr:rowOff>
    </xdr:from>
    <xdr:to>
      <xdr:col>24</xdr:col>
      <xdr:colOff>62865</xdr:colOff>
      <xdr:row>39</xdr:row>
      <xdr:rowOff>59690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4633595" y="5330553"/>
          <a:ext cx="1270" cy="14156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63517</xdr:rowOff>
    </xdr:from>
    <xdr:ext cx="378565" cy="259045"/>
    <xdr:sp macro="" textlink="">
      <xdr:nvSpPr>
        <xdr:cNvPr id="59" name="議会費最小値テキスト">
          <a:extLst>
            <a:ext uri="{FF2B5EF4-FFF2-40B4-BE49-F238E27FC236}">
              <a16:creationId xmlns:a16="http://schemas.microsoft.com/office/drawing/2014/main" id="{00000000-0008-0000-0700-00003B000000}"/>
            </a:ext>
          </a:extLst>
        </xdr:cNvPr>
        <xdr:cNvSpPr txBox="1"/>
      </xdr:nvSpPr>
      <xdr:spPr>
        <a:xfrm>
          <a:off x="4686300" y="67500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59690</xdr:rowOff>
    </xdr:from>
    <xdr:to>
      <xdr:col>24</xdr:col>
      <xdr:colOff>152400</xdr:colOff>
      <xdr:row>39</xdr:row>
      <xdr:rowOff>59690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6746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133730</xdr:rowOff>
    </xdr:from>
    <xdr:ext cx="469744" cy="259045"/>
    <xdr:sp macro="" textlink="">
      <xdr:nvSpPr>
        <xdr:cNvPr id="61" name="議会費最大値テキスト">
          <a:extLst>
            <a:ext uri="{FF2B5EF4-FFF2-40B4-BE49-F238E27FC236}">
              <a16:creationId xmlns:a16="http://schemas.microsoft.com/office/drawing/2014/main" id="{00000000-0008-0000-0700-00003D000000}"/>
            </a:ext>
          </a:extLst>
        </xdr:cNvPr>
        <xdr:cNvSpPr txBox="1"/>
      </xdr:nvSpPr>
      <xdr:spPr>
        <a:xfrm>
          <a:off x="4686300" y="5105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1,691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15603</xdr:rowOff>
    </xdr:from>
    <xdr:to>
      <xdr:col>24</xdr:col>
      <xdr:colOff>152400</xdr:colOff>
      <xdr:row>31</xdr:row>
      <xdr:rowOff>15603</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53305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9072</xdr:rowOff>
    </xdr:from>
    <xdr:to>
      <xdr:col>24</xdr:col>
      <xdr:colOff>63500</xdr:colOff>
      <xdr:row>35</xdr:row>
      <xdr:rowOff>58057</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3797300" y="6009822"/>
          <a:ext cx="8382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121211</xdr:rowOff>
    </xdr:from>
    <xdr:ext cx="469744" cy="259045"/>
    <xdr:sp macro="" textlink="">
      <xdr:nvSpPr>
        <xdr:cNvPr id="64" name="議会費平均値テキスト">
          <a:extLst>
            <a:ext uri="{FF2B5EF4-FFF2-40B4-BE49-F238E27FC236}">
              <a16:creationId xmlns:a16="http://schemas.microsoft.com/office/drawing/2014/main" id="{00000000-0008-0000-0700-000040000000}"/>
            </a:ext>
          </a:extLst>
        </xdr:cNvPr>
        <xdr:cNvSpPr txBox="1"/>
      </xdr:nvSpPr>
      <xdr:spPr>
        <a:xfrm>
          <a:off x="4686300" y="61219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142784</xdr:rowOff>
    </xdr:from>
    <xdr:to>
      <xdr:col>24</xdr:col>
      <xdr:colOff>114300</xdr:colOff>
      <xdr:row>36</xdr:row>
      <xdr:rowOff>72934</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4584700" y="6143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25400</xdr:rowOff>
    </xdr:from>
    <xdr:to>
      <xdr:col>19</xdr:col>
      <xdr:colOff>177800</xdr:colOff>
      <xdr:row>35</xdr:row>
      <xdr:rowOff>58057</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a:off x="2908300" y="602615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160746</xdr:rowOff>
    </xdr:from>
    <xdr:to>
      <xdr:col>20</xdr:col>
      <xdr:colOff>38100</xdr:colOff>
      <xdr:row>36</xdr:row>
      <xdr:rowOff>90896</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3746500" y="6161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82023</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3562428" y="6254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25400</xdr:rowOff>
    </xdr:from>
    <xdr:to>
      <xdr:col>15</xdr:col>
      <xdr:colOff>50800</xdr:colOff>
      <xdr:row>35</xdr:row>
      <xdr:rowOff>133169</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flipV="1">
          <a:off x="2019300" y="6026150"/>
          <a:ext cx="889000" cy="107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12156</xdr:rowOff>
    </xdr:from>
    <xdr:to>
      <xdr:col>15</xdr:col>
      <xdr:colOff>101600</xdr:colOff>
      <xdr:row>36</xdr:row>
      <xdr:rowOff>113756</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2857500" y="6184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104883</xdr:rowOff>
    </xdr:from>
    <xdr:ext cx="469744"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2673428" y="6277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133169</xdr:rowOff>
    </xdr:from>
    <xdr:to>
      <xdr:col>10</xdr:col>
      <xdr:colOff>114300</xdr:colOff>
      <xdr:row>35</xdr:row>
      <xdr:rowOff>156028</xdr:rowOff>
    </xdr:to>
    <xdr:cxnSp macro="">
      <xdr:nvCxnSpPr>
        <xdr:cNvPr id="72" name="直線コネクタ 71">
          <a:extLst>
            <a:ext uri="{FF2B5EF4-FFF2-40B4-BE49-F238E27FC236}">
              <a16:creationId xmlns:a16="http://schemas.microsoft.com/office/drawing/2014/main" id="{00000000-0008-0000-0700-000048000000}"/>
            </a:ext>
          </a:extLst>
        </xdr:cNvPr>
        <xdr:cNvCxnSpPr/>
      </xdr:nvCxnSpPr>
      <xdr:spPr>
        <a:xfrm flipV="1">
          <a:off x="1130300" y="6133919"/>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23586</xdr:rowOff>
    </xdr:from>
    <xdr:to>
      <xdr:col>10</xdr:col>
      <xdr:colOff>165100</xdr:colOff>
      <xdr:row>36</xdr:row>
      <xdr:rowOff>125186</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968500" y="6195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116313</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784428" y="6288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31750</xdr:rowOff>
    </xdr:from>
    <xdr:to>
      <xdr:col>6</xdr:col>
      <xdr:colOff>38100</xdr:colOff>
      <xdr:row>36</xdr:row>
      <xdr:rowOff>133350</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079500" y="6203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124477</xdr:rowOff>
    </xdr:from>
    <xdr:ext cx="469744"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95428" y="6296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129722</xdr:rowOff>
    </xdr:from>
    <xdr:to>
      <xdr:col>24</xdr:col>
      <xdr:colOff>114300</xdr:colOff>
      <xdr:row>35</xdr:row>
      <xdr:rowOff>59872</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4584700" y="5959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152599</xdr:rowOff>
    </xdr:from>
    <xdr:ext cx="469744" cy="259045"/>
    <xdr:sp macro="" textlink="">
      <xdr:nvSpPr>
        <xdr:cNvPr id="83" name="議会費該当値テキスト">
          <a:extLst>
            <a:ext uri="{FF2B5EF4-FFF2-40B4-BE49-F238E27FC236}">
              <a16:creationId xmlns:a16="http://schemas.microsoft.com/office/drawing/2014/main" id="{00000000-0008-0000-0700-000053000000}"/>
            </a:ext>
          </a:extLst>
        </xdr:cNvPr>
        <xdr:cNvSpPr txBox="1"/>
      </xdr:nvSpPr>
      <xdr:spPr>
        <a:xfrm>
          <a:off x="4686300" y="5810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7257</xdr:rowOff>
    </xdr:from>
    <xdr:to>
      <xdr:col>20</xdr:col>
      <xdr:colOff>38100</xdr:colOff>
      <xdr:row>35</xdr:row>
      <xdr:rowOff>108857</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3746500" y="6008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125384</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3562428" y="5783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146050</xdr:rowOff>
    </xdr:from>
    <xdr:to>
      <xdr:col>15</xdr:col>
      <xdr:colOff>101600</xdr:colOff>
      <xdr:row>35</xdr:row>
      <xdr:rowOff>76200</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2857500" y="5975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92727</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2673428" y="5750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82369</xdr:rowOff>
    </xdr:from>
    <xdr:to>
      <xdr:col>10</xdr:col>
      <xdr:colOff>165100</xdr:colOff>
      <xdr:row>36</xdr:row>
      <xdr:rowOff>12519</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968500" y="6083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29046</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1784428" y="5858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105228</xdr:rowOff>
    </xdr:from>
    <xdr:to>
      <xdr:col>6</xdr:col>
      <xdr:colOff>38100</xdr:colOff>
      <xdr:row>36</xdr:row>
      <xdr:rowOff>35378</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079500" y="6105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51905</xdr:rowOff>
    </xdr:from>
    <xdr:ext cx="469744"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895428" y="5881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a:extLst>
            <a:ext uri="{FF2B5EF4-FFF2-40B4-BE49-F238E27FC236}">
              <a16:creationId xmlns:a16="http://schemas.microsoft.com/office/drawing/2014/main" id="{00000000-0008-0000-0700-000072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総務費グラフ枠">
          <a:extLst>
            <a:ext uri="{FF2B5EF4-FFF2-40B4-BE49-F238E27FC236}">
              <a16:creationId xmlns:a16="http://schemas.microsoft.com/office/drawing/2014/main" id="{00000000-0008-0000-0700-000073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55</xdr:row>
      <xdr:rowOff>103899</xdr:rowOff>
    </xdr:from>
    <xdr:to>
      <xdr:col>24</xdr:col>
      <xdr:colOff>62865</xdr:colOff>
      <xdr:row>59</xdr:row>
      <xdr:rowOff>31090</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4633595" y="9533649"/>
          <a:ext cx="1270" cy="6129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34917</xdr:rowOff>
    </xdr:from>
    <xdr:ext cx="534377" cy="259045"/>
    <xdr:sp macro="" textlink="">
      <xdr:nvSpPr>
        <xdr:cNvPr id="117" name="総務費最小値テキスト">
          <a:extLst>
            <a:ext uri="{FF2B5EF4-FFF2-40B4-BE49-F238E27FC236}">
              <a16:creationId xmlns:a16="http://schemas.microsoft.com/office/drawing/2014/main" id="{00000000-0008-0000-0700-000075000000}"/>
            </a:ext>
          </a:extLst>
        </xdr:cNvPr>
        <xdr:cNvSpPr txBox="1"/>
      </xdr:nvSpPr>
      <xdr:spPr>
        <a:xfrm>
          <a:off x="4686300" y="10150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31090</xdr:rowOff>
    </xdr:from>
    <xdr:to>
      <xdr:col>24</xdr:col>
      <xdr:colOff>152400</xdr:colOff>
      <xdr:row>59</xdr:row>
      <xdr:rowOff>31090</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10146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50576</xdr:rowOff>
    </xdr:from>
    <xdr:ext cx="534377" cy="259045"/>
    <xdr:sp macro="" textlink="">
      <xdr:nvSpPr>
        <xdr:cNvPr id="119" name="総務費最大値テキスト">
          <a:extLst>
            <a:ext uri="{FF2B5EF4-FFF2-40B4-BE49-F238E27FC236}">
              <a16:creationId xmlns:a16="http://schemas.microsoft.com/office/drawing/2014/main" id="{00000000-0008-0000-0700-000077000000}"/>
            </a:ext>
          </a:extLst>
        </xdr:cNvPr>
        <xdr:cNvSpPr txBox="1"/>
      </xdr:nvSpPr>
      <xdr:spPr>
        <a:xfrm>
          <a:off x="4686300" y="9308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79,319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55</xdr:row>
      <xdr:rowOff>103899</xdr:rowOff>
    </xdr:from>
    <xdr:to>
      <xdr:col>24</xdr:col>
      <xdr:colOff>152400</xdr:colOff>
      <xdr:row>55</xdr:row>
      <xdr:rowOff>103899</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4546600" y="95336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99009</xdr:rowOff>
    </xdr:from>
    <xdr:to>
      <xdr:col>24</xdr:col>
      <xdr:colOff>63500</xdr:colOff>
      <xdr:row>58</xdr:row>
      <xdr:rowOff>119088</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3797300" y="10043109"/>
          <a:ext cx="838200" cy="20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39641</xdr:rowOff>
    </xdr:from>
    <xdr:ext cx="534377" cy="259045"/>
    <xdr:sp macro="" textlink="">
      <xdr:nvSpPr>
        <xdr:cNvPr id="122" name="総務費平均値テキスト">
          <a:extLst>
            <a:ext uri="{FF2B5EF4-FFF2-40B4-BE49-F238E27FC236}">
              <a16:creationId xmlns:a16="http://schemas.microsoft.com/office/drawing/2014/main" id="{00000000-0008-0000-0700-00007A000000}"/>
            </a:ext>
          </a:extLst>
        </xdr:cNvPr>
        <xdr:cNvSpPr txBox="1"/>
      </xdr:nvSpPr>
      <xdr:spPr>
        <a:xfrm>
          <a:off x="4686300" y="98122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16764</xdr:rowOff>
    </xdr:from>
    <xdr:to>
      <xdr:col>24</xdr:col>
      <xdr:colOff>114300</xdr:colOff>
      <xdr:row>58</xdr:row>
      <xdr:rowOff>118364</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4584700" y="9960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119088</xdr:rowOff>
    </xdr:from>
    <xdr:to>
      <xdr:col>19</xdr:col>
      <xdr:colOff>177800</xdr:colOff>
      <xdr:row>58</xdr:row>
      <xdr:rowOff>148844</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908300" y="10063188"/>
          <a:ext cx="889000" cy="29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51956</xdr:rowOff>
    </xdr:from>
    <xdr:to>
      <xdr:col>20</xdr:col>
      <xdr:colOff>38100</xdr:colOff>
      <xdr:row>58</xdr:row>
      <xdr:rowOff>153556</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3746500" y="9996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170083</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3530111" y="9771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120510</xdr:rowOff>
    </xdr:from>
    <xdr:to>
      <xdr:col>15</xdr:col>
      <xdr:colOff>50800</xdr:colOff>
      <xdr:row>58</xdr:row>
      <xdr:rowOff>148844</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2019300" y="10064610"/>
          <a:ext cx="889000" cy="28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50050</xdr:rowOff>
    </xdr:from>
    <xdr:to>
      <xdr:col>15</xdr:col>
      <xdr:colOff>101600</xdr:colOff>
      <xdr:row>58</xdr:row>
      <xdr:rowOff>151650</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2857500" y="999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168177</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2641111" y="9769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51</xdr:row>
      <xdr:rowOff>134226</xdr:rowOff>
    </xdr:from>
    <xdr:to>
      <xdr:col>10</xdr:col>
      <xdr:colOff>114300</xdr:colOff>
      <xdr:row>58</xdr:row>
      <xdr:rowOff>120510</xdr:rowOff>
    </xdr:to>
    <xdr:cxnSp macro="">
      <xdr:nvCxnSpPr>
        <xdr:cNvPr id="130" name="直線コネクタ 129">
          <a:extLst>
            <a:ext uri="{FF2B5EF4-FFF2-40B4-BE49-F238E27FC236}">
              <a16:creationId xmlns:a16="http://schemas.microsoft.com/office/drawing/2014/main" id="{00000000-0008-0000-0700-000082000000}"/>
            </a:ext>
          </a:extLst>
        </xdr:cNvPr>
        <xdr:cNvCxnSpPr/>
      </xdr:nvCxnSpPr>
      <xdr:spPr>
        <a:xfrm>
          <a:off x="1130300" y="8878176"/>
          <a:ext cx="889000" cy="1186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27254</xdr:rowOff>
    </xdr:from>
    <xdr:to>
      <xdr:col>10</xdr:col>
      <xdr:colOff>165100</xdr:colOff>
      <xdr:row>58</xdr:row>
      <xdr:rowOff>128854</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968500" y="9971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145381</xdr:rowOff>
    </xdr:from>
    <xdr:ext cx="534377"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1752111" y="9746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63462</xdr:rowOff>
    </xdr:from>
    <xdr:to>
      <xdr:col>6</xdr:col>
      <xdr:colOff>38100</xdr:colOff>
      <xdr:row>51</xdr:row>
      <xdr:rowOff>165062</xdr:rowOff>
    </xdr:to>
    <xdr:sp macro="" textlink="">
      <xdr:nvSpPr>
        <xdr:cNvPr id="133" name="フローチャート: 判断 132">
          <a:extLst>
            <a:ext uri="{FF2B5EF4-FFF2-40B4-BE49-F238E27FC236}">
              <a16:creationId xmlns:a16="http://schemas.microsoft.com/office/drawing/2014/main" id="{00000000-0008-0000-0700-000085000000}"/>
            </a:ext>
          </a:extLst>
        </xdr:cNvPr>
        <xdr:cNvSpPr/>
      </xdr:nvSpPr>
      <xdr:spPr>
        <a:xfrm>
          <a:off x="1079500" y="8807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50</xdr:row>
      <xdr:rowOff>10139</xdr:rowOff>
    </xdr:from>
    <xdr:ext cx="59901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830795" y="85826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48209</xdr:rowOff>
    </xdr:from>
    <xdr:to>
      <xdr:col>24</xdr:col>
      <xdr:colOff>114300</xdr:colOff>
      <xdr:row>58</xdr:row>
      <xdr:rowOff>149809</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4584700" y="9992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166641</xdr:rowOff>
    </xdr:from>
    <xdr:ext cx="534377" cy="259045"/>
    <xdr:sp macro="" textlink="">
      <xdr:nvSpPr>
        <xdr:cNvPr id="141" name="総務費該当値テキスト">
          <a:extLst>
            <a:ext uri="{FF2B5EF4-FFF2-40B4-BE49-F238E27FC236}">
              <a16:creationId xmlns:a16="http://schemas.microsoft.com/office/drawing/2014/main" id="{00000000-0008-0000-0700-00008D000000}"/>
            </a:ext>
          </a:extLst>
        </xdr:cNvPr>
        <xdr:cNvSpPr txBox="1"/>
      </xdr:nvSpPr>
      <xdr:spPr>
        <a:xfrm>
          <a:off x="4686300" y="9939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68288</xdr:rowOff>
    </xdr:from>
    <xdr:to>
      <xdr:col>20</xdr:col>
      <xdr:colOff>38100</xdr:colOff>
      <xdr:row>58</xdr:row>
      <xdr:rowOff>169888</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3746500" y="10012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161015</xdr:rowOff>
    </xdr:from>
    <xdr:ext cx="534377"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3530111" y="10105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98044</xdr:rowOff>
    </xdr:from>
    <xdr:to>
      <xdr:col>15</xdr:col>
      <xdr:colOff>101600</xdr:colOff>
      <xdr:row>59</xdr:row>
      <xdr:rowOff>28194</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2857500" y="10042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59</xdr:row>
      <xdr:rowOff>19321</xdr:rowOff>
    </xdr:from>
    <xdr:ext cx="534377"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2641111" y="10134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69710</xdr:rowOff>
    </xdr:from>
    <xdr:to>
      <xdr:col>10</xdr:col>
      <xdr:colOff>165100</xdr:colOff>
      <xdr:row>58</xdr:row>
      <xdr:rowOff>171310</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968500" y="10013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162437</xdr:rowOff>
    </xdr:from>
    <xdr:ext cx="534377"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1752111" y="10106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83426</xdr:rowOff>
    </xdr:from>
    <xdr:to>
      <xdr:col>6</xdr:col>
      <xdr:colOff>38100</xdr:colOff>
      <xdr:row>52</xdr:row>
      <xdr:rowOff>13576</xdr:rowOff>
    </xdr:to>
    <xdr:sp macro="" textlink="">
      <xdr:nvSpPr>
        <xdr:cNvPr id="148" name="楕円 147">
          <a:extLst>
            <a:ext uri="{FF2B5EF4-FFF2-40B4-BE49-F238E27FC236}">
              <a16:creationId xmlns:a16="http://schemas.microsoft.com/office/drawing/2014/main" id="{00000000-0008-0000-0700-000094000000}"/>
            </a:ext>
          </a:extLst>
        </xdr:cNvPr>
        <xdr:cNvSpPr/>
      </xdr:nvSpPr>
      <xdr:spPr>
        <a:xfrm>
          <a:off x="1079500" y="8827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4703</xdr:rowOff>
    </xdr:from>
    <xdr:ext cx="599010" cy="259045"/>
    <xdr:sp macro="" textlink="">
      <xdr:nvSpPr>
        <xdr:cNvPr id="149" name="テキスト ボックス 148">
          <a:extLst>
            <a:ext uri="{FF2B5EF4-FFF2-40B4-BE49-F238E27FC236}">
              <a16:creationId xmlns:a16="http://schemas.microsoft.com/office/drawing/2014/main" id="{00000000-0008-0000-0700-000095000000}"/>
            </a:ext>
          </a:extLst>
        </xdr:cNvPr>
        <xdr:cNvSpPr txBox="1"/>
      </xdr:nvSpPr>
      <xdr:spPr>
        <a:xfrm>
          <a:off x="830795" y="89201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200,064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a:extLst>
            <a:ext uri="{FF2B5EF4-FFF2-40B4-BE49-F238E27FC236}">
              <a16:creationId xmlns:a16="http://schemas.microsoft.com/office/drawing/2014/main" id="{00000000-0008-0000-0700-00009D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2" name="テキスト ボックス 171">
          <a:extLst>
            <a:ext uri="{FF2B5EF4-FFF2-40B4-BE49-F238E27FC236}">
              <a16:creationId xmlns:a16="http://schemas.microsoft.com/office/drawing/2014/main" id="{00000000-0008-0000-0700-0000AC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民生費グラフ枠">
          <a:extLst>
            <a:ext uri="{FF2B5EF4-FFF2-40B4-BE49-F238E27FC236}">
              <a16:creationId xmlns:a16="http://schemas.microsoft.com/office/drawing/2014/main" id="{00000000-0008-0000-0700-0000AD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114493</xdr:rowOff>
    </xdr:from>
    <xdr:to>
      <xdr:col>24</xdr:col>
      <xdr:colOff>62865</xdr:colOff>
      <xdr:row>77</xdr:row>
      <xdr:rowOff>163863</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4633595" y="12115993"/>
          <a:ext cx="1270" cy="1249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167690</xdr:rowOff>
    </xdr:from>
    <xdr:ext cx="599010" cy="259045"/>
    <xdr:sp macro="" textlink="">
      <xdr:nvSpPr>
        <xdr:cNvPr id="175" name="民生費最小値テキスト">
          <a:extLst>
            <a:ext uri="{FF2B5EF4-FFF2-40B4-BE49-F238E27FC236}">
              <a16:creationId xmlns:a16="http://schemas.microsoft.com/office/drawing/2014/main" id="{00000000-0008-0000-0700-0000AF000000}"/>
            </a:ext>
          </a:extLst>
        </xdr:cNvPr>
        <xdr:cNvSpPr txBox="1"/>
      </xdr:nvSpPr>
      <xdr:spPr>
        <a:xfrm>
          <a:off x="4686300" y="13369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163863</xdr:rowOff>
    </xdr:from>
    <xdr:to>
      <xdr:col>24</xdr:col>
      <xdr:colOff>152400</xdr:colOff>
      <xdr:row>77</xdr:row>
      <xdr:rowOff>163863</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4546600" y="13365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61170</xdr:rowOff>
    </xdr:from>
    <xdr:ext cx="599010" cy="259045"/>
    <xdr:sp macro="" textlink="">
      <xdr:nvSpPr>
        <xdr:cNvPr id="177" name="民生費最大値テキスト">
          <a:extLst>
            <a:ext uri="{FF2B5EF4-FFF2-40B4-BE49-F238E27FC236}">
              <a16:creationId xmlns:a16="http://schemas.microsoft.com/office/drawing/2014/main" id="{00000000-0008-0000-0700-0000B1000000}"/>
            </a:ext>
          </a:extLst>
        </xdr:cNvPr>
        <xdr:cNvSpPr txBox="1"/>
      </xdr:nvSpPr>
      <xdr:spPr>
        <a:xfrm>
          <a:off x="4686300" y="118912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343,308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114493</xdr:rowOff>
    </xdr:from>
    <xdr:to>
      <xdr:col>24</xdr:col>
      <xdr:colOff>152400</xdr:colOff>
      <xdr:row>70</xdr:row>
      <xdr:rowOff>114493</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4546600" y="121159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49471</xdr:rowOff>
    </xdr:from>
    <xdr:to>
      <xdr:col>24</xdr:col>
      <xdr:colOff>63500</xdr:colOff>
      <xdr:row>77</xdr:row>
      <xdr:rowOff>58531</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3797300" y="13079671"/>
          <a:ext cx="838200" cy="180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147484</xdr:rowOff>
    </xdr:from>
    <xdr:ext cx="599010" cy="259045"/>
    <xdr:sp macro="" textlink="">
      <xdr:nvSpPr>
        <xdr:cNvPr id="180" name="民生費平均値テキスト">
          <a:extLst>
            <a:ext uri="{FF2B5EF4-FFF2-40B4-BE49-F238E27FC236}">
              <a16:creationId xmlns:a16="http://schemas.microsoft.com/office/drawing/2014/main" id="{00000000-0008-0000-0700-0000B4000000}"/>
            </a:ext>
          </a:extLst>
        </xdr:cNvPr>
        <xdr:cNvSpPr txBox="1"/>
      </xdr:nvSpPr>
      <xdr:spPr>
        <a:xfrm>
          <a:off x="4686300" y="126633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245,314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124607</xdr:rowOff>
    </xdr:from>
    <xdr:to>
      <xdr:col>24</xdr:col>
      <xdr:colOff>114300</xdr:colOff>
      <xdr:row>75</xdr:row>
      <xdr:rowOff>54757</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4584700" y="12811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58531</xdr:rowOff>
    </xdr:from>
    <xdr:to>
      <xdr:col>19</xdr:col>
      <xdr:colOff>177800</xdr:colOff>
      <xdr:row>77</xdr:row>
      <xdr:rowOff>161821</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2908300" y="13260181"/>
          <a:ext cx="889000" cy="103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45169</xdr:rowOff>
    </xdr:from>
    <xdr:to>
      <xdr:col>20</xdr:col>
      <xdr:colOff>38100</xdr:colOff>
      <xdr:row>75</xdr:row>
      <xdr:rowOff>146769</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3746500" y="12903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163296</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3497795" y="126791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79212</xdr:rowOff>
    </xdr:from>
    <xdr:to>
      <xdr:col>15</xdr:col>
      <xdr:colOff>50800</xdr:colOff>
      <xdr:row>77</xdr:row>
      <xdr:rowOff>161821</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a:off x="2019300" y="13280862"/>
          <a:ext cx="889000" cy="82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122961</xdr:rowOff>
    </xdr:from>
    <xdr:to>
      <xdr:col>15</xdr:col>
      <xdr:colOff>101600</xdr:colOff>
      <xdr:row>76</xdr:row>
      <xdr:rowOff>53111</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2857500" y="12981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69638</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2608795" y="127569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79212</xdr:rowOff>
    </xdr:from>
    <xdr:to>
      <xdr:col>10</xdr:col>
      <xdr:colOff>114300</xdr:colOff>
      <xdr:row>78</xdr:row>
      <xdr:rowOff>108686</xdr:rowOff>
    </xdr:to>
    <xdr:cxnSp macro="">
      <xdr:nvCxnSpPr>
        <xdr:cNvPr id="188" name="直線コネクタ 187">
          <a:extLst>
            <a:ext uri="{FF2B5EF4-FFF2-40B4-BE49-F238E27FC236}">
              <a16:creationId xmlns:a16="http://schemas.microsoft.com/office/drawing/2014/main" id="{00000000-0008-0000-0700-0000BC000000}"/>
            </a:ext>
          </a:extLst>
        </xdr:cNvPr>
        <xdr:cNvCxnSpPr/>
      </xdr:nvCxnSpPr>
      <xdr:spPr>
        <a:xfrm flipV="1">
          <a:off x="1130300" y="13280862"/>
          <a:ext cx="889000" cy="200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101290</xdr:rowOff>
    </xdr:from>
    <xdr:to>
      <xdr:col>10</xdr:col>
      <xdr:colOff>165100</xdr:colOff>
      <xdr:row>76</xdr:row>
      <xdr:rowOff>31440</xdr:rowOff>
    </xdr:to>
    <xdr:sp macro="" textlink="">
      <xdr:nvSpPr>
        <xdr:cNvPr id="189" name="フローチャート: 判断 188">
          <a:extLst>
            <a:ext uri="{FF2B5EF4-FFF2-40B4-BE49-F238E27FC236}">
              <a16:creationId xmlns:a16="http://schemas.microsoft.com/office/drawing/2014/main" id="{00000000-0008-0000-0700-0000BD000000}"/>
            </a:ext>
          </a:extLst>
        </xdr:cNvPr>
        <xdr:cNvSpPr/>
      </xdr:nvSpPr>
      <xdr:spPr>
        <a:xfrm>
          <a:off x="1968500" y="12960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47967</xdr:rowOff>
    </xdr:from>
    <xdr:ext cx="59901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1719795" y="127352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225,874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130727</xdr:rowOff>
    </xdr:from>
    <xdr:to>
      <xdr:col>6</xdr:col>
      <xdr:colOff>38100</xdr:colOff>
      <xdr:row>77</xdr:row>
      <xdr:rowOff>60877</xdr:rowOff>
    </xdr:to>
    <xdr:sp macro="" textlink="">
      <xdr:nvSpPr>
        <xdr:cNvPr id="191" name="フローチャート: 判断 190">
          <a:extLst>
            <a:ext uri="{FF2B5EF4-FFF2-40B4-BE49-F238E27FC236}">
              <a16:creationId xmlns:a16="http://schemas.microsoft.com/office/drawing/2014/main" id="{00000000-0008-0000-0700-0000BF000000}"/>
            </a:ext>
          </a:extLst>
        </xdr:cNvPr>
        <xdr:cNvSpPr/>
      </xdr:nvSpPr>
      <xdr:spPr>
        <a:xfrm>
          <a:off x="1079500" y="13160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77403</xdr:rowOff>
    </xdr:from>
    <xdr:ext cx="59901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830795" y="129361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170121</xdr:rowOff>
    </xdr:from>
    <xdr:to>
      <xdr:col>24</xdr:col>
      <xdr:colOff>114300</xdr:colOff>
      <xdr:row>76</xdr:row>
      <xdr:rowOff>100271</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4584700" y="13028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148548</xdr:rowOff>
    </xdr:from>
    <xdr:ext cx="599010" cy="259045"/>
    <xdr:sp macro="" textlink="">
      <xdr:nvSpPr>
        <xdr:cNvPr id="199" name="民生費該当値テキスト">
          <a:extLst>
            <a:ext uri="{FF2B5EF4-FFF2-40B4-BE49-F238E27FC236}">
              <a16:creationId xmlns:a16="http://schemas.microsoft.com/office/drawing/2014/main" id="{00000000-0008-0000-0700-0000C7000000}"/>
            </a:ext>
          </a:extLst>
        </xdr:cNvPr>
        <xdr:cNvSpPr txBox="1"/>
      </xdr:nvSpPr>
      <xdr:spPr>
        <a:xfrm>
          <a:off x="4686300" y="130072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216,841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7731</xdr:rowOff>
    </xdr:from>
    <xdr:to>
      <xdr:col>20</xdr:col>
      <xdr:colOff>38100</xdr:colOff>
      <xdr:row>77</xdr:row>
      <xdr:rowOff>109331</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3746500" y="13209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100458</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3497795" y="13302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111021</xdr:rowOff>
    </xdr:from>
    <xdr:to>
      <xdr:col>15</xdr:col>
      <xdr:colOff>101600</xdr:colOff>
      <xdr:row>78</xdr:row>
      <xdr:rowOff>41171</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2857500" y="13312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32298</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2608795" y="134053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28412</xdr:rowOff>
    </xdr:from>
    <xdr:to>
      <xdr:col>10</xdr:col>
      <xdr:colOff>165100</xdr:colOff>
      <xdr:row>77</xdr:row>
      <xdr:rowOff>130012</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1968500" y="13230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121139</xdr:rowOff>
    </xdr:from>
    <xdr:ext cx="599010" cy="259045"/>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1719795" y="13322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57886</xdr:rowOff>
    </xdr:from>
    <xdr:to>
      <xdr:col>6</xdr:col>
      <xdr:colOff>38100</xdr:colOff>
      <xdr:row>78</xdr:row>
      <xdr:rowOff>159486</xdr:rowOff>
    </xdr:to>
    <xdr:sp macro="" textlink="">
      <xdr:nvSpPr>
        <xdr:cNvPr id="206" name="楕円 205">
          <a:extLst>
            <a:ext uri="{FF2B5EF4-FFF2-40B4-BE49-F238E27FC236}">
              <a16:creationId xmlns:a16="http://schemas.microsoft.com/office/drawing/2014/main" id="{00000000-0008-0000-0700-0000CE000000}"/>
            </a:ext>
          </a:extLst>
        </xdr:cNvPr>
        <xdr:cNvSpPr/>
      </xdr:nvSpPr>
      <xdr:spPr>
        <a:xfrm>
          <a:off x="1079500" y="13430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150613</xdr:rowOff>
    </xdr:from>
    <xdr:ext cx="599010" cy="259045"/>
    <xdr:sp macro="" textlink="">
      <xdr:nvSpPr>
        <xdr:cNvPr id="207" name="テキスト ボックス 206">
          <a:extLst>
            <a:ext uri="{FF2B5EF4-FFF2-40B4-BE49-F238E27FC236}">
              <a16:creationId xmlns:a16="http://schemas.microsoft.com/office/drawing/2014/main" id="{00000000-0008-0000-0700-0000CF000000}"/>
            </a:ext>
          </a:extLst>
        </xdr:cNvPr>
        <xdr:cNvSpPr txBox="1"/>
      </xdr:nvSpPr>
      <xdr:spPr>
        <a:xfrm>
          <a:off x="830795" y="135237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a:extLst>
            <a:ext uri="{FF2B5EF4-FFF2-40B4-BE49-F238E27FC236}">
              <a16:creationId xmlns:a16="http://schemas.microsoft.com/office/drawing/2014/main" id="{00000000-0008-0000-0700-0000D7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168927</xdr:rowOff>
    </xdr:from>
    <xdr:ext cx="53129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230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87</xdr:row>
      <xdr:rowOff>54627</xdr:rowOff>
    </xdr:from>
    <xdr:ext cx="53129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230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a:extLst>
            <a:ext uri="{FF2B5EF4-FFF2-40B4-BE49-F238E27FC236}">
              <a16:creationId xmlns:a16="http://schemas.microsoft.com/office/drawing/2014/main" id="{00000000-0008-0000-07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4324</xdr:rowOff>
    </xdr:from>
    <xdr:to>
      <xdr:col>24</xdr:col>
      <xdr:colOff>62865</xdr:colOff>
      <xdr:row>97</xdr:row>
      <xdr:rowOff>152639</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flipV="1">
          <a:off x="4633595" y="15434824"/>
          <a:ext cx="1270" cy="13484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156466</xdr:rowOff>
    </xdr:from>
    <xdr:ext cx="534377" cy="259045"/>
    <xdr:sp macro="" textlink="">
      <xdr:nvSpPr>
        <xdr:cNvPr id="231" name="衛生費最小値テキスト">
          <a:extLst>
            <a:ext uri="{FF2B5EF4-FFF2-40B4-BE49-F238E27FC236}">
              <a16:creationId xmlns:a16="http://schemas.microsoft.com/office/drawing/2014/main" id="{00000000-0008-0000-0700-0000E7000000}"/>
            </a:ext>
          </a:extLst>
        </xdr:cNvPr>
        <xdr:cNvSpPr txBox="1"/>
      </xdr:nvSpPr>
      <xdr:spPr>
        <a:xfrm>
          <a:off x="4686300" y="16787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152639</xdr:rowOff>
    </xdr:from>
    <xdr:to>
      <xdr:col>24</xdr:col>
      <xdr:colOff>152400</xdr:colOff>
      <xdr:row>97</xdr:row>
      <xdr:rowOff>152639</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67832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122451</xdr:rowOff>
    </xdr:from>
    <xdr:ext cx="534377" cy="259045"/>
    <xdr:sp macro="" textlink="">
      <xdr:nvSpPr>
        <xdr:cNvPr id="233" name="衛生費最大値テキスト">
          <a:extLst>
            <a:ext uri="{FF2B5EF4-FFF2-40B4-BE49-F238E27FC236}">
              <a16:creationId xmlns:a16="http://schemas.microsoft.com/office/drawing/2014/main" id="{00000000-0008-0000-0700-0000E9000000}"/>
            </a:ext>
          </a:extLst>
        </xdr:cNvPr>
        <xdr:cNvSpPr txBox="1"/>
      </xdr:nvSpPr>
      <xdr:spPr>
        <a:xfrm>
          <a:off x="4686300" y="15210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62,961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4324</xdr:rowOff>
    </xdr:from>
    <xdr:to>
      <xdr:col>24</xdr:col>
      <xdr:colOff>152400</xdr:colOff>
      <xdr:row>90</xdr:row>
      <xdr:rowOff>4324</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54348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111034</xdr:rowOff>
    </xdr:from>
    <xdr:to>
      <xdr:col>24</xdr:col>
      <xdr:colOff>63500</xdr:colOff>
      <xdr:row>95</xdr:row>
      <xdr:rowOff>144912</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3797300" y="16227334"/>
          <a:ext cx="838200" cy="205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144147</xdr:rowOff>
    </xdr:from>
    <xdr:ext cx="534377" cy="259045"/>
    <xdr:sp macro="" textlink="">
      <xdr:nvSpPr>
        <xdr:cNvPr id="236" name="衛生費平均値テキスト">
          <a:extLst>
            <a:ext uri="{FF2B5EF4-FFF2-40B4-BE49-F238E27FC236}">
              <a16:creationId xmlns:a16="http://schemas.microsoft.com/office/drawing/2014/main" id="{00000000-0008-0000-0700-0000EC000000}"/>
            </a:ext>
          </a:extLst>
        </xdr:cNvPr>
        <xdr:cNvSpPr txBox="1"/>
      </xdr:nvSpPr>
      <xdr:spPr>
        <a:xfrm>
          <a:off x="4686300" y="1608899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121270</xdr:rowOff>
    </xdr:from>
    <xdr:to>
      <xdr:col>24</xdr:col>
      <xdr:colOff>114300</xdr:colOff>
      <xdr:row>95</xdr:row>
      <xdr:rowOff>51420</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4584700" y="16237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93</xdr:row>
      <xdr:rowOff>45289</xdr:rowOff>
    </xdr:from>
    <xdr:to>
      <xdr:col>19</xdr:col>
      <xdr:colOff>177800</xdr:colOff>
      <xdr:row>94</xdr:row>
      <xdr:rowOff>111034</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2908300" y="15990139"/>
          <a:ext cx="889000" cy="237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88032</xdr:rowOff>
    </xdr:from>
    <xdr:to>
      <xdr:col>20</xdr:col>
      <xdr:colOff>38100</xdr:colOff>
      <xdr:row>95</xdr:row>
      <xdr:rowOff>18182</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3746500" y="16204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9309</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3530111" y="16297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93</xdr:row>
      <xdr:rowOff>45289</xdr:rowOff>
    </xdr:from>
    <xdr:to>
      <xdr:col>15</xdr:col>
      <xdr:colOff>50800</xdr:colOff>
      <xdr:row>93</xdr:row>
      <xdr:rowOff>151679</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2019300" y="15990139"/>
          <a:ext cx="889000" cy="106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91</xdr:row>
      <xdr:rowOff>144769</xdr:rowOff>
    </xdr:from>
    <xdr:to>
      <xdr:col>15</xdr:col>
      <xdr:colOff>101600</xdr:colOff>
      <xdr:row>92</xdr:row>
      <xdr:rowOff>74919</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2857500" y="15746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90</xdr:row>
      <xdr:rowOff>91446</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2641111" y="15521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93</xdr:row>
      <xdr:rowOff>151679</xdr:rowOff>
    </xdr:from>
    <xdr:to>
      <xdr:col>10</xdr:col>
      <xdr:colOff>114300</xdr:colOff>
      <xdr:row>97</xdr:row>
      <xdr:rowOff>49082</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flipV="1">
          <a:off x="1130300" y="16096529"/>
          <a:ext cx="889000" cy="583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92</xdr:row>
      <xdr:rowOff>40666</xdr:rowOff>
    </xdr:from>
    <xdr:to>
      <xdr:col>10</xdr:col>
      <xdr:colOff>165100</xdr:colOff>
      <xdr:row>92</xdr:row>
      <xdr:rowOff>142266</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968500" y="15814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90</xdr:row>
      <xdr:rowOff>158793</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752111" y="15589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71526</xdr:rowOff>
    </xdr:from>
    <xdr:to>
      <xdr:col>6</xdr:col>
      <xdr:colOff>38100</xdr:colOff>
      <xdr:row>97</xdr:row>
      <xdr:rowOff>1676</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079500" y="16530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18203</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863111" y="16305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94112</xdr:rowOff>
    </xdr:from>
    <xdr:to>
      <xdr:col>24</xdr:col>
      <xdr:colOff>114300</xdr:colOff>
      <xdr:row>96</xdr:row>
      <xdr:rowOff>24262</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4584700" y="16381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72539</xdr:rowOff>
    </xdr:from>
    <xdr:ext cx="534377" cy="259045"/>
    <xdr:sp macro="" textlink="">
      <xdr:nvSpPr>
        <xdr:cNvPr id="255" name="衛生費該当値テキスト">
          <a:extLst>
            <a:ext uri="{FF2B5EF4-FFF2-40B4-BE49-F238E27FC236}">
              <a16:creationId xmlns:a16="http://schemas.microsoft.com/office/drawing/2014/main" id="{00000000-0008-0000-0700-0000FF000000}"/>
            </a:ext>
          </a:extLst>
        </xdr:cNvPr>
        <xdr:cNvSpPr txBox="1"/>
      </xdr:nvSpPr>
      <xdr:spPr>
        <a:xfrm>
          <a:off x="4686300" y="16360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60234</xdr:rowOff>
    </xdr:from>
    <xdr:to>
      <xdr:col>20</xdr:col>
      <xdr:colOff>38100</xdr:colOff>
      <xdr:row>94</xdr:row>
      <xdr:rowOff>161834</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3746500" y="16176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6911</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3530111" y="15951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92</xdr:row>
      <xdr:rowOff>165939</xdr:rowOff>
    </xdr:from>
    <xdr:to>
      <xdr:col>15</xdr:col>
      <xdr:colOff>101600</xdr:colOff>
      <xdr:row>93</xdr:row>
      <xdr:rowOff>96089</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2857500" y="15939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87216</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2641111" y="16032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93</xdr:row>
      <xdr:rowOff>100879</xdr:rowOff>
    </xdr:from>
    <xdr:to>
      <xdr:col>10</xdr:col>
      <xdr:colOff>165100</xdr:colOff>
      <xdr:row>94</xdr:row>
      <xdr:rowOff>31029</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968500" y="16045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22156</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1752111" y="16138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169732</xdr:rowOff>
    </xdr:from>
    <xdr:to>
      <xdr:col>6</xdr:col>
      <xdr:colOff>38100</xdr:colOff>
      <xdr:row>97</xdr:row>
      <xdr:rowOff>99882</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079500" y="16628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91009</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863111" y="16721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36</xdr:row>
      <xdr:rowOff>35577</xdr:rowOff>
    </xdr:from>
    <xdr:ext cx="377026"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226974" y="6207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労働費グラフ枠">
          <a:extLst>
            <a:ext uri="{FF2B5EF4-FFF2-40B4-BE49-F238E27FC236}">
              <a16:creationId xmlns:a16="http://schemas.microsoft.com/office/drawing/2014/main" id="{00000000-0008-0000-07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33</xdr:row>
      <xdr:rowOff>49784</xdr:rowOff>
    </xdr:from>
    <xdr:to>
      <xdr:col>54</xdr:col>
      <xdr:colOff>189865</xdr:colOff>
      <xdr:row>39</xdr:row>
      <xdr:rowOff>29210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flipV="1">
          <a:off x="10475595" y="5707634"/>
          <a:ext cx="1270" cy="10081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33037</xdr:rowOff>
    </xdr:from>
    <xdr:ext cx="313932" cy="259045"/>
    <xdr:sp macro="" textlink="">
      <xdr:nvSpPr>
        <xdr:cNvPr id="288" name="労働費最小値テキスト">
          <a:extLst>
            <a:ext uri="{FF2B5EF4-FFF2-40B4-BE49-F238E27FC236}">
              <a16:creationId xmlns:a16="http://schemas.microsoft.com/office/drawing/2014/main" id="{00000000-0008-0000-0700-000020010000}"/>
            </a:ext>
          </a:extLst>
        </xdr:cNvPr>
        <xdr:cNvSpPr txBox="1"/>
      </xdr:nvSpPr>
      <xdr:spPr>
        <a:xfrm>
          <a:off x="10528300" y="67195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29210</xdr:rowOff>
    </xdr:from>
    <xdr:to>
      <xdr:col>55</xdr:col>
      <xdr:colOff>88900</xdr:colOff>
      <xdr:row>39</xdr:row>
      <xdr:rowOff>29210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6715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31</xdr:row>
      <xdr:rowOff>167911</xdr:rowOff>
    </xdr:from>
    <xdr:ext cx="469744" cy="259045"/>
    <xdr:sp macro="" textlink="">
      <xdr:nvSpPr>
        <xdr:cNvPr id="290" name="労働費最大値テキスト">
          <a:extLst>
            <a:ext uri="{FF2B5EF4-FFF2-40B4-BE49-F238E27FC236}">
              <a16:creationId xmlns:a16="http://schemas.microsoft.com/office/drawing/2014/main" id="{00000000-0008-0000-0700-000022010000}"/>
            </a:ext>
          </a:extLst>
        </xdr:cNvPr>
        <xdr:cNvSpPr txBox="1"/>
      </xdr:nvSpPr>
      <xdr:spPr>
        <a:xfrm>
          <a:off x="10528300" y="5482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1,343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33</xdr:row>
      <xdr:rowOff>49784</xdr:rowOff>
    </xdr:from>
    <xdr:to>
      <xdr:col>55</xdr:col>
      <xdr:colOff>88900</xdr:colOff>
      <xdr:row>33</xdr:row>
      <xdr:rowOff>49784</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10388600" y="5707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33</xdr:row>
      <xdr:rowOff>49784</xdr:rowOff>
    </xdr:from>
    <xdr:to>
      <xdr:col>55</xdr:col>
      <xdr:colOff>0</xdr:colOff>
      <xdr:row>33</xdr:row>
      <xdr:rowOff>151892</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flipV="1">
          <a:off x="9639300" y="5707634"/>
          <a:ext cx="838200" cy="102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54373</xdr:rowOff>
    </xdr:from>
    <xdr:ext cx="378565" cy="259045"/>
    <xdr:sp macro="" textlink="">
      <xdr:nvSpPr>
        <xdr:cNvPr id="293" name="労働費平均値テキスト">
          <a:extLst>
            <a:ext uri="{FF2B5EF4-FFF2-40B4-BE49-F238E27FC236}">
              <a16:creationId xmlns:a16="http://schemas.microsoft.com/office/drawing/2014/main" id="{00000000-0008-0000-0700-000025010000}"/>
            </a:ext>
          </a:extLst>
        </xdr:cNvPr>
        <xdr:cNvSpPr txBox="1"/>
      </xdr:nvSpPr>
      <xdr:spPr>
        <a:xfrm>
          <a:off x="10528300" y="6398023"/>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75946</xdr:rowOff>
    </xdr:from>
    <xdr:to>
      <xdr:col>55</xdr:col>
      <xdr:colOff>50800</xdr:colOff>
      <xdr:row>38</xdr:row>
      <xdr:rowOff>6096</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10426700" y="6419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33</xdr:row>
      <xdr:rowOff>151892</xdr:rowOff>
    </xdr:from>
    <xdr:to>
      <xdr:col>50</xdr:col>
      <xdr:colOff>114300</xdr:colOff>
      <xdr:row>34</xdr:row>
      <xdr:rowOff>99314</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8750300" y="5809742"/>
          <a:ext cx="8890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85090</xdr:rowOff>
    </xdr:from>
    <xdr:to>
      <xdr:col>50</xdr:col>
      <xdr:colOff>165100</xdr:colOff>
      <xdr:row>38</xdr:row>
      <xdr:rowOff>15240</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9588500" y="6428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6367</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9450017" y="65214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30</xdr:row>
      <xdr:rowOff>149606</xdr:rowOff>
    </xdr:from>
    <xdr:to>
      <xdr:col>45</xdr:col>
      <xdr:colOff>177800</xdr:colOff>
      <xdr:row>34</xdr:row>
      <xdr:rowOff>99314</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7861300" y="5293106"/>
          <a:ext cx="889000" cy="635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63754</xdr:rowOff>
    </xdr:from>
    <xdr:to>
      <xdr:col>46</xdr:col>
      <xdr:colOff>38100</xdr:colOff>
      <xdr:row>37</xdr:row>
      <xdr:rowOff>165354</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8699500" y="6407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156481</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8561017" y="65001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127508</xdr:rowOff>
    </xdr:from>
    <xdr:to>
      <xdr:col>41</xdr:col>
      <xdr:colOff>50800</xdr:colOff>
      <xdr:row>30</xdr:row>
      <xdr:rowOff>149606</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a:off x="6972300" y="5271008"/>
          <a:ext cx="889000" cy="22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33274</xdr:rowOff>
    </xdr:from>
    <xdr:to>
      <xdr:col>41</xdr:col>
      <xdr:colOff>101600</xdr:colOff>
      <xdr:row>37</xdr:row>
      <xdr:rowOff>134874</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7810500" y="6376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126001</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72017" y="64696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20320</xdr:rowOff>
    </xdr:from>
    <xdr:to>
      <xdr:col>36</xdr:col>
      <xdr:colOff>165100</xdr:colOff>
      <xdr:row>37</xdr:row>
      <xdr:rowOff>121920</xdr:rowOff>
    </xdr:to>
    <xdr:sp macro="" textlink="">
      <xdr:nvSpPr>
        <xdr:cNvPr id="304" name="フローチャート: 判断 303">
          <a:extLst>
            <a:ext uri="{FF2B5EF4-FFF2-40B4-BE49-F238E27FC236}">
              <a16:creationId xmlns:a16="http://schemas.microsoft.com/office/drawing/2014/main" id="{00000000-0008-0000-0700-000030010000}"/>
            </a:ext>
          </a:extLst>
        </xdr:cNvPr>
        <xdr:cNvSpPr/>
      </xdr:nvSpPr>
      <xdr:spPr>
        <a:xfrm>
          <a:off x="6921500" y="6363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113047</xdr:rowOff>
    </xdr:from>
    <xdr:ext cx="378565"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6783017" y="64566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32</xdr:row>
      <xdr:rowOff>170434</xdr:rowOff>
    </xdr:from>
    <xdr:to>
      <xdr:col>55</xdr:col>
      <xdr:colOff>50800</xdr:colOff>
      <xdr:row>33</xdr:row>
      <xdr:rowOff>100584</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10426700" y="5656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32</xdr:row>
      <xdr:rowOff>123461</xdr:rowOff>
    </xdr:from>
    <xdr:ext cx="469744" cy="259045"/>
    <xdr:sp macro="" textlink="">
      <xdr:nvSpPr>
        <xdr:cNvPr id="312" name="労働費該当値テキスト">
          <a:extLst>
            <a:ext uri="{FF2B5EF4-FFF2-40B4-BE49-F238E27FC236}">
              <a16:creationId xmlns:a16="http://schemas.microsoft.com/office/drawing/2014/main" id="{00000000-0008-0000-0700-000038010000}"/>
            </a:ext>
          </a:extLst>
        </xdr:cNvPr>
        <xdr:cNvSpPr txBox="1"/>
      </xdr:nvSpPr>
      <xdr:spPr>
        <a:xfrm>
          <a:off x="10528300" y="5609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33</xdr:row>
      <xdr:rowOff>101092</xdr:rowOff>
    </xdr:from>
    <xdr:to>
      <xdr:col>50</xdr:col>
      <xdr:colOff>165100</xdr:colOff>
      <xdr:row>34</xdr:row>
      <xdr:rowOff>31242</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9588500" y="5758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32</xdr:row>
      <xdr:rowOff>47769</xdr:rowOff>
    </xdr:from>
    <xdr:ext cx="469744"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9404428" y="55341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48514</xdr:rowOff>
    </xdr:from>
    <xdr:to>
      <xdr:col>46</xdr:col>
      <xdr:colOff>38100</xdr:colOff>
      <xdr:row>34</xdr:row>
      <xdr:rowOff>150114</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8699500" y="5877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32</xdr:row>
      <xdr:rowOff>166641</xdr:rowOff>
    </xdr:from>
    <xdr:ext cx="469744"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8515428" y="5653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30</xdr:row>
      <xdr:rowOff>98806</xdr:rowOff>
    </xdr:from>
    <xdr:to>
      <xdr:col>41</xdr:col>
      <xdr:colOff>101600</xdr:colOff>
      <xdr:row>31</xdr:row>
      <xdr:rowOff>28956</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7810500" y="5242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29</xdr:row>
      <xdr:rowOff>45483</xdr:rowOff>
    </xdr:from>
    <xdr:ext cx="469744"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7626428" y="5017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76708</xdr:rowOff>
    </xdr:from>
    <xdr:to>
      <xdr:col>36</xdr:col>
      <xdr:colOff>165100</xdr:colOff>
      <xdr:row>31</xdr:row>
      <xdr:rowOff>6858</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6921500" y="5220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29</xdr:row>
      <xdr:rowOff>23385</xdr:rowOff>
    </xdr:from>
    <xdr:ext cx="469744"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6737428" y="4995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35577</xdr:rowOff>
    </xdr:from>
    <xdr:ext cx="46717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136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53</xdr:row>
      <xdr:rowOff>168927</xdr:rowOff>
    </xdr:from>
    <xdr:ext cx="46717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136821" y="925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51</xdr:row>
      <xdr:rowOff>130827</xdr:rowOff>
    </xdr:from>
    <xdr:ext cx="46717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1368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農林水産業費グラフ枠">
          <a:extLst>
            <a:ext uri="{FF2B5EF4-FFF2-40B4-BE49-F238E27FC236}">
              <a16:creationId xmlns:a16="http://schemas.microsoft.com/office/drawing/2014/main" id="{00000000-0008-0000-0700-000057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97663</xdr:rowOff>
    </xdr:from>
    <xdr:to>
      <xdr:col>54</xdr:col>
      <xdr:colOff>189865</xdr:colOff>
      <xdr:row>59</xdr:row>
      <xdr:rowOff>39624</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flipV="1">
          <a:off x="10475595" y="8670163"/>
          <a:ext cx="1270" cy="1485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43451</xdr:rowOff>
    </xdr:from>
    <xdr:ext cx="313932" cy="259045"/>
    <xdr:sp macro="" textlink="">
      <xdr:nvSpPr>
        <xdr:cNvPr id="345" name="農林水産業費最小値テキスト">
          <a:extLst>
            <a:ext uri="{FF2B5EF4-FFF2-40B4-BE49-F238E27FC236}">
              <a16:creationId xmlns:a16="http://schemas.microsoft.com/office/drawing/2014/main" id="{00000000-0008-0000-0700-000059010000}"/>
            </a:ext>
          </a:extLst>
        </xdr:cNvPr>
        <xdr:cNvSpPr txBox="1"/>
      </xdr:nvSpPr>
      <xdr:spPr>
        <a:xfrm>
          <a:off x="10528300" y="1015900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39624</xdr:rowOff>
    </xdr:from>
    <xdr:to>
      <xdr:col>55</xdr:col>
      <xdr:colOff>88900</xdr:colOff>
      <xdr:row>59</xdr:row>
      <xdr:rowOff>39624</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101551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44340</xdr:rowOff>
    </xdr:from>
    <xdr:ext cx="534377" cy="259045"/>
    <xdr:sp macro="" textlink="">
      <xdr:nvSpPr>
        <xdr:cNvPr id="347" name="農林水産業費最大値テキスト">
          <a:extLst>
            <a:ext uri="{FF2B5EF4-FFF2-40B4-BE49-F238E27FC236}">
              <a16:creationId xmlns:a16="http://schemas.microsoft.com/office/drawing/2014/main" id="{00000000-0008-0000-0700-00005B010000}"/>
            </a:ext>
          </a:extLst>
        </xdr:cNvPr>
        <xdr:cNvSpPr txBox="1"/>
      </xdr:nvSpPr>
      <xdr:spPr>
        <a:xfrm>
          <a:off x="10528300" y="8445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11,731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97663</xdr:rowOff>
    </xdr:from>
    <xdr:to>
      <xdr:col>55</xdr:col>
      <xdr:colOff>88900</xdr:colOff>
      <xdr:row>50</xdr:row>
      <xdr:rowOff>97663</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10388600" y="867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50</xdr:row>
      <xdr:rowOff>97663</xdr:rowOff>
    </xdr:from>
    <xdr:to>
      <xdr:col>55</xdr:col>
      <xdr:colOff>0</xdr:colOff>
      <xdr:row>52</xdr:row>
      <xdr:rowOff>82677</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9639300" y="8670163"/>
          <a:ext cx="838200" cy="327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15257</xdr:rowOff>
    </xdr:from>
    <xdr:ext cx="469744" cy="259045"/>
    <xdr:sp macro="" textlink="">
      <xdr:nvSpPr>
        <xdr:cNvPr id="350" name="農林水産業費平均値テキスト">
          <a:extLst>
            <a:ext uri="{FF2B5EF4-FFF2-40B4-BE49-F238E27FC236}">
              <a16:creationId xmlns:a16="http://schemas.microsoft.com/office/drawing/2014/main" id="{00000000-0008-0000-0700-00005E010000}"/>
            </a:ext>
          </a:extLst>
        </xdr:cNvPr>
        <xdr:cNvSpPr txBox="1"/>
      </xdr:nvSpPr>
      <xdr:spPr>
        <a:xfrm>
          <a:off x="10528300" y="97879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36830</xdr:rowOff>
    </xdr:from>
    <xdr:to>
      <xdr:col>55</xdr:col>
      <xdr:colOff>50800</xdr:colOff>
      <xdr:row>57</xdr:row>
      <xdr:rowOff>138430</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10426700" y="9809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52</xdr:row>
      <xdr:rowOff>82677</xdr:rowOff>
    </xdr:from>
    <xdr:to>
      <xdr:col>50</xdr:col>
      <xdr:colOff>114300</xdr:colOff>
      <xdr:row>52</xdr:row>
      <xdr:rowOff>118999</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8750300" y="8998077"/>
          <a:ext cx="889000" cy="36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40386</xdr:rowOff>
    </xdr:from>
    <xdr:to>
      <xdr:col>50</xdr:col>
      <xdr:colOff>165100</xdr:colOff>
      <xdr:row>57</xdr:row>
      <xdr:rowOff>141986</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9588500" y="9813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57</xdr:row>
      <xdr:rowOff>133113</xdr:rowOff>
    </xdr:from>
    <xdr:ext cx="469744"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9404428" y="9905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52</xdr:row>
      <xdr:rowOff>107696</xdr:rowOff>
    </xdr:from>
    <xdr:to>
      <xdr:col>45</xdr:col>
      <xdr:colOff>177800</xdr:colOff>
      <xdr:row>52</xdr:row>
      <xdr:rowOff>118999</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7861300" y="9023096"/>
          <a:ext cx="889000" cy="11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51181</xdr:rowOff>
    </xdr:from>
    <xdr:to>
      <xdr:col>46</xdr:col>
      <xdr:colOff>38100</xdr:colOff>
      <xdr:row>57</xdr:row>
      <xdr:rowOff>152781</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8699500" y="9823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57</xdr:row>
      <xdr:rowOff>143908</xdr:rowOff>
    </xdr:from>
    <xdr:ext cx="469744"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8515428" y="9916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52</xdr:row>
      <xdr:rowOff>107696</xdr:rowOff>
    </xdr:from>
    <xdr:to>
      <xdr:col>41</xdr:col>
      <xdr:colOff>50800</xdr:colOff>
      <xdr:row>52</xdr:row>
      <xdr:rowOff>126619</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6972300" y="9023096"/>
          <a:ext cx="889000" cy="18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52451</xdr:rowOff>
    </xdr:from>
    <xdr:to>
      <xdr:col>41</xdr:col>
      <xdr:colOff>101600</xdr:colOff>
      <xdr:row>57</xdr:row>
      <xdr:rowOff>154051</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7810500" y="9825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57</xdr:row>
      <xdr:rowOff>145178</xdr:rowOff>
    </xdr:from>
    <xdr:ext cx="469744"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626428" y="9917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58547</xdr:rowOff>
    </xdr:from>
    <xdr:to>
      <xdr:col>36</xdr:col>
      <xdr:colOff>165100</xdr:colOff>
      <xdr:row>57</xdr:row>
      <xdr:rowOff>160147</xdr:rowOff>
    </xdr:to>
    <xdr:sp macro="" textlink="">
      <xdr:nvSpPr>
        <xdr:cNvPr id="361" name="フローチャート: 判断 360">
          <a:extLst>
            <a:ext uri="{FF2B5EF4-FFF2-40B4-BE49-F238E27FC236}">
              <a16:creationId xmlns:a16="http://schemas.microsoft.com/office/drawing/2014/main" id="{00000000-0008-0000-0700-000069010000}"/>
            </a:ext>
          </a:extLst>
        </xdr:cNvPr>
        <xdr:cNvSpPr/>
      </xdr:nvSpPr>
      <xdr:spPr>
        <a:xfrm>
          <a:off x="6921500" y="9831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57</xdr:row>
      <xdr:rowOff>151274</xdr:rowOff>
    </xdr:from>
    <xdr:ext cx="469744"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6737428" y="9923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50</xdr:row>
      <xdr:rowOff>46863</xdr:rowOff>
    </xdr:from>
    <xdr:to>
      <xdr:col>55</xdr:col>
      <xdr:colOff>50800</xdr:colOff>
      <xdr:row>50</xdr:row>
      <xdr:rowOff>148463</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10426700" y="8619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49</xdr:row>
      <xdr:rowOff>171340</xdr:rowOff>
    </xdr:from>
    <xdr:ext cx="534377" cy="259045"/>
    <xdr:sp macro="" textlink="">
      <xdr:nvSpPr>
        <xdr:cNvPr id="369" name="農林水産業費該当値テキスト">
          <a:extLst>
            <a:ext uri="{FF2B5EF4-FFF2-40B4-BE49-F238E27FC236}">
              <a16:creationId xmlns:a16="http://schemas.microsoft.com/office/drawing/2014/main" id="{00000000-0008-0000-0700-000071010000}"/>
            </a:ext>
          </a:extLst>
        </xdr:cNvPr>
        <xdr:cNvSpPr txBox="1"/>
      </xdr:nvSpPr>
      <xdr:spPr>
        <a:xfrm>
          <a:off x="10528300" y="8572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52</xdr:row>
      <xdr:rowOff>31877</xdr:rowOff>
    </xdr:from>
    <xdr:to>
      <xdr:col>50</xdr:col>
      <xdr:colOff>165100</xdr:colOff>
      <xdr:row>52</xdr:row>
      <xdr:rowOff>133477</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9588500" y="8947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50</xdr:row>
      <xdr:rowOff>150004</xdr:rowOff>
    </xdr:from>
    <xdr:ext cx="469744"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9404428" y="8722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52</xdr:row>
      <xdr:rowOff>68199</xdr:rowOff>
    </xdr:from>
    <xdr:to>
      <xdr:col>46</xdr:col>
      <xdr:colOff>38100</xdr:colOff>
      <xdr:row>52</xdr:row>
      <xdr:rowOff>169799</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8699500" y="8983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51</xdr:row>
      <xdr:rowOff>14876</xdr:rowOff>
    </xdr:from>
    <xdr:ext cx="469744"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8515428" y="8758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52</xdr:row>
      <xdr:rowOff>56896</xdr:rowOff>
    </xdr:from>
    <xdr:to>
      <xdr:col>41</xdr:col>
      <xdr:colOff>101600</xdr:colOff>
      <xdr:row>52</xdr:row>
      <xdr:rowOff>158496</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7810500" y="8972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51</xdr:row>
      <xdr:rowOff>3573</xdr:rowOff>
    </xdr:from>
    <xdr:ext cx="469744"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7626428" y="8747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52</xdr:row>
      <xdr:rowOff>75819</xdr:rowOff>
    </xdr:from>
    <xdr:to>
      <xdr:col>36</xdr:col>
      <xdr:colOff>165100</xdr:colOff>
      <xdr:row>53</xdr:row>
      <xdr:rowOff>5969</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6921500" y="8991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51</xdr:row>
      <xdr:rowOff>22496</xdr:rowOff>
    </xdr:from>
    <xdr:ext cx="469744"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6737428" y="8766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商工費グラフ枠">
          <a:extLst>
            <a:ext uri="{FF2B5EF4-FFF2-40B4-BE49-F238E27FC236}">
              <a16:creationId xmlns:a16="http://schemas.microsoft.com/office/drawing/2014/main" id="{00000000-0008-0000-07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127330</xdr:rowOff>
    </xdr:from>
    <xdr:to>
      <xdr:col>54</xdr:col>
      <xdr:colOff>189865</xdr:colOff>
      <xdr:row>78</xdr:row>
      <xdr:rowOff>160693</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flipV="1">
          <a:off x="10475595" y="12128830"/>
          <a:ext cx="1270" cy="14049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164520</xdr:rowOff>
    </xdr:from>
    <xdr:ext cx="469744" cy="259045"/>
    <xdr:sp macro="" textlink="">
      <xdr:nvSpPr>
        <xdr:cNvPr id="402" name="商工費最小値テキスト">
          <a:extLst>
            <a:ext uri="{FF2B5EF4-FFF2-40B4-BE49-F238E27FC236}">
              <a16:creationId xmlns:a16="http://schemas.microsoft.com/office/drawing/2014/main" id="{00000000-0008-0000-0700-000092010000}"/>
            </a:ext>
          </a:extLst>
        </xdr:cNvPr>
        <xdr:cNvSpPr txBox="1"/>
      </xdr:nvSpPr>
      <xdr:spPr>
        <a:xfrm>
          <a:off x="10528300" y="13537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160693</xdr:rowOff>
    </xdr:from>
    <xdr:to>
      <xdr:col>55</xdr:col>
      <xdr:colOff>88900</xdr:colOff>
      <xdr:row>78</xdr:row>
      <xdr:rowOff>160693</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10388600" y="135337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74007</xdr:rowOff>
    </xdr:from>
    <xdr:ext cx="599010" cy="259045"/>
    <xdr:sp macro="" textlink="">
      <xdr:nvSpPr>
        <xdr:cNvPr id="404" name="商工費最大値テキスト">
          <a:extLst>
            <a:ext uri="{FF2B5EF4-FFF2-40B4-BE49-F238E27FC236}">
              <a16:creationId xmlns:a16="http://schemas.microsoft.com/office/drawing/2014/main" id="{00000000-0008-0000-0700-000094010000}"/>
            </a:ext>
          </a:extLst>
        </xdr:cNvPr>
        <xdr:cNvSpPr txBox="1"/>
      </xdr:nvSpPr>
      <xdr:spPr>
        <a:xfrm>
          <a:off x="10528300" y="119040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114,974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127330</xdr:rowOff>
    </xdr:from>
    <xdr:to>
      <xdr:col>55</xdr:col>
      <xdr:colOff>88900</xdr:colOff>
      <xdr:row>70</xdr:row>
      <xdr:rowOff>127330</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21288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60134</xdr:rowOff>
    </xdr:from>
    <xdr:to>
      <xdr:col>55</xdr:col>
      <xdr:colOff>0</xdr:colOff>
      <xdr:row>78</xdr:row>
      <xdr:rowOff>76467</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9639300" y="13433234"/>
          <a:ext cx="838200" cy="16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128998</xdr:rowOff>
    </xdr:from>
    <xdr:ext cx="534377" cy="259045"/>
    <xdr:sp macro="" textlink="">
      <xdr:nvSpPr>
        <xdr:cNvPr id="407" name="商工費平均値テキスト">
          <a:extLst>
            <a:ext uri="{FF2B5EF4-FFF2-40B4-BE49-F238E27FC236}">
              <a16:creationId xmlns:a16="http://schemas.microsoft.com/office/drawing/2014/main" id="{00000000-0008-0000-0700-000097010000}"/>
            </a:ext>
          </a:extLst>
        </xdr:cNvPr>
        <xdr:cNvSpPr txBox="1"/>
      </xdr:nvSpPr>
      <xdr:spPr>
        <a:xfrm>
          <a:off x="10528300" y="129877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106121</xdr:rowOff>
    </xdr:from>
    <xdr:to>
      <xdr:col>55</xdr:col>
      <xdr:colOff>50800</xdr:colOff>
      <xdr:row>77</xdr:row>
      <xdr:rowOff>36271</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10426700" y="13136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157454</xdr:rowOff>
    </xdr:from>
    <xdr:to>
      <xdr:col>50</xdr:col>
      <xdr:colOff>114300</xdr:colOff>
      <xdr:row>78</xdr:row>
      <xdr:rowOff>60134</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8750300" y="13359104"/>
          <a:ext cx="889000" cy="7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87185</xdr:rowOff>
    </xdr:from>
    <xdr:to>
      <xdr:col>50</xdr:col>
      <xdr:colOff>165100</xdr:colOff>
      <xdr:row>77</xdr:row>
      <xdr:rowOff>17335</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9588500" y="13117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33862</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9372111" y="12892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97930</xdr:rowOff>
    </xdr:from>
    <xdr:to>
      <xdr:col>45</xdr:col>
      <xdr:colOff>177800</xdr:colOff>
      <xdr:row>77</xdr:row>
      <xdr:rowOff>157454</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7861300" y="13299580"/>
          <a:ext cx="889000" cy="59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8700</xdr:rowOff>
    </xdr:from>
    <xdr:to>
      <xdr:col>46</xdr:col>
      <xdr:colOff>38100</xdr:colOff>
      <xdr:row>76</xdr:row>
      <xdr:rowOff>110300</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8699500" y="13038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126826</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8483111" y="12814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97930</xdr:rowOff>
    </xdr:from>
    <xdr:to>
      <xdr:col>41</xdr:col>
      <xdr:colOff>50800</xdr:colOff>
      <xdr:row>77</xdr:row>
      <xdr:rowOff>170383</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flipV="1">
          <a:off x="6972300" y="13299580"/>
          <a:ext cx="889000" cy="72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75</xdr:row>
      <xdr:rowOff>43028</xdr:rowOff>
    </xdr:from>
    <xdr:to>
      <xdr:col>41</xdr:col>
      <xdr:colOff>101600</xdr:colOff>
      <xdr:row>75</xdr:row>
      <xdr:rowOff>144628</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7810500" y="12901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161155</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7594111" y="12677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76683</xdr:rowOff>
    </xdr:from>
    <xdr:to>
      <xdr:col>36</xdr:col>
      <xdr:colOff>165100</xdr:colOff>
      <xdr:row>76</xdr:row>
      <xdr:rowOff>6834</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6921500" y="1293543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23360</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6705111" y="12710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25667</xdr:rowOff>
    </xdr:from>
    <xdr:to>
      <xdr:col>55</xdr:col>
      <xdr:colOff>50800</xdr:colOff>
      <xdr:row>78</xdr:row>
      <xdr:rowOff>127267</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10426700" y="13398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112044</xdr:rowOff>
    </xdr:from>
    <xdr:ext cx="534377" cy="259045"/>
    <xdr:sp macro="" textlink="">
      <xdr:nvSpPr>
        <xdr:cNvPr id="426" name="商工費該当値テキスト">
          <a:extLst>
            <a:ext uri="{FF2B5EF4-FFF2-40B4-BE49-F238E27FC236}">
              <a16:creationId xmlns:a16="http://schemas.microsoft.com/office/drawing/2014/main" id="{00000000-0008-0000-0700-0000AA010000}"/>
            </a:ext>
          </a:extLst>
        </xdr:cNvPr>
        <xdr:cNvSpPr txBox="1"/>
      </xdr:nvSpPr>
      <xdr:spPr>
        <a:xfrm>
          <a:off x="10528300" y="13313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9334</xdr:rowOff>
    </xdr:from>
    <xdr:to>
      <xdr:col>50</xdr:col>
      <xdr:colOff>165100</xdr:colOff>
      <xdr:row>78</xdr:row>
      <xdr:rowOff>110934</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9588500" y="13382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102061</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9372111" y="13475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106654</xdr:rowOff>
    </xdr:from>
    <xdr:to>
      <xdr:col>46</xdr:col>
      <xdr:colOff>38100</xdr:colOff>
      <xdr:row>78</xdr:row>
      <xdr:rowOff>36804</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8699500" y="13308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27931</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8483111" y="13401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47130</xdr:rowOff>
    </xdr:from>
    <xdr:to>
      <xdr:col>41</xdr:col>
      <xdr:colOff>101600</xdr:colOff>
      <xdr:row>77</xdr:row>
      <xdr:rowOff>148730</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7810500" y="13248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139857</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7594111" y="13341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119583</xdr:rowOff>
    </xdr:from>
    <xdr:to>
      <xdr:col>36</xdr:col>
      <xdr:colOff>165100</xdr:colOff>
      <xdr:row>78</xdr:row>
      <xdr:rowOff>49733</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6921500" y="13321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40860</xdr:rowOff>
    </xdr:from>
    <xdr:ext cx="534377"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6705111" y="134139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100</xdr:row>
      <xdr:rowOff>111777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98</xdr:row>
      <xdr:rowOff>139700</xdr:rowOff>
    </xdr:from>
    <xdr:to>
      <xdr:col>59</xdr:col>
      <xdr:colOff>50800</xdr:colOff>
      <xdr:row>98</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97</xdr:row>
      <xdr:rowOff>168927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111777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107147</xdr:rowOff>
    </xdr:from>
    <xdr:to>
      <xdr:col>54</xdr:col>
      <xdr:colOff>189865</xdr:colOff>
      <xdr:row>98</xdr:row>
      <xdr:rowOff>141621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709097"/>
          <a:ext cx="1270" cy="12346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145448</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6947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141621</xdr:rowOff>
    </xdr:from>
    <xdr:to>
      <xdr:col>55</xdr:col>
      <xdr:colOff>88900</xdr:colOff>
      <xdr:row>98</xdr:row>
      <xdr:rowOff>141621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6943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53824</xdr:rowOff>
    </xdr:from>
    <xdr:ext cx="534377"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484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93,924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107147</xdr:rowOff>
    </xdr:from>
    <xdr:to>
      <xdr:col>55</xdr:col>
      <xdr:colOff>88900</xdr:colOff>
      <xdr:row>91</xdr:row>
      <xdr:rowOff>107147</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709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92</xdr:row>
      <xdr:rowOff>96793</xdr:rowOff>
    </xdr:from>
    <xdr:to>
      <xdr:col>55</xdr:col>
      <xdr:colOff>0</xdr:colOff>
      <xdr:row>93</xdr:row>
      <xdr:rowOff>9192</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9639300" y="15870193"/>
          <a:ext cx="838200" cy="83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160893</xdr:rowOff>
    </xdr:from>
    <xdr:ext cx="534377"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2771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11016</xdr:rowOff>
    </xdr:from>
    <xdr:to>
      <xdr:col>55</xdr:col>
      <xdr:colOff>50800</xdr:colOff>
      <xdr:row>95</xdr:row>
      <xdr:rowOff>112616</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298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92</xdr:row>
      <xdr:rowOff>59438</xdr:rowOff>
    </xdr:from>
    <xdr:to>
      <xdr:col>50</xdr:col>
      <xdr:colOff>114300</xdr:colOff>
      <xdr:row>93</xdr:row>
      <xdr:rowOff>9192</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8750300" y="15832838"/>
          <a:ext cx="889000" cy="121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36185</xdr:rowOff>
    </xdr:from>
    <xdr:to>
      <xdr:col>50</xdr:col>
      <xdr:colOff>165100</xdr:colOff>
      <xdr:row>95</xdr:row>
      <xdr:rowOff>137785</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323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128912</xdr:rowOff>
    </xdr:from>
    <xdr:ext cx="534377"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72111" y="16416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92</xdr:row>
      <xdr:rowOff>59438</xdr:rowOff>
    </xdr:from>
    <xdr:to>
      <xdr:col>45</xdr:col>
      <xdr:colOff>177800</xdr:colOff>
      <xdr:row>92</xdr:row>
      <xdr:rowOff>144340</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7861300" y="15832838"/>
          <a:ext cx="889000" cy="849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6970</xdr:rowOff>
    </xdr:from>
    <xdr:to>
      <xdr:col>46</xdr:col>
      <xdr:colOff>38100</xdr:colOff>
      <xdr:row>95</xdr:row>
      <xdr:rowOff>108570</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294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99697</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83111" y="16387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92</xdr:row>
      <xdr:rowOff>15684</xdr:rowOff>
    </xdr:from>
    <xdr:to>
      <xdr:col>41</xdr:col>
      <xdr:colOff>50800</xdr:colOff>
      <xdr:row>92</xdr:row>
      <xdr:rowOff>144340</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a:off x="6972300" y="15789084"/>
          <a:ext cx="889000" cy="128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94</xdr:row>
      <xdr:rowOff>119830</xdr:rowOff>
    </xdr:from>
    <xdr:to>
      <xdr:col>41</xdr:col>
      <xdr:colOff>101600</xdr:colOff>
      <xdr:row>95</xdr:row>
      <xdr:rowOff>49980</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236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41107</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94111" y="16328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62748</xdr:rowOff>
    </xdr:from>
    <xdr:to>
      <xdr:col>36</xdr:col>
      <xdr:colOff>165100</xdr:colOff>
      <xdr:row>95</xdr:row>
      <xdr:rowOff>164348</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350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155475</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05111" y="16443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92</xdr:row>
      <xdr:rowOff>45993</xdr:rowOff>
    </xdr:from>
    <xdr:to>
      <xdr:col>55</xdr:col>
      <xdr:colOff>50800</xdr:colOff>
      <xdr:row>92</xdr:row>
      <xdr:rowOff>147593</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5819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91</xdr:row>
      <xdr:rowOff>68870</xdr:rowOff>
    </xdr:from>
    <xdr:ext cx="534377"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5670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92</xdr:row>
      <xdr:rowOff>129842</xdr:rowOff>
    </xdr:from>
    <xdr:to>
      <xdr:col>50</xdr:col>
      <xdr:colOff>165100</xdr:colOff>
      <xdr:row>93</xdr:row>
      <xdr:rowOff>59992</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5903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91</xdr:row>
      <xdr:rowOff>76519</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72111" y="15678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92</xdr:row>
      <xdr:rowOff>8638</xdr:rowOff>
    </xdr:from>
    <xdr:to>
      <xdr:col>46</xdr:col>
      <xdr:colOff>38100</xdr:colOff>
      <xdr:row>92</xdr:row>
      <xdr:rowOff>110238</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5782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90</xdr:row>
      <xdr:rowOff>126765</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83111" y="15557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92</xdr:row>
      <xdr:rowOff>93540</xdr:rowOff>
    </xdr:from>
    <xdr:to>
      <xdr:col>41</xdr:col>
      <xdr:colOff>101600</xdr:colOff>
      <xdr:row>93</xdr:row>
      <xdr:rowOff>23690</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5866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91</xdr:row>
      <xdr:rowOff>40217</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94111" y="15642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91</xdr:row>
      <xdr:rowOff>136334</xdr:rowOff>
    </xdr:from>
    <xdr:to>
      <xdr:col>36</xdr:col>
      <xdr:colOff>165100</xdr:colOff>
      <xdr:row>92</xdr:row>
      <xdr:rowOff>66484</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5738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90</xdr:row>
      <xdr:rowOff>83011</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705111" y="15513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38</xdr:row>
      <xdr:rowOff>73677</xdr:rowOff>
    </xdr:from>
    <xdr:ext cx="46717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78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4" name="消防費グラフ枠">
          <a:extLst>
            <a:ext uri="{FF2B5EF4-FFF2-40B4-BE49-F238E27FC236}">
              <a16:creationId xmlns:a16="http://schemas.microsoft.com/office/drawing/2014/main" id="{00000000-0008-0000-0700-000002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142621</xdr:rowOff>
    </xdr:from>
    <xdr:to>
      <xdr:col>85</xdr:col>
      <xdr:colOff>126364</xdr:colOff>
      <xdr:row>38</xdr:row>
      <xdr:rowOff>143637</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6317595" y="5286121"/>
          <a:ext cx="1269" cy="1372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147464</xdr:rowOff>
    </xdr:from>
    <xdr:ext cx="469744" cy="259045"/>
    <xdr:sp macro="" textlink="">
      <xdr:nvSpPr>
        <xdr:cNvPr id="516" name="消防費最小値テキスト">
          <a:extLst>
            <a:ext uri="{FF2B5EF4-FFF2-40B4-BE49-F238E27FC236}">
              <a16:creationId xmlns:a16="http://schemas.microsoft.com/office/drawing/2014/main" id="{00000000-0008-0000-0700-000004020000}"/>
            </a:ext>
          </a:extLst>
        </xdr:cNvPr>
        <xdr:cNvSpPr txBox="1"/>
      </xdr:nvSpPr>
      <xdr:spPr>
        <a:xfrm>
          <a:off x="16370300" y="6662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143637</xdr:rowOff>
    </xdr:from>
    <xdr:to>
      <xdr:col>86</xdr:col>
      <xdr:colOff>25400</xdr:colOff>
      <xdr:row>38</xdr:row>
      <xdr:rowOff>143637</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6230600" y="6658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89298</xdr:rowOff>
    </xdr:from>
    <xdr:ext cx="534377" cy="259045"/>
    <xdr:sp macro="" textlink="">
      <xdr:nvSpPr>
        <xdr:cNvPr id="518" name="消防費最大値テキスト">
          <a:extLst>
            <a:ext uri="{FF2B5EF4-FFF2-40B4-BE49-F238E27FC236}">
              <a16:creationId xmlns:a16="http://schemas.microsoft.com/office/drawing/2014/main" id="{00000000-0008-0000-0700-000006020000}"/>
            </a:ext>
          </a:extLst>
        </xdr:cNvPr>
        <xdr:cNvSpPr txBox="1"/>
      </xdr:nvSpPr>
      <xdr:spPr>
        <a:xfrm>
          <a:off x="16370300" y="5061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20,377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142621</xdr:rowOff>
    </xdr:from>
    <xdr:to>
      <xdr:col>86</xdr:col>
      <xdr:colOff>25400</xdr:colOff>
      <xdr:row>30</xdr:row>
      <xdr:rowOff>142621</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5286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34</xdr:row>
      <xdr:rowOff>167894</xdr:rowOff>
    </xdr:from>
    <xdr:to>
      <xdr:col>85</xdr:col>
      <xdr:colOff>127000</xdr:colOff>
      <xdr:row>35</xdr:row>
      <xdr:rowOff>3683</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5481300" y="5997194"/>
          <a:ext cx="838200" cy="7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51706</xdr:rowOff>
    </xdr:from>
    <xdr:ext cx="534377" cy="259045"/>
    <xdr:sp macro="" textlink="">
      <xdr:nvSpPr>
        <xdr:cNvPr id="521" name="消防費平均値テキスト">
          <a:extLst>
            <a:ext uri="{FF2B5EF4-FFF2-40B4-BE49-F238E27FC236}">
              <a16:creationId xmlns:a16="http://schemas.microsoft.com/office/drawing/2014/main" id="{00000000-0008-0000-0700-000009020000}"/>
            </a:ext>
          </a:extLst>
        </xdr:cNvPr>
        <xdr:cNvSpPr txBox="1"/>
      </xdr:nvSpPr>
      <xdr:spPr>
        <a:xfrm>
          <a:off x="16370300" y="60524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73279</xdr:rowOff>
    </xdr:from>
    <xdr:to>
      <xdr:col>85</xdr:col>
      <xdr:colOff>177800</xdr:colOff>
      <xdr:row>36</xdr:row>
      <xdr:rowOff>3429</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6268700" y="6074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3683</xdr:rowOff>
    </xdr:from>
    <xdr:to>
      <xdr:col>81</xdr:col>
      <xdr:colOff>50800</xdr:colOff>
      <xdr:row>35</xdr:row>
      <xdr:rowOff>145161</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4592300" y="6004433"/>
          <a:ext cx="889000" cy="141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35</xdr:row>
      <xdr:rowOff>142748</xdr:rowOff>
    </xdr:from>
    <xdr:to>
      <xdr:col>81</xdr:col>
      <xdr:colOff>101600</xdr:colOff>
      <xdr:row>36</xdr:row>
      <xdr:rowOff>72898</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5430500" y="6143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64025</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5214111" y="6236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35</xdr:row>
      <xdr:rowOff>145161</xdr:rowOff>
    </xdr:from>
    <xdr:to>
      <xdr:col>76</xdr:col>
      <xdr:colOff>114300</xdr:colOff>
      <xdr:row>36</xdr:row>
      <xdr:rowOff>79629</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3703300" y="6145911"/>
          <a:ext cx="889000" cy="105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93472</xdr:rowOff>
    </xdr:from>
    <xdr:to>
      <xdr:col>76</xdr:col>
      <xdr:colOff>165100</xdr:colOff>
      <xdr:row>37</xdr:row>
      <xdr:rowOff>23622</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4541500" y="6265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14749</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4325111" y="6358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79629</xdr:rowOff>
    </xdr:from>
    <xdr:to>
      <xdr:col>71</xdr:col>
      <xdr:colOff>177800</xdr:colOff>
      <xdr:row>36</xdr:row>
      <xdr:rowOff>94996</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2814300" y="6251829"/>
          <a:ext cx="889000" cy="15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63754</xdr:rowOff>
    </xdr:from>
    <xdr:to>
      <xdr:col>72</xdr:col>
      <xdr:colOff>38100</xdr:colOff>
      <xdr:row>36</xdr:row>
      <xdr:rowOff>165354</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3652500" y="6235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156481</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436111" y="6328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86868</xdr:rowOff>
    </xdr:from>
    <xdr:to>
      <xdr:col>67</xdr:col>
      <xdr:colOff>101600</xdr:colOff>
      <xdr:row>37</xdr:row>
      <xdr:rowOff>17018</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2763500" y="6259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8145</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2547111" y="6351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117094</xdr:rowOff>
    </xdr:from>
    <xdr:to>
      <xdr:col>85</xdr:col>
      <xdr:colOff>177800</xdr:colOff>
      <xdr:row>35</xdr:row>
      <xdr:rowOff>47244</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6268700" y="5946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33</xdr:row>
      <xdr:rowOff>139971</xdr:rowOff>
    </xdr:from>
    <xdr:ext cx="534377" cy="259045"/>
    <xdr:sp macro="" textlink="">
      <xdr:nvSpPr>
        <xdr:cNvPr id="540" name="消防費該当値テキスト">
          <a:extLst>
            <a:ext uri="{FF2B5EF4-FFF2-40B4-BE49-F238E27FC236}">
              <a16:creationId xmlns:a16="http://schemas.microsoft.com/office/drawing/2014/main" id="{00000000-0008-0000-0700-00001C020000}"/>
            </a:ext>
          </a:extLst>
        </xdr:cNvPr>
        <xdr:cNvSpPr txBox="1"/>
      </xdr:nvSpPr>
      <xdr:spPr>
        <a:xfrm>
          <a:off x="16370300" y="5797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124333</xdr:rowOff>
    </xdr:from>
    <xdr:to>
      <xdr:col>81</xdr:col>
      <xdr:colOff>101600</xdr:colOff>
      <xdr:row>35</xdr:row>
      <xdr:rowOff>54483</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5430500" y="5953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33</xdr:row>
      <xdr:rowOff>71010</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5214111" y="5728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94361</xdr:rowOff>
    </xdr:from>
    <xdr:to>
      <xdr:col>76</xdr:col>
      <xdr:colOff>165100</xdr:colOff>
      <xdr:row>36</xdr:row>
      <xdr:rowOff>24511</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4541500" y="6095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41038</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4325111" y="5870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28829</xdr:rowOff>
    </xdr:from>
    <xdr:to>
      <xdr:col>72</xdr:col>
      <xdr:colOff>38100</xdr:colOff>
      <xdr:row>36</xdr:row>
      <xdr:rowOff>130429</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3652500" y="6201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146956</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3436111" y="5976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44196</xdr:rowOff>
    </xdr:from>
    <xdr:to>
      <xdr:col>67</xdr:col>
      <xdr:colOff>101600</xdr:colOff>
      <xdr:row>36</xdr:row>
      <xdr:rowOff>145796</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2763500" y="6216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162323</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2547111" y="5991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2" name="教育費グラフ枠">
          <a:extLst>
            <a:ext uri="{FF2B5EF4-FFF2-40B4-BE49-F238E27FC236}">
              <a16:creationId xmlns:a16="http://schemas.microsoft.com/office/drawing/2014/main" id="{00000000-0008-0000-0700-00003C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216</xdr:rowOff>
    </xdr:from>
    <xdr:to>
      <xdr:col>85</xdr:col>
      <xdr:colOff>126364</xdr:colOff>
      <xdr:row>58</xdr:row>
      <xdr:rowOff>62243</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flipV="1">
          <a:off x="16317595" y="8744166"/>
          <a:ext cx="1269" cy="12621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66070</xdr:rowOff>
    </xdr:from>
    <xdr:ext cx="534377" cy="259045"/>
    <xdr:sp macro="" textlink="">
      <xdr:nvSpPr>
        <xdr:cNvPr id="574" name="教育費最小値テキスト">
          <a:extLst>
            <a:ext uri="{FF2B5EF4-FFF2-40B4-BE49-F238E27FC236}">
              <a16:creationId xmlns:a16="http://schemas.microsoft.com/office/drawing/2014/main" id="{00000000-0008-0000-0700-00003E020000}"/>
            </a:ext>
          </a:extLst>
        </xdr:cNvPr>
        <xdr:cNvSpPr txBox="1"/>
      </xdr:nvSpPr>
      <xdr:spPr>
        <a:xfrm>
          <a:off x="16370300" y="10010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62243</xdr:rowOff>
    </xdr:from>
    <xdr:to>
      <xdr:col>86</xdr:col>
      <xdr:colOff>25400</xdr:colOff>
      <xdr:row>58</xdr:row>
      <xdr:rowOff>62243</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6230600" y="10006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118343</xdr:rowOff>
    </xdr:from>
    <xdr:ext cx="599010" cy="259045"/>
    <xdr:sp macro="" textlink="">
      <xdr:nvSpPr>
        <xdr:cNvPr id="576" name="教育費最大値テキスト">
          <a:extLst>
            <a:ext uri="{FF2B5EF4-FFF2-40B4-BE49-F238E27FC236}">
              <a16:creationId xmlns:a16="http://schemas.microsoft.com/office/drawing/2014/main" id="{00000000-0008-0000-0700-000040020000}"/>
            </a:ext>
          </a:extLst>
        </xdr:cNvPr>
        <xdr:cNvSpPr txBox="1"/>
      </xdr:nvSpPr>
      <xdr:spPr>
        <a:xfrm>
          <a:off x="16370300" y="85193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117,161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216</xdr:rowOff>
    </xdr:from>
    <xdr:to>
      <xdr:col>86</xdr:col>
      <xdr:colOff>25400</xdr:colOff>
      <xdr:row>51</xdr:row>
      <xdr:rowOff>216</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6230600" y="87441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178</xdr:rowOff>
    </xdr:from>
    <xdr:to>
      <xdr:col>85</xdr:col>
      <xdr:colOff>127000</xdr:colOff>
      <xdr:row>56</xdr:row>
      <xdr:rowOff>132918</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5481300" y="9258478"/>
          <a:ext cx="838200" cy="475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149623</xdr:rowOff>
    </xdr:from>
    <xdr:ext cx="599010" cy="259045"/>
    <xdr:sp macro="" textlink="">
      <xdr:nvSpPr>
        <xdr:cNvPr id="579" name="教育費平均値テキスト">
          <a:extLst>
            <a:ext uri="{FF2B5EF4-FFF2-40B4-BE49-F238E27FC236}">
              <a16:creationId xmlns:a16="http://schemas.microsoft.com/office/drawing/2014/main" id="{00000000-0008-0000-0700-000043020000}"/>
            </a:ext>
          </a:extLst>
        </xdr:cNvPr>
        <xdr:cNvSpPr txBox="1"/>
      </xdr:nvSpPr>
      <xdr:spPr>
        <a:xfrm>
          <a:off x="16370300" y="923647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102,340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53</xdr:row>
      <xdr:rowOff>171196</xdr:rowOff>
    </xdr:from>
    <xdr:to>
      <xdr:col>85</xdr:col>
      <xdr:colOff>177800</xdr:colOff>
      <xdr:row>54</xdr:row>
      <xdr:rowOff>101346</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6268700" y="9258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43688</xdr:rowOff>
    </xdr:from>
    <xdr:to>
      <xdr:col>81</xdr:col>
      <xdr:colOff>50800</xdr:colOff>
      <xdr:row>56</xdr:row>
      <xdr:rowOff>132918</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4592300" y="9644888"/>
          <a:ext cx="889000" cy="89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6909</xdr:rowOff>
    </xdr:from>
    <xdr:to>
      <xdr:col>81</xdr:col>
      <xdr:colOff>101600</xdr:colOff>
      <xdr:row>56</xdr:row>
      <xdr:rowOff>108509</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5430500" y="9608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125036</xdr:rowOff>
    </xdr:from>
    <xdr:ext cx="534377"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5214111" y="9383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43688</xdr:rowOff>
    </xdr:from>
    <xdr:to>
      <xdr:col>76</xdr:col>
      <xdr:colOff>114300</xdr:colOff>
      <xdr:row>56</xdr:row>
      <xdr:rowOff>109486</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flipV="1">
          <a:off x="13703300" y="9644888"/>
          <a:ext cx="889000" cy="65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73355</xdr:rowOff>
    </xdr:from>
    <xdr:to>
      <xdr:col>76</xdr:col>
      <xdr:colOff>165100</xdr:colOff>
      <xdr:row>57</xdr:row>
      <xdr:rowOff>3505</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4541500" y="9674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166082</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4325111" y="9767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101371</xdr:rowOff>
    </xdr:from>
    <xdr:to>
      <xdr:col>71</xdr:col>
      <xdr:colOff>177800</xdr:colOff>
      <xdr:row>56</xdr:row>
      <xdr:rowOff>109486</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a:off x="12814300" y="9531121"/>
          <a:ext cx="889000" cy="179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148031</xdr:rowOff>
    </xdr:from>
    <xdr:to>
      <xdr:col>72</xdr:col>
      <xdr:colOff>38100</xdr:colOff>
      <xdr:row>57</xdr:row>
      <xdr:rowOff>78181</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3652500" y="97492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69308</xdr:rowOff>
    </xdr:from>
    <xdr:ext cx="534377"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3436111" y="9841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68935</xdr:rowOff>
    </xdr:from>
    <xdr:to>
      <xdr:col>67</xdr:col>
      <xdr:colOff>101600</xdr:colOff>
      <xdr:row>56</xdr:row>
      <xdr:rowOff>170535</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2763500" y="9670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161662</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2547111" y="9762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53</xdr:row>
      <xdr:rowOff>120828</xdr:rowOff>
    </xdr:from>
    <xdr:to>
      <xdr:col>85</xdr:col>
      <xdr:colOff>177800</xdr:colOff>
      <xdr:row>54</xdr:row>
      <xdr:rowOff>50978</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6268700" y="9207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52</xdr:row>
      <xdr:rowOff>143705</xdr:rowOff>
    </xdr:from>
    <xdr:ext cx="599010" cy="259045"/>
    <xdr:sp macro="" textlink="">
      <xdr:nvSpPr>
        <xdr:cNvPr id="598" name="教育費該当値テキスト">
          <a:extLst>
            <a:ext uri="{FF2B5EF4-FFF2-40B4-BE49-F238E27FC236}">
              <a16:creationId xmlns:a16="http://schemas.microsoft.com/office/drawing/2014/main" id="{00000000-0008-0000-0700-000056020000}"/>
            </a:ext>
          </a:extLst>
        </xdr:cNvPr>
        <xdr:cNvSpPr txBox="1"/>
      </xdr:nvSpPr>
      <xdr:spPr>
        <a:xfrm>
          <a:off x="16370300" y="90591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82118</xdr:rowOff>
    </xdr:from>
    <xdr:to>
      <xdr:col>81</xdr:col>
      <xdr:colOff>101600</xdr:colOff>
      <xdr:row>57</xdr:row>
      <xdr:rowOff>12268</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5430500" y="9683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3395</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5214111" y="9776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164338</xdr:rowOff>
    </xdr:from>
    <xdr:to>
      <xdr:col>76</xdr:col>
      <xdr:colOff>165100</xdr:colOff>
      <xdr:row>56</xdr:row>
      <xdr:rowOff>94488</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4541500" y="9594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111015</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4325111" y="9369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58686</xdr:rowOff>
    </xdr:from>
    <xdr:to>
      <xdr:col>72</xdr:col>
      <xdr:colOff>38100</xdr:colOff>
      <xdr:row>56</xdr:row>
      <xdr:rowOff>160286</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3652500" y="9659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5363</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3436111" y="9435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50571</xdr:rowOff>
    </xdr:from>
    <xdr:to>
      <xdr:col>67</xdr:col>
      <xdr:colOff>101600</xdr:colOff>
      <xdr:row>55</xdr:row>
      <xdr:rowOff>152171</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2763500" y="9480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53</xdr:row>
      <xdr:rowOff>168698</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547111" y="9255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35577</xdr:rowOff>
    </xdr:from>
    <xdr:ext cx="46717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978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73</xdr:row>
      <xdr:rowOff>168927</xdr:rowOff>
    </xdr:from>
    <xdr:ext cx="46717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978821" y="1268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71</xdr:row>
      <xdr:rowOff>130827</xdr:rowOff>
    </xdr:from>
    <xdr:ext cx="46717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78821" y="1230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69</xdr:row>
      <xdr:rowOff>92727</xdr:rowOff>
    </xdr:from>
    <xdr:ext cx="46717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78821" y="1192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災害復旧費グラフ枠">
          <a:extLst>
            <a:ext uri="{FF2B5EF4-FFF2-40B4-BE49-F238E27FC236}">
              <a16:creationId xmlns:a16="http://schemas.microsoft.com/office/drawing/2014/main" id="{00000000-0008-0000-07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69</xdr:row>
      <xdr:rowOff>139509</xdr:rowOff>
    </xdr:from>
    <xdr:to>
      <xdr:col>85</xdr:col>
      <xdr:colOff>126364</xdr:colOff>
      <xdr:row>79</xdr:row>
      <xdr:rowOff>44450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flipV="1">
          <a:off x="16317595" y="11969559"/>
          <a:ext cx="1269" cy="1619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31" name="災害復旧費最小値テキスト">
          <a:extLst>
            <a:ext uri="{FF2B5EF4-FFF2-40B4-BE49-F238E27FC236}">
              <a16:creationId xmlns:a16="http://schemas.microsoft.com/office/drawing/2014/main" id="{00000000-0008-0000-0700-000077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86186</xdr:rowOff>
    </xdr:from>
    <xdr:ext cx="469744" cy="259045"/>
    <xdr:sp macro="" textlink="">
      <xdr:nvSpPr>
        <xdr:cNvPr id="633" name="災害復旧費最大値テキスト">
          <a:extLst>
            <a:ext uri="{FF2B5EF4-FFF2-40B4-BE49-F238E27FC236}">
              <a16:creationId xmlns:a16="http://schemas.microsoft.com/office/drawing/2014/main" id="{00000000-0008-0000-0700-000079020000}"/>
            </a:ext>
          </a:extLst>
        </xdr:cNvPr>
        <xdr:cNvSpPr txBox="1"/>
      </xdr:nvSpPr>
      <xdr:spPr>
        <a:xfrm>
          <a:off x="16370300" y="11744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8,501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69</xdr:row>
      <xdr:rowOff>139509</xdr:rowOff>
    </xdr:from>
    <xdr:to>
      <xdr:col>86</xdr:col>
      <xdr:colOff>25400</xdr:colOff>
      <xdr:row>69</xdr:row>
      <xdr:rowOff>139509</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6230600" y="119695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69215</xdr:rowOff>
    </xdr:from>
    <xdr:to>
      <xdr:col>85</xdr:col>
      <xdr:colOff>127000</xdr:colOff>
      <xdr:row>77</xdr:row>
      <xdr:rowOff>158178</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flipV="1">
          <a:off x="15481300" y="12756515"/>
          <a:ext cx="838200" cy="603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9986</xdr:rowOff>
    </xdr:from>
    <xdr:ext cx="378565" cy="259045"/>
    <xdr:sp macro="" textlink="">
      <xdr:nvSpPr>
        <xdr:cNvPr id="636" name="災害復旧費平均値テキスト">
          <a:extLst>
            <a:ext uri="{FF2B5EF4-FFF2-40B4-BE49-F238E27FC236}">
              <a16:creationId xmlns:a16="http://schemas.microsoft.com/office/drawing/2014/main" id="{00000000-0008-0000-0700-00007C020000}"/>
            </a:ext>
          </a:extLst>
        </xdr:cNvPr>
        <xdr:cNvSpPr txBox="1"/>
      </xdr:nvSpPr>
      <xdr:spPr>
        <a:xfrm>
          <a:off x="16370300" y="1338308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31559</xdr:rowOff>
    </xdr:from>
    <xdr:to>
      <xdr:col>85</xdr:col>
      <xdr:colOff>177800</xdr:colOff>
      <xdr:row>78</xdr:row>
      <xdr:rowOff>133159</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6268700" y="13404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158178</xdr:rowOff>
    </xdr:from>
    <xdr:to>
      <xdr:col>81</xdr:col>
      <xdr:colOff>50800</xdr:colOff>
      <xdr:row>79</xdr:row>
      <xdr:rowOff>44450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4592300" y="13359828"/>
          <a:ext cx="889000" cy="229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160147</xdr:rowOff>
    </xdr:from>
    <xdr:to>
      <xdr:col>81</xdr:col>
      <xdr:colOff>101600</xdr:colOff>
      <xdr:row>78</xdr:row>
      <xdr:rowOff>90297</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5430500" y="133617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78</xdr:row>
      <xdr:rowOff>81424</xdr:rowOff>
    </xdr:from>
    <xdr:ext cx="378565"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5292017" y="134545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44450</xdr:rowOff>
    </xdr:from>
    <xdr:to>
      <xdr:col>76</xdr:col>
      <xdr:colOff>114300</xdr:colOff>
      <xdr:row>79</xdr:row>
      <xdr:rowOff>44450</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3703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169672</xdr:rowOff>
    </xdr:from>
    <xdr:to>
      <xdr:col>76</xdr:col>
      <xdr:colOff>165100</xdr:colOff>
      <xdr:row>78</xdr:row>
      <xdr:rowOff>99822</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4541500" y="13371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76</xdr:row>
      <xdr:rowOff>116349</xdr:rowOff>
    </xdr:from>
    <xdr:ext cx="378565"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4403017" y="131465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44450</xdr:rowOff>
    </xdr:from>
    <xdr:to>
      <xdr:col>71</xdr:col>
      <xdr:colOff>177800</xdr:colOff>
      <xdr:row>79</xdr:row>
      <xdr:rowOff>44450</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2814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158242</xdr:rowOff>
    </xdr:from>
    <xdr:to>
      <xdr:col>72</xdr:col>
      <xdr:colOff>38100</xdr:colOff>
      <xdr:row>78</xdr:row>
      <xdr:rowOff>88392</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3652500" y="13359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76</xdr:row>
      <xdr:rowOff>104919</xdr:rowOff>
    </xdr:from>
    <xdr:ext cx="378565"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514017" y="131351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81090</xdr:rowOff>
    </xdr:from>
    <xdr:to>
      <xdr:col>67</xdr:col>
      <xdr:colOff>101600</xdr:colOff>
      <xdr:row>78</xdr:row>
      <xdr:rowOff>11240</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2763500" y="13282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27767</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579428" y="13057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18415</xdr:rowOff>
    </xdr:from>
    <xdr:to>
      <xdr:col>85</xdr:col>
      <xdr:colOff>177800</xdr:colOff>
      <xdr:row>74</xdr:row>
      <xdr:rowOff>120015</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6268700" y="12705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41292</xdr:rowOff>
    </xdr:from>
    <xdr:ext cx="469744" cy="259045"/>
    <xdr:sp macro="" textlink="">
      <xdr:nvSpPr>
        <xdr:cNvPr id="655" name="災害復旧費該当値テキスト">
          <a:extLst>
            <a:ext uri="{FF2B5EF4-FFF2-40B4-BE49-F238E27FC236}">
              <a16:creationId xmlns:a16="http://schemas.microsoft.com/office/drawing/2014/main" id="{00000000-0008-0000-0700-00008F020000}"/>
            </a:ext>
          </a:extLst>
        </xdr:cNvPr>
        <xdr:cNvSpPr txBox="1"/>
      </xdr:nvSpPr>
      <xdr:spPr>
        <a:xfrm>
          <a:off x="16370300" y="12557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107378</xdr:rowOff>
    </xdr:from>
    <xdr:to>
      <xdr:col>81</xdr:col>
      <xdr:colOff>101600</xdr:colOff>
      <xdr:row>78</xdr:row>
      <xdr:rowOff>37528</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5430500" y="13309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54055</xdr:rowOff>
    </xdr:from>
    <xdr:ext cx="469744"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46428" y="13084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165100</xdr:rowOff>
    </xdr:from>
    <xdr:to>
      <xdr:col>76</xdr:col>
      <xdr:colOff>165100</xdr:colOff>
      <xdr:row>79</xdr:row>
      <xdr:rowOff>95250</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4541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86377</xdr:rowOff>
    </xdr:from>
    <xdr:ext cx="249299"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467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165100</xdr:rowOff>
    </xdr:from>
    <xdr:to>
      <xdr:col>72</xdr:col>
      <xdr:colOff>38100</xdr:colOff>
      <xdr:row>79</xdr:row>
      <xdr:rowOff>95250</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3652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86377</xdr:rowOff>
    </xdr:from>
    <xdr:ext cx="249299"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3578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165100</xdr:rowOff>
    </xdr:from>
    <xdr:to>
      <xdr:col>67</xdr:col>
      <xdr:colOff>101600</xdr:colOff>
      <xdr:row>79</xdr:row>
      <xdr:rowOff>95250</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2763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86377</xdr:rowOff>
    </xdr:from>
    <xdr:ext cx="249299"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689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100</xdr:row>
      <xdr:rowOff>111777</xdr:rowOff>
    </xdr:from>
    <xdr:ext cx="53129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914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44450</xdr:rowOff>
    </xdr:from>
    <xdr:to>
      <xdr:col>89</xdr:col>
      <xdr:colOff>177800</xdr:colOff>
      <xdr:row>99</xdr:row>
      <xdr:rowOff>44450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73677</xdr:rowOff>
    </xdr:from>
    <xdr:ext cx="53129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7" name="公債費グラフ枠">
          <a:extLst>
            <a:ext uri="{FF2B5EF4-FFF2-40B4-BE49-F238E27FC236}">
              <a16:creationId xmlns:a16="http://schemas.microsoft.com/office/drawing/2014/main" id="{00000000-0008-0000-0700-0000A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163322</xdr:rowOff>
    </xdr:from>
    <xdr:to>
      <xdr:col>85</xdr:col>
      <xdr:colOff>126364</xdr:colOff>
      <xdr:row>99</xdr:row>
      <xdr:rowOff>87694</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6317595" y="15593822"/>
          <a:ext cx="1269" cy="14674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91521</xdr:rowOff>
    </xdr:from>
    <xdr:ext cx="534377" cy="259045"/>
    <xdr:sp macro="" textlink="">
      <xdr:nvSpPr>
        <xdr:cNvPr id="689" name="公債費最小値テキスト">
          <a:extLst>
            <a:ext uri="{FF2B5EF4-FFF2-40B4-BE49-F238E27FC236}">
              <a16:creationId xmlns:a16="http://schemas.microsoft.com/office/drawing/2014/main" id="{00000000-0008-0000-0700-0000B1020000}"/>
            </a:ext>
          </a:extLst>
        </xdr:cNvPr>
        <xdr:cNvSpPr txBox="1"/>
      </xdr:nvSpPr>
      <xdr:spPr>
        <a:xfrm>
          <a:off x="16370300" y="17065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38,865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87694</xdr:rowOff>
    </xdr:from>
    <xdr:to>
      <xdr:col>86</xdr:col>
      <xdr:colOff>25400</xdr:colOff>
      <xdr:row>99</xdr:row>
      <xdr:rowOff>87694</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6230600" y="170612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109999</xdr:rowOff>
    </xdr:from>
    <xdr:ext cx="534377" cy="259045"/>
    <xdr:sp macro="" textlink="">
      <xdr:nvSpPr>
        <xdr:cNvPr id="691" name="公債費最大値テキスト">
          <a:extLst>
            <a:ext uri="{FF2B5EF4-FFF2-40B4-BE49-F238E27FC236}">
              <a16:creationId xmlns:a16="http://schemas.microsoft.com/office/drawing/2014/main" id="{00000000-0008-0000-0700-0000B3020000}"/>
            </a:ext>
          </a:extLst>
        </xdr:cNvPr>
        <xdr:cNvSpPr txBox="1"/>
      </xdr:nvSpPr>
      <xdr:spPr>
        <a:xfrm>
          <a:off x="16370300" y="15369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77,380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163322</xdr:rowOff>
    </xdr:from>
    <xdr:to>
      <xdr:col>86</xdr:col>
      <xdr:colOff>25400</xdr:colOff>
      <xdr:row>90</xdr:row>
      <xdr:rowOff>163322</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6230600" y="155938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93</xdr:row>
      <xdr:rowOff>130099</xdr:rowOff>
    </xdr:from>
    <xdr:to>
      <xdr:col>85</xdr:col>
      <xdr:colOff>127000</xdr:colOff>
      <xdr:row>93</xdr:row>
      <xdr:rowOff>162255</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5481300" y="16074949"/>
          <a:ext cx="838200" cy="32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2367</xdr:rowOff>
    </xdr:from>
    <xdr:ext cx="534377" cy="259045"/>
    <xdr:sp macro="" textlink="">
      <xdr:nvSpPr>
        <xdr:cNvPr id="694" name="公債費平均値テキスト">
          <a:extLst>
            <a:ext uri="{FF2B5EF4-FFF2-40B4-BE49-F238E27FC236}">
              <a16:creationId xmlns:a16="http://schemas.microsoft.com/office/drawing/2014/main" id="{00000000-0008-0000-0700-0000B6020000}"/>
            </a:ext>
          </a:extLst>
        </xdr:cNvPr>
        <xdr:cNvSpPr txBox="1"/>
      </xdr:nvSpPr>
      <xdr:spPr>
        <a:xfrm>
          <a:off x="16370300" y="162901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23940</xdr:rowOff>
    </xdr:from>
    <xdr:to>
      <xdr:col>85</xdr:col>
      <xdr:colOff>177800</xdr:colOff>
      <xdr:row>95</xdr:row>
      <xdr:rowOff>125540</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6268700" y="16311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93</xdr:row>
      <xdr:rowOff>130099</xdr:rowOff>
    </xdr:from>
    <xdr:to>
      <xdr:col>81</xdr:col>
      <xdr:colOff>50800</xdr:colOff>
      <xdr:row>94</xdr:row>
      <xdr:rowOff>50127</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flipV="1">
          <a:off x="14592300" y="16074949"/>
          <a:ext cx="889000" cy="91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94</xdr:row>
      <xdr:rowOff>159804</xdr:rowOff>
    </xdr:from>
    <xdr:to>
      <xdr:col>81</xdr:col>
      <xdr:colOff>101600</xdr:colOff>
      <xdr:row>95</xdr:row>
      <xdr:rowOff>89954</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5430500" y="16276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81081</xdr:rowOff>
    </xdr:from>
    <xdr:ext cx="534377"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5214111" y="16368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50127</xdr:rowOff>
    </xdr:from>
    <xdr:to>
      <xdr:col>76</xdr:col>
      <xdr:colOff>114300</xdr:colOff>
      <xdr:row>94</xdr:row>
      <xdr:rowOff>52412</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flipV="1">
          <a:off x="13703300" y="16166427"/>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16396</xdr:rowOff>
    </xdr:from>
    <xdr:to>
      <xdr:col>76</xdr:col>
      <xdr:colOff>165100</xdr:colOff>
      <xdr:row>95</xdr:row>
      <xdr:rowOff>117996</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4541500" y="16304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109123</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4325111" y="163968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52412</xdr:rowOff>
    </xdr:from>
    <xdr:to>
      <xdr:col>71</xdr:col>
      <xdr:colOff>177800</xdr:colOff>
      <xdr:row>95</xdr:row>
      <xdr:rowOff>79578</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flipV="1">
          <a:off x="12814300" y="16168712"/>
          <a:ext cx="889000" cy="198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94</xdr:row>
      <xdr:rowOff>159956</xdr:rowOff>
    </xdr:from>
    <xdr:to>
      <xdr:col>72</xdr:col>
      <xdr:colOff>38100</xdr:colOff>
      <xdr:row>95</xdr:row>
      <xdr:rowOff>90106</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3652500" y="16276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81233</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3436111" y="16368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80556</xdr:rowOff>
    </xdr:from>
    <xdr:to>
      <xdr:col>67</xdr:col>
      <xdr:colOff>101600</xdr:colOff>
      <xdr:row>96</xdr:row>
      <xdr:rowOff>10706</xdr:rowOff>
    </xdr:to>
    <xdr:sp macro="" textlink="">
      <xdr:nvSpPr>
        <xdr:cNvPr id="705" name="フローチャート: 判断 704">
          <a:extLst>
            <a:ext uri="{FF2B5EF4-FFF2-40B4-BE49-F238E27FC236}">
              <a16:creationId xmlns:a16="http://schemas.microsoft.com/office/drawing/2014/main" id="{00000000-0008-0000-0700-0000C1020000}"/>
            </a:ext>
          </a:extLst>
        </xdr:cNvPr>
        <xdr:cNvSpPr/>
      </xdr:nvSpPr>
      <xdr:spPr>
        <a:xfrm>
          <a:off x="12763500" y="16368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1833</xdr:rowOff>
    </xdr:from>
    <xdr:ext cx="534377"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2547111" y="16461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93</xdr:row>
      <xdr:rowOff>111455</xdr:rowOff>
    </xdr:from>
    <xdr:to>
      <xdr:col>85</xdr:col>
      <xdr:colOff>177800</xdr:colOff>
      <xdr:row>94</xdr:row>
      <xdr:rowOff>41605</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6268700" y="16056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92</xdr:row>
      <xdr:rowOff>134332</xdr:rowOff>
    </xdr:from>
    <xdr:ext cx="534377" cy="259045"/>
    <xdr:sp macro="" textlink="">
      <xdr:nvSpPr>
        <xdr:cNvPr id="713" name="公債費該当値テキスト">
          <a:extLst>
            <a:ext uri="{FF2B5EF4-FFF2-40B4-BE49-F238E27FC236}">
              <a16:creationId xmlns:a16="http://schemas.microsoft.com/office/drawing/2014/main" id="{00000000-0008-0000-0700-0000C9020000}"/>
            </a:ext>
          </a:extLst>
        </xdr:cNvPr>
        <xdr:cNvSpPr txBox="1"/>
      </xdr:nvSpPr>
      <xdr:spPr>
        <a:xfrm>
          <a:off x="16370300" y="15907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93</xdr:row>
      <xdr:rowOff>79299</xdr:rowOff>
    </xdr:from>
    <xdr:to>
      <xdr:col>81</xdr:col>
      <xdr:colOff>101600</xdr:colOff>
      <xdr:row>94</xdr:row>
      <xdr:rowOff>9449</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5430500" y="16024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92</xdr:row>
      <xdr:rowOff>25976</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5214111" y="15799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93</xdr:row>
      <xdr:rowOff>170777</xdr:rowOff>
    </xdr:from>
    <xdr:to>
      <xdr:col>76</xdr:col>
      <xdr:colOff>165100</xdr:colOff>
      <xdr:row>94</xdr:row>
      <xdr:rowOff>100927</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4541500" y="16115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92</xdr:row>
      <xdr:rowOff>117454</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4325111" y="15890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1612</xdr:rowOff>
    </xdr:from>
    <xdr:to>
      <xdr:col>72</xdr:col>
      <xdr:colOff>38100</xdr:colOff>
      <xdr:row>94</xdr:row>
      <xdr:rowOff>103212</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3652500" y="16117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92</xdr:row>
      <xdr:rowOff>119739</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3436111" y="15893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28778</xdr:rowOff>
    </xdr:from>
    <xdr:to>
      <xdr:col>67</xdr:col>
      <xdr:colOff>101600</xdr:colOff>
      <xdr:row>95</xdr:row>
      <xdr:rowOff>130378</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2763500" y="16316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146905</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2547111" y="16091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4" name="諸支出金グラフ枠">
          <a:extLst>
            <a:ext uri="{FF2B5EF4-FFF2-40B4-BE49-F238E27FC236}">
              <a16:creationId xmlns:a16="http://schemas.microsoft.com/office/drawing/2014/main" id="{00000000-0008-0000-0700-0000E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30353</xdr:rowOff>
    </xdr:from>
    <xdr:to>
      <xdr:col>116</xdr:col>
      <xdr:colOff>62864</xdr:colOff>
      <xdr:row>39</xdr:row>
      <xdr:rowOff>44450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flipV="1">
          <a:off x="22159595" y="5173853"/>
          <a:ext cx="1269" cy="15571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6" name="諸支出金最小値テキスト">
          <a:extLst>
            <a:ext uri="{FF2B5EF4-FFF2-40B4-BE49-F238E27FC236}">
              <a16:creationId xmlns:a16="http://schemas.microsoft.com/office/drawing/2014/main" id="{00000000-0008-0000-0700-0000EA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148480</xdr:rowOff>
    </xdr:from>
    <xdr:ext cx="534377" cy="259045"/>
    <xdr:sp macro="" textlink="">
      <xdr:nvSpPr>
        <xdr:cNvPr id="748" name="諸支出金最大値テキスト">
          <a:extLst>
            <a:ext uri="{FF2B5EF4-FFF2-40B4-BE49-F238E27FC236}">
              <a16:creationId xmlns:a16="http://schemas.microsoft.com/office/drawing/2014/main" id="{00000000-0008-0000-0700-0000EC020000}"/>
            </a:ext>
          </a:extLst>
        </xdr:cNvPr>
        <xdr:cNvSpPr txBox="1"/>
      </xdr:nvSpPr>
      <xdr:spPr>
        <a:xfrm>
          <a:off x="22212300" y="4949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12,261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30353</xdr:rowOff>
    </xdr:from>
    <xdr:to>
      <xdr:col>116</xdr:col>
      <xdr:colOff>152400</xdr:colOff>
      <xdr:row>30</xdr:row>
      <xdr:rowOff>30353</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2072600" y="5173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147464</xdr:rowOff>
    </xdr:from>
    <xdr:ext cx="469744" cy="259045"/>
    <xdr:sp macro="" textlink="">
      <xdr:nvSpPr>
        <xdr:cNvPr id="751" name="諸支出金平均値テキスト">
          <a:extLst>
            <a:ext uri="{FF2B5EF4-FFF2-40B4-BE49-F238E27FC236}">
              <a16:creationId xmlns:a16="http://schemas.microsoft.com/office/drawing/2014/main" id="{00000000-0008-0000-0700-0000EF020000}"/>
            </a:ext>
          </a:extLst>
        </xdr:cNvPr>
        <xdr:cNvSpPr txBox="1"/>
      </xdr:nvSpPr>
      <xdr:spPr>
        <a:xfrm>
          <a:off x="22212300" y="61482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124587</xdr:rowOff>
    </xdr:from>
    <xdr:to>
      <xdr:col>116</xdr:col>
      <xdr:colOff>114300</xdr:colOff>
      <xdr:row>37</xdr:row>
      <xdr:rowOff>54737</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22110700" y="6296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117729</xdr:rowOff>
    </xdr:from>
    <xdr:to>
      <xdr:col>112</xdr:col>
      <xdr:colOff>38100</xdr:colOff>
      <xdr:row>37</xdr:row>
      <xdr:rowOff>47879</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21272500" y="6289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64406</xdr:rowOff>
    </xdr:from>
    <xdr:ext cx="469744"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1088428" y="6065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93472</xdr:rowOff>
    </xdr:from>
    <xdr:to>
      <xdr:col>107</xdr:col>
      <xdr:colOff>101600</xdr:colOff>
      <xdr:row>37</xdr:row>
      <xdr:rowOff>23622</xdr:rowOff>
    </xdr:to>
    <xdr:sp macro="" textlink="">
      <xdr:nvSpPr>
        <xdr:cNvPr id="757" name="フローチャート: 判断 756">
          <a:extLst>
            <a:ext uri="{FF2B5EF4-FFF2-40B4-BE49-F238E27FC236}">
              <a16:creationId xmlns:a16="http://schemas.microsoft.com/office/drawing/2014/main" id="{00000000-0008-0000-0700-0000F5020000}"/>
            </a:ext>
          </a:extLst>
        </xdr:cNvPr>
        <xdr:cNvSpPr/>
      </xdr:nvSpPr>
      <xdr:spPr>
        <a:xfrm>
          <a:off x="20383500" y="6265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40149</xdr:rowOff>
    </xdr:from>
    <xdr:ext cx="469744"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0199428" y="6040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9" name="直線コネクタ 758">
          <a:extLst>
            <a:ext uri="{FF2B5EF4-FFF2-40B4-BE49-F238E27FC236}">
              <a16:creationId xmlns:a16="http://schemas.microsoft.com/office/drawing/2014/main" id="{00000000-0008-0000-0700-0000F7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118364</xdr:rowOff>
    </xdr:from>
    <xdr:to>
      <xdr:col>102</xdr:col>
      <xdr:colOff>165100</xdr:colOff>
      <xdr:row>37</xdr:row>
      <xdr:rowOff>48514</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19494500" y="6290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65041</xdr:rowOff>
    </xdr:from>
    <xdr:ext cx="469744"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9310428" y="6065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102616</xdr:rowOff>
    </xdr:from>
    <xdr:to>
      <xdr:col>98</xdr:col>
      <xdr:colOff>38100</xdr:colOff>
      <xdr:row>37</xdr:row>
      <xdr:rowOff>32766</xdr:rowOff>
    </xdr:to>
    <xdr:sp macro="" textlink="">
      <xdr:nvSpPr>
        <xdr:cNvPr id="762" name="フローチャート: 判断 761">
          <a:extLst>
            <a:ext uri="{FF2B5EF4-FFF2-40B4-BE49-F238E27FC236}">
              <a16:creationId xmlns:a16="http://schemas.microsoft.com/office/drawing/2014/main" id="{00000000-0008-0000-0700-0000FA020000}"/>
            </a:ext>
          </a:extLst>
        </xdr:cNvPr>
        <xdr:cNvSpPr/>
      </xdr:nvSpPr>
      <xdr:spPr>
        <a:xfrm>
          <a:off x="18605500" y="6274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49293</xdr:rowOff>
    </xdr:from>
    <xdr:ext cx="469744"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8421428" y="6050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70" name="諸支出金該当値テキスト">
          <a:extLst>
            <a:ext uri="{FF2B5EF4-FFF2-40B4-BE49-F238E27FC236}">
              <a16:creationId xmlns:a16="http://schemas.microsoft.com/office/drawing/2014/main" id="{00000000-0008-0000-0700-00000203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7" name="テキスト ボックス 786">
          <a:extLst>
            <a:ext uri="{FF2B5EF4-FFF2-40B4-BE49-F238E27FC236}">
              <a16:creationId xmlns:a16="http://schemas.microsoft.com/office/drawing/2014/main" id="{00000000-0008-0000-0700-00001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0" name="テキスト ボックス 789">
          <a:extLst>
            <a:ext uri="{FF2B5EF4-FFF2-40B4-BE49-F238E27FC236}">
              <a16:creationId xmlns:a16="http://schemas.microsoft.com/office/drawing/2014/main" id="{00000000-0008-0000-0700-000016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前年度繰上充用金グラフ枠">
          <a:extLst>
            <a:ext uri="{FF2B5EF4-FFF2-40B4-BE49-F238E27FC236}">
              <a16:creationId xmlns:a16="http://schemas.microsoft.com/office/drawing/2014/main" id="{00000000-0008-0000-0700-00001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5" name="前年度繰上充用金最小値テキスト">
          <a:extLst>
            <a:ext uri="{FF2B5EF4-FFF2-40B4-BE49-F238E27FC236}">
              <a16:creationId xmlns:a16="http://schemas.microsoft.com/office/drawing/2014/main" id="{00000000-0008-0000-0700-00001B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7" name="前年度繰上充用金最大値テキスト">
          <a:extLst>
            <a:ext uri="{FF2B5EF4-FFF2-40B4-BE49-F238E27FC236}">
              <a16:creationId xmlns:a16="http://schemas.microsoft.com/office/drawing/2014/main" id="{00000000-0008-0000-0700-00001D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0" name="前年度繰上充用金平均値テキスト">
          <a:extLst>
            <a:ext uri="{FF2B5EF4-FFF2-40B4-BE49-F238E27FC236}">
              <a16:creationId xmlns:a16="http://schemas.microsoft.com/office/drawing/2014/main" id="{00000000-0008-0000-0700-000020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6" name="フローチャート: 判断 805">
          <a:extLst>
            <a:ext uri="{FF2B5EF4-FFF2-40B4-BE49-F238E27FC236}">
              <a16:creationId xmlns:a16="http://schemas.microsoft.com/office/drawing/2014/main" id="{00000000-0008-0000-0700-000026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8" name="直線コネクタ 807">
          <a:extLst>
            <a:ext uri="{FF2B5EF4-FFF2-40B4-BE49-F238E27FC236}">
              <a16:creationId xmlns:a16="http://schemas.microsoft.com/office/drawing/2014/main" id="{00000000-0008-0000-0700-000028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9" name="フローチャート: 判断 808">
          <a:extLst>
            <a:ext uri="{FF2B5EF4-FFF2-40B4-BE49-F238E27FC236}">
              <a16:creationId xmlns:a16="http://schemas.microsoft.com/office/drawing/2014/main" id="{00000000-0008-0000-0700-000029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1" name="フローチャート: 判断 810">
          <a:extLst>
            <a:ext uri="{FF2B5EF4-FFF2-40B4-BE49-F238E27FC236}">
              <a16:creationId xmlns:a16="http://schemas.microsoft.com/office/drawing/2014/main" id="{00000000-0008-0000-0700-00002B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9" name="前年度繰上充用金該当値テキスト">
          <a:extLst>
            <a:ext uri="{FF2B5EF4-FFF2-40B4-BE49-F238E27FC236}">
              <a16:creationId xmlns:a16="http://schemas.microsoft.com/office/drawing/2014/main" id="{00000000-0008-0000-0700-000033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8" name="正方形/長方形 827">
          <a:extLst>
            <a:ext uri="{FF2B5EF4-FFF2-40B4-BE49-F238E27FC236}">
              <a16:creationId xmlns:a16="http://schemas.microsoft.com/office/drawing/2014/main" id="{00000000-0008-0000-0700-00003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9" name="正方形/長方形 828">
          <a:extLst>
            <a:ext uri="{FF2B5EF4-FFF2-40B4-BE49-F238E27FC236}">
              <a16:creationId xmlns:a16="http://schemas.microsoft.com/office/drawing/2014/main" id="{00000000-0008-0000-0700-00003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総務費については、財政調整基金積立金の増などにより決算額が増加した。</a:t>
          </a:r>
        </a:p>
        <a:p>
          <a:r>
            <a:rPr kumimoji="1" lang="ja-JP" altLang="en-US" sz="1300">
              <a:latin typeface="ＭＳ Ｐゴシック" panose="020B0600070205080204" pitchFamily="50" charset="-128"/>
              <a:ea typeface="ＭＳ Ｐゴシック" panose="020B0600070205080204" pitchFamily="50" charset="-128"/>
            </a:rPr>
            <a:t>　民生費については、能登半島地震対応により増加したほか、衛生費については、新型コロナウイルスワクチン接種関係事業費の減などにより減少した。</a:t>
          </a:r>
        </a:p>
        <a:p>
          <a:r>
            <a:rPr kumimoji="1" lang="ja-JP" altLang="en-US" sz="1300">
              <a:latin typeface="ＭＳ Ｐゴシック" panose="020B0600070205080204" pitchFamily="50" charset="-128"/>
              <a:ea typeface="ＭＳ Ｐゴシック" panose="020B0600070205080204" pitchFamily="50" charset="-128"/>
            </a:rPr>
            <a:t>　労働費については、類似団体の中で最も高いのは、新潟勤労者総合福祉センター（新潟テルサ）の管理運営費があるためである。</a:t>
          </a:r>
        </a:p>
        <a:p>
          <a:r>
            <a:rPr kumimoji="1" lang="ja-JP" altLang="en-US" sz="1300">
              <a:latin typeface="ＭＳ Ｐゴシック" panose="020B0600070205080204" pitchFamily="50" charset="-128"/>
              <a:ea typeface="ＭＳ Ｐゴシック" panose="020B0600070205080204" pitchFamily="50" charset="-128"/>
            </a:rPr>
            <a:t>　農林水産業費については、類似団体の中で高い状況にあるのは、住民一人あたりの耕地面積が類似団体の中で最も大きく、田園型政令市を目指した各種施策に取り組んでいるためである。</a:t>
          </a:r>
        </a:p>
        <a:p>
          <a:r>
            <a:rPr kumimoji="1" lang="ja-JP" altLang="en-US" sz="1300">
              <a:latin typeface="ＭＳ Ｐゴシック" panose="020B0600070205080204" pitchFamily="50" charset="-128"/>
              <a:ea typeface="ＭＳ Ｐゴシック" panose="020B0600070205080204" pitchFamily="50" charset="-128"/>
            </a:rPr>
            <a:t>　土木費については、除雪対策費の増により決算額が増加した。住民一人あたり決算額が類似団体の中で上位になっているのは、新潟駅付近連続立体交差事業などの大規模事業を推進していることや、冬季の除雪対策経費の影響などによるものである。</a:t>
          </a:r>
        </a:p>
        <a:p>
          <a:r>
            <a:rPr kumimoji="1" lang="ja-JP" altLang="en-US" sz="1300">
              <a:latin typeface="ＭＳ Ｐゴシック" panose="020B0600070205080204" pitchFamily="50" charset="-128"/>
              <a:ea typeface="ＭＳ Ｐゴシック" panose="020B0600070205080204" pitchFamily="50" charset="-128"/>
            </a:rPr>
            <a:t>　教育費については、定年延長制度により退職手当が増加したほか、学校空調整備事業費の増加などにより決算額が増加した。災害復旧費については、令和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年能登半島地震対応により増加となった。公債費については、元金償還金の減により減少した。</a:t>
          </a:r>
          <a:endParaRPr kumimoji="1" lang="ja-JP" altLang="en-US" sz="13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新潟県新潟市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ゴシック" pitchFamily="49" charset="-128"/>
              <a:ea typeface="ＭＳ ゴシック" pitchFamily="49" charset="-128"/>
            </a:rPr>
            <a:t>　財政調整基金残高は、令和</a:t>
          </a:r>
          <a:r>
            <a:rPr kumimoji="1" lang="en-US" altLang="ja-JP" sz="1100">
              <a:latin typeface="ＭＳ ゴシック" pitchFamily="49" charset="-128"/>
              <a:ea typeface="ＭＳ ゴシック" pitchFamily="49" charset="-128"/>
            </a:rPr>
            <a:t>6</a:t>
          </a:r>
          <a:r>
            <a:rPr kumimoji="1" lang="ja-JP" altLang="en-US" sz="1100">
              <a:latin typeface="ＭＳ ゴシック" pitchFamily="49" charset="-128"/>
              <a:ea typeface="ＭＳ ゴシック" pitchFamily="49" charset="-128"/>
            </a:rPr>
            <a:t>年能登半島地震への対応などにより</a:t>
          </a:r>
          <a:r>
            <a:rPr kumimoji="1" lang="en-US" altLang="ja-JP" sz="1100">
              <a:latin typeface="ＭＳ ゴシック" pitchFamily="49" charset="-128"/>
              <a:ea typeface="ＭＳ ゴシック" pitchFamily="49" charset="-128"/>
            </a:rPr>
            <a:t>41.4</a:t>
          </a:r>
          <a:r>
            <a:rPr kumimoji="1" lang="ja-JP" altLang="en-US" sz="1100">
              <a:latin typeface="ＭＳ ゴシック" pitchFamily="49" charset="-128"/>
              <a:ea typeface="ＭＳ ゴシック" pitchFamily="49" charset="-128"/>
            </a:rPr>
            <a:t>億円を取り崩した一方、土地売払収入など</a:t>
          </a:r>
          <a:r>
            <a:rPr kumimoji="1" lang="en-US" altLang="ja-JP" sz="1100">
              <a:latin typeface="ＭＳ ゴシック" pitchFamily="49" charset="-128"/>
              <a:ea typeface="ＭＳ ゴシック" pitchFamily="49" charset="-128"/>
            </a:rPr>
            <a:t>41.8</a:t>
          </a:r>
          <a:r>
            <a:rPr kumimoji="1" lang="ja-JP" altLang="en-US" sz="1100">
              <a:latin typeface="ＭＳ ゴシック" pitchFamily="49" charset="-128"/>
              <a:ea typeface="ＭＳ ゴシック" pitchFamily="49" charset="-128"/>
            </a:rPr>
            <a:t>億円を積み立てたことによる増。</a:t>
          </a:r>
        </a:p>
        <a:p>
          <a:r>
            <a:rPr kumimoji="1" lang="ja-JP" altLang="en-US" sz="1100">
              <a:latin typeface="ＭＳ ゴシック" pitchFamily="49" charset="-128"/>
              <a:ea typeface="ＭＳ ゴシック" pitchFamily="49" charset="-128"/>
            </a:rPr>
            <a:t>　標準財政規模は、標準税収入額等が増加したことに加え、普通交付税において、</a:t>
          </a:r>
          <a:r>
            <a:rPr kumimoji="1" lang="en-US" altLang="ja-JP" sz="1100">
              <a:latin typeface="ＭＳ ゴシック" pitchFamily="49" charset="-128"/>
              <a:ea typeface="ＭＳ ゴシック" pitchFamily="49" charset="-128"/>
            </a:rPr>
            <a:t>R06</a:t>
          </a:r>
          <a:r>
            <a:rPr kumimoji="1" lang="ja-JP" altLang="en-US" sz="1100">
              <a:latin typeface="ＭＳ ゴシック" pitchFamily="49" charset="-128"/>
              <a:ea typeface="ＭＳ ゴシック" pitchFamily="49" charset="-128"/>
            </a:rPr>
            <a:t>に臨時財政対策債償還基金費が算定されたこと等により、前年度比</a:t>
          </a:r>
          <a:r>
            <a:rPr kumimoji="1" lang="en-US" altLang="ja-JP" sz="1100">
              <a:latin typeface="ＭＳ ゴシック" pitchFamily="49" charset="-128"/>
              <a:ea typeface="ＭＳ ゴシック" pitchFamily="49" charset="-128"/>
            </a:rPr>
            <a:t>1.7</a:t>
          </a:r>
          <a:r>
            <a:rPr kumimoji="1" lang="ja-JP" altLang="en-US" sz="1100">
              <a:latin typeface="ＭＳ ゴシック" pitchFamily="49" charset="-128"/>
              <a:ea typeface="ＭＳ ゴシック" pitchFamily="49" charset="-128"/>
            </a:rPr>
            <a:t>％の増加となった。</a:t>
          </a:r>
        </a:p>
        <a:p>
          <a:r>
            <a:rPr kumimoji="1" lang="ja-JP" altLang="en-US" sz="1100">
              <a:latin typeface="ＭＳ ゴシック" pitchFamily="49" charset="-128"/>
              <a:ea typeface="ＭＳ ゴシック" pitchFamily="49" charset="-128"/>
            </a:rPr>
            <a:t>　実質収支は、令和</a:t>
          </a:r>
          <a:r>
            <a:rPr kumimoji="1" lang="en-US" altLang="ja-JP" sz="1100">
              <a:latin typeface="ＭＳ ゴシック" pitchFamily="49" charset="-128"/>
              <a:ea typeface="ＭＳ ゴシック" pitchFamily="49" charset="-128"/>
            </a:rPr>
            <a:t>6</a:t>
          </a:r>
          <a:r>
            <a:rPr kumimoji="1" lang="ja-JP" altLang="en-US" sz="1100">
              <a:latin typeface="ＭＳ ゴシック" pitchFamily="49" charset="-128"/>
              <a:ea typeface="ＭＳ ゴシック" pitchFamily="49" charset="-128"/>
            </a:rPr>
            <a:t>年能登半島地震や物価高騰対策に多額の経費を執行したものの、基金の取り崩し、国庫支出金の活用などにより黒字を確保した。実質単年度収支は、財政調整基金への積み立てを行った影響により黒字となった。</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新潟県新潟市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新潟市において、平成</a:t>
          </a:r>
          <a:r>
            <a:rPr kumimoji="1" lang="en-US" altLang="ja-JP" sz="1400">
              <a:latin typeface="ＭＳ ゴシック" pitchFamily="49" charset="-128"/>
              <a:ea typeface="ＭＳ ゴシック" pitchFamily="49" charset="-128"/>
            </a:rPr>
            <a:t>20</a:t>
          </a:r>
          <a:r>
            <a:rPr kumimoji="1" lang="ja-JP" altLang="en-US" sz="1400">
              <a:latin typeface="ＭＳ ゴシック" pitchFamily="49" charset="-128"/>
              <a:ea typeface="ＭＳ ゴシック" pitchFamily="49" charset="-128"/>
            </a:rPr>
            <a:t>年度決算以降、連結実質赤字は生じていない。</a:t>
          </a:r>
        </a:p>
        <a:p>
          <a:r>
            <a:rPr kumimoji="1" lang="ja-JP" altLang="en-US" sz="1400">
              <a:latin typeface="ＭＳ ゴシック" pitchFamily="49" charset="-128"/>
              <a:ea typeface="ＭＳ ゴシック" pitchFamily="49" charset="-128"/>
            </a:rPr>
            <a:t>　ただし国民健康保険事業会計では、近年において実質収支比率の赤字はないものの、平成</a:t>
          </a:r>
          <a:r>
            <a:rPr kumimoji="1" lang="en-US" altLang="ja-JP" sz="1400">
              <a:latin typeface="ＭＳ ゴシック" pitchFamily="49" charset="-128"/>
              <a:ea typeface="ＭＳ ゴシック" pitchFamily="49" charset="-128"/>
            </a:rPr>
            <a:t>20</a:t>
          </a:r>
          <a:r>
            <a:rPr kumimoji="1" lang="ja-JP" altLang="en-US" sz="1400">
              <a:latin typeface="ＭＳ ゴシック" pitchFamily="49" charset="-128"/>
              <a:ea typeface="ＭＳ ゴシック" pitchFamily="49" charset="-128"/>
            </a:rPr>
            <a:t>～</a:t>
          </a:r>
          <a:r>
            <a:rPr kumimoji="1" lang="en-US" altLang="ja-JP" sz="1400">
              <a:latin typeface="ＭＳ ゴシック" pitchFamily="49" charset="-128"/>
              <a:ea typeface="ＭＳ ゴシック" pitchFamily="49" charset="-128"/>
            </a:rPr>
            <a:t>21</a:t>
          </a:r>
          <a:r>
            <a:rPr kumimoji="1" lang="ja-JP" altLang="en-US" sz="1400">
              <a:latin typeface="ＭＳ ゴシック" pitchFamily="49" charset="-128"/>
              <a:ea typeface="ＭＳ ゴシック" pitchFamily="49" charset="-128"/>
            </a:rPr>
            <a:t>年度には保険給付費の増加や前期高齢者交付金の減などにより生じた収支不足の結果赤字となった事例がある。今後も保険給付費の増加が見込まれるなど厳しい財政状況が予想されることから、不納欠損額や収入未済額の削減を図るなど、健全な財政運営に努める。</a:t>
          </a:r>
        </a:p>
        <a:p>
          <a:r>
            <a:rPr kumimoji="1" lang="ja-JP" altLang="en-US" sz="1400">
              <a:latin typeface="ＭＳ ゴシック" pitchFamily="49" charset="-128"/>
              <a:ea typeface="ＭＳ ゴシック" pitchFamily="49" charset="-128"/>
            </a:rPr>
            <a:t>　また、公営企業会計においても、引き続き厳しい経営環境が予想されることから、より一層の経営努力が必要となる。特に、水道事業会計や下水道事業会計では老朽化施設の更新を適切な時期に実施する必要がある。　　</a:t>
          </a:r>
        </a:p>
        <a:p>
          <a:r>
            <a:rPr kumimoji="1" lang="ja-JP" altLang="en-US" sz="1400">
              <a:latin typeface="ＭＳ ゴシック" pitchFamily="49" charset="-128"/>
              <a:ea typeface="ＭＳ ゴシック" pitchFamily="49" charset="-128"/>
            </a:rPr>
            <a:t>　人口減少などによる事業収益のさらなる減少により、財源確保が厳しくなるものと見込まれることから、徹底した経費削減とともに、将来世代に過度な負担を残さないよう企業債残高の増高を抑制しながら、安定的な事業運営に必要な資金を確保する必要があ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新潟県新潟市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　「元利償還金」について、主に元金償還金の減が影響し、全体として減少している。</a:t>
          </a:r>
        </a:p>
        <a:p>
          <a:r>
            <a:rPr kumimoji="1" lang="ja-JP" altLang="en-US" sz="1300">
              <a:latin typeface="ＭＳ ゴシック" pitchFamily="49" charset="-128"/>
              <a:ea typeface="ＭＳ ゴシック" pitchFamily="49" charset="-128"/>
            </a:rPr>
            <a:t>　また、「公営企業債の元利償還金に対する繰入金」の減等もあり、分子全体で減少となっている。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aseline="0">
              <a:solidFill>
                <a:schemeClr val="dk1"/>
              </a:solidFill>
              <a:latin typeface="ＭＳ ゴシック" pitchFamily="49" charset="-128"/>
              <a:ea typeface="ＭＳ ゴシック" pitchFamily="49" charset="-128"/>
              <a:cs typeface="+mn-cs"/>
            </a:rPr>
            <a:t> </a:t>
          </a:r>
          <a:r>
            <a:rPr lang="ja-JP" altLang="en-US" sz="1200">
              <a:solidFill>
                <a:schemeClr val="dk1"/>
              </a:solidFill>
              <a:latin typeface="+mn-lt"/>
              <a:ea typeface="+mn-ea"/>
              <a:cs typeface="+mn-cs"/>
            </a:rPr>
            <a:t>総務省のモデルでは、毎年発行額の</a:t>
          </a:r>
          <a:r>
            <a:rPr lang="en-US" altLang="ja-JP" sz="1200">
              <a:solidFill>
                <a:schemeClr val="dk1"/>
              </a:solidFill>
              <a:latin typeface="+mn-lt"/>
              <a:ea typeface="+mn-ea"/>
              <a:cs typeface="+mn-cs"/>
            </a:rPr>
            <a:t>30</a:t>
          </a:r>
          <a:r>
            <a:rPr lang="ja-JP" altLang="en-US" sz="1200">
              <a:solidFill>
                <a:schemeClr val="dk1"/>
              </a:solidFill>
              <a:latin typeface="+mn-lt"/>
              <a:ea typeface="+mn-ea"/>
              <a:cs typeface="+mn-cs"/>
            </a:rPr>
            <a:t>分の１ずつ積み立てるが、本市では、建設事業に係る起債は</a:t>
          </a:r>
          <a:r>
            <a:rPr lang="en-US" altLang="ja-JP" sz="1200">
              <a:solidFill>
                <a:schemeClr val="dk1"/>
              </a:solidFill>
              <a:latin typeface="+mn-lt"/>
              <a:ea typeface="+mn-ea"/>
              <a:cs typeface="+mn-cs"/>
            </a:rPr>
            <a:t>3</a:t>
          </a:r>
          <a:r>
            <a:rPr lang="ja-JP" altLang="en-US" sz="1200">
              <a:solidFill>
                <a:schemeClr val="dk1"/>
              </a:solidFill>
              <a:latin typeface="+mn-lt"/>
              <a:ea typeface="+mn-ea"/>
              <a:cs typeface="+mn-cs"/>
            </a:rPr>
            <a:t>年据え置き、毎年</a:t>
          </a:r>
          <a:r>
            <a:rPr lang="en-US" altLang="ja-JP" sz="1200">
              <a:solidFill>
                <a:schemeClr val="dk1"/>
              </a:solidFill>
              <a:latin typeface="+mn-lt"/>
              <a:ea typeface="+mn-ea"/>
              <a:cs typeface="+mn-cs"/>
            </a:rPr>
            <a:t>6</a:t>
          </a:r>
          <a:r>
            <a:rPr lang="ja-JP" altLang="en-US" sz="1200">
              <a:solidFill>
                <a:schemeClr val="dk1"/>
              </a:solidFill>
              <a:latin typeface="+mn-lt"/>
              <a:ea typeface="+mn-ea"/>
              <a:cs typeface="+mn-cs"/>
            </a:rPr>
            <a:t>％ずつの積み立てを行っている。</a:t>
          </a:r>
          <a:endParaRPr kumimoji="1" lang="ja-JP" altLang="en-US" sz="16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新潟県新潟市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将来負担額は、地方債現在高が減少したことから、前年度比で減少している。</a:t>
          </a:r>
        </a:p>
        <a:p>
          <a:r>
            <a:rPr kumimoji="1" lang="ja-JP" altLang="en-US" sz="1400">
              <a:latin typeface="ＭＳ ゴシック" pitchFamily="49" charset="-128"/>
              <a:ea typeface="ＭＳ ゴシック" pitchFamily="49" charset="-128"/>
            </a:rPr>
            <a:t>　充当可能財源等については、基準財政需要額算入見込償還額などが減少したことから、前年度比で減少している。</a:t>
          </a:r>
        </a:p>
        <a:p>
          <a:r>
            <a:rPr kumimoji="1" lang="ja-JP" altLang="en-US" sz="1400">
              <a:latin typeface="ＭＳ ゴシック" pitchFamily="49" charset="-128"/>
              <a:ea typeface="ＭＳ ゴシック" pitchFamily="49" charset="-128"/>
            </a:rPr>
            <a:t>　分子全体としては、将来負担額の減少幅の方か大きいため、前年度比で減少している。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8A382E85-072C-48F3-BCB3-577252C337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F8CD8F72-61AB-406D-A63E-00B7CBCC6514}"/>
            </a:ext>
          </a:extLst>
        </xdr:cNvPr>
        <xdr:cNvSpPr>
          <a:spLocks noChangeArrowheads="1"/>
        </xdr:cNvSpPr>
      </xdr:nvSpPr>
      <xdr:spPr bwMode="auto">
        <a:xfrm>
          <a:off x="777875" y="12407900"/>
          <a:ext cx="698500" cy="42365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FFDE4F99-BE08-4FDC-9A50-2378064573A1}"/>
            </a:ext>
          </a:extLst>
        </xdr:cNvPr>
        <xdr:cNvSpPr>
          <a:spLocks noChangeArrowheads="1"/>
        </xdr:cNvSpPr>
      </xdr:nvSpPr>
      <xdr:spPr bwMode="auto">
        <a:xfrm>
          <a:off x="777875" y="13754100"/>
          <a:ext cx="698500" cy="406400"/>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44313037-7DF3-40F2-AE84-20ECA1D791D0}"/>
            </a:ext>
          </a:extLst>
        </xdr:cNvPr>
        <xdr:cNvSpPr>
          <a:spLocks noChangeArrowheads="1"/>
        </xdr:cNvSpPr>
      </xdr:nvSpPr>
      <xdr:spPr bwMode="auto">
        <a:xfrm>
          <a:off x="120650" y="120650"/>
          <a:ext cx="12346421" cy="641350"/>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BEEF0F4-5CB6-4057-BA1A-9AE8A247A4C8}"/>
            </a:ext>
          </a:extLst>
        </xdr:cNvPr>
        <xdr:cNvSpPr>
          <a:spLocks noChangeShapeType="1"/>
        </xdr:cNvSpPr>
      </xdr:nvSpPr>
      <xdr:spPr bwMode="auto">
        <a:xfrm>
          <a:off x="581025" y="11934825"/>
          <a:ext cx="665797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A22ADF4C-399B-4F61-90AF-F716DDCC87FD}"/>
            </a:ext>
          </a:extLst>
        </xdr:cNvPr>
        <xdr:cNvSpPr>
          <a:spLocks noChangeArrowheads="1"/>
        </xdr:cNvSpPr>
      </xdr:nvSpPr>
      <xdr:spPr bwMode="auto">
        <a:xfrm>
          <a:off x="12665528" y="161870"/>
          <a:ext cx="3668939"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B1CEBD03-A38D-4C04-80D6-E39C6E1DA0F7}"/>
            </a:ext>
          </a:extLst>
        </xdr:cNvPr>
        <xdr:cNvSpPr>
          <a:spLocks noChangeArrowheads="1"/>
        </xdr:cNvSpPr>
      </xdr:nvSpPr>
      <xdr:spPr bwMode="auto">
        <a:xfrm>
          <a:off x="16528093" y="161871"/>
          <a:ext cx="67977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新潟県新潟市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2DB26BA1-93E5-4FDB-BBFA-734933F4BC75}"/>
            </a:ext>
          </a:extLst>
        </xdr:cNvPr>
        <xdr:cNvSpPr txBox="1">
          <a:spLocks noChangeArrowheads="1"/>
        </xdr:cNvSpPr>
      </xdr:nvSpPr>
      <xdr:spPr bwMode="auto">
        <a:xfrm>
          <a:off x="533400" y="960004"/>
          <a:ext cx="2200275" cy="47942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2192966E-4264-467B-8B2B-108FF8E88C16}"/>
            </a:ext>
          </a:extLst>
        </xdr:cNvPr>
        <xdr:cNvSpPr>
          <a:spLocks noChangeArrowheads="1"/>
        </xdr:cNvSpPr>
      </xdr:nvSpPr>
      <xdr:spPr bwMode="auto">
        <a:xfrm>
          <a:off x="777875" y="13087350"/>
          <a:ext cx="698500" cy="406400"/>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B851ECE-AAD4-4595-8A6A-FEDA10974DBB}"/>
            </a:ext>
          </a:extLst>
        </xdr:cNvPr>
        <xdr:cNvSpPr>
          <a:spLocks noChangeArrowheads="1"/>
        </xdr:cNvSpPr>
      </xdr:nvSpPr>
      <xdr:spPr bwMode="auto">
        <a:xfrm>
          <a:off x="12665528" y="808719"/>
          <a:ext cx="10660293" cy="432616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E071DB2E-E56C-483C-AEE0-E7710137CD21}"/>
            </a:ext>
          </a:extLst>
        </xdr:cNvPr>
        <xdr:cNvSpPr txBox="1"/>
      </xdr:nvSpPr>
      <xdr:spPr>
        <a:xfrm>
          <a:off x="12665528" y="1298120"/>
          <a:ext cx="10659289" cy="38367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減債基金について、</a:t>
          </a:r>
          <a:r>
            <a:rPr kumimoji="1" lang="ja-JP" altLang="ja-JP" sz="1100">
              <a:solidFill>
                <a:schemeClr val="dk1"/>
              </a:solidFill>
              <a:effectLst/>
              <a:latin typeface="+mn-lt"/>
              <a:ea typeface="+mn-ea"/>
              <a:cs typeface="+mn-cs"/>
            </a:rPr>
            <a:t>臨時財政対策債償還基金費積立分として</a:t>
          </a:r>
          <a:r>
            <a:rPr kumimoji="1" lang="en-US" altLang="ja-JP" sz="1100">
              <a:solidFill>
                <a:schemeClr val="dk1"/>
              </a:solidFill>
              <a:effectLst/>
              <a:latin typeface="+mn-lt"/>
              <a:ea typeface="+mn-ea"/>
              <a:cs typeface="+mn-cs"/>
            </a:rPr>
            <a:t>1,495</a:t>
          </a:r>
          <a:r>
            <a:rPr kumimoji="1" lang="ja-JP" altLang="ja-JP" sz="1100">
              <a:solidFill>
                <a:schemeClr val="dk1"/>
              </a:solidFill>
              <a:effectLst/>
              <a:latin typeface="+mn-lt"/>
              <a:ea typeface="+mn-ea"/>
              <a:cs typeface="+mn-cs"/>
            </a:rPr>
            <a:t>百万円積み立てた</a:t>
          </a:r>
          <a:r>
            <a:rPr kumimoji="1" lang="ja-JP" altLang="en-US" sz="1100">
              <a:solidFill>
                <a:schemeClr val="dk1"/>
              </a:solidFill>
              <a:effectLst/>
              <a:latin typeface="+mn-lt"/>
              <a:ea typeface="+mn-ea"/>
              <a:cs typeface="+mn-cs"/>
            </a:rPr>
            <a:t>ことによる増など。</a:t>
          </a:r>
          <a:endParaRPr lang="ja-JP" altLang="ja-JP">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　本市は、主に豪雪となった際の除排雪経費の財源として、近年、財政調整基金を取崩しており、小雪、豪雪の差が大きく、豪雪となった際の主な財源である特別交付税については、現行制度上、政令市に適用される財政力指数による割り落としの影響もあることから、決して十分にカバーされているとは言い難い状況。</a:t>
          </a:r>
          <a:endParaRPr lang="ja-JP" altLang="ja-JP">
            <a:effectLst/>
          </a:endParaRPr>
        </a:p>
        <a:p>
          <a:r>
            <a:rPr kumimoji="1" lang="ja-JP" altLang="ja-JP" sz="1100">
              <a:solidFill>
                <a:schemeClr val="dk1"/>
              </a:solidFill>
              <a:effectLst/>
              <a:latin typeface="+mn-lt"/>
              <a:ea typeface="+mn-ea"/>
              <a:cs typeface="+mn-cs"/>
            </a:rPr>
            <a:t>　また、</a:t>
          </a:r>
          <a:r>
            <a:rPr kumimoji="1" lang="ja-JP" altLang="en-US"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en-US" sz="1100">
              <a:solidFill>
                <a:schemeClr val="dk1"/>
              </a:solidFill>
              <a:effectLst/>
              <a:latin typeface="+mn-lt"/>
              <a:ea typeface="+mn-ea"/>
              <a:cs typeface="+mn-cs"/>
            </a:rPr>
            <a:t>年</a:t>
          </a:r>
          <a:r>
            <a:rPr kumimoji="1" lang="ja-JP" altLang="ja-JP" sz="1100">
              <a:solidFill>
                <a:schemeClr val="dk1"/>
              </a:solidFill>
              <a:effectLst/>
              <a:latin typeface="+mn-lt"/>
              <a:ea typeface="+mn-ea"/>
              <a:cs typeface="+mn-cs"/>
            </a:rPr>
            <a:t>能登半島地震へ対応するため、財政調整基金を取崩してきた結果、令和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年度末では</a:t>
          </a:r>
          <a:r>
            <a:rPr kumimoji="1" lang="en-US" altLang="ja-JP" sz="1100">
              <a:solidFill>
                <a:schemeClr val="dk1"/>
              </a:solidFill>
              <a:effectLst/>
              <a:latin typeface="+mn-lt"/>
              <a:ea typeface="+mn-ea"/>
              <a:cs typeface="+mn-cs"/>
            </a:rPr>
            <a:t>50.3</a:t>
          </a:r>
          <a:r>
            <a:rPr kumimoji="1" lang="ja-JP" altLang="ja-JP" sz="1100">
              <a:solidFill>
                <a:schemeClr val="dk1"/>
              </a:solidFill>
              <a:effectLst/>
              <a:latin typeface="+mn-lt"/>
              <a:ea typeface="+mn-ea"/>
              <a:cs typeface="+mn-cs"/>
            </a:rPr>
            <a:t>億円となっている。今後も災害などがあった場合、基金の取崩しが考えられる。</a:t>
          </a:r>
          <a:endParaRPr lang="ja-JP" altLang="ja-JP">
            <a:effectLst/>
          </a:endParaRPr>
        </a:p>
        <a:p>
          <a:r>
            <a:rPr kumimoji="1" lang="ja-JP" altLang="ja-JP" sz="1100">
              <a:solidFill>
                <a:schemeClr val="dk1"/>
              </a:solidFill>
              <a:effectLst/>
              <a:latin typeface="+mn-lt"/>
              <a:ea typeface="+mn-ea"/>
              <a:cs typeface="+mn-cs"/>
            </a:rPr>
            <a:t>　加えて、昨今の賃金引き上げを支援するため、人的労働が中心となる複数年契約の業務などについて、賃金スライド方式の導入に取り組んでおり、今後上昇分に対して補正対応が必要になることや、人事院勧告を受けた職員給与の補正対応など、財源が不足し、さらに基金を取り崩さざるを得ない状況が考えられる。</a:t>
          </a:r>
          <a:endParaRPr lang="ja-JP" altLang="ja-JP">
            <a:effectLst/>
          </a:endParaRPr>
        </a:p>
        <a:p>
          <a:r>
            <a:rPr kumimoji="1" lang="ja-JP" altLang="ja-JP" sz="1100">
              <a:solidFill>
                <a:schemeClr val="dk1"/>
              </a:solidFill>
              <a:effectLst/>
              <a:latin typeface="+mn-lt"/>
              <a:ea typeface="+mn-ea"/>
              <a:cs typeface="+mn-cs"/>
            </a:rPr>
            <a:t>　これらを踏まえ、今後もあらゆる分野の事業・事務の効率化・適正化を進め、歳入・歳出両面にわたる不断の見直しを継続するとともに、決算剰余金を着実に積み立てていくほか、不動産の売り払いの取組を継続し、売り払い収入を基金に積み立てていきたいと考えている。</a:t>
          </a:r>
          <a:endParaRPr lang="ja-JP" altLang="ja-JP">
            <a:effectLst/>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DFBB8223-9358-4730-948B-7CA335D5D475}"/>
            </a:ext>
          </a:extLst>
        </xdr:cNvPr>
        <xdr:cNvSpPr>
          <a:spLocks noChangeArrowheads="1"/>
        </xdr:cNvSpPr>
      </xdr:nvSpPr>
      <xdr:spPr bwMode="auto">
        <a:xfrm>
          <a:off x="12751335" y="911541"/>
          <a:ext cx="1257055" cy="356513"/>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78D22A2-BE01-4E33-8412-3E0BAB70C27B}"/>
            </a:ext>
          </a:extLst>
        </xdr:cNvPr>
        <xdr:cNvSpPr>
          <a:spLocks noChangeArrowheads="1"/>
        </xdr:cNvSpPr>
      </xdr:nvSpPr>
      <xdr:spPr bwMode="auto">
        <a:xfrm>
          <a:off x="12665528" y="12465338"/>
          <a:ext cx="10660293" cy="5422612"/>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B21B2AA7-83F0-4CD9-BB1D-CBFA690401EB}"/>
            </a:ext>
          </a:extLst>
        </xdr:cNvPr>
        <xdr:cNvSpPr txBox="1"/>
      </xdr:nvSpPr>
      <xdr:spPr>
        <a:xfrm>
          <a:off x="12665528" y="12926580"/>
          <a:ext cx="10659289" cy="49583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mn-ea"/>
              <a:ea typeface="+mn-ea"/>
              <a:cs typeface="+mn-cs"/>
            </a:rPr>
            <a:t>　</a:t>
          </a:r>
          <a:r>
            <a:rPr kumimoji="1" lang="ja-JP" altLang="ja-JP" sz="1100">
              <a:solidFill>
                <a:schemeClr val="dk1"/>
              </a:solidFill>
              <a:effectLst/>
              <a:latin typeface="+mn-ea"/>
              <a:ea typeface="+mn-ea"/>
              <a:cs typeface="+mn-cs"/>
            </a:rPr>
            <a:t>都市整備基金：健全なかつ秩序ある発展に資する都市施設の整備</a:t>
          </a:r>
          <a:endParaRPr lang="ja-JP" altLang="ja-JP" sz="1100">
            <a:effectLst/>
            <a:latin typeface="+mn-ea"/>
            <a:ea typeface="+mn-ea"/>
          </a:endParaRPr>
        </a:p>
        <a:p>
          <a:r>
            <a:rPr kumimoji="1" lang="ja-JP" altLang="ja-JP" sz="1100">
              <a:solidFill>
                <a:schemeClr val="dk1"/>
              </a:solidFill>
              <a:effectLst/>
              <a:latin typeface="+mn-ea"/>
              <a:ea typeface="+mn-ea"/>
              <a:cs typeface="+mn-cs"/>
            </a:rPr>
            <a:t>　森林環境譲与税活用基金：地球温暖化の防止及び災害の防止</a:t>
          </a:r>
          <a:endParaRPr kumimoji="1" lang="en-US" altLang="ja-JP" sz="1100">
            <a:solidFill>
              <a:schemeClr val="dk1"/>
            </a:solidFill>
            <a:effectLst/>
            <a:latin typeface="+mn-ea"/>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ea"/>
              <a:ea typeface="+mn-ea"/>
              <a:cs typeface="+mn-cs"/>
            </a:rPr>
            <a:t>　再生可能エネルギー等導入推進基金：エネルギーの自立化及び分散化並びに効率化を図り、地球温暖化対策及び災害に強いまちづくりを推進</a:t>
          </a:r>
          <a:endParaRPr lang="ja-JP" altLang="ja-JP" sz="1100">
            <a:effectLst/>
            <a:latin typeface="+mn-ea"/>
            <a:ea typeface="+mn-ea"/>
          </a:endParaRPr>
        </a:p>
        <a:p>
          <a:r>
            <a:rPr kumimoji="1" lang="ja-JP" altLang="ja-JP" sz="1100">
              <a:solidFill>
                <a:schemeClr val="dk1"/>
              </a:solidFill>
              <a:effectLst/>
              <a:latin typeface="+mn-ea"/>
              <a:ea typeface="+mn-ea"/>
              <a:cs typeface="+mn-cs"/>
            </a:rPr>
            <a:t>　農業成長産業化基金：農業分野の人材育成並びに農業及び農業に関連する産業の成長</a:t>
          </a:r>
          <a:endParaRPr kumimoji="1" lang="en-US" altLang="ja-JP" sz="1100">
            <a:solidFill>
              <a:schemeClr val="dk1"/>
            </a:solidFill>
            <a:effectLst/>
            <a:latin typeface="+mn-ea"/>
            <a:ea typeface="+mn-ea"/>
            <a:cs typeface="+mn-cs"/>
          </a:endParaRPr>
        </a:p>
        <a:p>
          <a:r>
            <a:rPr kumimoji="1" lang="ja-JP" altLang="en-US" sz="1100">
              <a:solidFill>
                <a:schemeClr val="dk1"/>
              </a:solidFill>
              <a:effectLst/>
              <a:latin typeface="+mn-ea"/>
              <a:ea typeface="+mn-ea"/>
              <a:cs typeface="+mn-cs"/>
            </a:rPr>
            <a:t>　福島潟自然文化基金：福島潟の自然保護と文化の振興を図る「自然文化活動」を推進</a:t>
          </a:r>
          <a:endParaRPr kumimoji="1" lang="en-US" altLang="ja-JP" sz="1100">
            <a:solidFill>
              <a:schemeClr val="dk1"/>
            </a:solidFill>
            <a:effectLst/>
            <a:latin typeface="+mn-ea"/>
            <a:ea typeface="+mn-ea"/>
            <a:cs typeface="+mn-cs"/>
          </a:endParaRPr>
        </a:p>
        <a:p>
          <a:endParaRPr lang="ja-JP" altLang="ja-JP" sz="1300">
            <a:effectLst/>
            <a:latin typeface="ＭＳ ゴシック" panose="020B0609070205080204" pitchFamily="49" charset="-128"/>
            <a:ea typeface="ＭＳ ゴシック" panose="020B0609070205080204" pitchFamily="49" charset="-128"/>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主に、職員退職手当基金</a:t>
          </a:r>
          <a:r>
            <a:rPr kumimoji="1" lang="ja-JP" altLang="en-US" sz="1100">
              <a:solidFill>
                <a:schemeClr val="dk1"/>
              </a:solidFill>
              <a:effectLst/>
              <a:latin typeface="+mn-lt"/>
              <a:ea typeface="+mn-ea"/>
              <a:cs typeface="+mn-cs"/>
            </a:rPr>
            <a:t>を</a:t>
          </a:r>
          <a:r>
            <a:rPr kumimoji="1" lang="en-US" altLang="ja-JP" sz="1100">
              <a:solidFill>
                <a:schemeClr val="dk1"/>
              </a:solidFill>
              <a:effectLst/>
              <a:latin typeface="+mn-lt"/>
              <a:ea typeface="+mn-ea"/>
              <a:cs typeface="+mn-cs"/>
            </a:rPr>
            <a:t>400</a:t>
          </a:r>
          <a:r>
            <a:rPr kumimoji="1" lang="ja-JP" altLang="en-US" sz="1100">
              <a:solidFill>
                <a:schemeClr val="dk1"/>
              </a:solidFill>
              <a:effectLst/>
              <a:latin typeface="+mn-lt"/>
              <a:ea typeface="+mn-ea"/>
              <a:cs typeface="+mn-cs"/>
            </a:rPr>
            <a:t>百万円取り崩したことによる</a:t>
          </a:r>
          <a:r>
            <a:rPr kumimoji="1" lang="ja-JP" altLang="ja-JP" sz="1100">
              <a:solidFill>
                <a:schemeClr val="dk1"/>
              </a:solidFill>
              <a:effectLst/>
              <a:latin typeface="+mn-lt"/>
              <a:ea typeface="+mn-ea"/>
              <a:cs typeface="+mn-cs"/>
            </a:rPr>
            <a:t>。</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ea"/>
              <a:ea typeface="+mn-ea"/>
              <a:cs typeface="+mn-cs"/>
            </a:rPr>
            <a:t>　各基金の目的のために活用予定</a:t>
          </a:r>
          <a:endParaRPr kumimoji="1" lang="en-US" altLang="ja-JP" sz="1100">
            <a:solidFill>
              <a:schemeClr val="dk1"/>
            </a:solidFill>
            <a:effectLst/>
            <a:latin typeface="+mn-ea"/>
            <a:ea typeface="+mn-ea"/>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AABB47A3-CC7A-4FBF-89FB-6E7FA460312A}"/>
            </a:ext>
          </a:extLst>
        </xdr:cNvPr>
        <xdr:cNvSpPr>
          <a:spLocks noChangeArrowheads="1"/>
        </xdr:cNvSpPr>
      </xdr:nvSpPr>
      <xdr:spPr bwMode="auto">
        <a:xfrm>
          <a:off x="12751334" y="12564483"/>
          <a:ext cx="2345791" cy="32485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77508B56-36DF-4BAE-882C-11A34FE0EBF8}"/>
            </a:ext>
          </a:extLst>
        </xdr:cNvPr>
        <xdr:cNvSpPr>
          <a:spLocks noChangeArrowheads="1"/>
        </xdr:cNvSpPr>
      </xdr:nvSpPr>
      <xdr:spPr bwMode="auto">
        <a:xfrm>
          <a:off x="12665528" y="5279570"/>
          <a:ext cx="10660293" cy="3453701"/>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F501C7D2-8226-4586-8A6E-1E96A6F3270C}"/>
            </a:ext>
          </a:extLst>
        </xdr:cNvPr>
        <xdr:cNvSpPr txBox="1"/>
      </xdr:nvSpPr>
      <xdr:spPr>
        <a:xfrm>
          <a:off x="12665528" y="5753100"/>
          <a:ext cx="10659289" cy="29628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令和６年能登半島地震への対応</a:t>
          </a:r>
          <a:r>
            <a:rPr kumimoji="1" lang="ja-JP" altLang="en-US" sz="1100">
              <a:solidFill>
                <a:schemeClr val="dk1"/>
              </a:solidFill>
              <a:effectLst/>
              <a:latin typeface="+mn-lt"/>
              <a:ea typeface="+mn-ea"/>
              <a:cs typeface="+mn-cs"/>
            </a:rPr>
            <a:t>など</a:t>
          </a:r>
          <a:r>
            <a:rPr kumimoji="1" lang="ja-JP" altLang="ja-JP" sz="1100">
              <a:solidFill>
                <a:schemeClr val="dk1"/>
              </a:solidFill>
              <a:effectLst/>
              <a:latin typeface="+mn-lt"/>
              <a:ea typeface="+mn-ea"/>
              <a:cs typeface="+mn-cs"/>
            </a:rPr>
            <a:t>により</a:t>
          </a:r>
          <a:r>
            <a:rPr kumimoji="1" lang="en-US" altLang="ja-JP" sz="1100">
              <a:solidFill>
                <a:schemeClr val="dk1"/>
              </a:solidFill>
              <a:effectLst/>
              <a:latin typeface="+mn-lt"/>
              <a:ea typeface="+mn-ea"/>
              <a:cs typeface="+mn-cs"/>
            </a:rPr>
            <a:t>41.4</a:t>
          </a:r>
          <a:r>
            <a:rPr kumimoji="1" lang="ja-JP" altLang="ja-JP" sz="1100">
              <a:solidFill>
                <a:schemeClr val="dk1"/>
              </a:solidFill>
              <a:effectLst/>
              <a:latin typeface="+mn-lt"/>
              <a:ea typeface="+mn-ea"/>
              <a:cs typeface="+mn-cs"/>
            </a:rPr>
            <a:t>億円を取り崩した一方、土地売払収入</a:t>
          </a:r>
          <a:r>
            <a:rPr kumimoji="1" lang="ja-JP" altLang="en-US" sz="1100">
              <a:solidFill>
                <a:schemeClr val="dk1"/>
              </a:solidFill>
              <a:effectLst/>
              <a:latin typeface="+mn-lt"/>
              <a:ea typeface="+mn-ea"/>
              <a:cs typeface="+mn-cs"/>
            </a:rPr>
            <a:t>など</a:t>
          </a:r>
          <a:r>
            <a:rPr kumimoji="1" lang="en-US" altLang="ja-JP" sz="1100">
              <a:solidFill>
                <a:schemeClr val="dk1"/>
              </a:solidFill>
              <a:effectLst/>
              <a:latin typeface="+mn-lt"/>
              <a:ea typeface="+mn-ea"/>
              <a:cs typeface="+mn-cs"/>
            </a:rPr>
            <a:t>41.8</a:t>
          </a:r>
          <a:r>
            <a:rPr kumimoji="1" lang="ja-JP" altLang="ja-JP" sz="1100">
              <a:solidFill>
                <a:schemeClr val="dk1"/>
              </a:solidFill>
              <a:effectLst/>
              <a:latin typeface="+mn-lt"/>
              <a:ea typeface="+mn-ea"/>
              <a:cs typeface="+mn-cs"/>
            </a:rPr>
            <a:t>億円を積み立てた</a:t>
          </a:r>
          <a:r>
            <a:rPr kumimoji="1" lang="ja-JP" altLang="en-US" sz="1100">
              <a:solidFill>
                <a:schemeClr val="dk1"/>
              </a:solidFill>
              <a:effectLst/>
              <a:latin typeface="+mn-lt"/>
              <a:ea typeface="+mn-ea"/>
              <a:cs typeface="+mn-cs"/>
            </a:rPr>
            <a:t>ため</a:t>
          </a:r>
          <a:r>
            <a:rPr kumimoji="1" lang="ja-JP" altLang="ja-JP" sz="1100">
              <a:solidFill>
                <a:schemeClr val="dk1"/>
              </a:solidFill>
              <a:effectLst/>
              <a:latin typeface="+mn-lt"/>
              <a:ea typeface="+mn-ea"/>
              <a:cs typeface="+mn-cs"/>
            </a:rPr>
            <a:t>。</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本市は、主に豪雪となった際の除排雪経費の財源として、近年、財政調整基金を取崩しており、小雪、豪雪の差が大きく、豪雪となった際の主な財源である特別交付税については、現行制度上、政令市に適用される財政力指数による割り落としの影響もあることから、決して十分にカバーされているとは言い難い状況。</a:t>
          </a:r>
        </a:p>
        <a:p>
          <a:r>
            <a:rPr kumimoji="1" lang="ja-JP" altLang="en-US" sz="1100">
              <a:solidFill>
                <a:schemeClr val="dk1"/>
              </a:solidFill>
              <a:effectLst/>
              <a:latin typeface="+mn-lt"/>
              <a:ea typeface="+mn-ea"/>
              <a:cs typeface="+mn-cs"/>
            </a:rPr>
            <a:t>　また、令和</a:t>
          </a:r>
          <a:r>
            <a:rPr kumimoji="1" lang="en-US" altLang="ja-JP" sz="1100">
              <a:solidFill>
                <a:schemeClr val="dk1"/>
              </a:solidFill>
              <a:effectLst/>
              <a:latin typeface="+mn-lt"/>
              <a:ea typeface="+mn-ea"/>
              <a:cs typeface="+mn-cs"/>
            </a:rPr>
            <a:t>6</a:t>
          </a:r>
          <a:r>
            <a:rPr kumimoji="1" lang="ja-JP" altLang="en-US" sz="1100">
              <a:solidFill>
                <a:schemeClr val="dk1"/>
              </a:solidFill>
              <a:effectLst/>
              <a:latin typeface="+mn-lt"/>
              <a:ea typeface="+mn-ea"/>
              <a:cs typeface="+mn-cs"/>
            </a:rPr>
            <a:t>年能登半島地震へ対応するため、財政調整基金を取崩してきた結果、令和</a:t>
          </a:r>
          <a:r>
            <a:rPr kumimoji="1" lang="en-US" altLang="ja-JP" sz="1100">
              <a:solidFill>
                <a:schemeClr val="dk1"/>
              </a:solidFill>
              <a:effectLst/>
              <a:latin typeface="+mn-lt"/>
              <a:ea typeface="+mn-ea"/>
              <a:cs typeface="+mn-cs"/>
            </a:rPr>
            <a:t>6</a:t>
          </a:r>
          <a:r>
            <a:rPr kumimoji="1" lang="ja-JP" altLang="en-US" sz="1100">
              <a:solidFill>
                <a:schemeClr val="dk1"/>
              </a:solidFill>
              <a:effectLst/>
              <a:latin typeface="+mn-lt"/>
              <a:ea typeface="+mn-ea"/>
              <a:cs typeface="+mn-cs"/>
            </a:rPr>
            <a:t>年度末では</a:t>
          </a:r>
          <a:r>
            <a:rPr kumimoji="1" lang="en-US" altLang="ja-JP" sz="1100">
              <a:solidFill>
                <a:schemeClr val="dk1"/>
              </a:solidFill>
              <a:effectLst/>
              <a:latin typeface="+mn-lt"/>
              <a:ea typeface="+mn-ea"/>
              <a:cs typeface="+mn-cs"/>
            </a:rPr>
            <a:t>50.3</a:t>
          </a:r>
          <a:r>
            <a:rPr kumimoji="1" lang="ja-JP" altLang="en-US" sz="1100">
              <a:solidFill>
                <a:schemeClr val="dk1"/>
              </a:solidFill>
              <a:effectLst/>
              <a:latin typeface="+mn-lt"/>
              <a:ea typeface="+mn-ea"/>
              <a:cs typeface="+mn-cs"/>
            </a:rPr>
            <a:t>億円となっている。今後も災害などがあった場合、基金の取崩しが考えられる。</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加えて、昨今の賃金引き上げを支援するため、人的労働が中心となる複数年契約の業務などについて、賃金スライド方式の導入に取り組んでおり、今後上昇分に対して補正対応が必要になることや、人事院勧告を受けた職員給与の補正対応など、財源が不足し、さらに基金を取り崩さざるを得ない状況が考えられ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8CEE24C6-07D0-4EB3-A066-79CA8A5461F2}"/>
            </a:ext>
          </a:extLst>
        </xdr:cNvPr>
        <xdr:cNvSpPr>
          <a:spLocks noChangeArrowheads="1"/>
        </xdr:cNvSpPr>
      </xdr:nvSpPr>
      <xdr:spPr bwMode="auto">
        <a:xfrm>
          <a:off x="12751334" y="5372548"/>
          <a:ext cx="1879974"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3467C6C9-CE3C-44F4-87A5-C17CCB7485FA}"/>
            </a:ext>
          </a:extLst>
        </xdr:cNvPr>
        <xdr:cNvSpPr>
          <a:spLocks noChangeArrowheads="1"/>
        </xdr:cNvSpPr>
      </xdr:nvSpPr>
      <xdr:spPr bwMode="auto">
        <a:xfrm>
          <a:off x="12665528" y="8876555"/>
          <a:ext cx="10660293"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C4DA47DE-79FC-409D-BC21-36AA4A784E2F}"/>
            </a:ext>
          </a:extLst>
        </xdr:cNvPr>
        <xdr:cNvSpPr txBox="1"/>
      </xdr:nvSpPr>
      <xdr:spPr>
        <a:xfrm>
          <a:off x="12665528" y="9346910"/>
          <a:ext cx="10659289" cy="29515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臨時財政対策債償還基金費積立分として</a:t>
          </a:r>
          <a:r>
            <a:rPr kumimoji="1" lang="en-US" altLang="ja-JP" sz="1100">
              <a:solidFill>
                <a:schemeClr val="dk1"/>
              </a:solidFill>
              <a:effectLst/>
              <a:latin typeface="+mn-lt"/>
              <a:ea typeface="+mn-ea"/>
              <a:cs typeface="+mn-cs"/>
            </a:rPr>
            <a:t>1,495</a:t>
          </a:r>
          <a:r>
            <a:rPr kumimoji="1" lang="ja-JP" altLang="ja-JP" sz="1100">
              <a:solidFill>
                <a:schemeClr val="dk1"/>
              </a:solidFill>
              <a:effectLst/>
              <a:latin typeface="+mn-lt"/>
              <a:ea typeface="+mn-ea"/>
              <a:cs typeface="+mn-cs"/>
            </a:rPr>
            <a:t>百万円積み立てたため。</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基金運用益分を積み立て予定</a:t>
          </a:r>
          <a:endParaRPr lang="ja-JP" altLang="ja-JP" sz="1400">
            <a:effectLst/>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25505F5B-A584-427A-9096-A33EEA7DCCBE}"/>
            </a:ext>
          </a:extLst>
        </xdr:cNvPr>
        <xdr:cNvSpPr>
          <a:spLocks noChangeArrowheads="1"/>
        </xdr:cNvSpPr>
      </xdr:nvSpPr>
      <xdr:spPr bwMode="auto">
        <a:xfrm>
          <a:off x="12751334" y="8969533"/>
          <a:ext cx="1253225" cy="338911"/>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D5D1EA5-DD8D-4AE1-AA96-C5D09EE64FB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53880CFC-443D-4F2C-A10A-41731DBA6B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9F17847E-95E0-4620-9D8C-98AB6786523F}"/>
            </a:ext>
          </a:extLst>
        </xdr:cNvPr>
        <xdr:cNvSpPr/>
      </xdr:nvSpPr>
      <xdr:spPr>
        <a:xfrm>
          <a:off x="352425" y="66675"/>
          <a:ext cx="114077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5808AC9F-1B11-40B9-B464-586AB7F6197A}"/>
            </a:ext>
          </a:extLst>
        </xdr:cNvPr>
        <xdr:cNvSpPr/>
      </xdr:nvSpPr>
      <xdr:spPr>
        <a:xfrm>
          <a:off x="15351125" y="190500"/>
          <a:ext cx="355282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7E3D6633-C966-4366-9911-9E4BD8E0E6AE}"/>
            </a:ext>
          </a:extLst>
        </xdr:cNvPr>
        <xdr:cNvSpPr/>
      </xdr:nvSpPr>
      <xdr:spPr>
        <a:xfrm>
          <a:off x="15360650" y="219075"/>
          <a:ext cx="35242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D8251539-8374-4C40-9DDE-E32C3E38CB61}"/>
            </a:ext>
          </a:extLst>
        </xdr:cNvPr>
        <xdr:cNvSpPr/>
      </xdr:nvSpPr>
      <xdr:spPr>
        <a:xfrm>
          <a:off x="15389225" y="238125"/>
          <a:ext cx="34671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新潟県新潟市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1FB48466-6B0C-4F0F-B5E1-BD15E189E281}"/>
            </a:ext>
          </a:extLst>
        </xdr:cNvPr>
        <xdr:cNvSpPr/>
      </xdr:nvSpPr>
      <xdr:spPr>
        <a:xfrm>
          <a:off x="12827000" y="190500"/>
          <a:ext cx="239077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C3E3578E-E4AD-4D85-8996-97C57F86A1ED}"/>
            </a:ext>
          </a:extLst>
        </xdr:cNvPr>
        <xdr:cNvSpPr/>
      </xdr:nvSpPr>
      <xdr:spPr>
        <a:xfrm>
          <a:off x="12855575" y="219075"/>
          <a:ext cx="23431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74C78015-C7A4-4E0A-857C-B736E8E1DC4F}"/>
            </a:ext>
          </a:extLst>
        </xdr:cNvPr>
        <xdr:cNvSpPr/>
      </xdr:nvSpPr>
      <xdr:spPr>
        <a:xfrm>
          <a:off x="12874625" y="238125"/>
          <a:ext cx="2314575" cy="4635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3176F3DE-2D66-46CB-8411-57866322B96F}"/>
            </a:ext>
          </a:extLst>
        </xdr:cNvPr>
        <xdr:cNvSpPr/>
      </xdr:nvSpPr>
      <xdr:spPr>
        <a:xfrm>
          <a:off x="447675" y="892175"/>
          <a:ext cx="9083675"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342AC603-0DFA-46B2-9317-AEC13F85A010}"/>
            </a:ext>
          </a:extLst>
        </xdr:cNvPr>
        <xdr:cNvSpPr/>
      </xdr:nvSpPr>
      <xdr:spPr>
        <a:xfrm>
          <a:off x="568325" y="920750"/>
          <a:ext cx="1247775"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0D781944-2DFB-4AC1-A574-C5805B59D686}"/>
            </a:ext>
          </a:extLst>
        </xdr:cNvPr>
        <xdr:cNvSpPr/>
      </xdr:nvSpPr>
      <xdr:spPr>
        <a:xfrm>
          <a:off x="1768475" y="920750"/>
          <a:ext cx="120015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761,503
754,384
725.99
465,821,549
453,934,065
6,781,614
245,081,660
618,090,044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41025456-5DD6-4E12-B7C3-1000474B70CD}"/>
            </a:ext>
          </a:extLst>
        </xdr:cNvPr>
        <xdr:cNvSpPr/>
      </xdr:nvSpPr>
      <xdr:spPr>
        <a:xfrm>
          <a:off x="2968625" y="920750"/>
          <a:ext cx="137160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9F0CAC4F-4FE8-4169-8E69-3AC1550E0346}"/>
            </a:ext>
          </a:extLst>
        </xdr:cNvPr>
        <xdr:cNvSpPr/>
      </xdr:nvSpPr>
      <xdr:spPr>
        <a:xfrm>
          <a:off x="4340225" y="939800"/>
          <a:ext cx="18288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5EADC473-0702-434A-879F-B939460A106E}"/>
            </a:ext>
          </a:extLst>
        </xdr:cNvPr>
        <xdr:cNvSpPr/>
      </xdr:nvSpPr>
      <xdr:spPr>
        <a:xfrm>
          <a:off x="6169025" y="939800"/>
          <a:ext cx="1133475"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12.4
121.7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1A153DA9-2F56-4D6B-8892-F26695080037}"/>
            </a:ext>
          </a:extLst>
        </xdr:cNvPr>
        <xdr:cNvSpPr/>
      </xdr:nvSpPr>
      <xdr:spPr>
        <a:xfrm>
          <a:off x="7369175" y="949325"/>
          <a:ext cx="5715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AD05B837-71E4-4216-8253-3224D5542387}"/>
            </a:ext>
          </a:extLst>
        </xdr:cNvPr>
        <xdr:cNvSpPr/>
      </xdr:nvSpPr>
      <xdr:spPr>
        <a:xfrm>
          <a:off x="4340225" y="1682750"/>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72251EE8-2A8C-4E0A-866B-A5D54571AFB4}"/>
            </a:ext>
          </a:extLst>
        </xdr:cNvPr>
        <xdr:cNvSpPr/>
      </xdr:nvSpPr>
      <xdr:spPr>
        <a:xfrm>
          <a:off x="6226175" y="1682750"/>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83C1F198-53FA-4E5E-BFF8-B30455C9C2B0}"/>
            </a:ext>
          </a:extLst>
        </xdr:cNvPr>
        <xdr:cNvSpPr/>
      </xdr:nvSpPr>
      <xdr:spPr>
        <a:xfrm>
          <a:off x="9988550" y="892175"/>
          <a:ext cx="1371600" cy="12192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36846CE9-1CBC-469F-83BC-21E6A3A2BFEE}"/>
            </a:ext>
          </a:extLst>
        </xdr:cNvPr>
        <xdr:cNvSpPr/>
      </xdr:nvSpPr>
      <xdr:spPr>
        <a:xfrm>
          <a:off x="10217150" y="949325"/>
          <a:ext cx="120015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FB1C9EEB-9FA7-4421-9029-49E642B3C6B3}"/>
            </a:ext>
          </a:extLst>
        </xdr:cNvPr>
        <xdr:cNvSpPr/>
      </xdr:nvSpPr>
      <xdr:spPr>
        <a:xfrm>
          <a:off x="10217150" y="1216025"/>
          <a:ext cx="1200150" cy="495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C8D015E5-EE87-4647-999A-FE7608E12DF7}"/>
            </a:ext>
          </a:extLst>
        </xdr:cNvPr>
        <xdr:cNvSpPr/>
      </xdr:nvSpPr>
      <xdr:spPr>
        <a:xfrm>
          <a:off x="10217150" y="1539875"/>
          <a:ext cx="1323975" cy="619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11327111-D435-466F-84F9-A7AFC380772E}"/>
            </a:ext>
          </a:extLst>
        </xdr:cNvPr>
        <xdr:cNvCxnSpPr/>
      </xdr:nvCxnSpPr>
      <xdr:spPr>
        <a:xfrm flipH="1">
          <a:off x="10055225" y="104457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BC4488DF-55B7-4B13-A609-19ED79F34C0A}"/>
            </a:ext>
          </a:extLst>
        </xdr:cNvPr>
        <xdr:cNvSpPr/>
      </xdr:nvSpPr>
      <xdr:spPr>
        <a:xfrm>
          <a:off x="10106025" y="10064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B91B3242-F301-408F-934D-C2BDB4230643}"/>
            </a:ext>
          </a:extLst>
        </xdr:cNvPr>
        <xdr:cNvSpPr/>
      </xdr:nvSpPr>
      <xdr:spPr>
        <a:xfrm>
          <a:off x="10106025" y="13112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5C3CE865-2F6B-40A0-8D88-60D701AB2DDB}"/>
            </a:ext>
          </a:extLst>
        </xdr:cNvPr>
        <xdr:cNvCxnSpPr/>
      </xdr:nvCxnSpPr>
      <xdr:spPr>
        <a:xfrm>
          <a:off x="10153650" y="15398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10C17575-7F87-4F0E-971D-96DE5AE69FFB}"/>
            </a:ext>
          </a:extLst>
        </xdr:cNvPr>
        <xdr:cNvCxnSpPr/>
      </xdr:nvCxnSpPr>
      <xdr:spPr>
        <a:xfrm>
          <a:off x="10074275" y="15398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BC39F756-5F9D-4183-A81E-B78AA6EDC193}"/>
            </a:ext>
          </a:extLst>
        </xdr:cNvPr>
        <xdr:cNvCxnSpPr/>
      </xdr:nvCxnSpPr>
      <xdr:spPr>
        <a:xfrm flipV="1">
          <a:off x="10153650" y="17716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E31B0388-EF3D-4A3F-AB39-12AA10108428}"/>
            </a:ext>
          </a:extLst>
        </xdr:cNvPr>
        <xdr:cNvCxnSpPr/>
      </xdr:nvCxnSpPr>
      <xdr:spPr>
        <a:xfrm>
          <a:off x="10074275" y="19018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8CF4ECAC-4B46-4905-AF66-D8F72D44FEB7}"/>
            </a:ext>
          </a:extLst>
        </xdr:cNvPr>
        <xdr:cNvSpPr txBox="1"/>
      </xdr:nvSpPr>
      <xdr:spPr>
        <a:xfrm>
          <a:off x="419100" y="26828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ABDB9883-AA44-4C46-A6E8-700BBBE724AB}"/>
            </a:ext>
          </a:extLst>
        </xdr:cNvPr>
        <xdr:cNvSpPr txBox="1"/>
      </xdr:nvSpPr>
      <xdr:spPr>
        <a:xfrm>
          <a:off x="419100" y="29114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5B60DCE4-6928-4678-937A-28CAAF52B64A}"/>
            </a:ext>
          </a:extLst>
        </xdr:cNvPr>
        <xdr:cNvSpPr txBox="1"/>
      </xdr:nvSpPr>
      <xdr:spPr>
        <a:xfrm>
          <a:off x="419100" y="31400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34C08885-A6B7-43A5-8C50-FCC5A37A7D2A}"/>
            </a:ext>
          </a:extLst>
        </xdr:cNvPr>
        <xdr:cNvSpPr txBox="1"/>
      </xdr:nvSpPr>
      <xdr:spPr>
        <a:xfrm>
          <a:off x="419100" y="33686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61F16508-00B6-435F-84DB-39E9223806F0}"/>
            </a:ext>
          </a:extLst>
        </xdr:cNvPr>
        <xdr:cNvSpPr txBox="1"/>
      </xdr:nvSpPr>
      <xdr:spPr>
        <a:xfrm>
          <a:off x="419100" y="359727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D57443F3-AAB6-492D-94EF-FFEC8E8335B1}"/>
            </a:ext>
          </a:extLst>
        </xdr:cNvPr>
        <xdr:cNvSpPr/>
      </xdr:nvSpPr>
      <xdr:spPr>
        <a:xfrm>
          <a:off x="1158875" y="4092575"/>
          <a:ext cx="381952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DEC08AE4-8F36-41C7-BCA8-AC155B46A9CF}"/>
            </a:ext>
          </a:extLst>
        </xdr:cNvPr>
        <xdr:cNvSpPr/>
      </xdr:nvSpPr>
      <xdr:spPr>
        <a:xfrm>
          <a:off x="1811514" y="4465892"/>
          <a:ext cx="1558571"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4539F33C-8218-4746-94B1-BDE7DB418220}"/>
            </a:ext>
          </a:extLst>
        </xdr:cNvPr>
        <xdr:cNvSpPr/>
      </xdr:nvSpPr>
      <xdr:spPr>
        <a:xfrm>
          <a:off x="3468364" y="4449221"/>
          <a:ext cx="759471"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[ 64.2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08246EFF-F88D-4331-A18C-6214256E7919}"/>
            </a:ext>
          </a:extLst>
        </xdr:cNvPr>
        <xdr:cNvSpPr/>
      </xdr:nvSpPr>
      <xdr:spPr>
        <a:xfrm>
          <a:off x="49307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B4FFF24E-44E8-4AF5-A6BA-6020290D5BCB}"/>
            </a:ext>
          </a:extLst>
        </xdr:cNvPr>
        <xdr:cNvSpPr/>
      </xdr:nvSpPr>
      <xdr:spPr>
        <a:xfrm>
          <a:off x="49307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5D5C4408-CED9-4B2E-B45B-3341CB53FA6B}"/>
            </a:ext>
          </a:extLst>
        </xdr:cNvPr>
        <xdr:cNvSpPr/>
      </xdr:nvSpPr>
      <xdr:spPr>
        <a:xfrm>
          <a:off x="63023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E684926D-0B99-47EE-8576-EF56971A24C8}"/>
            </a:ext>
          </a:extLst>
        </xdr:cNvPr>
        <xdr:cNvSpPr/>
      </xdr:nvSpPr>
      <xdr:spPr>
        <a:xfrm>
          <a:off x="63023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DD1D3AA8-6244-47DF-9667-A8071556EE5B}"/>
            </a:ext>
          </a:extLst>
        </xdr:cNvPr>
        <xdr:cNvSpPr/>
      </xdr:nvSpPr>
      <xdr:spPr>
        <a:xfrm>
          <a:off x="77978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4EA836CB-18C5-4FA5-B7AC-0BE403C6CEF9}"/>
            </a:ext>
          </a:extLst>
        </xdr:cNvPr>
        <xdr:cNvSpPr/>
      </xdr:nvSpPr>
      <xdr:spPr>
        <a:xfrm>
          <a:off x="77978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5280E648-72FF-466B-AE71-23BF681EEC5B}"/>
            </a:ext>
          </a:extLst>
        </xdr:cNvPr>
        <xdr:cNvSpPr/>
      </xdr:nvSpPr>
      <xdr:spPr>
        <a:xfrm>
          <a:off x="1158875" y="4768850"/>
          <a:ext cx="381952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60FB345E-F361-4446-BDCA-DF4211F445FB}"/>
            </a:ext>
          </a:extLst>
        </xdr:cNvPr>
        <xdr:cNvSpPr/>
      </xdr:nvSpPr>
      <xdr:spPr>
        <a:xfrm>
          <a:off x="5226050"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95F1F928-2165-4671-B548-E1F4547E522B}"/>
            </a:ext>
          </a:extLst>
        </xdr:cNvPr>
        <xdr:cNvSpPr/>
      </xdr:nvSpPr>
      <xdr:spPr>
        <a:xfrm>
          <a:off x="5226050"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182C8284-56F4-4611-B7E8-1B104CA25EED}"/>
            </a:ext>
          </a:extLst>
        </xdr:cNvPr>
        <xdr:cNvSpPr txBox="1"/>
      </xdr:nvSpPr>
      <xdr:spPr>
        <a:xfrm>
          <a:off x="5283200"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年度に比べ</a:t>
          </a:r>
          <a:r>
            <a:rPr kumimoji="1" lang="en-US" altLang="ja-JP" sz="1100">
              <a:solidFill>
                <a:schemeClr val="dk1"/>
              </a:solidFill>
              <a:effectLst/>
              <a:latin typeface="+mn-lt"/>
              <a:ea typeface="+mn-ea"/>
              <a:cs typeface="+mn-cs"/>
            </a:rPr>
            <a:t>1.2</a:t>
          </a:r>
          <a:r>
            <a:rPr kumimoji="1" lang="ja-JP" altLang="ja-JP" sz="1100">
              <a:solidFill>
                <a:schemeClr val="dk1"/>
              </a:solidFill>
              <a:effectLst/>
              <a:latin typeface="+mn-lt"/>
              <a:ea typeface="+mn-ea"/>
              <a:cs typeface="+mn-cs"/>
            </a:rPr>
            <a:t>ポイント上昇しているが、政令市平均を下回っている。現時点ではそれほど老朽化が進んでいないことを示しているが、今後、老朽化による改修や建替による費用が増大することが見込まれるため、ファシリティマネジメントの考え方に基づいた公共施設の最適化や計画的な保全及び維持を進めていく必要がある。</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8725C61C-9F8D-4A8A-8F10-F3BDB28F0268}"/>
            </a:ext>
          </a:extLst>
        </xdr:cNvPr>
        <xdr:cNvSpPr txBox="1"/>
      </xdr:nvSpPr>
      <xdr:spPr>
        <a:xfrm>
          <a:off x="11303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F51FF4A9-43C3-4DE9-B2EA-45C3F724ECAC}"/>
            </a:ext>
          </a:extLst>
        </xdr:cNvPr>
        <xdr:cNvCxnSpPr/>
      </xdr:nvCxnSpPr>
      <xdr:spPr>
        <a:xfrm>
          <a:off x="1158875" y="68072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5ED872E8-E9D2-4373-9046-B67FDB17C7D8}"/>
            </a:ext>
          </a:extLst>
        </xdr:cNvPr>
        <xdr:cNvSpPr txBox="1"/>
      </xdr:nvSpPr>
      <xdr:spPr>
        <a:xfrm>
          <a:off x="789956" y="67229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75.0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2" name="直線コネクタ 51">
          <a:extLst>
            <a:ext uri="{FF2B5EF4-FFF2-40B4-BE49-F238E27FC236}">
              <a16:creationId xmlns:a16="http://schemas.microsoft.com/office/drawing/2014/main" id="{833FA7D5-D961-4AF6-AE8E-4906875717F0}"/>
            </a:ext>
          </a:extLst>
        </xdr:cNvPr>
        <xdr:cNvCxnSpPr/>
      </xdr:nvCxnSpPr>
      <xdr:spPr>
        <a:xfrm>
          <a:off x="1158875" y="6514647"/>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3" name="テキスト ボックス 52">
          <a:extLst>
            <a:ext uri="{FF2B5EF4-FFF2-40B4-BE49-F238E27FC236}">
              <a16:creationId xmlns:a16="http://schemas.microsoft.com/office/drawing/2014/main" id="{739170BF-866C-40E1-B504-6A0D1BD677F4}"/>
            </a:ext>
          </a:extLst>
        </xdr:cNvPr>
        <xdr:cNvSpPr txBox="1"/>
      </xdr:nvSpPr>
      <xdr:spPr>
        <a:xfrm>
          <a:off x="789956" y="64303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72.0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4" name="直線コネクタ 53">
          <a:extLst>
            <a:ext uri="{FF2B5EF4-FFF2-40B4-BE49-F238E27FC236}">
              <a16:creationId xmlns:a16="http://schemas.microsoft.com/office/drawing/2014/main" id="{316E91DE-FF12-4DDD-9AA9-D91AC7955560}"/>
            </a:ext>
          </a:extLst>
        </xdr:cNvPr>
        <xdr:cNvCxnSpPr/>
      </xdr:nvCxnSpPr>
      <xdr:spPr>
        <a:xfrm>
          <a:off x="1158875" y="6231618"/>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5" name="テキスト ボックス 54">
          <a:extLst>
            <a:ext uri="{FF2B5EF4-FFF2-40B4-BE49-F238E27FC236}">
              <a16:creationId xmlns:a16="http://schemas.microsoft.com/office/drawing/2014/main" id="{C2DF7114-5E35-4F79-AD07-B445574339F6}"/>
            </a:ext>
          </a:extLst>
        </xdr:cNvPr>
        <xdr:cNvSpPr txBox="1"/>
      </xdr:nvSpPr>
      <xdr:spPr>
        <a:xfrm>
          <a:off x="789956" y="614099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69.0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6" name="直線コネクタ 55">
          <a:extLst>
            <a:ext uri="{FF2B5EF4-FFF2-40B4-BE49-F238E27FC236}">
              <a16:creationId xmlns:a16="http://schemas.microsoft.com/office/drawing/2014/main" id="{37821571-1E25-46F5-AE28-F923CAE9D8D2}"/>
            </a:ext>
          </a:extLst>
        </xdr:cNvPr>
        <xdr:cNvCxnSpPr/>
      </xdr:nvCxnSpPr>
      <xdr:spPr>
        <a:xfrm>
          <a:off x="1158875" y="5942239"/>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7" name="テキスト ボックス 56">
          <a:extLst>
            <a:ext uri="{FF2B5EF4-FFF2-40B4-BE49-F238E27FC236}">
              <a16:creationId xmlns:a16="http://schemas.microsoft.com/office/drawing/2014/main" id="{94A5FB87-A565-4CC9-8E87-13A0562533E5}"/>
            </a:ext>
          </a:extLst>
        </xdr:cNvPr>
        <xdr:cNvSpPr txBox="1"/>
      </xdr:nvSpPr>
      <xdr:spPr>
        <a:xfrm>
          <a:off x="789956" y="584843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66.0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8" name="直線コネクタ 57">
          <a:extLst>
            <a:ext uri="{FF2B5EF4-FFF2-40B4-BE49-F238E27FC236}">
              <a16:creationId xmlns:a16="http://schemas.microsoft.com/office/drawing/2014/main" id="{48CC588E-C234-4BC7-86A6-97345A2B590A}"/>
            </a:ext>
          </a:extLst>
        </xdr:cNvPr>
        <xdr:cNvCxnSpPr/>
      </xdr:nvCxnSpPr>
      <xdr:spPr>
        <a:xfrm>
          <a:off x="1158875" y="5649686"/>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9" name="テキスト ボックス 58">
          <a:extLst>
            <a:ext uri="{FF2B5EF4-FFF2-40B4-BE49-F238E27FC236}">
              <a16:creationId xmlns:a16="http://schemas.microsoft.com/office/drawing/2014/main" id="{C0B6B535-5E3C-4280-98DF-E21614A3800F}"/>
            </a:ext>
          </a:extLst>
        </xdr:cNvPr>
        <xdr:cNvSpPr txBox="1"/>
      </xdr:nvSpPr>
      <xdr:spPr>
        <a:xfrm>
          <a:off x="789956" y="55558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0" name="直線コネクタ 59">
          <a:extLst>
            <a:ext uri="{FF2B5EF4-FFF2-40B4-BE49-F238E27FC236}">
              <a16:creationId xmlns:a16="http://schemas.microsoft.com/office/drawing/2014/main" id="{F5607F9B-7CC5-427D-A6C3-77963FA32D4E}"/>
            </a:ext>
          </a:extLst>
        </xdr:cNvPr>
        <xdr:cNvCxnSpPr/>
      </xdr:nvCxnSpPr>
      <xdr:spPr>
        <a:xfrm>
          <a:off x="1158875" y="5350782"/>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1" name="テキスト ボックス 60">
          <a:extLst>
            <a:ext uri="{FF2B5EF4-FFF2-40B4-BE49-F238E27FC236}">
              <a16:creationId xmlns:a16="http://schemas.microsoft.com/office/drawing/2014/main" id="{5E008AE1-025F-4760-87F2-B032E33F8C6A}"/>
            </a:ext>
          </a:extLst>
        </xdr:cNvPr>
        <xdr:cNvSpPr txBox="1"/>
      </xdr:nvSpPr>
      <xdr:spPr>
        <a:xfrm>
          <a:off x="789956" y="526650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2" name="直線コネクタ 61">
          <a:extLst>
            <a:ext uri="{FF2B5EF4-FFF2-40B4-BE49-F238E27FC236}">
              <a16:creationId xmlns:a16="http://schemas.microsoft.com/office/drawing/2014/main" id="{87329D9A-B71C-43F1-B8FB-851FBBF1C32F}"/>
            </a:ext>
          </a:extLst>
        </xdr:cNvPr>
        <xdr:cNvCxnSpPr/>
      </xdr:nvCxnSpPr>
      <xdr:spPr>
        <a:xfrm>
          <a:off x="1158875" y="5058228"/>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3" name="テキスト ボックス 62">
          <a:extLst>
            <a:ext uri="{FF2B5EF4-FFF2-40B4-BE49-F238E27FC236}">
              <a16:creationId xmlns:a16="http://schemas.microsoft.com/office/drawing/2014/main" id="{0ADD9B27-BCD5-47F3-9BE1-368B3C39BFE4}"/>
            </a:ext>
          </a:extLst>
        </xdr:cNvPr>
        <xdr:cNvSpPr txBox="1"/>
      </xdr:nvSpPr>
      <xdr:spPr>
        <a:xfrm>
          <a:off x="789956" y="497395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57.0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9E7192D3-08D1-4B68-B92B-069C972D95E9}"/>
            </a:ext>
          </a:extLst>
        </xdr:cNvPr>
        <xdr:cNvCxnSpPr/>
      </xdr:nvCxnSpPr>
      <xdr:spPr>
        <a:xfrm>
          <a:off x="1158875" y="47688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D0B8B874-3F22-40E0-B354-18187DC3E050}"/>
            </a:ext>
          </a:extLst>
        </xdr:cNvPr>
        <xdr:cNvSpPr txBox="1"/>
      </xdr:nvSpPr>
      <xdr:spPr>
        <a:xfrm>
          <a:off x="789956" y="46845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54.0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46653E23-50D7-4A4D-AB53-ABC407D9FADC}"/>
            </a:ext>
          </a:extLst>
        </xdr:cNvPr>
        <xdr:cNvSpPr/>
      </xdr:nvSpPr>
      <xdr:spPr>
        <a:xfrm>
          <a:off x="1158875" y="4768850"/>
          <a:ext cx="381952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28</xdr:row>
      <xdr:rowOff>38856</xdr:rowOff>
    </xdr:from>
    <xdr:to>
      <xdr:col>23</xdr:col>
      <xdr:colOff>85090</xdr:colOff>
      <xdr:row>35</xdr:row>
      <xdr:rowOff>92982</xdr:rowOff>
    </xdr:to>
    <xdr:cxnSp macro="">
      <xdr:nvCxnSpPr>
        <xdr:cNvPr id="67" name="直線コネクタ 66">
          <a:extLst>
            <a:ext uri="{FF2B5EF4-FFF2-40B4-BE49-F238E27FC236}">
              <a16:creationId xmlns:a16="http://schemas.microsoft.com/office/drawing/2014/main" id="{54FCEC7F-B9F2-4BF7-BC66-979AA052C448}"/>
            </a:ext>
          </a:extLst>
        </xdr:cNvPr>
        <xdr:cNvCxnSpPr/>
      </xdr:nvCxnSpPr>
      <xdr:spPr>
        <a:xfrm flipV="1">
          <a:off x="4306570" y="5391906"/>
          <a:ext cx="1270" cy="11876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96809</xdr:rowOff>
    </xdr:from>
    <xdr:ext cx="405111" cy="259045"/>
    <xdr:sp macro="" textlink="">
      <xdr:nvSpPr>
        <xdr:cNvPr id="68" name="有形固定資産減価償却率最小値テキスト">
          <a:extLst>
            <a:ext uri="{FF2B5EF4-FFF2-40B4-BE49-F238E27FC236}">
              <a16:creationId xmlns:a16="http://schemas.microsoft.com/office/drawing/2014/main" id="{85F48CC6-FD8C-4F9A-9F54-48E5EB53CFE1}"/>
            </a:ext>
          </a:extLst>
        </xdr:cNvPr>
        <xdr:cNvSpPr txBox="1"/>
      </xdr:nvSpPr>
      <xdr:spPr>
        <a:xfrm>
          <a:off x="4359275" y="65833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92982</xdr:rowOff>
    </xdr:from>
    <xdr:to>
      <xdr:col>23</xdr:col>
      <xdr:colOff>174625</xdr:colOff>
      <xdr:row>35</xdr:row>
      <xdr:rowOff>92982</xdr:rowOff>
    </xdr:to>
    <xdr:cxnSp macro="">
      <xdr:nvCxnSpPr>
        <xdr:cNvPr id="69" name="直線コネクタ 68">
          <a:extLst>
            <a:ext uri="{FF2B5EF4-FFF2-40B4-BE49-F238E27FC236}">
              <a16:creationId xmlns:a16="http://schemas.microsoft.com/office/drawing/2014/main" id="{2374EAFF-2D38-428E-A75F-BE074EA2FC89}"/>
            </a:ext>
          </a:extLst>
        </xdr:cNvPr>
        <xdr:cNvCxnSpPr/>
      </xdr:nvCxnSpPr>
      <xdr:spPr>
        <a:xfrm>
          <a:off x="4216400" y="6579507"/>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156983</xdr:rowOff>
    </xdr:from>
    <xdr:ext cx="405111" cy="259045"/>
    <xdr:sp macro="" textlink="">
      <xdr:nvSpPr>
        <xdr:cNvPr id="70" name="有形固定資産減価償却率最大値テキスト">
          <a:extLst>
            <a:ext uri="{FF2B5EF4-FFF2-40B4-BE49-F238E27FC236}">
              <a16:creationId xmlns:a16="http://schemas.microsoft.com/office/drawing/2014/main" id="{1A39B098-AAA1-49CA-ADBD-25C26ABF365B}"/>
            </a:ext>
          </a:extLst>
        </xdr:cNvPr>
        <xdr:cNvSpPr txBox="1"/>
      </xdr:nvSpPr>
      <xdr:spPr>
        <a:xfrm>
          <a:off x="4359275" y="51893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28</xdr:row>
      <xdr:rowOff>38856</xdr:rowOff>
    </xdr:from>
    <xdr:to>
      <xdr:col>23</xdr:col>
      <xdr:colOff>174625</xdr:colOff>
      <xdr:row>28</xdr:row>
      <xdr:rowOff>38856</xdr:rowOff>
    </xdr:to>
    <xdr:cxnSp macro="">
      <xdr:nvCxnSpPr>
        <xdr:cNvPr id="71" name="直線コネクタ 70">
          <a:extLst>
            <a:ext uri="{FF2B5EF4-FFF2-40B4-BE49-F238E27FC236}">
              <a16:creationId xmlns:a16="http://schemas.microsoft.com/office/drawing/2014/main" id="{F46056B9-01EC-460C-8DBB-7C269B188766}"/>
            </a:ext>
          </a:extLst>
        </xdr:cNvPr>
        <xdr:cNvCxnSpPr/>
      </xdr:nvCxnSpPr>
      <xdr:spPr>
        <a:xfrm>
          <a:off x="4216400" y="5391906"/>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120395</xdr:rowOff>
    </xdr:from>
    <xdr:ext cx="405111" cy="259045"/>
    <xdr:sp macro="" textlink="">
      <xdr:nvSpPr>
        <xdr:cNvPr id="72" name="有形固定資産減価償却率平均値テキスト">
          <a:extLst>
            <a:ext uri="{FF2B5EF4-FFF2-40B4-BE49-F238E27FC236}">
              <a16:creationId xmlns:a16="http://schemas.microsoft.com/office/drawing/2014/main" id="{897E85A4-0E54-44A6-AB0A-967478E780A1}"/>
            </a:ext>
          </a:extLst>
        </xdr:cNvPr>
        <xdr:cNvSpPr txBox="1"/>
      </xdr:nvSpPr>
      <xdr:spPr>
        <a:xfrm>
          <a:off x="4359275" y="596239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141968</xdr:rowOff>
    </xdr:from>
    <xdr:to>
      <xdr:col>23</xdr:col>
      <xdr:colOff>136525</xdr:colOff>
      <xdr:row>32</xdr:row>
      <xdr:rowOff>72118</xdr:rowOff>
    </xdr:to>
    <xdr:sp macro="" textlink="">
      <xdr:nvSpPr>
        <xdr:cNvPr id="73" name="フローチャート: 判断 72">
          <a:extLst>
            <a:ext uri="{FF2B5EF4-FFF2-40B4-BE49-F238E27FC236}">
              <a16:creationId xmlns:a16="http://schemas.microsoft.com/office/drawing/2014/main" id="{1509C10A-B4CB-4520-9703-964B8FB373F1}"/>
            </a:ext>
          </a:extLst>
        </xdr:cNvPr>
        <xdr:cNvSpPr/>
      </xdr:nvSpPr>
      <xdr:spPr>
        <a:xfrm>
          <a:off x="4254500" y="5983968"/>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90563</xdr:rowOff>
    </xdr:from>
    <xdr:to>
      <xdr:col>19</xdr:col>
      <xdr:colOff>187325</xdr:colOff>
      <xdr:row>32</xdr:row>
      <xdr:rowOff>20713</xdr:rowOff>
    </xdr:to>
    <xdr:sp macro="" textlink="">
      <xdr:nvSpPr>
        <xdr:cNvPr id="74" name="フローチャート: 判断 73">
          <a:extLst>
            <a:ext uri="{FF2B5EF4-FFF2-40B4-BE49-F238E27FC236}">
              <a16:creationId xmlns:a16="http://schemas.microsoft.com/office/drawing/2014/main" id="{B5B0E676-33D1-40DA-AE18-FA2EFCB6B815}"/>
            </a:ext>
          </a:extLst>
        </xdr:cNvPr>
        <xdr:cNvSpPr/>
      </xdr:nvSpPr>
      <xdr:spPr>
        <a:xfrm>
          <a:off x="3616325" y="592621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70001</xdr:rowOff>
    </xdr:from>
    <xdr:to>
      <xdr:col>15</xdr:col>
      <xdr:colOff>187325</xdr:colOff>
      <xdr:row>32</xdr:row>
      <xdr:rowOff>151</xdr:rowOff>
    </xdr:to>
    <xdr:sp macro="" textlink="">
      <xdr:nvSpPr>
        <xdr:cNvPr id="75" name="フローチャート: 判断 74">
          <a:extLst>
            <a:ext uri="{FF2B5EF4-FFF2-40B4-BE49-F238E27FC236}">
              <a16:creationId xmlns:a16="http://schemas.microsoft.com/office/drawing/2014/main" id="{C9C15B94-AD01-4879-8CA0-8B1F0013DCCA}"/>
            </a:ext>
          </a:extLst>
        </xdr:cNvPr>
        <xdr:cNvSpPr/>
      </xdr:nvSpPr>
      <xdr:spPr>
        <a:xfrm>
          <a:off x="2930525" y="590565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138642</xdr:rowOff>
    </xdr:from>
    <xdr:to>
      <xdr:col>11</xdr:col>
      <xdr:colOff>187325</xdr:colOff>
      <xdr:row>31</xdr:row>
      <xdr:rowOff>68792</xdr:rowOff>
    </xdr:to>
    <xdr:sp macro="" textlink="">
      <xdr:nvSpPr>
        <xdr:cNvPr id="76" name="フローチャート: 判断 75">
          <a:extLst>
            <a:ext uri="{FF2B5EF4-FFF2-40B4-BE49-F238E27FC236}">
              <a16:creationId xmlns:a16="http://schemas.microsoft.com/office/drawing/2014/main" id="{4279A43D-D075-4D28-A99A-95711A92308C}"/>
            </a:ext>
          </a:extLst>
        </xdr:cNvPr>
        <xdr:cNvSpPr/>
      </xdr:nvSpPr>
      <xdr:spPr>
        <a:xfrm>
          <a:off x="2244725" y="5818717"/>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46113</xdr:rowOff>
    </xdr:from>
    <xdr:to>
      <xdr:col>7</xdr:col>
      <xdr:colOff>187325</xdr:colOff>
      <xdr:row>30</xdr:row>
      <xdr:rowOff>147713</xdr:rowOff>
    </xdr:to>
    <xdr:sp macro="" textlink="">
      <xdr:nvSpPr>
        <xdr:cNvPr id="77" name="フローチャート: 判断 76">
          <a:extLst>
            <a:ext uri="{FF2B5EF4-FFF2-40B4-BE49-F238E27FC236}">
              <a16:creationId xmlns:a16="http://schemas.microsoft.com/office/drawing/2014/main" id="{D9AA92D6-0C33-4FC4-8AEB-5D2B03EECA54}"/>
            </a:ext>
          </a:extLst>
        </xdr:cNvPr>
        <xdr:cNvSpPr/>
      </xdr:nvSpPr>
      <xdr:spPr>
        <a:xfrm>
          <a:off x="1558925" y="572618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9E6F8FE7-9A5E-4092-8C2E-33389BF49CEA}"/>
            </a:ext>
          </a:extLst>
        </xdr:cNvPr>
        <xdr:cNvSpPr txBox="1"/>
      </xdr:nvSpPr>
      <xdr:spPr>
        <a:xfrm>
          <a:off x="4149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FE8EDE13-0441-4163-8721-E9986A82E688}"/>
            </a:ext>
          </a:extLst>
        </xdr:cNvPr>
        <xdr:cNvSpPr txBox="1"/>
      </xdr:nvSpPr>
      <xdr:spPr>
        <a:xfrm>
          <a:off x="35115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6AD7D8C6-9B2A-4A01-9CE9-451E11BE7724}"/>
            </a:ext>
          </a:extLst>
        </xdr:cNvPr>
        <xdr:cNvSpPr txBox="1"/>
      </xdr:nvSpPr>
      <xdr:spPr>
        <a:xfrm>
          <a:off x="28257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4B16E993-021F-47BE-B5B4-5CBDB371923B}"/>
            </a:ext>
          </a:extLst>
        </xdr:cNvPr>
        <xdr:cNvSpPr txBox="1"/>
      </xdr:nvSpPr>
      <xdr:spPr>
        <a:xfrm>
          <a:off x="21399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26B5B08F-05A9-4485-A0AC-C5023FDDCEA9}"/>
            </a:ext>
          </a:extLst>
        </xdr:cNvPr>
        <xdr:cNvSpPr txBox="1"/>
      </xdr:nvSpPr>
      <xdr:spPr>
        <a:xfrm>
          <a:off x="14541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35832</xdr:rowOff>
    </xdr:from>
    <xdr:to>
      <xdr:col>23</xdr:col>
      <xdr:colOff>136525</xdr:colOff>
      <xdr:row>30</xdr:row>
      <xdr:rowOff>137432</xdr:rowOff>
    </xdr:to>
    <xdr:sp macro="" textlink="">
      <xdr:nvSpPr>
        <xdr:cNvPr id="83" name="楕円 82">
          <a:extLst>
            <a:ext uri="{FF2B5EF4-FFF2-40B4-BE49-F238E27FC236}">
              <a16:creationId xmlns:a16="http://schemas.microsoft.com/office/drawing/2014/main" id="{AF4FD031-7F62-44D8-93E8-55581220E974}"/>
            </a:ext>
          </a:extLst>
        </xdr:cNvPr>
        <xdr:cNvSpPr/>
      </xdr:nvSpPr>
      <xdr:spPr>
        <a:xfrm>
          <a:off x="4254500" y="5712732"/>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58709</xdr:rowOff>
    </xdr:from>
    <xdr:ext cx="405111" cy="259045"/>
    <xdr:sp macro="" textlink="">
      <xdr:nvSpPr>
        <xdr:cNvPr id="84" name="有形固定資産減価償却率該当値テキスト">
          <a:extLst>
            <a:ext uri="{FF2B5EF4-FFF2-40B4-BE49-F238E27FC236}">
              <a16:creationId xmlns:a16="http://schemas.microsoft.com/office/drawing/2014/main" id="{3515D26E-D52D-49A7-9F89-ED68998507B7}"/>
            </a:ext>
          </a:extLst>
        </xdr:cNvPr>
        <xdr:cNvSpPr txBox="1"/>
      </xdr:nvSpPr>
      <xdr:spPr>
        <a:xfrm>
          <a:off x="4359275" y="55736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83911</xdr:rowOff>
    </xdr:from>
    <xdr:to>
      <xdr:col>19</xdr:col>
      <xdr:colOff>187325</xdr:colOff>
      <xdr:row>30</xdr:row>
      <xdr:rowOff>14061</xdr:rowOff>
    </xdr:to>
    <xdr:sp macro="" textlink="">
      <xdr:nvSpPr>
        <xdr:cNvPr id="85" name="楕円 84">
          <a:extLst>
            <a:ext uri="{FF2B5EF4-FFF2-40B4-BE49-F238E27FC236}">
              <a16:creationId xmlns:a16="http://schemas.microsoft.com/office/drawing/2014/main" id="{BA07F841-2A44-4309-B3A3-834C7F76CBE9}"/>
            </a:ext>
          </a:extLst>
        </xdr:cNvPr>
        <xdr:cNvSpPr/>
      </xdr:nvSpPr>
      <xdr:spPr>
        <a:xfrm>
          <a:off x="3616325" y="5602061"/>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134711</xdr:rowOff>
    </xdr:from>
    <xdr:to>
      <xdr:col>23</xdr:col>
      <xdr:colOff>85725</xdr:colOff>
      <xdr:row>30</xdr:row>
      <xdr:rowOff>86632</xdr:rowOff>
    </xdr:to>
    <xdr:cxnSp macro="">
      <xdr:nvCxnSpPr>
        <xdr:cNvPr id="86" name="直線コネクタ 85">
          <a:extLst>
            <a:ext uri="{FF2B5EF4-FFF2-40B4-BE49-F238E27FC236}">
              <a16:creationId xmlns:a16="http://schemas.microsoft.com/office/drawing/2014/main" id="{C76E0B48-BCB1-4196-9AA6-BF45E17B2DC4}"/>
            </a:ext>
          </a:extLst>
        </xdr:cNvPr>
        <xdr:cNvCxnSpPr/>
      </xdr:nvCxnSpPr>
      <xdr:spPr>
        <a:xfrm>
          <a:off x="3673475" y="5649686"/>
          <a:ext cx="628650" cy="110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28</xdr:row>
      <xdr:rowOff>70303</xdr:rowOff>
    </xdr:from>
    <xdr:to>
      <xdr:col>15</xdr:col>
      <xdr:colOff>187325</xdr:colOff>
      <xdr:row>29</xdr:row>
      <xdr:rowOff>453</xdr:rowOff>
    </xdr:to>
    <xdr:sp macro="" textlink="">
      <xdr:nvSpPr>
        <xdr:cNvPr id="87" name="楕円 86">
          <a:extLst>
            <a:ext uri="{FF2B5EF4-FFF2-40B4-BE49-F238E27FC236}">
              <a16:creationId xmlns:a16="http://schemas.microsoft.com/office/drawing/2014/main" id="{B6A445B5-C1A3-4EAE-BC33-B6B547B57CD6}"/>
            </a:ext>
          </a:extLst>
        </xdr:cNvPr>
        <xdr:cNvSpPr/>
      </xdr:nvSpPr>
      <xdr:spPr>
        <a:xfrm>
          <a:off x="2930525" y="542017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28</xdr:row>
      <xdr:rowOff>121103</xdr:rowOff>
    </xdr:from>
    <xdr:to>
      <xdr:col>19</xdr:col>
      <xdr:colOff>136525</xdr:colOff>
      <xdr:row>29</xdr:row>
      <xdr:rowOff>134711</xdr:rowOff>
    </xdr:to>
    <xdr:cxnSp macro="">
      <xdr:nvCxnSpPr>
        <xdr:cNvPr id="88" name="直線コネクタ 87">
          <a:extLst>
            <a:ext uri="{FF2B5EF4-FFF2-40B4-BE49-F238E27FC236}">
              <a16:creationId xmlns:a16="http://schemas.microsoft.com/office/drawing/2014/main" id="{0FB33717-C22B-4E19-8B62-2463A2713273}"/>
            </a:ext>
          </a:extLst>
        </xdr:cNvPr>
        <xdr:cNvCxnSpPr/>
      </xdr:nvCxnSpPr>
      <xdr:spPr>
        <a:xfrm>
          <a:off x="2987675" y="5477328"/>
          <a:ext cx="685800" cy="172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27</xdr:row>
      <xdr:rowOff>108101</xdr:rowOff>
    </xdr:from>
    <xdr:to>
      <xdr:col>11</xdr:col>
      <xdr:colOff>187325</xdr:colOff>
      <xdr:row>28</xdr:row>
      <xdr:rowOff>38251</xdr:rowOff>
    </xdr:to>
    <xdr:sp macro="" textlink="">
      <xdr:nvSpPr>
        <xdr:cNvPr id="89" name="楕円 88">
          <a:extLst>
            <a:ext uri="{FF2B5EF4-FFF2-40B4-BE49-F238E27FC236}">
              <a16:creationId xmlns:a16="http://schemas.microsoft.com/office/drawing/2014/main" id="{42DF4D4C-C107-4ADA-931E-3C818B50141A}"/>
            </a:ext>
          </a:extLst>
        </xdr:cNvPr>
        <xdr:cNvSpPr/>
      </xdr:nvSpPr>
      <xdr:spPr>
        <a:xfrm>
          <a:off x="2244725" y="529605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27</xdr:row>
      <xdr:rowOff>158901</xdr:rowOff>
    </xdr:from>
    <xdr:to>
      <xdr:col>15</xdr:col>
      <xdr:colOff>136525</xdr:colOff>
      <xdr:row>28</xdr:row>
      <xdr:rowOff>121103</xdr:rowOff>
    </xdr:to>
    <xdr:cxnSp macro="">
      <xdr:nvCxnSpPr>
        <xdr:cNvPr id="90" name="直線コネクタ 89">
          <a:extLst>
            <a:ext uri="{FF2B5EF4-FFF2-40B4-BE49-F238E27FC236}">
              <a16:creationId xmlns:a16="http://schemas.microsoft.com/office/drawing/2014/main" id="{2B7A7DD1-31D8-4964-8A21-488329E3CDE2}"/>
            </a:ext>
          </a:extLst>
        </xdr:cNvPr>
        <xdr:cNvCxnSpPr/>
      </xdr:nvCxnSpPr>
      <xdr:spPr>
        <a:xfrm>
          <a:off x="2301875" y="5353201"/>
          <a:ext cx="685800" cy="124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26</xdr:row>
      <xdr:rowOff>125337</xdr:rowOff>
    </xdr:from>
    <xdr:to>
      <xdr:col>7</xdr:col>
      <xdr:colOff>187325</xdr:colOff>
      <xdr:row>27</xdr:row>
      <xdr:rowOff>55487</xdr:rowOff>
    </xdr:to>
    <xdr:sp macro="" textlink="">
      <xdr:nvSpPr>
        <xdr:cNvPr id="91" name="楕円 90">
          <a:extLst>
            <a:ext uri="{FF2B5EF4-FFF2-40B4-BE49-F238E27FC236}">
              <a16:creationId xmlns:a16="http://schemas.microsoft.com/office/drawing/2014/main" id="{C9D64A78-6A27-43E6-B4D6-149D76F64B1D}"/>
            </a:ext>
          </a:extLst>
        </xdr:cNvPr>
        <xdr:cNvSpPr/>
      </xdr:nvSpPr>
      <xdr:spPr>
        <a:xfrm>
          <a:off x="1558925" y="515136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27</xdr:row>
      <xdr:rowOff>4687</xdr:rowOff>
    </xdr:from>
    <xdr:to>
      <xdr:col>11</xdr:col>
      <xdr:colOff>136525</xdr:colOff>
      <xdr:row>27</xdr:row>
      <xdr:rowOff>158901</xdr:rowOff>
    </xdr:to>
    <xdr:cxnSp macro="">
      <xdr:nvCxnSpPr>
        <xdr:cNvPr id="92" name="直線コネクタ 91">
          <a:extLst>
            <a:ext uri="{FF2B5EF4-FFF2-40B4-BE49-F238E27FC236}">
              <a16:creationId xmlns:a16="http://schemas.microsoft.com/office/drawing/2014/main" id="{11447E9D-FB25-4DEF-839B-F2D3E9F358D4}"/>
            </a:ext>
          </a:extLst>
        </xdr:cNvPr>
        <xdr:cNvCxnSpPr/>
      </xdr:nvCxnSpPr>
      <xdr:spPr>
        <a:xfrm>
          <a:off x="1616075" y="5198987"/>
          <a:ext cx="685800" cy="154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32</xdr:row>
      <xdr:rowOff>11840</xdr:rowOff>
    </xdr:from>
    <xdr:ext cx="405111" cy="259045"/>
    <xdr:sp macro="" textlink="">
      <xdr:nvSpPr>
        <xdr:cNvPr id="93" name="n_1aveValue有形固定資産減価償却率">
          <a:extLst>
            <a:ext uri="{FF2B5EF4-FFF2-40B4-BE49-F238E27FC236}">
              <a16:creationId xmlns:a16="http://schemas.microsoft.com/office/drawing/2014/main" id="{20726B5C-4741-4AA8-A0EE-1BD43353F6E8}"/>
            </a:ext>
          </a:extLst>
        </xdr:cNvPr>
        <xdr:cNvSpPr txBox="1"/>
      </xdr:nvSpPr>
      <xdr:spPr>
        <a:xfrm>
          <a:off x="3474094" y="6009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162728</xdr:rowOff>
    </xdr:from>
    <xdr:ext cx="405111" cy="259045"/>
    <xdr:sp macro="" textlink="">
      <xdr:nvSpPr>
        <xdr:cNvPr id="94" name="n_2aveValue有形固定資産減価償却率">
          <a:extLst>
            <a:ext uri="{FF2B5EF4-FFF2-40B4-BE49-F238E27FC236}">
              <a16:creationId xmlns:a16="http://schemas.microsoft.com/office/drawing/2014/main" id="{3A0EBC31-2810-4253-81C2-9BDF9F5E8E11}"/>
            </a:ext>
          </a:extLst>
        </xdr:cNvPr>
        <xdr:cNvSpPr txBox="1"/>
      </xdr:nvSpPr>
      <xdr:spPr>
        <a:xfrm>
          <a:off x="2797819" y="59983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59919</xdr:rowOff>
    </xdr:from>
    <xdr:ext cx="405111" cy="259045"/>
    <xdr:sp macro="" textlink="">
      <xdr:nvSpPr>
        <xdr:cNvPr id="95" name="n_3aveValue有形固定資産減価償却率">
          <a:extLst>
            <a:ext uri="{FF2B5EF4-FFF2-40B4-BE49-F238E27FC236}">
              <a16:creationId xmlns:a16="http://schemas.microsoft.com/office/drawing/2014/main" id="{94681151-7679-4738-A37E-5A73AD98CF61}"/>
            </a:ext>
          </a:extLst>
        </xdr:cNvPr>
        <xdr:cNvSpPr txBox="1"/>
      </xdr:nvSpPr>
      <xdr:spPr>
        <a:xfrm>
          <a:off x="2112019" y="58987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138840</xdr:rowOff>
    </xdr:from>
    <xdr:ext cx="405111" cy="259045"/>
    <xdr:sp macro="" textlink="">
      <xdr:nvSpPr>
        <xdr:cNvPr id="96" name="n_4aveValue有形固定資産減価償却率">
          <a:extLst>
            <a:ext uri="{FF2B5EF4-FFF2-40B4-BE49-F238E27FC236}">
              <a16:creationId xmlns:a16="http://schemas.microsoft.com/office/drawing/2014/main" id="{1FE34601-76C0-4AB1-BB92-FED03404FCAB}"/>
            </a:ext>
          </a:extLst>
        </xdr:cNvPr>
        <xdr:cNvSpPr txBox="1"/>
      </xdr:nvSpPr>
      <xdr:spPr>
        <a:xfrm>
          <a:off x="1426219" y="5818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30588</xdr:rowOff>
    </xdr:from>
    <xdr:ext cx="405111" cy="259045"/>
    <xdr:sp macro="" textlink="">
      <xdr:nvSpPr>
        <xdr:cNvPr id="97" name="n_1mainValue有形固定資産減価償却率">
          <a:extLst>
            <a:ext uri="{FF2B5EF4-FFF2-40B4-BE49-F238E27FC236}">
              <a16:creationId xmlns:a16="http://schemas.microsoft.com/office/drawing/2014/main" id="{5F162016-D4B2-4AB5-9F18-7CF8588DF115}"/>
            </a:ext>
          </a:extLst>
        </xdr:cNvPr>
        <xdr:cNvSpPr txBox="1"/>
      </xdr:nvSpPr>
      <xdr:spPr>
        <a:xfrm>
          <a:off x="3474094" y="5380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16980</xdr:rowOff>
    </xdr:from>
    <xdr:ext cx="405111" cy="259045"/>
    <xdr:sp macro="" textlink="">
      <xdr:nvSpPr>
        <xdr:cNvPr id="98" name="n_2mainValue有形固定資産減価償却率">
          <a:extLst>
            <a:ext uri="{FF2B5EF4-FFF2-40B4-BE49-F238E27FC236}">
              <a16:creationId xmlns:a16="http://schemas.microsoft.com/office/drawing/2014/main" id="{C71BF375-3509-40DB-8DF6-9DABADE66B97}"/>
            </a:ext>
          </a:extLst>
        </xdr:cNvPr>
        <xdr:cNvSpPr txBox="1"/>
      </xdr:nvSpPr>
      <xdr:spPr>
        <a:xfrm>
          <a:off x="2797819" y="52081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26</xdr:row>
      <xdr:rowOff>54778</xdr:rowOff>
    </xdr:from>
    <xdr:ext cx="405111" cy="259045"/>
    <xdr:sp macro="" textlink="">
      <xdr:nvSpPr>
        <xdr:cNvPr id="99" name="n_3mainValue有形固定資産減価償却率">
          <a:extLst>
            <a:ext uri="{FF2B5EF4-FFF2-40B4-BE49-F238E27FC236}">
              <a16:creationId xmlns:a16="http://schemas.microsoft.com/office/drawing/2014/main" id="{C752B4D8-F2A6-4385-BC55-C21C13C42416}"/>
            </a:ext>
          </a:extLst>
        </xdr:cNvPr>
        <xdr:cNvSpPr txBox="1"/>
      </xdr:nvSpPr>
      <xdr:spPr>
        <a:xfrm>
          <a:off x="2112019" y="50839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25</xdr:row>
      <xdr:rowOff>72014</xdr:rowOff>
    </xdr:from>
    <xdr:ext cx="405111" cy="259045"/>
    <xdr:sp macro="" textlink="">
      <xdr:nvSpPr>
        <xdr:cNvPr id="100" name="n_4mainValue有形固定資産減価償却率">
          <a:extLst>
            <a:ext uri="{FF2B5EF4-FFF2-40B4-BE49-F238E27FC236}">
              <a16:creationId xmlns:a16="http://schemas.microsoft.com/office/drawing/2014/main" id="{822C0C79-ABF5-49EA-BD00-13798792E361}"/>
            </a:ext>
          </a:extLst>
        </xdr:cNvPr>
        <xdr:cNvSpPr txBox="1"/>
      </xdr:nvSpPr>
      <xdr:spPr>
        <a:xfrm>
          <a:off x="1426219" y="49361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6EABB763-CCD6-411B-81EE-304329867D1A}"/>
            </a:ext>
          </a:extLst>
        </xdr:cNvPr>
        <xdr:cNvSpPr/>
      </xdr:nvSpPr>
      <xdr:spPr>
        <a:xfrm>
          <a:off x="10198100" y="4092575"/>
          <a:ext cx="380047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AAD81D00-CCB3-4987-8B89-14B8B83B7655}"/>
            </a:ext>
          </a:extLst>
        </xdr:cNvPr>
        <xdr:cNvSpPr/>
      </xdr:nvSpPr>
      <xdr:spPr>
        <a:xfrm>
          <a:off x="11154043" y="4465892"/>
          <a:ext cx="942439"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128619</xdr:colOff>
      <xdr:row>22</xdr:row>
      <xdr:rowOff>64546</xdr:rowOff>
    </xdr:from>
    <xdr:to>
      <xdr:col>76</xdr:col>
      <xdr:colOff>42831</xdr:colOff>
      <xdr:row>24</xdr:row>
      <xdr:rowOff>30705</xdr:rowOff>
    </xdr:to>
    <xdr:sp macro="" textlink="">
      <xdr:nvSpPr>
        <xdr:cNvPr id="103" name="正方形/長方形 102">
          <a:extLst>
            <a:ext uri="{FF2B5EF4-FFF2-40B4-BE49-F238E27FC236}">
              <a16:creationId xmlns:a16="http://schemas.microsoft.com/office/drawing/2014/main" id="{0E249F73-DD19-47EB-B5F2-F31C9879722D}"/>
            </a:ext>
          </a:extLst>
        </xdr:cNvPr>
        <xdr:cNvSpPr/>
      </xdr:nvSpPr>
      <xdr:spPr>
        <a:xfrm>
          <a:off x="12403169" y="4449221"/>
          <a:ext cx="949262"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[ 1,088.3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7AC6A5BD-C167-45F8-A7F7-BED084D3ED3D}"/>
            </a:ext>
          </a:extLst>
        </xdr:cNvPr>
        <xdr:cNvSpPr/>
      </xdr:nvSpPr>
      <xdr:spPr>
        <a:xfrm>
          <a:off x="139700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32FDB044-D37C-4C74-A74E-32B71D34AEF1}"/>
            </a:ext>
          </a:extLst>
        </xdr:cNvPr>
        <xdr:cNvSpPr/>
      </xdr:nvSpPr>
      <xdr:spPr>
        <a:xfrm>
          <a:off x="139700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352DC129-E665-4D65-89EA-1F1E28BDD04B}"/>
            </a:ext>
          </a:extLst>
        </xdr:cNvPr>
        <xdr:cNvSpPr/>
      </xdr:nvSpPr>
      <xdr:spPr>
        <a:xfrm>
          <a:off x="153416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53CF2A6F-0346-4B8D-AAAB-53A799395248}"/>
            </a:ext>
          </a:extLst>
        </xdr:cNvPr>
        <xdr:cNvSpPr/>
      </xdr:nvSpPr>
      <xdr:spPr>
        <a:xfrm>
          <a:off x="153416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5219AE7B-6F7A-46FB-B0FF-60C0E89BC4C5}"/>
            </a:ext>
          </a:extLst>
        </xdr:cNvPr>
        <xdr:cNvSpPr/>
      </xdr:nvSpPr>
      <xdr:spPr>
        <a:xfrm>
          <a:off x="168179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1E20C326-DB72-4C00-819C-1B6A42E03BCA}"/>
            </a:ext>
          </a:extLst>
        </xdr:cNvPr>
        <xdr:cNvSpPr/>
      </xdr:nvSpPr>
      <xdr:spPr>
        <a:xfrm>
          <a:off x="168179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8EE016FC-DBC8-493B-B5A1-756BC5F216D1}"/>
            </a:ext>
          </a:extLst>
        </xdr:cNvPr>
        <xdr:cNvSpPr/>
      </xdr:nvSpPr>
      <xdr:spPr>
        <a:xfrm>
          <a:off x="10198100" y="4768850"/>
          <a:ext cx="380047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B9554191-C5BA-4EA7-AF20-31135F0F9E88}"/>
            </a:ext>
          </a:extLst>
        </xdr:cNvPr>
        <xdr:cNvSpPr/>
      </xdr:nvSpPr>
      <xdr:spPr>
        <a:xfrm>
          <a:off x="14246225"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72F54736-AE9A-4CCD-A933-7B5AC299645B}"/>
            </a:ext>
          </a:extLst>
        </xdr:cNvPr>
        <xdr:cNvSpPr/>
      </xdr:nvSpPr>
      <xdr:spPr>
        <a:xfrm>
          <a:off x="14246225"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A5E7720E-B2ED-427F-AA9B-27154072E9F3}"/>
            </a:ext>
          </a:extLst>
        </xdr:cNvPr>
        <xdr:cNvSpPr txBox="1"/>
      </xdr:nvSpPr>
      <xdr:spPr>
        <a:xfrm>
          <a:off x="14322425"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政令市中</a:t>
          </a:r>
          <a:r>
            <a:rPr kumimoji="1" lang="en-US" altLang="ja-JP" sz="1100">
              <a:solidFill>
                <a:schemeClr val="dk1"/>
              </a:solidFill>
              <a:effectLst/>
              <a:latin typeface="+mn-lt"/>
              <a:ea typeface="+mn-ea"/>
              <a:cs typeface="+mn-cs"/>
            </a:rPr>
            <a:t>14</a:t>
          </a:r>
          <a:r>
            <a:rPr kumimoji="1" lang="ja-JP" altLang="ja-JP" sz="1100">
              <a:solidFill>
                <a:schemeClr val="dk1"/>
              </a:solidFill>
              <a:effectLst/>
              <a:latin typeface="+mn-lt"/>
              <a:ea typeface="+mn-ea"/>
              <a:cs typeface="+mn-cs"/>
            </a:rPr>
            <a:t>位と低い値になっている。</a:t>
          </a:r>
          <a:endParaRPr lang="ja-JP" altLang="ja-JP">
            <a:effectLst/>
          </a:endParaRPr>
        </a:p>
        <a:p>
          <a:r>
            <a:rPr kumimoji="1" lang="ja-JP" altLang="ja-JP" sz="1100">
              <a:solidFill>
                <a:schemeClr val="dk1"/>
              </a:solidFill>
              <a:effectLst/>
              <a:latin typeface="+mn-lt"/>
              <a:ea typeface="+mn-ea"/>
              <a:cs typeface="+mn-cs"/>
            </a:rPr>
            <a:t>将来負担比率について、地方債残高の縮減を図るなど、引き続き着実な低減に取り組むことにより、健全な財政基盤の構築に努める。</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75BEA823-90C0-4089-B4DC-E2009BC2BE6D}"/>
            </a:ext>
          </a:extLst>
        </xdr:cNvPr>
        <xdr:cNvSpPr txBox="1"/>
      </xdr:nvSpPr>
      <xdr:spPr>
        <a:xfrm>
          <a:off x="101600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B5F629F9-CABF-4342-B4C7-54CA8227E70D}"/>
            </a:ext>
          </a:extLst>
        </xdr:cNvPr>
        <xdr:cNvCxnSpPr/>
      </xdr:nvCxnSpPr>
      <xdr:spPr>
        <a:xfrm>
          <a:off x="10198100" y="680720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BA5DD306-57C9-405B-B560-CBB79E575EA3}"/>
            </a:ext>
          </a:extLst>
        </xdr:cNvPr>
        <xdr:cNvSpPr txBox="1"/>
      </xdr:nvSpPr>
      <xdr:spPr>
        <a:xfrm>
          <a:off x="9708926" y="67229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7" name="直線コネクタ 116">
          <a:extLst>
            <a:ext uri="{FF2B5EF4-FFF2-40B4-BE49-F238E27FC236}">
              <a16:creationId xmlns:a16="http://schemas.microsoft.com/office/drawing/2014/main" id="{8754E6B5-38E3-4E3D-AA1D-B4300159ECC6}"/>
            </a:ext>
          </a:extLst>
        </xdr:cNvPr>
        <xdr:cNvCxnSpPr/>
      </xdr:nvCxnSpPr>
      <xdr:spPr>
        <a:xfrm>
          <a:off x="10198100" y="6475942"/>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8" name="テキスト ボックス 117">
          <a:extLst>
            <a:ext uri="{FF2B5EF4-FFF2-40B4-BE49-F238E27FC236}">
              <a16:creationId xmlns:a16="http://schemas.microsoft.com/office/drawing/2014/main" id="{8D3E95D7-D4A3-49DC-ABC5-8AF6EA1FE1D3}"/>
            </a:ext>
          </a:extLst>
        </xdr:cNvPr>
        <xdr:cNvSpPr txBox="1"/>
      </xdr:nvSpPr>
      <xdr:spPr>
        <a:xfrm>
          <a:off x="9708926" y="638214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9" name="直線コネクタ 118">
          <a:extLst>
            <a:ext uri="{FF2B5EF4-FFF2-40B4-BE49-F238E27FC236}">
              <a16:creationId xmlns:a16="http://schemas.microsoft.com/office/drawing/2014/main" id="{A97E9F34-DF0C-4ACF-8D31-8FA568B38FD4}"/>
            </a:ext>
          </a:extLst>
        </xdr:cNvPr>
        <xdr:cNvCxnSpPr/>
      </xdr:nvCxnSpPr>
      <xdr:spPr>
        <a:xfrm>
          <a:off x="10198100" y="6135158"/>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40607</xdr:rowOff>
    </xdr:from>
    <xdr:ext cx="482824" cy="225703"/>
    <xdr:sp macro="" textlink="">
      <xdr:nvSpPr>
        <xdr:cNvPr id="120" name="テキスト ボックス 119">
          <a:extLst>
            <a:ext uri="{FF2B5EF4-FFF2-40B4-BE49-F238E27FC236}">
              <a16:creationId xmlns:a16="http://schemas.microsoft.com/office/drawing/2014/main" id="{9D7295EA-DA63-42F9-BC0D-BD53FD4826AF}"/>
            </a:ext>
          </a:extLst>
        </xdr:cNvPr>
        <xdr:cNvSpPr txBox="1"/>
      </xdr:nvSpPr>
      <xdr:spPr>
        <a:xfrm>
          <a:off x="9708926" y="6041357"/>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1" name="直線コネクタ 120">
          <a:extLst>
            <a:ext uri="{FF2B5EF4-FFF2-40B4-BE49-F238E27FC236}">
              <a16:creationId xmlns:a16="http://schemas.microsoft.com/office/drawing/2014/main" id="{164A0289-4407-4EB5-B50C-A69585156FE8}"/>
            </a:ext>
          </a:extLst>
        </xdr:cNvPr>
        <xdr:cNvCxnSpPr/>
      </xdr:nvCxnSpPr>
      <xdr:spPr>
        <a:xfrm>
          <a:off x="10198100" y="57975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2" name="テキスト ボックス 121">
          <a:extLst>
            <a:ext uri="{FF2B5EF4-FFF2-40B4-BE49-F238E27FC236}">
              <a16:creationId xmlns:a16="http://schemas.microsoft.com/office/drawing/2014/main" id="{26EA3F70-7312-412E-855B-1ECFA6A752E9}"/>
            </a:ext>
          </a:extLst>
        </xdr:cNvPr>
        <xdr:cNvSpPr txBox="1"/>
      </xdr:nvSpPr>
      <xdr:spPr>
        <a:xfrm>
          <a:off x="9762011" y="570374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3" name="直線コネクタ 122">
          <a:extLst>
            <a:ext uri="{FF2B5EF4-FFF2-40B4-BE49-F238E27FC236}">
              <a16:creationId xmlns:a16="http://schemas.microsoft.com/office/drawing/2014/main" id="{6AFC755C-6A90-4F91-98CD-2BE3BB42AC55}"/>
            </a:ext>
          </a:extLst>
        </xdr:cNvPr>
        <xdr:cNvCxnSpPr/>
      </xdr:nvCxnSpPr>
      <xdr:spPr>
        <a:xfrm>
          <a:off x="10198100" y="5456767"/>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4" name="テキスト ボックス 123">
          <a:extLst>
            <a:ext uri="{FF2B5EF4-FFF2-40B4-BE49-F238E27FC236}">
              <a16:creationId xmlns:a16="http://schemas.microsoft.com/office/drawing/2014/main" id="{BB272860-A09B-4534-91FB-068AA1D8CBB8}"/>
            </a:ext>
          </a:extLst>
        </xdr:cNvPr>
        <xdr:cNvSpPr txBox="1"/>
      </xdr:nvSpPr>
      <xdr:spPr>
        <a:xfrm>
          <a:off x="9762011" y="53629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5" name="直線コネクタ 124">
          <a:extLst>
            <a:ext uri="{FF2B5EF4-FFF2-40B4-BE49-F238E27FC236}">
              <a16:creationId xmlns:a16="http://schemas.microsoft.com/office/drawing/2014/main" id="{7F272CE6-5FAA-4658-A820-5A92A50350B3}"/>
            </a:ext>
          </a:extLst>
        </xdr:cNvPr>
        <xdr:cNvCxnSpPr/>
      </xdr:nvCxnSpPr>
      <xdr:spPr>
        <a:xfrm>
          <a:off x="10198100" y="5115983"/>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25</xdr:row>
      <xdr:rowOff>161257</xdr:rowOff>
    </xdr:from>
    <xdr:ext cx="410689" cy="225703"/>
    <xdr:sp macro="" textlink="">
      <xdr:nvSpPr>
        <xdr:cNvPr id="126" name="テキスト ボックス 125">
          <a:extLst>
            <a:ext uri="{FF2B5EF4-FFF2-40B4-BE49-F238E27FC236}">
              <a16:creationId xmlns:a16="http://schemas.microsoft.com/office/drawing/2014/main" id="{B4E07DE7-F4BA-45FC-97FD-D714938306E5}"/>
            </a:ext>
          </a:extLst>
        </xdr:cNvPr>
        <xdr:cNvSpPr txBox="1"/>
      </xdr:nvSpPr>
      <xdr:spPr>
        <a:xfrm>
          <a:off x="9762011" y="50317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7" name="直線コネクタ 126">
          <a:extLst>
            <a:ext uri="{FF2B5EF4-FFF2-40B4-BE49-F238E27FC236}">
              <a16:creationId xmlns:a16="http://schemas.microsoft.com/office/drawing/2014/main" id="{D4CC8745-2C3A-46EB-8A26-188D6621184E}"/>
            </a:ext>
          </a:extLst>
        </xdr:cNvPr>
        <xdr:cNvCxnSpPr/>
      </xdr:nvCxnSpPr>
      <xdr:spPr>
        <a:xfrm>
          <a:off x="10198100" y="47688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23</xdr:row>
      <xdr:rowOff>144324</xdr:rowOff>
    </xdr:from>
    <xdr:ext cx="308097" cy="225703"/>
    <xdr:sp macro="" textlink="">
      <xdr:nvSpPr>
        <xdr:cNvPr id="128" name="テキスト ボックス 127">
          <a:extLst>
            <a:ext uri="{FF2B5EF4-FFF2-40B4-BE49-F238E27FC236}">
              <a16:creationId xmlns:a16="http://schemas.microsoft.com/office/drawing/2014/main" id="{C1DF6D50-777A-4C9A-8989-1FDF2A57D214}"/>
            </a:ext>
          </a:extLst>
        </xdr:cNvPr>
        <xdr:cNvSpPr txBox="1"/>
      </xdr:nvSpPr>
      <xdr:spPr>
        <a:xfrm>
          <a:off x="9867778" y="468457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29" name="債務償還比率グラフ枠">
          <a:extLst>
            <a:ext uri="{FF2B5EF4-FFF2-40B4-BE49-F238E27FC236}">
              <a16:creationId xmlns:a16="http://schemas.microsoft.com/office/drawing/2014/main" id="{00549793-4D7B-4E60-8E5A-1436E164F4C6}"/>
            </a:ext>
          </a:extLst>
        </xdr:cNvPr>
        <xdr:cNvSpPr/>
      </xdr:nvSpPr>
      <xdr:spPr>
        <a:xfrm>
          <a:off x="10198100" y="4768850"/>
          <a:ext cx="380047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95363</xdr:rowOff>
    </xdr:from>
    <xdr:to>
      <xdr:col>76</xdr:col>
      <xdr:colOff>21589</xdr:colOff>
      <xdr:row>34</xdr:row>
      <xdr:rowOff>117997</xdr:rowOff>
    </xdr:to>
    <xdr:cxnSp macro="">
      <xdr:nvCxnSpPr>
        <xdr:cNvPr id="130" name="直線コネクタ 129">
          <a:extLst>
            <a:ext uri="{FF2B5EF4-FFF2-40B4-BE49-F238E27FC236}">
              <a16:creationId xmlns:a16="http://schemas.microsoft.com/office/drawing/2014/main" id="{ED4BC6A8-D6BC-4474-AD59-C43E0EEB250B}"/>
            </a:ext>
          </a:extLst>
        </xdr:cNvPr>
        <xdr:cNvCxnSpPr/>
      </xdr:nvCxnSpPr>
      <xdr:spPr>
        <a:xfrm flipV="1">
          <a:off x="13326745" y="5124563"/>
          <a:ext cx="1269" cy="13212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121824</xdr:rowOff>
    </xdr:from>
    <xdr:ext cx="560923" cy="259045"/>
    <xdr:sp macro="" textlink="">
      <xdr:nvSpPr>
        <xdr:cNvPr id="131" name="債務償還比率最小値テキスト">
          <a:extLst>
            <a:ext uri="{FF2B5EF4-FFF2-40B4-BE49-F238E27FC236}">
              <a16:creationId xmlns:a16="http://schemas.microsoft.com/office/drawing/2014/main" id="{87ACB48F-0D90-4B6A-A4E4-8F2367C99376}"/>
            </a:ext>
          </a:extLst>
        </xdr:cNvPr>
        <xdr:cNvSpPr txBox="1"/>
      </xdr:nvSpPr>
      <xdr:spPr>
        <a:xfrm>
          <a:off x="13379450" y="6449599"/>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117997</xdr:rowOff>
    </xdr:from>
    <xdr:to>
      <xdr:col>76</xdr:col>
      <xdr:colOff>111125</xdr:colOff>
      <xdr:row>34</xdr:row>
      <xdr:rowOff>117997</xdr:rowOff>
    </xdr:to>
    <xdr:cxnSp macro="">
      <xdr:nvCxnSpPr>
        <xdr:cNvPr id="132" name="直線コネクタ 131">
          <a:extLst>
            <a:ext uri="{FF2B5EF4-FFF2-40B4-BE49-F238E27FC236}">
              <a16:creationId xmlns:a16="http://schemas.microsoft.com/office/drawing/2014/main" id="{415B3629-047C-4E4D-88CE-004BD63A0ABA}"/>
            </a:ext>
          </a:extLst>
        </xdr:cNvPr>
        <xdr:cNvCxnSpPr/>
      </xdr:nvCxnSpPr>
      <xdr:spPr>
        <a:xfrm>
          <a:off x="13255625" y="644577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42040</xdr:rowOff>
    </xdr:from>
    <xdr:ext cx="469744" cy="259045"/>
    <xdr:sp macro="" textlink="">
      <xdr:nvSpPr>
        <xdr:cNvPr id="133" name="債務償還比率最大値テキスト">
          <a:extLst>
            <a:ext uri="{FF2B5EF4-FFF2-40B4-BE49-F238E27FC236}">
              <a16:creationId xmlns:a16="http://schemas.microsoft.com/office/drawing/2014/main" id="{0420F87B-B8BE-45EE-B4F0-4A0E7AAF62D1}"/>
            </a:ext>
          </a:extLst>
        </xdr:cNvPr>
        <xdr:cNvSpPr txBox="1"/>
      </xdr:nvSpPr>
      <xdr:spPr>
        <a:xfrm>
          <a:off x="13379450" y="4912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95363</xdr:rowOff>
    </xdr:from>
    <xdr:to>
      <xdr:col>76</xdr:col>
      <xdr:colOff>111125</xdr:colOff>
      <xdr:row>26</xdr:row>
      <xdr:rowOff>95363</xdr:rowOff>
    </xdr:to>
    <xdr:cxnSp macro="">
      <xdr:nvCxnSpPr>
        <xdr:cNvPr id="134" name="直線コネクタ 133">
          <a:extLst>
            <a:ext uri="{FF2B5EF4-FFF2-40B4-BE49-F238E27FC236}">
              <a16:creationId xmlns:a16="http://schemas.microsoft.com/office/drawing/2014/main" id="{A73A4632-B680-4A05-95FB-80CACAE63F2A}"/>
            </a:ext>
          </a:extLst>
        </xdr:cNvPr>
        <xdr:cNvCxnSpPr/>
      </xdr:nvCxnSpPr>
      <xdr:spPr>
        <a:xfrm>
          <a:off x="13255625" y="512456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104065</xdr:rowOff>
    </xdr:from>
    <xdr:ext cx="469744" cy="259045"/>
    <xdr:sp macro="" textlink="">
      <xdr:nvSpPr>
        <xdr:cNvPr id="135" name="債務償還比率平均値テキスト">
          <a:extLst>
            <a:ext uri="{FF2B5EF4-FFF2-40B4-BE49-F238E27FC236}">
              <a16:creationId xmlns:a16="http://schemas.microsoft.com/office/drawing/2014/main" id="{81C02139-E7ED-4FE3-9060-F04F1EA82385}"/>
            </a:ext>
          </a:extLst>
        </xdr:cNvPr>
        <xdr:cNvSpPr txBox="1"/>
      </xdr:nvSpPr>
      <xdr:spPr>
        <a:xfrm>
          <a:off x="13379450" y="56222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81188</xdr:rowOff>
    </xdr:from>
    <xdr:to>
      <xdr:col>76</xdr:col>
      <xdr:colOff>73025</xdr:colOff>
      <xdr:row>31</xdr:row>
      <xdr:rowOff>11338</xdr:rowOff>
    </xdr:to>
    <xdr:sp macro="" textlink="">
      <xdr:nvSpPr>
        <xdr:cNvPr id="136" name="フローチャート: 判断 135">
          <a:extLst>
            <a:ext uri="{FF2B5EF4-FFF2-40B4-BE49-F238E27FC236}">
              <a16:creationId xmlns:a16="http://schemas.microsoft.com/office/drawing/2014/main" id="{E47F226F-0BC1-462E-951D-5F8CA0BEDA92}"/>
            </a:ext>
          </a:extLst>
        </xdr:cNvPr>
        <xdr:cNvSpPr/>
      </xdr:nvSpPr>
      <xdr:spPr>
        <a:xfrm>
          <a:off x="13293725" y="5761263"/>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25294</xdr:rowOff>
    </xdr:from>
    <xdr:to>
      <xdr:col>72</xdr:col>
      <xdr:colOff>123825</xdr:colOff>
      <xdr:row>30</xdr:row>
      <xdr:rowOff>126894</xdr:rowOff>
    </xdr:to>
    <xdr:sp macro="" textlink="">
      <xdr:nvSpPr>
        <xdr:cNvPr id="137" name="フローチャート: 判断 136">
          <a:extLst>
            <a:ext uri="{FF2B5EF4-FFF2-40B4-BE49-F238E27FC236}">
              <a16:creationId xmlns:a16="http://schemas.microsoft.com/office/drawing/2014/main" id="{44BBBA81-3358-4670-BE38-D0B6956C0464}"/>
            </a:ext>
          </a:extLst>
        </xdr:cNvPr>
        <xdr:cNvSpPr/>
      </xdr:nvSpPr>
      <xdr:spPr>
        <a:xfrm>
          <a:off x="12646025" y="570536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43526</xdr:rowOff>
    </xdr:from>
    <xdr:to>
      <xdr:col>68</xdr:col>
      <xdr:colOff>123825</xdr:colOff>
      <xdr:row>30</xdr:row>
      <xdr:rowOff>145126</xdr:rowOff>
    </xdr:to>
    <xdr:sp macro="" textlink="">
      <xdr:nvSpPr>
        <xdr:cNvPr id="138" name="フローチャート: 判断 137">
          <a:extLst>
            <a:ext uri="{FF2B5EF4-FFF2-40B4-BE49-F238E27FC236}">
              <a16:creationId xmlns:a16="http://schemas.microsoft.com/office/drawing/2014/main" id="{640B4370-BB59-4C43-9B75-893CF83B210C}"/>
            </a:ext>
          </a:extLst>
        </xdr:cNvPr>
        <xdr:cNvSpPr/>
      </xdr:nvSpPr>
      <xdr:spPr>
        <a:xfrm>
          <a:off x="11960225" y="572360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39857</xdr:rowOff>
    </xdr:from>
    <xdr:to>
      <xdr:col>64</xdr:col>
      <xdr:colOff>123825</xdr:colOff>
      <xdr:row>29</xdr:row>
      <xdr:rowOff>141457</xdr:rowOff>
    </xdr:to>
    <xdr:sp macro="" textlink="">
      <xdr:nvSpPr>
        <xdr:cNvPr id="139" name="フローチャート: 判断 138">
          <a:extLst>
            <a:ext uri="{FF2B5EF4-FFF2-40B4-BE49-F238E27FC236}">
              <a16:creationId xmlns:a16="http://schemas.microsoft.com/office/drawing/2014/main" id="{48E01F98-EF62-4A86-8F94-1D454BE09F0D}"/>
            </a:ext>
          </a:extLst>
        </xdr:cNvPr>
        <xdr:cNvSpPr/>
      </xdr:nvSpPr>
      <xdr:spPr>
        <a:xfrm>
          <a:off x="11274425" y="5554832"/>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42637</xdr:rowOff>
    </xdr:from>
    <xdr:to>
      <xdr:col>60</xdr:col>
      <xdr:colOff>123825</xdr:colOff>
      <xdr:row>31</xdr:row>
      <xdr:rowOff>144237</xdr:rowOff>
    </xdr:to>
    <xdr:sp macro="" textlink="">
      <xdr:nvSpPr>
        <xdr:cNvPr id="140" name="フローチャート: 判断 139">
          <a:extLst>
            <a:ext uri="{FF2B5EF4-FFF2-40B4-BE49-F238E27FC236}">
              <a16:creationId xmlns:a16="http://schemas.microsoft.com/office/drawing/2014/main" id="{548D954B-F3F0-416B-9CA0-9CDAB2DB7351}"/>
            </a:ext>
          </a:extLst>
        </xdr:cNvPr>
        <xdr:cNvSpPr/>
      </xdr:nvSpPr>
      <xdr:spPr>
        <a:xfrm>
          <a:off x="10588625" y="588463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8237309C-FAEC-4FBF-AF4F-D3BCFB7EAEF2}"/>
            </a:ext>
          </a:extLst>
        </xdr:cNvPr>
        <xdr:cNvSpPr txBox="1"/>
      </xdr:nvSpPr>
      <xdr:spPr>
        <a:xfrm>
          <a:off x="1316990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CABBBF0E-6D5A-4B9E-9115-C356B5D7D71B}"/>
            </a:ext>
          </a:extLst>
        </xdr:cNvPr>
        <xdr:cNvSpPr txBox="1"/>
      </xdr:nvSpPr>
      <xdr:spPr>
        <a:xfrm>
          <a:off x="12531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3DA26A21-BC3B-448E-9AE5-92FE66967ED2}"/>
            </a:ext>
          </a:extLst>
        </xdr:cNvPr>
        <xdr:cNvSpPr txBox="1"/>
      </xdr:nvSpPr>
      <xdr:spPr>
        <a:xfrm>
          <a:off x="118459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0B0EEE12-0430-491A-A63E-74DEDEF02F2F}"/>
            </a:ext>
          </a:extLst>
        </xdr:cNvPr>
        <xdr:cNvSpPr txBox="1"/>
      </xdr:nvSpPr>
      <xdr:spPr>
        <a:xfrm>
          <a:off x="111601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03AAB223-5BBD-4895-93D7-7E32384E02C4}"/>
            </a:ext>
          </a:extLst>
        </xdr:cNvPr>
        <xdr:cNvSpPr txBox="1"/>
      </xdr:nvSpPr>
      <xdr:spPr>
        <a:xfrm>
          <a:off x="104743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121080</xdr:rowOff>
    </xdr:from>
    <xdr:to>
      <xdr:col>76</xdr:col>
      <xdr:colOff>73025</xdr:colOff>
      <xdr:row>32</xdr:row>
      <xdr:rowOff>51230</xdr:rowOff>
    </xdr:to>
    <xdr:sp macro="" textlink="">
      <xdr:nvSpPr>
        <xdr:cNvPr id="146" name="楕円 145">
          <a:extLst>
            <a:ext uri="{FF2B5EF4-FFF2-40B4-BE49-F238E27FC236}">
              <a16:creationId xmlns:a16="http://schemas.microsoft.com/office/drawing/2014/main" id="{DF4C826F-95EF-4CEF-95F1-E801F2B2E4F5}"/>
            </a:ext>
          </a:extLst>
        </xdr:cNvPr>
        <xdr:cNvSpPr/>
      </xdr:nvSpPr>
      <xdr:spPr>
        <a:xfrm>
          <a:off x="13293725" y="596308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99507</xdr:rowOff>
    </xdr:from>
    <xdr:ext cx="560923" cy="259045"/>
    <xdr:sp macro="" textlink="">
      <xdr:nvSpPr>
        <xdr:cNvPr id="147" name="債務償還比率該当値テキスト">
          <a:extLst>
            <a:ext uri="{FF2B5EF4-FFF2-40B4-BE49-F238E27FC236}">
              <a16:creationId xmlns:a16="http://schemas.microsoft.com/office/drawing/2014/main" id="{A7C71324-F605-4DA2-90F7-F1B2A3F509A3}"/>
            </a:ext>
          </a:extLst>
        </xdr:cNvPr>
        <xdr:cNvSpPr txBox="1"/>
      </xdr:nvSpPr>
      <xdr:spPr>
        <a:xfrm>
          <a:off x="13379450" y="5941507"/>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76461</xdr:rowOff>
    </xdr:from>
    <xdr:to>
      <xdr:col>72</xdr:col>
      <xdr:colOff>123825</xdr:colOff>
      <xdr:row>32</xdr:row>
      <xdr:rowOff>6611</xdr:rowOff>
    </xdr:to>
    <xdr:sp macro="" textlink="">
      <xdr:nvSpPr>
        <xdr:cNvPr id="148" name="楕円 147">
          <a:extLst>
            <a:ext uri="{FF2B5EF4-FFF2-40B4-BE49-F238E27FC236}">
              <a16:creationId xmlns:a16="http://schemas.microsoft.com/office/drawing/2014/main" id="{5B744C25-1CF1-4518-AABD-A105E640357B}"/>
            </a:ext>
          </a:extLst>
        </xdr:cNvPr>
        <xdr:cNvSpPr/>
      </xdr:nvSpPr>
      <xdr:spPr>
        <a:xfrm>
          <a:off x="12646025" y="591528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127261</xdr:rowOff>
    </xdr:from>
    <xdr:to>
      <xdr:col>76</xdr:col>
      <xdr:colOff>22225</xdr:colOff>
      <xdr:row>32</xdr:row>
      <xdr:rowOff>430</xdr:rowOff>
    </xdr:to>
    <xdr:cxnSp macro="">
      <xdr:nvCxnSpPr>
        <xdr:cNvPr id="149" name="直線コネクタ 148">
          <a:extLst>
            <a:ext uri="{FF2B5EF4-FFF2-40B4-BE49-F238E27FC236}">
              <a16:creationId xmlns:a16="http://schemas.microsoft.com/office/drawing/2014/main" id="{A5EB32B3-DABE-4126-BE4F-A7CD6E2D5F20}"/>
            </a:ext>
          </a:extLst>
        </xdr:cNvPr>
        <xdr:cNvCxnSpPr/>
      </xdr:nvCxnSpPr>
      <xdr:spPr>
        <a:xfrm>
          <a:off x="12693650" y="5962911"/>
          <a:ext cx="638175" cy="38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149507</xdr:rowOff>
    </xdr:from>
    <xdr:to>
      <xdr:col>68</xdr:col>
      <xdr:colOff>123825</xdr:colOff>
      <xdr:row>32</xdr:row>
      <xdr:rowOff>79657</xdr:rowOff>
    </xdr:to>
    <xdr:sp macro="" textlink="">
      <xdr:nvSpPr>
        <xdr:cNvPr id="150" name="楕円 149">
          <a:extLst>
            <a:ext uri="{FF2B5EF4-FFF2-40B4-BE49-F238E27FC236}">
              <a16:creationId xmlns:a16="http://schemas.microsoft.com/office/drawing/2014/main" id="{39A9B8D6-23B6-4447-925E-CC3B2375B0C1}"/>
            </a:ext>
          </a:extLst>
        </xdr:cNvPr>
        <xdr:cNvSpPr/>
      </xdr:nvSpPr>
      <xdr:spPr>
        <a:xfrm>
          <a:off x="11960225" y="598833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127261</xdr:rowOff>
    </xdr:from>
    <xdr:to>
      <xdr:col>72</xdr:col>
      <xdr:colOff>73025</xdr:colOff>
      <xdr:row>32</xdr:row>
      <xdr:rowOff>28857</xdr:rowOff>
    </xdr:to>
    <xdr:cxnSp macro="">
      <xdr:nvCxnSpPr>
        <xdr:cNvPr id="151" name="直線コネクタ 150">
          <a:extLst>
            <a:ext uri="{FF2B5EF4-FFF2-40B4-BE49-F238E27FC236}">
              <a16:creationId xmlns:a16="http://schemas.microsoft.com/office/drawing/2014/main" id="{031C2757-5899-4426-A31B-2EFEA9A0161E}"/>
            </a:ext>
          </a:extLst>
        </xdr:cNvPr>
        <xdr:cNvCxnSpPr/>
      </xdr:nvCxnSpPr>
      <xdr:spPr>
        <a:xfrm flipV="1">
          <a:off x="12007850" y="5962911"/>
          <a:ext cx="685800" cy="63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108655</xdr:rowOff>
    </xdr:from>
    <xdr:to>
      <xdr:col>64</xdr:col>
      <xdr:colOff>123825</xdr:colOff>
      <xdr:row>31</xdr:row>
      <xdr:rowOff>38805</xdr:rowOff>
    </xdr:to>
    <xdr:sp macro="" textlink="">
      <xdr:nvSpPr>
        <xdr:cNvPr id="152" name="楕円 151">
          <a:extLst>
            <a:ext uri="{FF2B5EF4-FFF2-40B4-BE49-F238E27FC236}">
              <a16:creationId xmlns:a16="http://schemas.microsoft.com/office/drawing/2014/main" id="{28A13A1F-AD1B-4A22-B61C-A1E67F0065F9}"/>
            </a:ext>
          </a:extLst>
        </xdr:cNvPr>
        <xdr:cNvSpPr/>
      </xdr:nvSpPr>
      <xdr:spPr>
        <a:xfrm>
          <a:off x="11274425" y="578238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159455</xdr:rowOff>
    </xdr:from>
    <xdr:to>
      <xdr:col>68</xdr:col>
      <xdr:colOff>73025</xdr:colOff>
      <xdr:row>32</xdr:row>
      <xdr:rowOff>28857</xdr:rowOff>
    </xdr:to>
    <xdr:cxnSp macro="">
      <xdr:nvCxnSpPr>
        <xdr:cNvPr id="153" name="直線コネクタ 152">
          <a:extLst>
            <a:ext uri="{FF2B5EF4-FFF2-40B4-BE49-F238E27FC236}">
              <a16:creationId xmlns:a16="http://schemas.microsoft.com/office/drawing/2014/main" id="{FAE26BAD-B4CF-4214-93D2-41A6D746F7E0}"/>
            </a:ext>
          </a:extLst>
        </xdr:cNvPr>
        <xdr:cNvCxnSpPr/>
      </xdr:nvCxnSpPr>
      <xdr:spPr>
        <a:xfrm>
          <a:off x="11322050" y="5839530"/>
          <a:ext cx="685800" cy="1869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92244</xdr:rowOff>
    </xdr:from>
    <xdr:to>
      <xdr:col>60</xdr:col>
      <xdr:colOff>123825</xdr:colOff>
      <xdr:row>33</xdr:row>
      <xdr:rowOff>22394</xdr:rowOff>
    </xdr:to>
    <xdr:sp macro="" textlink="">
      <xdr:nvSpPr>
        <xdr:cNvPr id="154" name="楕円 153">
          <a:extLst>
            <a:ext uri="{FF2B5EF4-FFF2-40B4-BE49-F238E27FC236}">
              <a16:creationId xmlns:a16="http://schemas.microsoft.com/office/drawing/2014/main" id="{DCEE7CF5-8A02-4FE0-B113-D1E45CDFFD76}"/>
            </a:ext>
          </a:extLst>
        </xdr:cNvPr>
        <xdr:cNvSpPr/>
      </xdr:nvSpPr>
      <xdr:spPr>
        <a:xfrm>
          <a:off x="10588625" y="609299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159455</xdr:rowOff>
    </xdr:from>
    <xdr:to>
      <xdr:col>64</xdr:col>
      <xdr:colOff>73025</xdr:colOff>
      <xdr:row>32</xdr:row>
      <xdr:rowOff>143044</xdr:rowOff>
    </xdr:to>
    <xdr:cxnSp macro="">
      <xdr:nvCxnSpPr>
        <xdr:cNvPr id="155" name="直線コネクタ 154">
          <a:extLst>
            <a:ext uri="{FF2B5EF4-FFF2-40B4-BE49-F238E27FC236}">
              <a16:creationId xmlns:a16="http://schemas.microsoft.com/office/drawing/2014/main" id="{71F6AD7E-7FEA-4BF7-A84C-634200F69CAB}"/>
            </a:ext>
          </a:extLst>
        </xdr:cNvPr>
        <xdr:cNvCxnSpPr/>
      </xdr:nvCxnSpPr>
      <xdr:spPr>
        <a:xfrm flipV="1">
          <a:off x="10636250" y="5839530"/>
          <a:ext cx="685800" cy="301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143421</xdr:rowOff>
    </xdr:from>
    <xdr:ext cx="469744" cy="259045"/>
    <xdr:sp macro="" textlink="">
      <xdr:nvSpPr>
        <xdr:cNvPr id="156" name="n_1aveValue債務償還比率">
          <a:extLst>
            <a:ext uri="{FF2B5EF4-FFF2-40B4-BE49-F238E27FC236}">
              <a16:creationId xmlns:a16="http://schemas.microsoft.com/office/drawing/2014/main" id="{EB46F873-7272-4B8E-AC92-15EA9F22D2AB}"/>
            </a:ext>
          </a:extLst>
        </xdr:cNvPr>
        <xdr:cNvSpPr txBox="1"/>
      </xdr:nvSpPr>
      <xdr:spPr>
        <a:xfrm>
          <a:off x="12465127" y="5493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161653</xdr:rowOff>
    </xdr:from>
    <xdr:ext cx="469744" cy="259045"/>
    <xdr:sp macro="" textlink="">
      <xdr:nvSpPr>
        <xdr:cNvPr id="157" name="n_2aveValue債務償還比率">
          <a:extLst>
            <a:ext uri="{FF2B5EF4-FFF2-40B4-BE49-F238E27FC236}">
              <a16:creationId xmlns:a16="http://schemas.microsoft.com/office/drawing/2014/main" id="{3580E4A3-84EC-49CD-B40C-6ED6BAA65E1A}"/>
            </a:ext>
          </a:extLst>
        </xdr:cNvPr>
        <xdr:cNvSpPr txBox="1"/>
      </xdr:nvSpPr>
      <xdr:spPr>
        <a:xfrm>
          <a:off x="11788852" y="55178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157984</xdr:rowOff>
    </xdr:from>
    <xdr:ext cx="469744" cy="259045"/>
    <xdr:sp macro="" textlink="">
      <xdr:nvSpPr>
        <xdr:cNvPr id="158" name="n_3aveValue債務償還比率">
          <a:extLst>
            <a:ext uri="{FF2B5EF4-FFF2-40B4-BE49-F238E27FC236}">
              <a16:creationId xmlns:a16="http://schemas.microsoft.com/office/drawing/2014/main" id="{C53FFEDB-E29A-4B4A-8AC2-B37A7BFB803C}"/>
            </a:ext>
          </a:extLst>
        </xdr:cNvPr>
        <xdr:cNvSpPr txBox="1"/>
      </xdr:nvSpPr>
      <xdr:spPr>
        <a:xfrm>
          <a:off x="11103052" y="5352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58</xdr:col>
      <xdr:colOff>173563</xdr:colOff>
      <xdr:row>29</xdr:row>
      <xdr:rowOff>160764</xdr:rowOff>
    </xdr:from>
    <xdr:ext cx="560923" cy="259045"/>
    <xdr:sp macro="" textlink="">
      <xdr:nvSpPr>
        <xdr:cNvPr id="159" name="n_4aveValue債務償還比率">
          <a:extLst>
            <a:ext uri="{FF2B5EF4-FFF2-40B4-BE49-F238E27FC236}">
              <a16:creationId xmlns:a16="http://schemas.microsoft.com/office/drawing/2014/main" id="{49C69ECF-5546-43C8-8F9E-180B0FEE9DF4}"/>
            </a:ext>
          </a:extLst>
        </xdr:cNvPr>
        <xdr:cNvSpPr txBox="1"/>
      </xdr:nvSpPr>
      <xdr:spPr>
        <a:xfrm>
          <a:off x="10393888" y="5678914"/>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160863</xdr:colOff>
      <xdr:row>31</xdr:row>
      <xdr:rowOff>169188</xdr:rowOff>
    </xdr:from>
    <xdr:ext cx="560923" cy="259045"/>
    <xdr:sp macro="" textlink="">
      <xdr:nvSpPr>
        <xdr:cNvPr id="160" name="n_1mainValue債務償還比率">
          <a:extLst>
            <a:ext uri="{FF2B5EF4-FFF2-40B4-BE49-F238E27FC236}">
              <a16:creationId xmlns:a16="http://schemas.microsoft.com/office/drawing/2014/main" id="{7439E260-DF65-4D18-A121-502D15FD52BB}"/>
            </a:ext>
          </a:extLst>
        </xdr:cNvPr>
        <xdr:cNvSpPr txBox="1"/>
      </xdr:nvSpPr>
      <xdr:spPr>
        <a:xfrm>
          <a:off x="12441763" y="5998488"/>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173563</xdr:colOff>
      <xdr:row>32</xdr:row>
      <xdr:rowOff>70784</xdr:rowOff>
    </xdr:from>
    <xdr:ext cx="560923" cy="259045"/>
    <xdr:sp macro="" textlink="">
      <xdr:nvSpPr>
        <xdr:cNvPr id="161" name="n_2mainValue債務償還比率">
          <a:extLst>
            <a:ext uri="{FF2B5EF4-FFF2-40B4-BE49-F238E27FC236}">
              <a16:creationId xmlns:a16="http://schemas.microsoft.com/office/drawing/2014/main" id="{D328A72B-85D3-4ACD-B259-DB729EC834F2}"/>
            </a:ext>
          </a:extLst>
        </xdr:cNvPr>
        <xdr:cNvSpPr txBox="1"/>
      </xdr:nvSpPr>
      <xdr:spPr>
        <a:xfrm>
          <a:off x="11765488" y="6068359"/>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29932</xdr:rowOff>
    </xdr:from>
    <xdr:ext cx="469744" cy="259045"/>
    <xdr:sp macro="" textlink="">
      <xdr:nvSpPr>
        <xdr:cNvPr id="162" name="n_3mainValue債務償還比率">
          <a:extLst>
            <a:ext uri="{FF2B5EF4-FFF2-40B4-BE49-F238E27FC236}">
              <a16:creationId xmlns:a16="http://schemas.microsoft.com/office/drawing/2014/main" id="{EA1AEB63-31FC-4AB5-8989-164B15ED8FB6}"/>
            </a:ext>
          </a:extLst>
        </xdr:cNvPr>
        <xdr:cNvSpPr txBox="1"/>
      </xdr:nvSpPr>
      <xdr:spPr>
        <a:xfrm>
          <a:off x="11103052" y="5865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58</xdr:col>
      <xdr:colOff>173563</xdr:colOff>
      <xdr:row>33</xdr:row>
      <xdr:rowOff>13521</xdr:rowOff>
    </xdr:from>
    <xdr:ext cx="560923" cy="259045"/>
    <xdr:sp macro="" textlink="">
      <xdr:nvSpPr>
        <xdr:cNvPr id="163" name="n_4mainValue債務償還比率">
          <a:extLst>
            <a:ext uri="{FF2B5EF4-FFF2-40B4-BE49-F238E27FC236}">
              <a16:creationId xmlns:a16="http://schemas.microsoft.com/office/drawing/2014/main" id="{7161A13B-6DB0-45FB-B392-3C931DEFDE80}"/>
            </a:ext>
          </a:extLst>
        </xdr:cNvPr>
        <xdr:cNvSpPr txBox="1"/>
      </xdr:nvSpPr>
      <xdr:spPr>
        <a:xfrm>
          <a:off x="10393888" y="6173021"/>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4" name="正方形/長方形 163">
          <a:extLst>
            <a:ext uri="{FF2B5EF4-FFF2-40B4-BE49-F238E27FC236}">
              <a16:creationId xmlns:a16="http://schemas.microsoft.com/office/drawing/2014/main" id="{2A2F70E3-EDE3-4D1D-B08B-7978E46F1FFF}"/>
            </a:ext>
          </a:extLst>
        </xdr:cNvPr>
        <xdr:cNvSpPr/>
      </xdr:nvSpPr>
      <xdr:spPr>
        <a:xfrm>
          <a:off x="1158875" y="7658100"/>
          <a:ext cx="5314950" cy="333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5" name="正方形/長方形 164">
          <a:extLst>
            <a:ext uri="{FF2B5EF4-FFF2-40B4-BE49-F238E27FC236}">
              <a16:creationId xmlns:a16="http://schemas.microsoft.com/office/drawing/2014/main" id="{A1B85CF7-7967-4504-8F22-4333EFBF1B89}"/>
            </a:ext>
          </a:extLst>
        </xdr:cNvPr>
        <xdr:cNvSpPr/>
      </xdr:nvSpPr>
      <xdr:spPr>
        <a:xfrm>
          <a:off x="1158875" y="11274425"/>
          <a:ext cx="5314950" cy="323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6" name="テキスト ボックス 165">
          <a:extLst>
            <a:ext uri="{FF2B5EF4-FFF2-40B4-BE49-F238E27FC236}">
              <a16:creationId xmlns:a16="http://schemas.microsoft.com/office/drawing/2014/main" id="{BDC795E4-D9D1-4DDF-BA69-76266980F2D7}"/>
            </a:ext>
          </a:extLst>
        </xdr:cNvPr>
        <xdr:cNvSpPr txBox="1"/>
      </xdr:nvSpPr>
      <xdr:spPr>
        <a:xfrm>
          <a:off x="835025" y="79057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7" name="テキスト ボックス 166">
          <a:extLst>
            <a:ext uri="{FF2B5EF4-FFF2-40B4-BE49-F238E27FC236}">
              <a16:creationId xmlns:a16="http://schemas.microsoft.com/office/drawing/2014/main" id="{23B09679-EF48-4B26-94ED-BD508A7A494B}"/>
            </a:ext>
          </a:extLst>
        </xdr:cNvPr>
        <xdr:cNvSpPr txBox="1"/>
      </xdr:nvSpPr>
      <xdr:spPr>
        <a:xfrm>
          <a:off x="6302375" y="10439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8" name="テキスト ボックス 167">
          <a:extLst>
            <a:ext uri="{FF2B5EF4-FFF2-40B4-BE49-F238E27FC236}">
              <a16:creationId xmlns:a16="http://schemas.microsoft.com/office/drawing/2014/main" id="{3980C70E-AEB5-4B64-8F28-0756AE61B310}"/>
            </a:ext>
          </a:extLst>
        </xdr:cNvPr>
        <xdr:cNvSpPr txBox="1"/>
      </xdr:nvSpPr>
      <xdr:spPr>
        <a:xfrm>
          <a:off x="835025" y="114839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9" name="テキスト ボックス 168">
          <a:extLst>
            <a:ext uri="{FF2B5EF4-FFF2-40B4-BE49-F238E27FC236}">
              <a16:creationId xmlns:a16="http://schemas.microsoft.com/office/drawing/2014/main" id="{1B34A810-B7EA-4F56-A3AC-A5ED8F905D41}"/>
            </a:ext>
          </a:extLst>
        </xdr:cNvPr>
        <xdr:cNvSpPr txBox="1"/>
      </xdr:nvSpPr>
      <xdr:spPr>
        <a:xfrm>
          <a:off x="6302375" y="14093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8853DA2-181C-49AB-99C9-02C19C8BE12A}"/>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64D0A2D2-ED32-443E-B254-91FE778D5DE9}"/>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3A065EF1-959F-440A-A29F-3F1D13DD776B}"/>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15D60A51-37FB-4CEC-8386-69E02A45428E}"/>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新潟県新潟市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2B6BBF3E-8FCE-47DD-B7D8-0ED0F4BA9B25}"/>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C88FBB9-0ED5-4FED-B1AC-04D1DC8CB7A8}"/>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D1A54B-9B67-46C8-9DDE-9CFFEBAF583A}"/>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C5DB5BB2-F346-4078-9233-C029F25AF229}"/>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51B3DFD7-01D4-46EC-B8DD-4CF1B7E0459F}"/>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9315636-C889-47D1-80DE-9AD46947E00A}"/>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761,503
754,384
725.99
465,821,549
453,934,065
6,781,614
245,081,660
618,090,044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C9BBE3B4-7486-40E5-AE7C-DA138A3C65F3}"/>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7CCDDC57-7A18-48CF-8C0C-31293DBEE1D4}"/>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ADA18A4-CB15-4D06-A4A1-2393D631C0C3}"/>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12.4
121.7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64A2B90-ECA5-49B5-8F50-4DF01610DDF6}"/>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E85EDB3A-7184-46F7-B10C-9BAA14A2C69C}"/>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681F0BC4-7F5B-4FC3-BF78-01880ED25F01}"/>
            </a:ext>
          </a:extLst>
        </xdr:cNvPr>
        <xdr:cNvSpPr/>
      </xdr:nvSpPr>
      <xdr:spPr>
        <a:xfrm>
          <a:off x="6467475" y="1628775"/>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48C54604-5238-4AED-B731-B63867F2A9D4}"/>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7D6E131B-C7F1-40E9-B1EF-D2F19E069B1A}"/>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D324BEA3-D229-4360-87C2-815AAE194A7B}"/>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D7782110-AE57-4193-BB3B-3D489F85B1CA}"/>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DC0D830B-2E1B-4511-A69C-F2207D12A862}"/>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45587BDB-190F-41D4-8200-A1C6897EE5A4}"/>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A97013C9-6C75-4351-B661-FC5CC64EEBDC}"/>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3C05F3A-AD76-48F6-9C84-771FAD03F472}"/>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A88FB4A7-9717-4C6F-A9A2-9C90C0F460C0}"/>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DBABC870-38D7-4E8C-9647-A06EA1752F14}"/>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B4D9DB8-3A0B-41EA-911B-FCD56D3BBF0B}"/>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3DF52C31-AA98-45FF-A7BB-0E370D095605}"/>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75A6CF6C-1D31-4F68-852B-05AD602F7935}"/>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35043734-54D5-4651-9996-D4EC58FEF91D}"/>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AC429125-13BC-4D92-AC22-74613F8C030A}"/>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3E088F4D-13D9-4600-B1A8-793E34B493E1}"/>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EC216CE8-CEED-4240-96C7-01090FCFB0A5}"/>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9B09C323-6FD6-4215-80ED-E4F169C0EFA4}"/>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9595C704-B4B0-4ABD-853F-4BE061FC741D}"/>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25ED19BA-5C16-40F3-911C-0A325D156F5C}"/>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22C83255-05E4-48FF-BB79-9ABA52B8CF58}"/>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DFC1BEC4-3BA9-44A4-8685-26BA1A74EA9B}"/>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3E58F40A-4FDC-411D-9F40-63ECF3305E4E}"/>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9F1212C5-D7C2-47A3-A9B2-60B5B68A7A6F}"/>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2BA816CD-957D-4F32-8031-4F300B917FA5}"/>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5769E943-0FB6-4D7D-86A1-A8FECCBE853D}"/>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960932A6-EC88-48CC-8ABA-63D4038F0DCF}"/>
            </a:ext>
          </a:extLst>
        </xdr:cNvPr>
        <xdr:cNvCxnSpPr/>
      </xdr:nvCxnSpPr>
      <xdr:spPr>
        <a:xfrm>
          <a:off x="685800" y="678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40</xdr:row>
      <xdr:rowOff>162577</xdr:rowOff>
    </xdr:from>
    <xdr:ext cx="403059" cy="259045"/>
    <xdr:sp macro="" textlink="">
      <xdr:nvSpPr>
        <xdr:cNvPr id="45" name="テキスト ボックス 44">
          <a:extLst>
            <a:ext uri="{FF2B5EF4-FFF2-40B4-BE49-F238E27FC236}">
              <a16:creationId xmlns:a16="http://schemas.microsoft.com/office/drawing/2014/main" id="{E6999537-75A9-4599-906B-481D1DE6FE4E}"/>
            </a:ext>
          </a:extLst>
        </xdr:cNvPr>
        <xdr:cNvSpPr txBox="1"/>
      </xdr:nvSpPr>
      <xdr:spPr>
        <a:xfrm>
          <a:off x="339891" y="6645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B2E6928F-90FD-4EB8-AE5D-DBC9D5BAC4BD}"/>
            </a:ext>
          </a:extLst>
        </xdr:cNvPr>
        <xdr:cNvCxnSpPr/>
      </xdr:nvCxnSpPr>
      <xdr:spPr>
        <a:xfrm>
          <a:off x="685800" y="6343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2ABB96FB-5039-4CC3-B287-9AE73B8C0273}"/>
            </a:ext>
          </a:extLst>
        </xdr:cNvPr>
        <xdr:cNvSpPr txBox="1"/>
      </xdr:nvSpPr>
      <xdr:spPr>
        <a:xfrm>
          <a:off x="339891" y="620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BCEA77E1-670B-47A8-92CC-AD2128B44CA3}"/>
            </a:ext>
          </a:extLst>
        </xdr:cNvPr>
        <xdr:cNvCxnSpPr/>
      </xdr:nvCxnSpPr>
      <xdr:spPr>
        <a:xfrm>
          <a:off x="685800" y="591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6192723B-13D7-4861-BE37-D67C738D7B8F}"/>
            </a:ext>
          </a:extLst>
        </xdr:cNvPr>
        <xdr:cNvSpPr txBox="1"/>
      </xdr:nvSpPr>
      <xdr:spPr>
        <a:xfrm>
          <a:off x="339891" y="577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9D005B13-E420-4A45-BEE2-967F9FC211B5}"/>
            </a:ext>
          </a:extLst>
        </xdr:cNvPr>
        <xdr:cNvCxnSpPr/>
      </xdr:nvCxnSpPr>
      <xdr:spPr>
        <a:xfrm>
          <a:off x="685800" y="548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FDD5DB42-3448-4D58-8DD1-70048A107D35}"/>
            </a:ext>
          </a:extLst>
        </xdr:cNvPr>
        <xdr:cNvSpPr txBox="1"/>
      </xdr:nvSpPr>
      <xdr:spPr>
        <a:xfrm>
          <a:off x="339891" y="535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B4702290-4DE3-4961-8B7B-B91E5C1989A4}"/>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3" name="テキスト ボックス 52">
          <a:extLst>
            <a:ext uri="{FF2B5EF4-FFF2-40B4-BE49-F238E27FC236}">
              <a16:creationId xmlns:a16="http://schemas.microsoft.com/office/drawing/2014/main" id="{5162D943-C946-4A29-B520-30F467D02478}"/>
            </a:ext>
          </a:extLst>
        </xdr:cNvPr>
        <xdr:cNvSpPr txBox="1"/>
      </xdr:nvSpPr>
      <xdr:spPr>
        <a:xfrm>
          <a:off x="3881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D81F9187-5728-437A-AEDC-184E1EC85666}"/>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35</xdr:row>
      <xdr:rowOff>35052</xdr:rowOff>
    </xdr:from>
    <xdr:to>
      <xdr:col>24</xdr:col>
      <xdr:colOff>62865</xdr:colOff>
      <xdr:row>42</xdr:row>
      <xdr:rowOff>48768</xdr:rowOff>
    </xdr:to>
    <xdr:cxnSp macro="">
      <xdr:nvCxnSpPr>
        <xdr:cNvPr id="55" name="直線コネクタ 54">
          <a:extLst>
            <a:ext uri="{FF2B5EF4-FFF2-40B4-BE49-F238E27FC236}">
              <a16:creationId xmlns:a16="http://schemas.microsoft.com/office/drawing/2014/main" id="{C0097CC6-9AA8-454A-9E57-F92A2FCF89ED}"/>
            </a:ext>
          </a:extLst>
        </xdr:cNvPr>
        <xdr:cNvCxnSpPr/>
      </xdr:nvCxnSpPr>
      <xdr:spPr>
        <a:xfrm flipV="1">
          <a:off x="4180840" y="5711952"/>
          <a:ext cx="0" cy="11440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52595</xdr:rowOff>
    </xdr:from>
    <xdr:ext cx="405111" cy="259045"/>
    <xdr:sp macro="" textlink="">
      <xdr:nvSpPr>
        <xdr:cNvPr id="56" name="【道路】&#10;有形固定資産減価償却率最小値テキスト">
          <a:extLst>
            <a:ext uri="{FF2B5EF4-FFF2-40B4-BE49-F238E27FC236}">
              <a16:creationId xmlns:a16="http://schemas.microsoft.com/office/drawing/2014/main" id="{2A524381-FF0E-46B8-BDBF-9941EF566972}"/>
            </a:ext>
          </a:extLst>
        </xdr:cNvPr>
        <xdr:cNvSpPr txBox="1"/>
      </xdr:nvSpPr>
      <xdr:spPr>
        <a:xfrm>
          <a:off x="4219575" y="68597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48768</xdr:rowOff>
    </xdr:from>
    <xdr:to>
      <xdr:col>24</xdr:col>
      <xdr:colOff>152400</xdr:colOff>
      <xdr:row>42</xdr:row>
      <xdr:rowOff>48768</xdr:rowOff>
    </xdr:to>
    <xdr:cxnSp macro="">
      <xdr:nvCxnSpPr>
        <xdr:cNvPr id="57" name="直線コネクタ 56">
          <a:extLst>
            <a:ext uri="{FF2B5EF4-FFF2-40B4-BE49-F238E27FC236}">
              <a16:creationId xmlns:a16="http://schemas.microsoft.com/office/drawing/2014/main" id="{082B4AD1-71A1-4CBF-83B7-3D748A2E1F95}"/>
            </a:ext>
          </a:extLst>
        </xdr:cNvPr>
        <xdr:cNvCxnSpPr/>
      </xdr:nvCxnSpPr>
      <xdr:spPr>
        <a:xfrm>
          <a:off x="4105275" y="685596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153179</xdr:rowOff>
    </xdr:from>
    <xdr:ext cx="405111" cy="259045"/>
    <xdr:sp macro="" textlink="">
      <xdr:nvSpPr>
        <xdr:cNvPr id="58" name="【道路】&#10;有形固定資産減価償却率最大値テキスト">
          <a:extLst>
            <a:ext uri="{FF2B5EF4-FFF2-40B4-BE49-F238E27FC236}">
              <a16:creationId xmlns:a16="http://schemas.microsoft.com/office/drawing/2014/main" id="{E0A24E41-BD2B-467A-B7E2-E59B58DF396F}"/>
            </a:ext>
          </a:extLst>
        </xdr:cNvPr>
        <xdr:cNvSpPr txBox="1"/>
      </xdr:nvSpPr>
      <xdr:spPr>
        <a:xfrm>
          <a:off x="4219575" y="55062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35</xdr:row>
      <xdr:rowOff>35052</xdr:rowOff>
    </xdr:from>
    <xdr:to>
      <xdr:col>24</xdr:col>
      <xdr:colOff>152400</xdr:colOff>
      <xdr:row>35</xdr:row>
      <xdr:rowOff>35052</xdr:rowOff>
    </xdr:to>
    <xdr:cxnSp macro="">
      <xdr:nvCxnSpPr>
        <xdr:cNvPr id="59" name="直線コネクタ 58">
          <a:extLst>
            <a:ext uri="{FF2B5EF4-FFF2-40B4-BE49-F238E27FC236}">
              <a16:creationId xmlns:a16="http://schemas.microsoft.com/office/drawing/2014/main" id="{F3A529AB-60D1-4423-BF9C-702F597932D0}"/>
            </a:ext>
          </a:extLst>
        </xdr:cNvPr>
        <xdr:cNvCxnSpPr/>
      </xdr:nvCxnSpPr>
      <xdr:spPr>
        <a:xfrm>
          <a:off x="4105275" y="571195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39</xdr:row>
      <xdr:rowOff>102125</xdr:rowOff>
    </xdr:from>
    <xdr:ext cx="405111" cy="259045"/>
    <xdr:sp macro="" textlink="">
      <xdr:nvSpPr>
        <xdr:cNvPr id="60" name="【道路】&#10;有形固定資産減価償却率平均値テキスト">
          <a:extLst>
            <a:ext uri="{FF2B5EF4-FFF2-40B4-BE49-F238E27FC236}">
              <a16:creationId xmlns:a16="http://schemas.microsoft.com/office/drawing/2014/main" id="{1106DDE2-EA35-4E4D-8E64-5A54DC77F679}"/>
            </a:ext>
          </a:extLst>
        </xdr:cNvPr>
        <xdr:cNvSpPr txBox="1"/>
      </xdr:nvSpPr>
      <xdr:spPr>
        <a:xfrm>
          <a:off x="4219575" y="642990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123698</xdr:rowOff>
    </xdr:from>
    <xdr:to>
      <xdr:col>24</xdr:col>
      <xdr:colOff>114300</xdr:colOff>
      <xdr:row>40</xdr:row>
      <xdr:rowOff>53848</xdr:rowOff>
    </xdr:to>
    <xdr:sp macro="" textlink="">
      <xdr:nvSpPr>
        <xdr:cNvPr id="61" name="フローチャート: 判断 60">
          <a:extLst>
            <a:ext uri="{FF2B5EF4-FFF2-40B4-BE49-F238E27FC236}">
              <a16:creationId xmlns:a16="http://schemas.microsoft.com/office/drawing/2014/main" id="{DF9F0FE4-94FD-452E-B787-10B4803EA2F0}"/>
            </a:ext>
          </a:extLst>
        </xdr:cNvPr>
        <xdr:cNvSpPr/>
      </xdr:nvSpPr>
      <xdr:spPr>
        <a:xfrm>
          <a:off x="4124325" y="6451473"/>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39</xdr:row>
      <xdr:rowOff>96266</xdr:rowOff>
    </xdr:from>
    <xdr:to>
      <xdr:col>20</xdr:col>
      <xdr:colOff>38100</xdr:colOff>
      <xdr:row>40</xdr:row>
      <xdr:rowOff>26416</xdr:rowOff>
    </xdr:to>
    <xdr:sp macro="" textlink="">
      <xdr:nvSpPr>
        <xdr:cNvPr id="62" name="フローチャート: 判断 61">
          <a:extLst>
            <a:ext uri="{FF2B5EF4-FFF2-40B4-BE49-F238E27FC236}">
              <a16:creationId xmlns:a16="http://schemas.microsoft.com/office/drawing/2014/main" id="{5CD9C945-C314-4C78-A796-F28EBBE98020}"/>
            </a:ext>
          </a:extLst>
        </xdr:cNvPr>
        <xdr:cNvSpPr/>
      </xdr:nvSpPr>
      <xdr:spPr>
        <a:xfrm>
          <a:off x="3381375" y="642086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39</xdr:row>
      <xdr:rowOff>68834</xdr:rowOff>
    </xdr:from>
    <xdr:to>
      <xdr:col>15</xdr:col>
      <xdr:colOff>101600</xdr:colOff>
      <xdr:row>39</xdr:row>
      <xdr:rowOff>170434</xdr:rowOff>
    </xdr:to>
    <xdr:sp macro="" textlink="">
      <xdr:nvSpPr>
        <xdr:cNvPr id="63" name="フローチャート: 判断 62">
          <a:extLst>
            <a:ext uri="{FF2B5EF4-FFF2-40B4-BE49-F238E27FC236}">
              <a16:creationId xmlns:a16="http://schemas.microsoft.com/office/drawing/2014/main" id="{D446FC33-DBD3-4188-AF71-78E23421525E}"/>
            </a:ext>
          </a:extLst>
        </xdr:cNvPr>
        <xdr:cNvSpPr/>
      </xdr:nvSpPr>
      <xdr:spPr>
        <a:xfrm>
          <a:off x="2571750" y="639025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39</xdr:row>
      <xdr:rowOff>50546</xdr:rowOff>
    </xdr:from>
    <xdr:to>
      <xdr:col>10</xdr:col>
      <xdr:colOff>165100</xdr:colOff>
      <xdr:row>39</xdr:row>
      <xdr:rowOff>152146</xdr:rowOff>
    </xdr:to>
    <xdr:sp macro="" textlink="">
      <xdr:nvSpPr>
        <xdr:cNvPr id="64" name="フローチャート: 判断 63">
          <a:extLst>
            <a:ext uri="{FF2B5EF4-FFF2-40B4-BE49-F238E27FC236}">
              <a16:creationId xmlns:a16="http://schemas.microsoft.com/office/drawing/2014/main" id="{AF7B720A-7C42-4811-BFEC-ECD7603D8969}"/>
            </a:ext>
          </a:extLst>
        </xdr:cNvPr>
        <xdr:cNvSpPr/>
      </xdr:nvSpPr>
      <xdr:spPr>
        <a:xfrm>
          <a:off x="1781175" y="637197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39</xdr:row>
      <xdr:rowOff>13970</xdr:rowOff>
    </xdr:from>
    <xdr:to>
      <xdr:col>6</xdr:col>
      <xdr:colOff>38100</xdr:colOff>
      <xdr:row>39</xdr:row>
      <xdr:rowOff>115570</xdr:rowOff>
    </xdr:to>
    <xdr:sp macro="" textlink="">
      <xdr:nvSpPr>
        <xdr:cNvPr id="65" name="フローチャート: 判断 64">
          <a:extLst>
            <a:ext uri="{FF2B5EF4-FFF2-40B4-BE49-F238E27FC236}">
              <a16:creationId xmlns:a16="http://schemas.microsoft.com/office/drawing/2014/main" id="{56F21CF7-92C5-4896-BEF2-FFDFB194152F}"/>
            </a:ext>
          </a:extLst>
        </xdr:cNvPr>
        <xdr:cNvSpPr/>
      </xdr:nvSpPr>
      <xdr:spPr>
        <a:xfrm>
          <a:off x="981075" y="633539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010A56B1-7EE5-4892-B03C-A02EC2BBF694}"/>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3DB05143-1853-4D52-BDA1-E55168C708B7}"/>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15F7BD38-18BD-4F40-ABBF-AFEA590A10FD}"/>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E2AE2B43-D657-4E0E-9AAE-F19D220C4F62}"/>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F98E0FA7-AF4F-44D2-9126-637EB2F47BAC}"/>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121412</xdr:rowOff>
    </xdr:from>
    <xdr:to>
      <xdr:col>24</xdr:col>
      <xdr:colOff>114300</xdr:colOff>
      <xdr:row>38</xdr:row>
      <xdr:rowOff>51562</xdr:rowOff>
    </xdr:to>
    <xdr:sp macro="" textlink="">
      <xdr:nvSpPr>
        <xdr:cNvPr id="71" name="楕円 70">
          <a:extLst>
            <a:ext uri="{FF2B5EF4-FFF2-40B4-BE49-F238E27FC236}">
              <a16:creationId xmlns:a16="http://schemas.microsoft.com/office/drawing/2014/main" id="{CE6FF89F-660C-49F4-B75D-8E4EE66B6F68}"/>
            </a:ext>
          </a:extLst>
        </xdr:cNvPr>
        <xdr:cNvSpPr/>
      </xdr:nvSpPr>
      <xdr:spPr>
        <a:xfrm>
          <a:off x="4124325" y="6125337"/>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144289</xdr:rowOff>
    </xdr:from>
    <xdr:ext cx="405111" cy="259045"/>
    <xdr:sp macro="" textlink="">
      <xdr:nvSpPr>
        <xdr:cNvPr id="72" name="【道路】&#10;有形固定資産減価償却率該当値テキスト">
          <a:extLst>
            <a:ext uri="{FF2B5EF4-FFF2-40B4-BE49-F238E27FC236}">
              <a16:creationId xmlns:a16="http://schemas.microsoft.com/office/drawing/2014/main" id="{321B3229-B558-4297-AD8A-4EC73946A427}"/>
            </a:ext>
          </a:extLst>
        </xdr:cNvPr>
        <xdr:cNvSpPr txBox="1"/>
      </xdr:nvSpPr>
      <xdr:spPr>
        <a:xfrm>
          <a:off x="4219575" y="5979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75692</xdr:rowOff>
    </xdr:from>
    <xdr:to>
      <xdr:col>20</xdr:col>
      <xdr:colOff>38100</xdr:colOff>
      <xdr:row>38</xdr:row>
      <xdr:rowOff>5842</xdr:rowOff>
    </xdr:to>
    <xdr:sp macro="" textlink="">
      <xdr:nvSpPr>
        <xdr:cNvPr id="73" name="楕円 72">
          <a:extLst>
            <a:ext uri="{FF2B5EF4-FFF2-40B4-BE49-F238E27FC236}">
              <a16:creationId xmlns:a16="http://schemas.microsoft.com/office/drawing/2014/main" id="{C183E9E4-8546-48A6-8201-30460C3BD17C}"/>
            </a:ext>
          </a:extLst>
        </xdr:cNvPr>
        <xdr:cNvSpPr/>
      </xdr:nvSpPr>
      <xdr:spPr>
        <a:xfrm>
          <a:off x="3381375" y="607644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126492</xdr:rowOff>
    </xdr:from>
    <xdr:to>
      <xdr:col>24</xdr:col>
      <xdr:colOff>63500</xdr:colOff>
      <xdr:row>38</xdr:row>
      <xdr:rowOff>762</xdr:rowOff>
    </xdr:to>
    <xdr:cxnSp macro="">
      <xdr:nvCxnSpPr>
        <xdr:cNvPr id="74" name="直線コネクタ 73">
          <a:extLst>
            <a:ext uri="{FF2B5EF4-FFF2-40B4-BE49-F238E27FC236}">
              <a16:creationId xmlns:a16="http://schemas.microsoft.com/office/drawing/2014/main" id="{7B6D7411-AD8A-4FEF-85EB-86EF17EE9977}"/>
            </a:ext>
          </a:extLst>
        </xdr:cNvPr>
        <xdr:cNvCxnSpPr/>
      </xdr:nvCxnSpPr>
      <xdr:spPr>
        <a:xfrm>
          <a:off x="3429000" y="6124067"/>
          <a:ext cx="752475" cy="39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29972</xdr:rowOff>
    </xdr:from>
    <xdr:to>
      <xdr:col>15</xdr:col>
      <xdr:colOff>101600</xdr:colOff>
      <xdr:row>37</xdr:row>
      <xdr:rowOff>131572</xdr:rowOff>
    </xdr:to>
    <xdr:sp macro="" textlink="">
      <xdr:nvSpPr>
        <xdr:cNvPr id="75" name="楕円 74">
          <a:extLst>
            <a:ext uri="{FF2B5EF4-FFF2-40B4-BE49-F238E27FC236}">
              <a16:creationId xmlns:a16="http://schemas.microsoft.com/office/drawing/2014/main" id="{40DFAF37-72FA-4621-8A04-CA8A8D845558}"/>
            </a:ext>
          </a:extLst>
        </xdr:cNvPr>
        <xdr:cNvSpPr/>
      </xdr:nvSpPr>
      <xdr:spPr>
        <a:xfrm>
          <a:off x="2571750" y="6027547"/>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80772</xdr:rowOff>
    </xdr:from>
    <xdr:to>
      <xdr:col>19</xdr:col>
      <xdr:colOff>177800</xdr:colOff>
      <xdr:row>37</xdr:row>
      <xdr:rowOff>126492</xdr:rowOff>
    </xdr:to>
    <xdr:cxnSp macro="">
      <xdr:nvCxnSpPr>
        <xdr:cNvPr id="76" name="直線コネクタ 75">
          <a:extLst>
            <a:ext uri="{FF2B5EF4-FFF2-40B4-BE49-F238E27FC236}">
              <a16:creationId xmlns:a16="http://schemas.microsoft.com/office/drawing/2014/main" id="{33131BA6-F8AE-4AE5-A313-DFB0E620BBBA}"/>
            </a:ext>
          </a:extLst>
        </xdr:cNvPr>
        <xdr:cNvCxnSpPr/>
      </xdr:nvCxnSpPr>
      <xdr:spPr>
        <a:xfrm>
          <a:off x="2619375" y="6084697"/>
          <a:ext cx="809625" cy="39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169418</xdr:rowOff>
    </xdr:from>
    <xdr:to>
      <xdr:col>10</xdr:col>
      <xdr:colOff>165100</xdr:colOff>
      <xdr:row>37</xdr:row>
      <xdr:rowOff>99568</xdr:rowOff>
    </xdr:to>
    <xdr:sp macro="" textlink="">
      <xdr:nvSpPr>
        <xdr:cNvPr id="77" name="楕円 76">
          <a:extLst>
            <a:ext uri="{FF2B5EF4-FFF2-40B4-BE49-F238E27FC236}">
              <a16:creationId xmlns:a16="http://schemas.microsoft.com/office/drawing/2014/main" id="{82A061DF-964D-4523-888E-A671ACA33E21}"/>
            </a:ext>
          </a:extLst>
        </xdr:cNvPr>
        <xdr:cNvSpPr/>
      </xdr:nvSpPr>
      <xdr:spPr>
        <a:xfrm>
          <a:off x="1781175" y="5998718"/>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48768</xdr:rowOff>
    </xdr:from>
    <xdr:to>
      <xdr:col>15</xdr:col>
      <xdr:colOff>50800</xdr:colOff>
      <xdr:row>37</xdr:row>
      <xdr:rowOff>80772</xdr:rowOff>
    </xdr:to>
    <xdr:cxnSp macro="">
      <xdr:nvCxnSpPr>
        <xdr:cNvPr id="78" name="直線コネクタ 77">
          <a:extLst>
            <a:ext uri="{FF2B5EF4-FFF2-40B4-BE49-F238E27FC236}">
              <a16:creationId xmlns:a16="http://schemas.microsoft.com/office/drawing/2014/main" id="{1F311717-8247-4EDF-B048-885837896C88}"/>
            </a:ext>
          </a:extLst>
        </xdr:cNvPr>
        <xdr:cNvCxnSpPr/>
      </xdr:nvCxnSpPr>
      <xdr:spPr>
        <a:xfrm>
          <a:off x="1828800" y="6046343"/>
          <a:ext cx="790575" cy="38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148844</xdr:rowOff>
    </xdr:from>
    <xdr:to>
      <xdr:col>6</xdr:col>
      <xdr:colOff>38100</xdr:colOff>
      <xdr:row>37</xdr:row>
      <xdr:rowOff>78994</xdr:rowOff>
    </xdr:to>
    <xdr:sp macro="" textlink="">
      <xdr:nvSpPr>
        <xdr:cNvPr id="79" name="楕円 78">
          <a:extLst>
            <a:ext uri="{FF2B5EF4-FFF2-40B4-BE49-F238E27FC236}">
              <a16:creationId xmlns:a16="http://schemas.microsoft.com/office/drawing/2014/main" id="{1B764B88-0638-40BC-8191-579F85163995}"/>
            </a:ext>
          </a:extLst>
        </xdr:cNvPr>
        <xdr:cNvSpPr/>
      </xdr:nvSpPr>
      <xdr:spPr>
        <a:xfrm>
          <a:off x="981075" y="598449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28194</xdr:rowOff>
    </xdr:from>
    <xdr:to>
      <xdr:col>10</xdr:col>
      <xdr:colOff>114300</xdr:colOff>
      <xdr:row>37</xdr:row>
      <xdr:rowOff>48768</xdr:rowOff>
    </xdr:to>
    <xdr:cxnSp macro="">
      <xdr:nvCxnSpPr>
        <xdr:cNvPr id="80" name="直線コネクタ 79">
          <a:extLst>
            <a:ext uri="{FF2B5EF4-FFF2-40B4-BE49-F238E27FC236}">
              <a16:creationId xmlns:a16="http://schemas.microsoft.com/office/drawing/2014/main" id="{767FE708-2850-4D6A-B67F-E0E38B78D856}"/>
            </a:ext>
          </a:extLst>
        </xdr:cNvPr>
        <xdr:cNvCxnSpPr/>
      </xdr:nvCxnSpPr>
      <xdr:spPr>
        <a:xfrm>
          <a:off x="1028700" y="6032119"/>
          <a:ext cx="800100" cy="14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40</xdr:row>
      <xdr:rowOff>17543</xdr:rowOff>
    </xdr:from>
    <xdr:ext cx="405111" cy="259045"/>
    <xdr:sp macro="" textlink="">
      <xdr:nvSpPr>
        <xdr:cNvPr id="81" name="n_1aveValue【道路】&#10;有形固定資産減価償却率">
          <a:extLst>
            <a:ext uri="{FF2B5EF4-FFF2-40B4-BE49-F238E27FC236}">
              <a16:creationId xmlns:a16="http://schemas.microsoft.com/office/drawing/2014/main" id="{53A266B1-F22B-42D4-9403-85B84BB1FA06}"/>
            </a:ext>
          </a:extLst>
        </xdr:cNvPr>
        <xdr:cNvSpPr txBox="1"/>
      </xdr:nvSpPr>
      <xdr:spPr>
        <a:xfrm>
          <a:off x="3239144" y="65040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161561</xdr:rowOff>
    </xdr:from>
    <xdr:ext cx="405111" cy="259045"/>
    <xdr:sp macro="" textlink="">
      <xdr:nvSpPr>
        <xdr:cNvPr id="82" name="n_2aveValue【道路】&#10;有形固定資産減価償却率">
          <a:extLst>
            <a:ext uri="{FF2B5EF4-FFF2-40B4-BE49-F238E27FC236}">
              <a16:creationId xmlns:a16="http://schemas.microsoft.com/office/drawing/2014/main" id="{97EEBEF6-1DC2-4625-9B27-BB9D9B8AF036}"/>
            </a:ext>
          </a:extLst>
        </xdr:cNvPr>
        <xdr:cNvSpPr txBox="1"/>
      </xdr:nvSpPr>
      <xdr:spPr>
        <a:xfrm>
          <a:off x="2439044" y="64893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143273</xdr:rowOff>
    </xdr:from>
    <xdr:ext cx="405111" cy="259045"/>
    <xdr:sp macro="" textlink="">
      <xdr:nvSpPr>
        <xdr:cNvPr id="83" name="n_3aveValue【道路】&#10;有形固定資産減価償却率">
          <a:extLst>
            <a:ext uri="{FF2B5EF4-FFF2-40B4-BE49-F238E27FC236}">
              <a16:creationId xmlns:a16="http://schemas.microsoft.com/office/drawing/2014/main" id="{53E459D7-5A24-4C0D-9644-33FECC4FA728}"/>
            </a:ext>
          </a:extLst>
        </xdr:cNvPr>
        <xdr:cNvSpPr txBox="1"/>
      </xdr:nvSpPr>
      <xdr:spPr>
        <a:xfrm>
          <a:off x="1648469" y="64646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106697</xdr:rowOff>
    </xdr:from>
    <xdr:ext cx="405111" cy="259045"/>
    <xdr:sp macro="" textlink="">
      <xdr:nvSpPr>
        <xdr:cNvPr id="84" name="n_4aveValue【道路】&#10;有形固定資産減価償却率">
          <a:extLst>
            <a:ext uri="{FF2B5EF4-FFF2-40B4-BE49-F238E27FC236}">
              <a16:creationId xmlns:a16="http://schemas.microsoft.com/office/drawing/2014/main" id="{39DFE024-C7B9-4076-A82F-C222C80352C9}"/>
            </a:ext>
          </a:extLst>
        </xdr:cNvPr>
        <xdr:cNvSpPr txBox="1"/>
      </xdr:nvSpPr>
      <xdr:spPr>
        <a:xfrm>
          <a:off x="848369" y="6428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22369</xdr:rowOff>
    </xdr:from>
    <xdr:ext cx="405111" cy="259045"/>
    <xdr:sp macro="" textlink="">
      <xdr:nvSpPr>
        <xdr:cNvPr id="85" name="n_1mainValue【道路】&#10;有形固定資産減価償却率">
          <a:extLst>
            <a:ext uri="{FF2B5EF4-FFF2-40B4-BE49-F238E27FC236}">
              <a16:creationId xmlns:a16="http://schemas.microsoft.com/office/drawing/2014/main" id="{59BD6FAB-D1FF-4EA1-9AA2-A4EC1A6A10C2}"/>
            </a:ext>
          </a:extLst>
        </xdr:cNvPr>
        <xdr:cNvSpPr txBox="1"/>
      </xdr:nvSpPr>
      <xdr:spPr>
        <a:xfrm>
          <a:off x="3239144" y="58643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148099</xdr:rowOff>
    </xdr:from>
    <xdr:ext cx="405111" cy="259045"/>
    <xdr:sp macro="" textlink="">
      <xdr:nvSpPr>
        <xdr:cNvPr id="86" name="n_2mainValue【道路】&#10;有形固定資産減価償却率">
          <a:extLst>
            <a:ext uri="{FF2B5EF4-FFF2-40B4-BE49-F238E27FC236}">
              <a16:creationId xmlns:a16="http://schemas.microsoft.com/office/drawing/2014/main" id="{6CF57591-9057-4039-AF65-A8B1DFBFDFD3}"/>
            </a:ext>
          </a:extLst>
        </xdr:cNvPr>
        <xdr:cNvSpPr txBox="1"/>
      </xdr:nvSpPr>
      <xdr:spPr>
        <a:xfrm>
          <a:off x="2439044" y="58218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116095</xdr:rowOff>
    </xdr:from>
    <xdr:ext cx="405111" cy="259045"/>
    <xdr:sp macro="" textlink="">
      <xdr:nvSpPr>
        <xdr:cNvPr id="87" name="n_3mainValue【道路】&#10;有形固定資産減価償却率">
          <a:extLst>
            <a:ext uri="{FF2B5EF4-FFF2-40B4-BE49-F238E27FC236}">
              <a16:creationId xmlns:a16="http://schemas.microsoft.com/office/drawing/2014/main" id="{1770958F-DDC8-49F8-B59F-0837311E955A}"/>
            </a:ext>
          </a:extLst>
        </xdr:cNvPr>
        <xdr:cNvSpPr txBox="1"/>
      </xdr:nvSpPr>
      <xdr:spPr>
        <a:xfrm>
          <a:off x="1648469" y="57929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95521</xdr:rowOff>
    </xdr:from>
    <xdr:ext cx="405111" cy="259045"/>
    <xdr:sp macro="" textlink="">
      <xdr:nvSpPr>
        <xdr:cNvPr id="88" name="n_4mainValue【道路】&#10;有形固定資産減価償却率">
          <a:extLst>
            <a:ext uri="{FF2B5EF4-FFF2-40B4-BE49-F238E27FC236}">
              <a16:creationId xmlns:a16="http://schemas.microsoft.com/office/drawing/2014/main" id="{D67B0793-B772-4D5E-84F3-BE4C01403CEA}"/>
            </a:ext>
          </a:extLst>
        </xdr:cNvPr>
        <xdr:cNvSpPr txBox="1"/>
      </xdr:nvSpPr>
      <xdr:spPr>
        <a:xfrm>
          <a:off x="848369" y="57724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8BF8914A-57A5-4E05-BD68-DAC76CA40332}"/>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9795C1D7-EBEF-47E6-BE30-B07B83F7526C}"/>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DCF6F0FF-5CAA-4326-8174-75EA56548DB8}"/>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3548110E-3B57-47D4-AF1B-3D59F0C71E9C}"/>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316B4544-C9F0-4C6D-B033-98A2FF365D02}"/>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8D61ABD5-C5CE-41E7-ABFE-F0B2314BE1DF}"/>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5810C1E6-A14F-469F-9F02-A98C87773504}"/>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D622F805-D008-47B7-AE80-8CEA2974658D}"/>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72A36D8A-02C0-4DDE-8EC5-BF6750E2C877}"/>
            </a:ext>
          </a:extLst>
        </xdr:cNvPr>
        <xdr:cNvSpPr txBox="1"/>
      </xdr:nvSpPr>
      <xdr:spPr>
        <a:xfrm>
          <a:off x="5915025" y="4867275"/>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52A50867-7DBE-482A-8AFC-1E16FD168DAA}"/>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B9D4C0B0-224A-48B7-A8B2-501E1481E88B}"/>
            </a:ext>
          </a:extLst>
        </xdr:cNvPr>
        <xdr:cNvCxnSpPr/>
      </xdr:nvCxnSpPr>
      <xdr:spPr>
        <a:xfrm>
          <a:off x="5953125" y="6848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57D4983C-FF19-4338-90EA-20F11A7B1378}"/>
            </a:ext>
          </a:extLst>
        </xdr:cNvPr>
        <xdr:cNvSpPr txBox="1"/>
      </xdr:nvSpPr>
      <xdr:spPr>
        <a:xfrm>
          <a:off x="5527221"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1A5CB18B-8BB6-4DEC-8605-4B7AA58DB0AA}"/>
            </a:ext>
          </a:extLst>
        </xdr:cNvPr>
        <xdr:cNvCxnSpPr/>
      </xdr:nvCxnSpPr>
      <xdr:spPr>
        <a:xfrm>
          <a:off x="5953125" y="6486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2" name="テキスト ボックス 101">
          <a:extLst>
            <a:ext uri="{FF2B5EF4-FFF2-40B4-BE49-F238E27FC236}">
              <a16:creationId xmlns:a16="http://schemas.microsoft.com/office/drawing/2014/main" id="{DEC01271-8938-4150-B8E7-33805E1230DB}"/>
            </a:ext>
          </a:extLst>
        </xdr:cNvPr>
        <xdr:cNvSpPr txBox="1"/>
      </xdr:nvSpPr>
      <xdr:spPr>
        <a:xfrm>
          <a:off x="5527221" y="6350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97CE302F-58E4-4202-83B4-FE21A4BF0245}"/>
            </a:ext>
          </a:extLst>
        </xdr:cNvPr>
        <xdr:cNvCxnSpPr/>
      </xdr:nvCxnSpPr>
      <xdr:spPr>
        <a:xfrm>
          <a:off x="5953125" y="613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4" name="テキスト ボックス 103">
          <a:extLst>
            <a:ext uri="{FF2B5EF4-FFF2-40B4-BE49-F238E27FC236}">
              <a16:creationId xmlns:a16="http://schemas.microsoft.com/office/drawing/2014/main" id="{20260D27-724E-4FFD-B915-F032303264F3}"/>
            </a:ext>
          </a:extLst>
        </xdr:cNvPr>
        <xdr:cNvSpPr txBox="1"/>
      </xdr:nvSpPr>
      <xdr:spPr>
        <a:xfrm>
          <a:off x="5527221" y="599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7E8011AF-2D8C-43E2-904E-C0C839C338CA}"/>
            </a:ext>
          </a:extLst>
        </xdr:cNvPr>
        <xdr:cNvCxnSpPr/>
      </xdr:nvCxnSpPr>
      <xdr:spPr>
        <a:xfrm>
          <a:off x="5953125" y="5772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6" name="テキスト ボックス 105">
          <a:extLst>
            <a:ext uri="{FF2B5EF4-FFF2-40B4-BE49-F238E27FC236}">
              <a16:creationId xmlns:a16="http://schemas.microsoft.com/office/drawing/2014/main" id="{90049946-4289-442A-A294-24FEA6C5AC1D}"/>
            </a:ext>
          </a:extLst>
        </xdr:cNvPr>
        <xdr:cNvSpPr txBox="1"/>
      </xdr:nvSpPr>
      <xdr:spPr>
        <a:xfrm>
          <a:off x="5527221" y="56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A434A376-741C-41BE-A09F-7FBDEF5A7FC8}"/>
            </a:ext>
          </a:extLst>
        </xdr:cNvPr>
        <xdr:cNvCxnSpPr/>
      </xdr:nvCxnSpPr>
      <xdr:spPr>
        <a:xfrm>
          <a:off x="5953125" y="5410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BFB33AF5-4BDF-4210-93C0-6877D98E151C}"/>
            </a:ext>
          </a:extLst>
        </xdr:cNvPr>
        <xdr:cNvSpPr txBox="1"/>
      </xdr:nvSpPr>
      <xdr:spPr>
        <a:xfrm>
          <a:off x="5478976" y="52743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A1EA9A7B-C0F1-4E1D-8CD0-21EE0207FF1D}"/>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18892B49-A779-4B13-B3B8-C25FDB3B0DE3}"/>
            </a:ext>
          </a:extLst>
        </xdr:cNvPr>
        <xdr:cNvSpPr txBox="1"/>
      </xdr:nvSpPr>
      <xdr:spPr>
        <a:xfrm>
          <a:off x="5478976" y="491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15636B71-FBB0-4EEB-9513-B173D1161816}"/>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43434</xdr:rowOff>
    </xdr:from>
    <xdr:to>
      <xdr:col>54</xdr:col>
      <xdr:colOff>189865</xdr:colOff>
      <xdr:row>41</xdr:row>
      <xdr:rowOff>45974</xdr:rowOff>
    </xdr:to>
    <xdr:cxnSp macro="">
      <xdr:nvCxnSpPr>
        <xdr:cNvPr id="112" name="直線コネクタ 111">
          <a:extLst>
            <a:ext uri="{FF2B5EF4-FFF2-40B4-BE49-F238E27FC236}">
              <a16:creationId xmlns:a16="http://schemas.microsoft.com/office/drawing/2014/main" id="{17F579E7-DDD5-40D6-87D6-DC0AEF05269A}"/>
            </a:ext>
          </a:extLst>
        </xdr:cNvPr>
        <xdr:cNvCxnSpPr/>
      </xdr:nvCxnSpPr>
      <xdr:spPr>
        <a:xfrm flipV="1">
          <a:off x="9429115" y="5399659"/>
          <a:ext cx="0" cy="12979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49801</xdr:rowOff>
    </xdr:from>
    <xdr:ext cx="469744" cy="259045"/>
    <xdr:sp macro="" textlink="">
      <xdr:nvSpPr>
        <xdr:cNvPr id="113" name="【道路】&#10;一人当たり延長最小値テキスト">
          <a:extLst>
            <a:ext uri="{FF2B5EF4-FFF2-40B4-BE49-F238E27FC236}">
              <a16:creationId xmlns:a16="http://schemas.microsoft.com/office/drawing/2014/main" id="{57281753-84D6-4AE2-9AF4-25208CC189B5}"/>
            </a:ext>
          </a:extLst>
        </xdr:cNvPr>
        <xdr:cNvSpPr txBox="1"/>
      </xdr:nvSpPr>
      <xdr:spPr>
        <a:xfrm>
          <a:off x="9467850" y="6695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45974</xdr:rowOff>
    </xdr:from>
    <xdr:to>
      <xdr:col>55</xdr:col>
      <xdr:colOff>88900</xdr:colOff>
      <xdr:row>41</xdr:row>
      <xdr:rowOff>45974</xdr:rowOff>
    </xdr:to>
    <xdr:cxnSp macro="">
      <xdr:nvCxnSpPr>
        <xdr:cNvPr id="114" name="直線コネクタ 113">
          <a:extLst>
            <a:ext uri="{FF2B5EF4-FFF2-40B4-BE49-F238E27FC236}">
              <a16:creationId xmlns:a16="http://schemas.microsoft.com/office/drawing/2014/main" id="{EEA00E5E-1F09-4D46-BB85-A063D7AFBEA5}"/>
            </a:ext>
          </a:extLst>
        </xdr:cNvPr>
        <xdr:cNvCxnSpPr/>
      </xdr:nvCxnSpPr>
      <xdr:spPr>
        <a:xfrm>
          <a:off x="9363075" y="6697599"/>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161561</xdr:rowOff>
    </xdr:from>
    <xdr:ext cx="534377" cy="259045"/>
    <xdr:sp macro="" textlink="">
      <xdr:nvSpPr>
        <xdr:cNvPr id="115" name="【道路】&#10;一人当たり延長最大値テキスト">
          <a:extLst>
            <a:ext uri="{FF2B5EF4-FFF2-40B4-BE49-F238E27FC236}">
              <a16:creationId xmlns:a16="http://schemas.microsoft.com/office/drawing/2014/main" id="{9F49118B-0B6B-4884-BCBF-E32F0FF83397}"/>
            </a:ext>
          </a:extLst>
        </xdr:cNvPr>
        <xdr:cNvSpPr txBox="1"/>
      </xdr:nvSpPr>
      <xdr:spPr>
        <a:xfrm>
          <a:off x="9467850" y="5193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43434</xdr:rowOff>
    </xdr:from>
    <xdr:to>
      <xdr:col>55</xdr:col>
      <xdr:colOff>88900</xdr:colOff>
      <xdr:row>33</xdr:row>
      <xdr:rowOff>43434</xdr:rowOff>
    </xdr:to>
    <xdr:cxnSp macro="">
      <xdr:nvCxnSpPr>
        <xdr:cNvPr id="116" name="直線コネクタ 115">
          <a:extLst>
            <a:ext uri="{FF2B5EF4-FFF2-40B4-BE49-F238E27FC236}">
              <a16:creationId xmlns:a16="http://schemas.microsoft.com/office/drawing/2014/main" id="{6014BAD9-4B14-425A-B0CF-517199569257}"/>
            </a:ext>
          </a:extLst>
        </xdr:cNvPr>
        <xdr:cNvCxnSpPr/>
      </xdr:nvCxnSpPr>
      <xdr:spPr>
        <a:xfrm>
          <a:off x="9363075" y="5399659"/>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66565</xdr:rowOff>
    </xdr:from>
    <xdr:ext cx="469744" cy="259045"/>
    <xdr:sp macro="" textlink="">
      <xdr:nvSpPr>
        <xdr:cNvPr id="117" name="【道路】&#10;一人当たり延長平均値テキスト">
          <a:extLst>
            <a:ext uri="{FF2B5EF4-FFF2-40B4-BE49-F238E27FC236}">
              <a16:creationId xmlns:a16="http://schemas.microsoft.com/office/drawing/2014/main" id="{C1FE47BF-E41F-4CDD-A0CF-6FDB0E5F7E21}"/>
            </a:ext>
          </a:extLst>
        </xdr:cNvPr>
        <xdr:cNvSpPr txBox="1"/>
      </xdr:nvSpPr>
      <xdr:spPr>
        <a:xfrm>
          <a:off x="9467850" y="63943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88138</xdr:rowOff>
    </xdr:from>
    <xdr:to>
      <xdr:col>55</xdr:col>
      <xdr:colOff>50800</xdr:colOff>
      <xdr:row>40</xdr:row>
      <xdr:rowOff>18288</xdr:rowOff>
    </xdr:to>
    <xdr:sp macro="" textlink="">
      <xdr:nvSpPr>
        <xdr:cNvPr id="118" name="フローチャート: 判断 117">
          <a:extLst>
            <a:ext uri="{FF2B5EF4-FFF2-40B4-BE49-F238E27FC236}">
              <a16:creationId xmlns:a16="http://schemas.microsoft.com/office/drawing/2014/main" id="{C06510D4-A213-475B-A11E-64445B82DB20}"/>
            </a:ext>
          </a:extLst>
        </xdr:cNvPr>
        <xdr:cNvSpPr/>
      </xdr:nvSpPr>
      <xdr:spPr>
        <a:xfrm>
          <a:off x="9401175" y="6409563"/>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88392</xdr:rowOff>
    </xdr:from>
    <xdr:to>
      <xdr:col>50</xdr:col>
      <xdr:colOff>165100</xdr:colOff>
      <xdr:row>40</xdr:row>
      <xdr:rowOff>18542</xdr:rowOff>
    </xdr:to>
    <xdr:sp macro="" textlink="">
      <xdr:nvSpPr>
        <xdr:cNvPr id="119" name="フローチャート: 判断 118">
          <a:extLst>
            <a:ext uri="{FF2B5EF4-FFF2-40B4-BE49-F238E27FC236}">
              <a16:creationId xmlns:a16="http://schemas.microsoft.com/office/drawing/2014/main" id="{82DD9431-4F27-4E75-BCB8-8EE804812C8F}"/>
            </a:ext>
          </a:extLst>
        </xdr:cNvPr>
        <xdr:cNvSpPr/>
      </xdr:nvSpPr>
      <xdr:spPr>
        <a:xfrm>
          <a:off x="8639175" y="640981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89154</xdr:rowOff>
    </xdr:from>
    <xdr:to>
      <xdr:col>46</xdr:col>
      <xdr:colOff>38100</xdr:colOff>
      <xdr:row>40</xdr:row>
      <xdr:rowOff>19304</xdr:rowOff>
    </xdr:to>
    <xdr:sp macro="" textlink="">
      <xdr:nvSpPr>
        <xdr:cNvPr id="120" name="フローチャート: 判断 119">
          <a:extLst>
            <a:ext uri="{FF2B5EF4-FFF2-40B4-BE49-F238E27FC236}">
              <a16:creationId xmlns:a16="http://schemas.microsoft.com/office/drawing/2014/main" id="{AA589079-FB06-4569-97AD-B43A2F73F296}"/>
            </a:ext>
          </a:extLst>
        </xdr:cNvPr>
        <xdr:cNvSpPr/>
      </xdr:nvSpPr>
      <xdr:spPr>
        <a:xfrm>
          <a:off x="7839075" y="641057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89408</xdr:rowOff>
    </xdr:from>
    <xdr:to>
      <xdr:col>41</xdr:col>
      <xdr:colOff>101600</xdr:colOff>
      <xdr:row>40</xdr:row>
      <xdr:rowOff>19558</xdr:rowOff>
    </xdr:to>
    <xdr:sp macro="" textlink="">
      <xdr:nvSpPr>
        <xdr:cNvPr id="121" name="フローチャート: 判断 120">
          <a:extLst>
            <a:ext uri="{FF2B5EF4-FFF2-40B4-BE49-F238E27FC236}">
              <a16:creationId xmlns:a16="http://schemas.microsoft.com/office/drawing/2014/main" id="{E494C38E-9017-4FB9-9E2E-23C7DB03F1BF}"/>
            </a:ext>
          </a:extLst>
        </xdr:cNvPr>
        <xdr:cNvSpPr/>
      </xdr:nvSpPr>
      <xdr:spPr>
        <a:xfrm>
          <a:off x="7029450" y="641083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91059</xdr:rowOff>
    </xdr:from>
    <xdr:to>
      <xdr:col>36</xdr:col>
      <xdr:colOff>165100</xdr:colOff>
      <xdr:row>40</xdr:row>
      <xdr:rowOff>21209</xdr:rowOff>
    </xdr:to>
    <xdr:sp macro="" textlink="">
      <xdr:nvSpPr>
        <xdr:cNvPr id="122" name="フローチャート: 判断 121">
          <a:extLst>
            <a:ext uri="{FF2B5EF4-FFF2-40B4-BE49-F238E27FC236}">
              <a16:creationId xmlns:a16="http://schemas.microsoft.com/office/drawing/2014/main" id="{1E06CE11-3F37-4E7F-B007-830B8CFEF014}"/>
            </a:ext>
          </a:extLst>
        </xdr:cNvPr>
        <xdr:cNvSpPr/>
      </xdr:nvSpPr>
      <xdr:spPr>
        <a:xfrm>
          <a:off x="6238875" y="641248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47D3FFB9-CE38-4A98-984E-EFAB7CF3BF09}"/>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F115C33D-E7AD-457E-B2CD-366674BCE173}"/>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3CA81889-751A-47CD-9BDC-08FE7FBEF40D}"/>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75E8C637-8F18-4A20-A715-5437CD4DE311}"/>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ECF647ED-0128-4CA6-9C4F-A7106E5B80F6}"/>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145923</xdr:rowOff>
    </xdr:from>
    <xdr:to>
      <xdr:col>55</xdr:col>
      <xdr:colOff>50800</xdr:colOff>
      <xdr:row>36</xdr:row>
      <xdr:rowOff>76073</xdr:rowOff>
    </xdr:to>
    <xdr:sp macro="" textlink="">
      <xdr:nvSpPr>
        <xdr:cNvPr id="128" name="楕円 127">
          <a:extLst>
            <a:ext uri="{FF2B5EF4-FFF2-40B4-BE49-F238E27FC236}">
              <a16:creationId xmlns:a16="http://schemas.microsoft.com/office/drawing/2014/main" id="{C48EFD0C-745F-4E3B-9769-0856FC82C306}"/>
            </a:ext>
          </a:extLst>
        </xdr:cNvPr>
        <xdr:cNvSpPr/>
      </xdr:nvSpPr>
      <xdr:spPr>
        <a:xfrm>
          <a:off x="9401175" y="5819648"/>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34</xdr:row>
      <xdr:rowOff>168800</xdr:rowOff>
    </xdr:from>
    <xdr:ext cx="469744" cy="259045"/>
    <xdr:sp macro="" textlink="">
      <xdr:nvSpPr>
        <xdr:cNvPr id="129" name="【道路】&#10;一人当たり延長該当値テキスト">
          <a:extLst>
            <a:ext uri="{FF2B5EF4-FFF2-40B4-BE49-F238E27FC236}">
              <a16:creationId xmlns:a16="http://schemas.microsoft.com/office/drawing/2014/main" id="{12ECD79B-9F95-498C-85B3-A95121B173C8}"/>
            </a:ext>
          </a:extLst>
        </xdr:cNvPr>
        <xdr:cNvSpPr txBox="1"/>
      </xdr:nvSpPr>
      <xdr:spPr>
        <a:xfrm>
          <a:off x="9467850" y="5674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154686</xdr:rowOff>
    </xdr:from>
    <xdr:to>
      <xdr:col>50</xdr:col>
      <xdr:colOff>165100</xdr:colOff>
      <xdr:row>36</xdr:row>
      <xdr:rowOff>84836</xdr:rowOff>
    </xdr:to>
    <xdr:sp macro="" textlink="">
      <xdr:nvSpPr>
        <xdr:cNvPr id="130" name="楕円 129">
          <a:extLst>
            <a:ext uri="{FF2B5EF4-FFF2-40B4-BE49-F238E27FC236}">
              <a16:creationId xmlns:a16="http://schemas.microsoft.com/office/drawing/2014/main" id="{43A92CD6-DADC-4848-9AFF-E2E70A9F17F1}"/>
            </a:ext>
          </a:extLst>
        </xdr:cNvPr>
        <xdr:cNvSpPr/>
      </xdr:nvSpPr>
      <xdr:spPr>
        <a:xfrm>
          <a:off x="8639175" y="583158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36</xdr:row>
      <xdr:rowOff>25273</xdr:rowOff>
    </xdr:from>
    <xdr:to>
      <xdr:col>55</xdr:col>
      <xdr:colOff>0</xdr:colOff>
      <xdr:row>36</xdr:row>
      <xdr:rowOff>34036</xdr:rowOff>
    </xdr:to>
    <xdr:cxnSp macro="">
      <xdr:nvCxnSpPr>
        <xdr:cNvPr id="131" name="直線コネクタ 130">
          <a:extLst>
            <a:ext uri="{FF2B5EF4-FFF2-40B4-BE49-F238E27FC236}">
              <a16:creationId xmlns:a16="http://schemas.microsoft.com/office/drawing/2014/main" id="{0CEF65B8-91D9-46D0-BBB8-5E0A977DBE74}"/>
            </a:ext>
          </a:extLst>
        </xdr:cNvPr>
        <xdr:cNvCxnSpPr/>
      </xdr:nvCxnSpPr>
      <xdr:spPr>
        <a:xfrm flipV="1">
          <a:off x="8686800" y="5867273"/>
          <a:ext cx="742950" cy="2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171196</xdr:rowOff>
    </xdr:from>
    <xdr:to>
      <xdr:col>46</xdr:col>
      <xdr:colOff>38100</xdr:colOff>
      <xdr:row>36</xdr:row>
      <xdr:rowOff>101346</xdr:rowOff>
    </xdr:to>
    <xdr:sp macro="" textlink="">
      <xdr:nvSpPr>
        <xdr:cNvPr id="132" name="楕円 131">
          <a:extLst>
            <a:ext uri="{FF2B5EF4-FFF2-40B4-BE49-F238E27FC236}">
              <a16:creationId xmlns:a16="http://schemas.microsoft.com/office/drawing/2014/main" id="{557FB06D-1FB7-4DB6-908C-5BA47648B65B}"/>
            </a:ext>
          </a:extLst>
        </xdr:cNvPr>
        <xdr:cNvSpPr/>
      </xdr:nvSpPr>
      <xdr:spPr>
        <a:xfrm>
          <a:off x="7839075" y="583857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34036</xdr:rowOff>
    </xdr:from>
    <xdr:to>
      <xdr:col>50</xdr:col>
      <xdr:colOff>114300</xdr:colOff>
      <xdr:row>36</xdr:row>
      <xdr:rowOff>50546</xdr:rowOff>
    </xdr:to>
    <xdr:cxnSp macro="">
      <xdr:nvCxnSpPr>
        <xdr:cNvPr id="133" name="直線コネクタ 132">
          <a:extLst>
            <a:ext uri="{FF2B5EF4-FFF2-40B4-BE49-F238E27FC236}">
              <a16:creationId xmlns:a16="http://schemas.microsoft.com/office/drawing/2014/main" id="{237BA52E-5B57-41E7-AEC3-D7E78123BC62}"/>
            </a:ext>
          </a:extLst>
        </xdr:cNvPr>
        <xdr:cNvCxnSpPr/>
      </xdr:nvCxnSpPr>
      <xdr:spPr>
        <a:xfrm flipV="1">
          <a:off x="7886700" y="5869686"/>
          <a:ext cx="800100" cy="16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0</xdr:rowOff>
    </xdr:from>
    <xdr:to>
      <xdr:col>41</xdr:col>
      <xdr:colOff>101600</xdr:colOff>
      <xdr:row>36</xdr:row>
      <xdr:rowOff>101600</xdr:rowOff>
    </xdr:to>
    <xdr:sp macro="" textlink="">
      <xdr:nvSpPr>
        <xdr:cNvPr id="134" name="楕円 133">
          <a:extLst>
            <a:ext uri="{FF2B5EF4-FFF2-40B4-BE49-F238E27FC236}">
              <a16:creationId xmlns:a16="http://schemas.microsoft.com/office/drawing/2014/main" id="{7E302CF2-8A33-4FFD-95BC-5A6878B15658}"/>
            </a:ext>
          </a:extLst>
        </xdr:cNvPr>
        <xdr:cNvSpPr/>
      </xdr:nvSpPr>
      <xdr:spPr>
        <a:xfrm>
          <a:off x="7029450" y="583882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36</xdr:row>
      <xdr:rowOff>50546</xdr:rowOff>
    </xdr:from>
    <xdr:to>
      <xdr:col>45</xdr:col>
      <xdr:colOff>177800</xdr:colOff>
      <xdr:row>36</xdr:row>
      <xdr:rowOff>50800</xdr:rowOff>
    </xdr:to>
    <xdr:cxnSp macro="">
      <xdr:nvCxnSpPr>
        <xdr:cNvPr id="135" name="直線コネクタ 134">
          <a:extLst>
            <a:ext uri="{FF2B5EF4-FFF2-40B4-BE49-F238E27FC236}">
              <a16:creationId xmlns:a16="http://schemas.microsoft.com/office/drawing/2014/main" id="{DB3B860B-01C5-4187-B5B7-C8768611932F}"/>
            </a:ext>
          </a:extLst>
        </xdr:cNvPr>
        <xdr:cNvCxnSpPr/>
      </xdr:nvCxnSpPr>
      <xdr:spPr>
        <a:xfrm flipV="1">
          <a:off x="7077075" y="5886196"/>
          <a:ext cx="809625" cy="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36</xdr:row>
      <xdr:rowOff>7620</xdr:rowOff>
    </xdr:from>
    <xdr:to>
      <xdr:col>36</xdr:col>
      <xdr:colOff>165100</xdr:colOff>
      <xdr:row>36</xdr:row>
      <xdr:rowOff>109220</xdr:rowOff>
    </xdr:to>
    <xdr:sp macro="" textlink="">
      <xdr:nvSpPr>
        <xdr:cNvPr id="136" name="楕円 135">
          <a:extLst>
            <a:ext uri="{FF2B5EF4-FFF2-40B4-BE49-F238E27FC236}">
              <a16:creationId xmlns:a16="http://schemas.microsoft.com/office/drawing/2014/main" id="{75DB6E4F-610E-41F2-8DF2-1893D0EE0C7A}"/>
            </a:ext>
          </a:extLst>
        </xdr:cNvPr>
        <xdr:cNvSpPr/>
      </xdr:nvSpPr>
      <xdr:spPr>
        <a:xfrm>
          <a:off x="6238875" y="584962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36</xdr:row>
      <xdr:rowOff>50800</xdr:rowOff>
    </xdr:from>
    <xdr:to>
      <xdr:col>41</xdr:col>
      <xdr:colOff>50800</xdr:colOff>
      <xdr:row>36</xdr:row>
      <xdr:rowOff>58420</xdr:rowOff>
    </xdr:to>
    <xdr:cxnSp macro="">
      <xdr:nvCxnSpPr>
        <xdr:cNvPr id="137" name="直線コネクタ 136">
          <a:extLst>
            <a:ext uri="{FF2B5EF4-FFF2-40B4-BE49-F238E27FC236}">
              <a16:creationId xmlns:a16="http://schemas.microsoft.com/office/drawing/2014/main" id="{962AB812-E4D9-430F-960A-7AF9A1375446}"/>
            </a:ext>
          </a:extLst>
        </xdr:cNvPr>
        <xdr:cNvCxnSpPr/>
      </xdr:nvCxnSpPr>
      <xdr:spPr>
        <a:xfrm flipV="1">
          <a:off x="6286500" y="5886450"/>
          <a:ext cx="790575"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9669</xdr:rowOff>
    </xdr:from>
    <xdr:ext cx="469744" cy="259045"/>
    <xdr:sp macro="" textlink="">
      <xdr:nvSpPr>
        <xdr:cNvPr id="138" name="n_1aveValue【道路】&#10;一人当たり延長">
          <a:extLst>
            <a:ext uri="{FF2B5EF4-FFF2-40B4-BE49-F238E27FC236}">
              <a16:creationId xmlns:a16="http://schemas.microsoft.com/office/drawing/2014/main" id="{F60EE6B0-4E61-483F-A105-8885D14FFCB8}"/>
            </a:ext>
          </a:extLst>
        </xdr:cNvPr>
        <xdr:cNvSpPr txBox="1"/>
      </xdr:nvSpPr>
      <xdr:spPr>
        <a:xfrm>
          <a:off x="8458277" y="6493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10431</xdr:rowOff>
    </xdr:from>
    <xdr:ext cx="469744" cy="259045"/>
    <xdr:sp macro="" textlink="">
      <xdr:nvSpPr>
        <xdr:cNvPr id="139" name="n_2aveValue【道路】&#10;一人当たり延長">
          <a:extLst>
            <a:ext uri="{FF2B5EF4-FFF2-40B4-BE49-F238E27FC236}">
              <a16:creationId xmlns:a16="http://schemas.microsoft.com/office/drawing/2014/main" id="{EC3A8805-4D07-4F1A-AD8E-7D0885C771C6}"/>
            </a:ext>
          </a:extLst>
        </xdr:cNvPr>
        <xdr:cNvSpPr txBox="1"/>
      </xdr:nvSpPr>
      <xdr:spPr>
        <a:xfrm>
          <a:off x="7677227" y="6493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10685</xdr:rowOff>
    </xdr:from>
    <xdr:ext cx="469744" cy="259045"/>
    <xdr:sp macro="" textlink="">
      <xdr:nvSpPr>
        <xdr:cNvPr id="140" name="n_3aveValue【道路】&#10;一人当たり延長">
          <a:extLst>
            <a:ext uri="{FF2B5EF4-FFF2-40B4-BE49-F238E27FC236}">
              <a16:creationId xmlns:a16="http://schemas.microsoft.com/office/drawing/2014/main" id="{3330AA3E-95F2-4962-BB11-838DE29113A3}"/>
            </a:ext>
          </a:extLst>
        </xdr:cNvPr>
        <xdr:cNvSpPr txBox="1"/>
      </xdr:nvSpPr>
      <xdr:spPr>
        <a:xfrm>
          <a:off x="6867602" y="6494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12336</xdr:rowOff>
    </xdr:from>
    <xdr:ext cx="469744" cy="259045"/>
    <xdr:sp macro="" textlink="">
      <xdr:nvSpPr>
        <xdr:cNvPr id="141" name="n_4aveValue【道路】&#10;一人当たり延長">
          <a:extLst>
            <a:ext uri="{FF2B5EF4-FFF2-40B4-BE49-F238E27FC236}">
              <a16:creationId xmlns:a16="http://schemas.microsoft.com/office/drawing/2014/main" id="{FF867DB5-AFFE-401F-B197-CF71CA423EB4}"/>
            </a:ext>
          </a:extLst>
        </xdr:cNvPr>
        <xdr:cNvSpPr txBox="1"/>
      </xdr:nvSpPr>
      <xdr:spPr>
        <a:xfrm>
          <a:off x="6067502" y="6495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34</xdr:row>
      <xdr:rowOff>101363</xdr:rowOff>
    </xdr:from>
    <xdr:ext cx="469744" cy="259045"/>
    <xdr:sp macro="" textlink="">
      <xdr:nvSpPr>
        <xdr:cNvPr id="142" name="n_1mainValue【道路】&#10;一人当たり延長">
          <a:extLst>
            <a:ext uri="{FF2B5EF4-FFF2-40B4-BE49-F238E27FC236}">
              <a16:creationId xmlns:a16="http://schemas.microsoft.com/office/drawing/2014/main" id="{1C3FA73B-5B7F-45CD-821F-EC0B28AA136E}"/>
            </a:ext>
          </a:extLst>
        </xdr:cNvPr>
        <xdr:cNvSpPr txBox="1"/>
      </xdr:nvSpPr>
      <xdr:spPr>
        <a:xfrm>
          <a:off x="8458277" y="5619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34</xdr:row>
      <xdr:rowOff>117873</xdr:rowOff>
    </xdr:from>
    <xdr:ext cx="469744" cy="259045"/>
    <xdr:sp macro="" textlink="">
      <xdr:nvSpPr>
        <xdr:cNvPr id="143" name="n_2mainValue【道路】&#10;一人当たり延長">
          <a:extLst>
            <a:ext uri="{FF2B5EF4-FFF2-40B4-BE49-F238E27FC236}">
              <a16:creationId xmlns:a16="http://schemas.microsoft.com/office/drawing/2014/main" id="{0CBEF9AE-D640-4305-8A18-4873B51E729D}"/>
            </a:ext>
          </a:extLst>
        </xdr:cNvPr>
        <xdr:cNvSpPr txBox="1"/>
      </xdr:nvSpPr>
      <xdr:spPr>
        <a:xfrm>
          <a:off x="7677227" y="5636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34</xdr:row>
      <xdr:rowOff>118127</xdr:rowOff>
    </xdr:from>
    <xdr:ext cx="469744" cy="259045"/>
    <xdr:sp macro="" textlink="">
      <xdr:nvSpPr>
        <xdr:cNvPr id="144" name="n_3mainValue【道路】&#10;一人当たり延長">
          <a:extLst>
            <a:ext uri="{FF2B5EF4-FFF2-40B4-BE49-F238E27FC236}">
              <a16:creationId xmlns:a16="http://schemas.microsoft.com/office/drawing/2014/main" id="{6D762614-DDC0-4AA2-8E4F-E2A33D5309EF}"/>
            </a:ext>
          </a:extLst>
        </xdr:cNvPr>
        <xdr:cNvSpPr txBox="1"/>
      </xdr:nvSpPr>
      <xdr:spPr>
        <a:xfrm>
          <a:off x="6867602" y="5636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34</xdr:row>
      <xdr:rowOff>125747</xdr:rowOff>
    </xdr:from>
    <xdr:ext cx="469744" cy="259045"/>
    <xdr:sp macro="" textlink="">
      <xdr:nvSpPr>
        <xdr:cNvPr id="145" name="n_4mainValue【道路】&#10;一人当たり延長">
          <a:extLst>
            <a:ext uri="{FF2B5EF4-FFF2-40B4-BE49-F238E27FC236}">
              <a16:creationId xmlns:a16="http://schemas.microsoft.com/office/drawing/2014/main" id="{8BF1EBDF-513F-4BEB-B97D-39E053E75AAA}"/>
            </a:ext>
          </a:extLst>
        </xdr:cNvPr>
        <xdr:cNvSpPr txBox="1"/>
      </xdr:nvSpPr>
      <xdr:spPr>
        <a:xfrm>
          <a:off x="6067502" y="563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C325C342-E734-4F73-B6DA-1759DD701633}"/>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7C9BDFBE-10D0-4B13-94FD-4F6ADD5FA9A7}"/>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35979C6C-6EB4-4DC5-8C87-8C6DDC7D51BC}"/>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9AC869A3-5CEA-456E-AB13-D54ECBB52D06}"/>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DB6DF9C5-6A58-4B04-AAEB-6439F7297B46}"/>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BAE8DA62-2DAB-4D2D-8EE4-20EEE6D8E64F}"/>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76139919-6E62-4C2C-9A17-B7B6675BB3A8}"/>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D08856DA-E83F-46A5-B93E-D16B59E317C3}"/>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3740A2CA-EFF8-4BF8-B954-926799953E62}"/>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9D3AA1DF-3768-40B2-A275-64F6671436F2}"/>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0789192D-D1ED-45CC-A226-696AE250C893}"/>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1316507B-243B-47B2-B60D-63E4718A190D}"/>
            </a:ext>
          </a:extLst>
        </xdr:cNvPr>
        <xdr:cNvCxnSpPr/>
      </xdr:nvCxnSpPr>
      <xdr:spPr>
        <a:xfrm>
          <a:off x="6858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58" name="テキスト ボックス 157">
          <a:extLst>
            <a:ext uri="{FF2B5EF4-FFF2-40B4-BE49-F238E27FC236}">
              <a16:creationId xmlns:a16="http://schemas.microsoft.com/office/drawing/2014/main" id="{892EC096-DF38-4FB3-BF5C-01EFE34285AD}"/>
            </a:ext>
          </a:extLst>
        </xdr:cNvPr>
        <xdr:cNvSpPr txBox="1"/>
      </xdr:nvSpPr>
      <xdr:spPr>
        <a:xfrm>
          <a:off x="339891" y="103130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A15143B8-5B96-4346-9CB8-1BD09244BC84}"/>
            </a:ext>
          </a:extLst>
        </xdr:cNvPr>
        <xdr:cNvCxnSpPr/>
      </xdr:nvCxnSpPr>
      <xdr:spPr>
        <a:xfrm>
          <a:off x="6858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DDF30B3A-A4BF-46B8-9C1C-8823E108621D}"/>
            </a:ext>
          </a:extLst>
        </xdr:cNvPr>
        <xdr:cNvSpPr txBox="1"/>
      </xdr:nvSpPr>
      <xdr:spPr>
        <a:xfrm>
          <a:off x="339891"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EF9177F4-3BC3-42DB-8063-009B3E415A33}"/>
            </a:ext>
          </a:extLst>
        </xdr:cNvPr>
        <xdr:cNvCxnSpPr/>
      </xdr:nvCxnSpPr>
      <xdr:spPr>
        <a:xfrm>
          <a:off x="6858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EA926F1E-6EDB-4B74-869A-9251DDA88823}"/>
            </a:ext>
          </a:extLst>
        </xdr:cNvPr>
        <xdr:cNvSpPr txBox="1"/>
      </xdr:nvSpPr>
      <xdr:spPr>
        <a:xfrm>
          <a:off x="339891"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E5EADB4E-AFDC-4849-BB35-E476DD054F54}"/>
            </a:ext>
          </a:extLst>
        </xdr:cNvPr>
        <xdr:cNvCxnSpPr/>
      </xdr:nvCxnSpPr>
      <xdr:spPr>
        <a:xfrm>
          <a:off x="6858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B3CC651B-8280-4666-9360-CFA191B0852E}"/>
            </a:ext>
          </a:extLst>
        </xdr:cNvPr>
        <xdr:cNvSpPr txBox="1"/>
      </xdr:nvSpPr>
      <xdr:spPr>
        <a:xfrm>
          <a:off x="339891"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0859BD4C-ADBC-412D-B15F-482B054401F2}"/>
            </a:ext>
          </a:extLst>
        </xdr:cNvPr>
        <xdr:cNvCxnSpPr/>
      </xdr:nvCxnSpPr>
      <xdr:spPr>
        <a:xfrm>
          <a:off x="6858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66" name="テキスト ボックス 165">
          <a:extLst>
            <a:ext uri="{FF2B5EF4-FFF2-40B4-BE49-F238E27FC236}">
              <a16:creationId xmlns:a16="http://schemas.microsoft.com/office/drawing/2014/main" id="{67822B94-12C0-40BA-9447-22CA87560456}"/>
            </a:ext>
          </a:extLst>
        </xdr:cNvPr>
        <xdr:cNvSpPr txBox="1"/>
      </xdr:nvSpPr>
      <xdr:spPr>
        <a:xfrm>
          <a:off x="388136" y="8874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2B8BEF2A-96DC-4C99-A01C-6695DA356D91}"/>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8" name="【橋りょう・トンネル】&#10;有形固定資産減価償却率グラフ枠">
          <a:extLst>
            <a:ext uri="{FF2B5EF4-FFF2-40B4-BE49-F238E27FC236}">
              <a16:creationId xmlns:a16="http://schemas.microsoft.com/office/drawing/2014/main" id="{C9CAE207-383C-4C2C-9F9B-941A560AC14B}"/>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129540</xdr:rowOff>
    </xdr:from>
    <xdr:to>
      <xdr:col>24</xdr:col>
      <xdr:colOff>62865</xdr:colOff>
      <xdr:row>64</xdr:row>
      <xdr:rowOff>87630</xdr:rowOff>
    </xdr:to>
    <xdr:cxnSp macro="">
      <xdr:nvCxnSpPr>
        <xdr:cNvPr id="169" name="直線コネクタ 168">
          <a:extLst>
            <a:ext uri="{FF2B5EF4-FFF2-40B4-BE49-F238E27FC236}">
              <a16:creationId xmlns:a16="http://schemas.microsoft.com/office/drawing/2014/main" id="{274F2596-5661-4D28-925D-180FA9A6DA11}"/>
            </a:ext>
          </a:extLst>
        </xdr:cNvPr>
        <xdr:cNvCxnSpPr/>
      </xdr:nvCxnSpPr>
      <xdr:spPr>
        <a:xfrm flipV="1">
          <a:off x="4180840" y="9203690"/>
          <a:ext cx="0" cy="1253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91457</xdr:rowOff>
    </xdr:from>
    <xdr:ext cx="405111" cy="259045"/>
    <xdr:sp macro="" textlink="">
      <xdr:nvSpPr>
        <xdr:cNvPr id="170" name="【橋りょう・トンネル】&#10;有形固定資産減価償却率最小値テキスト">
          <a:extLst>
            <a:ext uri="{FF2B5EF4-FFF2-40B4-BE49-F238E27FC236}">
              <a16:creationId xmlns:a16="http://schemas.microsoft.com/office/drawing/2014/main" id="{213D7A1C-F6B3-4A3A-87B9-BC15C6ABDF2D}"/>
            </a:ext>
          </a:extLst>
        </xdr:cNvPr>
        <xdr:cNvSpPr txBox="1"/>
      </xdr:nvSpPr>
      <xdr:spPr>
        <a:xfrm>
          <a:off x="4219575" y="10461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87630</xdr:rowOff>
    </xdr:from>
    <xdr:to>
      <xdr:col>24</xdr:col>
      <xdr:colOff>152400</xdr:colOff>
      <xdr:row>64</xdr:row>
      <xdr:rowOff>87630</xdr:rowOff>
    </xdr:to>
    <xdr:cxnSp macro="">
      <xdr:nvCxnSpPr>
        <xdr:cNvPr id="171" name="直線コネクタ 170">
          <a:extLst>
            <a:ext uri="{FF2B5EF4-FFF2-40B4-BE49-F238E27FC236}">
              <a16:creationId xmlns:a16="http://schemas.microsoft.com/office/drawing/2014/main" id="{FF115B08-A512-46FD-9B45-E9D1261C3BD3}"/>
            </a:ext>
          </a:extLst>
        </xdr:cNvPr>
        <xdr:cNvCxnSpPr/>
      </xdr:nvCxnSpPr>
      <xdr:spPr>
        <a:xfrm>
          <a:off x="4105275" y="1045718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76217</xdr:rowOff>
    </xdr:from>
    <xdr:ext cx="405111" cy="259045"/>
    <xdr:sp macro="" textlink="">
      <xdr:nvSpPr>
        <xdr:cNvPr id="172" name="【橋りょう・トンネル】&#10;有形固定資産減価償却率最大値テキスト">
          <a:extLst>
            <a:ext uri="{FF2B5EF4-FFF2-40B4-BE49-F238E27FC236}">
              <a16:creationId xmlns:a16="http://schemas.microsoft.com/office/drawing/2014/main" id="{6E1590E4-9BA3-4B30-A846-CBAA7695C987}"/>
            </a:ext>
          </a:extLst>
        </xdr:cNvPr>
        <xdr:cNvSpPr txBox="1"/>
      </xdr:nvSpPr>
      <xdr:spPr>
        <a:xfrm>
          <a:off x="4219575" y="8991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129540</xdr:rowOff>
    </xdr:from>
    <xdr:to>
      <xdr:col>24</xdr:col>
      <xdr:colOff>152400</xdr:colOff>
      <xdr:row>56</xdr:row>
      <xdr:rowOff>129540</xdr:rowOff>
    </xdr:to>
    <xdr:cxnSp macro="">
      <xdr:nvCxnSpPr>
        <xdr:cNvPr id="173" name="直線コネクタ 172">
          <a:extLst>
            <a:ext uri="{FF2B5EF4-FFF2-40B4-BE49-F238E27FC236}">
              <a16:creationId xmlns:a16="http://schemas.microsoft.com/office/drawing/2014/main" id="{FE5CF755-2FB3-4DD3-AFC3-3474C2282BC5}"/>
            </a:ext>
          </a:extLst>
        </xdr:cNvPr>
        <xdr:cNvCxnSpPr/>
      </xdr:nvCxnSpPr>
      <xdr:spPr>
        <a:xfrm>
          <a:off x="4105275" y="920369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85742</xdr:rowOff>
    </xdr:from>
    <xdr:ext cx="405111" cy="259045"/>
    <xdr:sp macro="" textlink="">
      <xdr:nvSpPr>
        <xdr:cNvPr id="174" name="【橋りょう・トンネル】&#10;有形固定資産減価償却率平均値テキスト">
          <a:extLst>
            <a:ext uri="{FF2B5EF4-FFF2-40B4-BE49-F238E27FC236}">
              <a16:creationId xmlns:a16="http://schemas.microsoft.com/office/drawing/2014/main" id="{F76CE26C-E221-489F-AFFE-092957E08922}"/>
            </a:ext>
          </a:extLst>
        </xdr:cNvPr>
        <xdr:cNvSpPr txBox="1"/>
      </xdr:nvSpPr>
      <xdr:spPr>
        <a:xfrm>
          <a:off x="4219575" y="101314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107315</xdr:rowOff>
    </xdr:from>
    <xdr:to>
      <xdr:col>24</xdr:col>
      <xdr:colOff>114300</xdr:colOff>
      <xdr:row>63</xdr:row>
      <xdr:rowOff>37465</xdr:rowOff>
    </xdr:to>
    <xdr:sp macro="" textlink="">
      <xdr:nvSpPr>
        <xdr:cNvPr id="175" name="フローチャート: 判断 174">
          <a:extLst>
            <a:ext uri="{FF2B5EF4-FFF2-40B4-BE49-F238E27FC236}">
              <a16:creationId xmlns:a16="http://schemas.microsoft.com/office/drawing/2014/main" id="{41A8DC42-AFF5-4D3A-8FB8-4E5413B494FE}"/>
            </a:ext>
          </a:extLst>
        </xdr:cNvPr>
        <xdr:cNvSpPr/>
      </xdr:nvSpPr>
      <xdr:spPr>
        <a:xfrm>
          <a:off x="4124325" y="1015301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62</xdr:row>
      <xdr:rowOff>84455</xdr:rowOff>
    </xdr:from>
    <xdr:to>
      <xdr:col>20</xdr:col>
      <xdr:colOff>38100</xdr:colOff>
      <xdr:row>63</xdr:row>
      <xdr:rowOff>14605</xdr:rowOff>
    </xdr:to>
    <xdr:sp macro="" textlink="">
      <xdr:nvSpPr>
        <xdr:cNvPr id="176" name="フローチャート: 判断 175">
          <a:extLst>
            <a:ext uri="{FF2B5EF4-FFF2-40B4-BE49-F238E27FC236}">
              <a16:creationId xmlns:a16="http://schemas.microsoft.com/office/drawing/2014/main" id="{F006E133-49D1-4CB0-9833-391AD9AD2CE6}"/>
            </a:ext>
          </a:extLst>
        </xdr:cNvPr>
        <xdr:cNvSpPr/>
      </xdr:nvSpPr>
      <xdr:spPr>
        <a:xfrm>
          <a:off x="3381375" y="10136505"/>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62</xdr:row>
      <xdr:rowOff>52070</xdr:rowOff>
    </xdr:from>
    <xdr:to>
      <xdr:col>15</xdr:col>
      <xdr:colOff>101600</xdr:colOff>
      <xdr:row>62</xdr:row>
      <xdr:rowOff>153670</xdr:rowOff>
    </xdr:to>
    <xdr:sp macro="" textlink="">
      <xdr:nvSpPr>
        <xdr:cNvPr id="177" name="フローチャート: 判断 176">
          <a:extLst>
            <a:ext uri="{FF2B5EF4-FFF2-40B4-BE49-F238E27FC236}">
              <a16:creationId xmlns:a16="http://schemas.microsoft.com/office/drawing/2014/main" id="{BED1CD9C-61DC-45E9-9432-1CCCB3EB3B8D}"/>
            </a:ext>
          </a:extLst>
        </xdr:cNvPr>
        <xdr:cNvSpPr/>
      </xdr:nvSpPr>
      <xdr:spPr>
        <a:xfrm>
          <a:off x="2571750" y="1009777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62</xdr:row>
      <xdr:rowOff>27305</xdr:rowOff>
    </xdr:from>
    <xdr:to>
      <xdr:col>10</xdr:col>
      <xdr:colOff>165100</xdr:colOff>
      <xdr:row>62</xdr:row>
      <xdr:rowOff>128905</xdr:rowOff>
    </xdr:to>
    <xdr:sp macro="" textlink="">
      <xdr:nvSpPr>
        <xdr:cNvPr id="178" name="フローチャート: 判断 177">
          <a:extLst>
            <a:ext uri="{FF2B5EF4-FFF2-40B4-BE49-F238E27FC236}">
              <a16:creationId xmlns:a16="http://schemas.microsoft.com/office/drawing/2014/main" id="{16C82A98-F2A3-42BB-A970-31ACE4680C92}"/>
            </a:ext>
          </a:extLst>
        </xdr:cNvPr>
        <xdr:cNvSpPr/>
      </xdr:nvSpPr>
      <xdr:spPr>
        <a:xfrm>
          <a:off x="1781175" y="1007935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62</xdr:row>
      <xdr:rowOff>6350</xdr:rowOff>
    </xdr:from>
    <xdr:to>
      <xdr:col>6</xdr:col>
      <xdr:colOff>38100</xdr:colOff>
      <xdr:row>62</xdr:row>
      <xdr:rowOff>107950</xdr:rowOff>
    </xdr:to>
    <xdr:sp macro="" textlink="">
      <xdr:nvSpPr>
        <xdr:cNvPr id="179" name="フローチャート: 判断 178">
          <a:extLst>
            <a:ext uri="{FF2B5EF4-FFF2-40B4-BE49-F238E27FC236}">
              <a16:creationId xmlns:a16="http://schemas.microsoft.com/office/drawing/2014/main" id="{32555E0B-74E2-4216-9D3C-1341BBD25062}"/>
            </a:ext>
          </a:extLst>
        </xdr:cNvPr>
        <xdr:cNvSpPr/>
      </xdr:nvSpPr>
      <xdr:spPr>
        <a:xfrm>
          <a:off x="981075" y="1005840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0638E837-9856-45FD-841B-BAE76742E0E9}"/>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CA33DE91-8419-4266-ADFA-FC8933BF9010}"/>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1635AD52-EEEA-4FB7-BF4B-F8A8CF23845D}"/>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FC3AC9B7-23AD-479B-B7BA-B46A70D0496D}"/>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36E6C948-5D2F-4214-A842-94B36F76DDD5}"/>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92075</xdr:rowOff>
    </xdr:from>
    <xdr:to>
      <xdr:col>24</xdr:col>
      <xdr:colOff>114300</xdr:colOff>
      <xdr:row>63</xdr:row>
      <xdr:rowOff>22225</xdr:rowOff>
    </xdr:to>
    <xdr:sp macro="" textlink="">
      <xdr:nvSpPr>
        <xdr:cNvPr id="185" name="楕円 184">
          <a:extLst>
            <a:ext uri="{FF2B5EF4-FFF2-40B4-BE49-F238E27FC236}">
              <a16:creationId xmlns:a16="http://schemas.microsoft.com/office/drawing/2014/main" id="{1FF04E07-A88F-46EC-87DC-EB6AFC4C54FF}"/>
            </a:ext>
          </a:extLst>
        </xdr:cNvPr>
        <xdr:cNvSpPr/>
      </xdr:nvSpPr>
      <xdr:spPr>
        <a:xfrm>
          <a:off x="4124325" y="1014095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114952</xdr:rowOff>
    </xdr:from>
    <xdr:ext cx="405111" cy="259045"/>
    <xdr:sp macro="" textlink="">
      <xdr:nvSpPr>
        <xdr:cNvPr id="186" name="【橋りょう・トンネル】&#10;有形固定資産減価償却率該当値テキスト">
          <a:extLst>
            <a:ext uri="{FF2B5EF4-FFF2-40B4-BE49-F238E27FC236}">
              <a16:creationId xmlns:a16="http://schemas.microsoft.com/office/drawing/2014/main" id="{407826AE-665B-4B16-95AA-8E9CFC53DE2D}"/>
            </a:ext>
          </a:extLst>
        </xdr:cNvPr>
        <xdr:cNvSpPr txBox="1"/>
      </xdr:nvSpPr>
      <xdr:spPr>
        <a:xfrm>
          <a:off x="4219575" y="10001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63500</xdr:rowOff>
    </xdr:from>
    <xdr:to>
      <xdr:col>20</xdr:col>
      <xdr:colOff>38100</xdr:colOff>
      <xdr:row>62</xdr:row>
      <xdr:rowOff>165100</xdr:rowOff>
    </xdr:to>
    <xdr:sp macro="" textlink="">
      <xdr:nvSpPr>
        <xdr:cNvPr id="187" name="楕円 186">
          <a:extLst>
            <a:ext uri="{FF2B5EF4-FFF2-40B4-BE49-F238E27FC236}">
              <a16:creationId xmlns:a16="http://schemas.microsoft.com/office/drawing/2014/main" id="{235756C9-1C5A-4D82-B683-698D6488711E}"/>
            </a:ext>
          </a:extLst>
        </xdr:cNvPr>
        <xdr:cNvSpPr/>
      </xdr:nvSpPr>
      <xdr:spPr>
        <a:xfrm>
          <a:off x="3381375" y="1011555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114300</xdr:rowOff>
    </xdr:from>
    <xdr:to>
      <xdr:col>24</xdr:col>
      <xdr:colOff>63500</xdr:colOff>
      <xdr:row>62</xdr:row>
      <xdr:rowOff>142875</xdr:rowOff>
    </xdr:to>
    <xdr:cxnSp macro="">
      <xdr:nvCxnSpPr>
        <xdr:cNvPr id="188" name="直線コネクタ 187">
          <a:extLst>
            <a:ext uri="{FF2B5EF4-FFF2-40B4-BE49-F238E27FC236}">
              <a16:creationId xmlns:a16="http://schemas.microsoft.com/office/drawing/2014/main" id="{C881FA75-18D2-4B05-9D5F-3C16E39FBD5D}"/>
            </a:ext>
          </a:extLst>
        </xdr:cNvPr>
        <xdr:cNvCxnSpPr/>
      </xdr:nvCxnSpPr>
      <xdr:spPr>
        <a:xfrm>
          <a:off x="3429000" y="10163175"/>
          <a:ext cx="752475"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33020</xdr:rowOff>
    </xdr:from>
    <xdr:to>
      <xdr:col>15</xdr:col>
      <xdr:colOff>101600</xdr:colOff>
      <xdr:row>62</xdr:row>
      <xdr:rowOff>134620</xdr:rowOff>
    </xdr:to>
    <xdr:sp macro="" textlink="">
      <xdr:nvSpPr>
        <xdr:cNvPr id="189" name="楕円 188">
          <a:extLst>
            <a:ext uri="{FF2B5EF4-FFF2-40B4-BE49-F238E27FC236}">
              <a16:creationId xmlns:a16="http://schemas.microsoft.com/office/drawing/2014/main" id="{32B70261-8652-4C23-8A71-A68A0C49ACDC}"/>
            </a:ext>
          </a:extLst>
        </xdr:cNvPr>
        <xdr:cNvSpPr/>
      </xdr:nvSpPr>
      <xdr:spPr>
        <a:xfrm>
          <a:off x="2571750" y="1007872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83820</xdr:rowOff>
    </xdr:from>
    <xdr:to>
      <xdr:col>19</xdr:col>
      <xdr:colOff>177800</xdr:colOff>
      <xdr:row>62</xdr:row>
      <xdr:rowOff>114300</xdr:rowOff>
    </xdr:to>
    <xdr:cxnSp macro="">
      <xdr:nvCxnSpPr>
        <xdr:cNvPr id="190" name="直線コネクタ 189">
          <a:extLst>
            <a:ext uri="{FF2B5EF4-FFF2-40B4-BE49-F238E27FC236}">
              <a16:creationId xmlns:a16="http://schemas.microsoft.com/office/drawing/2014/main" id="{BEB7C3D9-C878-48E1-897F-659734C38519}"/>
            </a:ext>
          </a:extLst>
        </xdr:cNvPr>
        <xdr:cNvCxnSpPr/>
      </xdr:nvCxnSpPr>
      <xdr:spPr>
        <a:xfrm>
          <a:off x="2619375" y="10135870"/>
          <a:ext cx="809625" cy="27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8255</xdr:rowOff>
    </xdr:from>
    <xdr:to>
      <xdr:col>10</xdr:col>
      <xdr:colOff>165100</xdr:colOff>
      <xdr:row>62</xdr:row>
      <xdr:rowOff>109855</xdr:rowOff>
    </xdr:to>
    <xdr:sp macro="" textlink="">
      <xdr:nvSpPr>
        <xdr:cNvPr id="191" name="楕円 190">
          <a:extLst>
            <a:ext uri="{FF2B5EF4-FFF2-40B4-BE49-F238E27FC236}">
              <a16:creationId xmlns:a16="http://schemas.microsoft.com/office/drawing/2014/main" id="{6AE9F7BA-D73F-43EF-A98A-9B4A183EF140}"/>
            </a:ext>
          </a:extLst>
        </xdr:cNvPr>
        <xdr:cNvSpPr/>
      </xdr:nvSpPr>
      <xdr:spPr>
        <a:xfrm>
          <a:off x="1781175" y="1006030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59055</xdr:rowOff>
    </xdr:from>
    <xdr:to>
      <xdr:col>15</xdr:col>
      <xdr:colOff>50800</xdr:colOff>
      <xdr:row>62</xdr:row>
      <xdr:rowOff>83820</xdr:rowOff>
    </xdr:to>
    <xdr:cxnSp macro="">
      <xdr:nvCxnSpPr>
        <xdr:cNvPr id="192" name="直線コネクタ 191">
          <a:extLst>
            <a:ext uri="{FF2B5EF4-FFF2-40B4-BE49-F238E27FC236}">
              <a16:creationId xmlns:a16="http://schemas.microsoft.com/office/drawing/2014/main" id="{4F22B0D2-7C3D-462F-B8F8-B6568B28C12C}"/>
            </a:ext>
          </a:extLst>
        </xdr:cNvPr>
        <xdr:cNvCxnSpPr/>
      </xdr:nvCxnSpPr>
      <xdr:spPr>
        <a:xfrm>
          <a:off x="1828800" y="10107930"/>
          <a:ext cx="790575" cy="2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149225</xdr:rowOff>
    </xdr:from>
    <xdr:to>
      <xdr:col>6</xdr:col>
      <xdr:colOff>38100</xdr:colOff>
      <xdr:row>62</xdr:row>
      <xdr:rowOff>79375</xdr:rowOff>
    </xdr:to>
    <xdr:sp macro="" textlink="">
      <xdr:nvSpPr>
        <xdr:cNvPr id="193" name="楕円 192">
          <a:extLst>
            <a:ext uri="{FF2B5EF4-FFF2-40B4-BE49-F238E27FC236}">
              <a16:creationId xmlns:a16="http://schemas.microsoft.com/office/drawing/2014/main" id="{16FAD078-0BB1-4D0D-809D-CB9F62E7DEB1}"/>
            </a:ext>
          </a:extLst>
        </xdr:cNvPr>
        <xdr:cNvSpPr/>
      </xdr:nvSpPr>
      <xdr:spPr>
        <a:xfrm>
          <a:off x="981075" y="1003617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28575</xdr:rowOff>
    </xdr:from>
    <xdr:to>
      <xdr:col>10</xdr:col>
      <xdr:colOff>114300</xdr:colOff>
      <xdr:row>62</xdr:row>
      <xdr:rowOff>59055</xdr:rowOff>
    </xdr:to>
    <xdr:cxnSp macro="">
      <xdr:nvCxnSpPr>
        <xdr:cNvPr id="194" name="直線コネクタ 193">
          <a:extLst>
            <a:ext uri="{FF2B5EF4-FFF2-40B4-BE49-F238E27FC236}">
              <a16:creationId xmlns:a16="http://schemas.microsoft.com/office/drawing/2014/main" id="{9B9E5810-D763-4954-97C5-BB8F00880F50}"/>
            </a:ext>
          </a:extLst>
        </xdr:cNvPr>
        <xdr:cNvCxnSpPr/>
      </xdr:nvCxnSpPr>
      <xdr:spPr>
        <a:xfrm>
          <a:off x="1028700" y="10074275"/>
          <a:ext cx="800100" cy="33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63</xdr:row>
      <xdr:rowOff>5732</xdr:rowOff>
    </xdr:from>
    <xdr:ext cx="405111" cy="259045"/>
    <xdr:sp macro="" textlink="">
      <xdr:nvSpPr>
        <xdr:cNvPr id="195" name="n_1aveValue【橋りょう・トンネル】&#10;有形固定資産減価償却率">
          <a:extLst>
            <a:ext uri="{FF2B5EF4-FFF2-40B4-BE49-F238E27FC236}">
              <a16:creationId xmlns:a16="http://schemas.microsoft.com/office/drawing/2014/main" id="{9DB9027D-E2BF-4079-AED3-BA4CBB8A02B8}"/>
            </a:ext>
          </a:extLst>
        </xdr:cNvPr>
        <xdr:cNvSpPr txBox="1"/>
      </xdr:nvSpPr>
      <xdr:spPr>
        <a:xfrm>
          <a:off x="3239144" y="10219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144797</xdr:rowOff>
    </xdr:from>
    <xdr:ext cx="405111" cy="259045"/>
    <xdr:sp macro="" textlink="">
      <xdr:nvSpPr>
        <xdr:cNvPr id="196" name="n_2aveValue【橋りょう・トンネル】&#10;有形固定資産減価償却率">
          <a:extLst>
            <a:ext uri="{FF2B5EF4-FFF2-40B4-BE49-F238E27FC236}">
              <a16:creationId xmlns:a16="http://schemas.microsoft.com/office/drawing/2014/main" id="{6E3187E3-BA21-4631-B6EC-8B11D1A87E27}"/>
            </a:ext>
          </a:extLst>
        </xdr:cNvPr>
        <xdr:cNvSpPr txBox="1"/>
      </xdr:nvSpPr>
      <xdr:spPr>
        <a:xfrm>
          <a:off x="2439044" y="10190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120032</xdr:rowOff>
    </xdr:from>
    <xdr:ext cx="405111" cy="259045"/>
    <xdr:sp macro="" textlink="">
      <xdr:nvSpPr>
        <xdr:cNvPr id="197" name="n_3aveValue【橋りょう・トンネル】&#10;有形固定資産減価償却率">
          <a:extLst>
            <a:ext uri="{FF2B5EF4-FFF2-40B4-BE49-F238E27FC236}">
              <a16:creationId xmlns:a16="http://schemas.microsoft.com/office/drawing/2014/main" id="{4EA99C1D-85AA-4C58-8E18-E0CC85C84990}"/>
            </a:ext>
          </a:extLst>
        </xdr:cNvPr>
        <xdr:cNvSpPr txBox="1"/>
      </xdr:nvSpPr>
      <xdr:spPr>
        <a:xfrm>
          <a:off x="1648469" y="10172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99077</xdr:rowOff>
    </xdr:from>
    <xdr:ext cx="405111" cy="259045"/>
    <xdr:sp macro="" textlink="">
      <xdr:nvSpPr>
        <xdr:cNvPr id="198" name="n_4aveValue【橋りょう・トンネル】&#10;有形固定資産減価償却率">
          <a:extLst>
            <a:ext uri="{FF2B5EF4-FFF2-40B4-BE49-F238E27FC236}">
              <a16:creationId xmlns:a16="http://schemas.microsoft.com/office/drawing/2014/main" id="{EEA15A0C-AEBD-4A77-A15B-50AACABC6B2C}"/>
            </a:ext>
          </a:extLst>
        </xdr:cNvPr>
        <xdr:cNvSpPr txBox="1"/>
      </xdr:nvSpPr>
      <xdr:spPr>
        <a:xfrm>
          <a:off x="848369" y="10151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10177</xdr:rowOff>
    </xdr:from>
    <xdr:ext cx="405111" cy="259045"/>
    <xdr:sp macro="" textlink="">
      <xdr:nvSpPr>
        <xdr:cNvPr id="199" name="n_1mainValue【橋りょう・トンネル】&#10;有形固定資産減価償却率">
          <a:extLst>
            <a:ext uri="{FF2B5EF4-FFF2-40B4-BE49-F238E27FC236}">
              <a16:creationId xmlns:a16="http://schemas.microsoft.com/office/drawing/2014/main" id="{5B9284E7-F782-44F3-9C51-EF78537B5AE1}"/>
            </a:ext>
          </a:extLst>
        </xdr:cNvPr>
        <xdr:cNvSpPr txBox="1"/>
      </xdr:nvSpPr>
      <xdr:spPr>
        <a:xfrm>
          <a:off x="3239144" y="9893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151147</xdr:rowOff>
    </xdr:from>
    <xdr:ext cx="405111" cy="259045"/>
    <xdr:sp macro="" textlink="">
      <xdr:nvSpPr>
        <xdr:cNvPr id="200" name="n_2mainValue【橋りょう・トンネル】&#10;有形固定資産減価償却率">
          <a:extLst>
            <a:ext uri="{FF2B5EF4-FFF2-40B4-BE49-F238E27FC236}">
              <a16:creationId xmlns:a16="http://schemas.microsoft.com/office/drawing/2014/main" id="{4E16F204-017C-480F-B853-BE6A7213E4C2}"/>
            </a:ext>
          </a:extLst>
        </xdr:cNvPr>
        <xdr:cNvSpPr txBox="1"/>
      </xdr:nvSpPr>
      <xdr:spPr>
        <a:xfrm>
          <a:off x="2439044" y="9876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126382</xdr:rowOff>
    </xdr:from>
    <xdr:ext cx="405111" cy="259045"/>
    <xdr:sp macro="" textlink="">
      <xdr:nvSpPr>
        <xdr:cNvPr id="201" name="n_3mainValue【橋りょう・トンネル】&#10;有形固定資産減価償却率">
          <a:extLst>
            <a:ext uri="{FF2B5EF4-FFF2-40B4-BE49-F238E27FC236}">
              <a16:creationId xmlns:a16="http://schemas.microsoft.com/office/drawing/2014/main" id="{56076D35-1CF5-4091-BB64-2DF633AC0F7D}"/>
            </a:ext>
          </a:extLst>
        </xdr:cNvPr>
        <xdr:cNvSpPr txBox="1"/>
      </xdr:nvSpPr>
      <xdr:spPr>
        <a:xfrm>
          <a:off x="1648469" y="9848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95902</xdr:rowOff>
    </xdr:from>
    <xdr:ext cx="405111" cy="259045"/>
    <xdr:sp macro="" textlink="">
      <xdr:nvSpPr>
        <xdr:cNvPr id="202" name="n_4mainValue【橋りょう・トンネル】&#10;有形固定資産減価償却率">
          <a:extLst>
            <a:ext uri="{FF2B5EF4-FFF2-40B4-BE49-F238E27FC236}">
              <a16:creationId xmlns:a16="http://schemas.microsoft.com/office/drawing/2014/main" id="{379D27F0-00B5-4788-BB0A-CC46934C6293}"/>
            </a:ext>
          </a:extLst>
        </xdr:cNvPr>
        <xdr:cNvSpPr txBox="1"/>
      </xdr:nvSpPr>
      <xdr:spPr>
        <a:xfrm>
          <a:off x="848369" y="9820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3" name="正方形/長方形 202">
          <a:extLst>
            <a:ext uri="{FF2B5EF4-FFF2-40B4-BE49-F238E27FC236}">
              <a16:creationId xmlns:a16="http://schemas.microsoft.com/office/drawing/2014/main" id="{74D8D3E7-526E-4597-BC98-F6C5FAE76819}"/>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4" name="正方形/長方形 203">
          <a:extLst>
            <a:ext uri="{FF2B5EF4-FFF2-40B4-BE49-F238E27FC236}">
              <a16:creationId xmlns:a16="http://schemas.microsoft.com/office/drawing/2014/main" id="{887FD838-1ACF-45F3-94FB-AD1A9DFEF504}"/>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5" name="正方形/長方形 204">
          <a:extLst>
            <a:ext uri="{FF2B5EF4-FFF2-40B4-BE49-F238E27FC236}">
              <a16:creationId xmlns:a16="http://schemas.microsoft.com/office/drawing/2014/main" id="{93354EEB-4C66-4AD0-BA33-0DD53264C736}"/>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6" name="正方形/長方形 205">
          <a:extLst>
            <a:ext uri="{FF2B5EF4-FFF2-40B4-BE49-F238E27FC236}">
              <a16:creationId xmlns:a16="http://schemas.microsoft.com/office/drawing/2014/main" id="{6D5A42ED-7551-4986-BB79-00B6C20E4493}"/>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7" name="正方形/長方形 206">
          <a:extLst>
            <a:ext uri="{FF2B5EF4-FFF2-40B4-BE49-F238E27FC236}">
              <a16:creationId xmlns:a16="http://schemas.microsoft.com/office/drawing/2014/main" id="{C3CD3B42-3961-4A12-90E7-389C689A9ECD}"/>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8" name="正方形/長方形 207">
          <a:extLst>
            <a:ext uri="{FF2B5EF4-FFF2-40B4-BE49-F238E27FC236}">
              <a16:creationId xmlns:a16="http://schemas.microsoft.com/office/drawing/2014/main" id="{287BAC57-8731-46B0-A697-437BD9A0E479}"/>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9" name="正方形/長方形 208">
          <a:extLst>
            <a:ext uri="{FF2B5EF4-FFF2-40B4-BE49-F238E27FC236}">
              <a16:creationId xmlns:a16="http://schemas.microsoft.com/office/drawing/2014/main" id="{01364C6A-DCC4-4501-B14E-9B1537B03280}"/>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0" name="正方形/長方形 209">
          <a:extLst>
            <a:ext uri="{FF2B5EF4-FFF2-40B4-BE49-F238E27FC236}">
              <a16:creationId xmlns:a16="http://schemas.microsoft.com/office/drawing/2014/main" id="{29184E67-B1C1-4787-ADCC-B1B8BA16C05F}"/>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1" name="テキスト ボックス 210">
          <a:extLst>
            <a:ext uri="{FF2B5EF4-FFF2-40B4-BE49-F238E27FC236}">
              <a16:creationId xmlns:a16="http://schemas.microsoft.com/office/drawing/2014/main" id="{431A82B6-0EB7-488B-820D-355CBA4097EE}"/>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a:extLst>
            <a:ext uri="{FF2B5EF4-FFF2-40B4-BE49-F238E27FC236}">
              <a16:creationId xmlns:a16="http://schemas.microsoft.com/office/drawing/2014/main" id="{E2C6D35B-8D4A-4CD6-9C02-C35744051D54}"/>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3" name="直線コネクタ 212">
          <a:extLst>
            <a:ext uri="{FF2B5EF4-FFF2-40B4-BE49-F238E27FC236}">
              <a16:creationId xmlns:a16="http://schemas.microsoft.com/office/drawing/2014/main" id="{F8DF729F-E617-4BF7-900B-0EF8759D8396}"/>
            </a:ext>
          </a:extLst>
        </xdr:cNvPr>
        <xdr:cNvCxnSpPr/>
      </xdr:nvCxnSpPr>
      <xdr:spPr>
        <a:xfrm>
          <a:off x="5953125" y="10448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4" name="テキスト ボックス 213">
          <a:extLst>
            <a:ext uri="{FF2B5EF4-FFF2-40B4-BE49-F238E27FC236}">
              <a16:creationId xmlns:a16="http://schemas.microsoft.com/office/drawing/2014/main" id="{2B8E7BF4-0FF0-4187-A1F6-03B35B746D89}"/>
            </a:ext>
          </a:extLst>
        </xdr:cNvPr>
        <xdr:cNvSpPr txBox="1"/>
      </xdr:nvSpPr>
      <xdr:spPr>
        <a:xfrm>
          <a:off x="5723389" y="103130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5" name="直線コネクタ 214">
          <a:extLst>
            <a:ext uri="{FF2B5EF4-FFF2-40B4-BE49-F238E27FC236}">
              <a16:creationId xmlns:a16="http://schemas.microsoft.com/office/drawing/2014/main" id="{6EEE4DD1-2CE8-4C4B-A24E-321321153EE5}"/>
            </a:ext>
          </a:extLst>
        </xdr:cNvPr>
        <xdr:cNvCxnSpPr/>
      </xdr:nvCxnSpPr>
      <xdr:spPr>
        <a:xfrm>
          <a:off x="5953125" y="100869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6" name="テキスト ボックス 215">
          <a:extLst>
            <a:ext uri="{FF2B5EF4-FFF2-40B4-BE49-F238E27FC236}">
              <a16:creationId xmlns:a16="http://schemas.microsoft.com/office/drawing/2014/main" id="{6AD8D61A-6FFB-474B-8B59-282E31437BCC}"/>
            </a:ext>
          </a:extLst>
        </xdr:cNvPr>
        <xdr:cNvSpPr txBox="1"/>
      </xdr:nvSpPr>
      <xdr:spPr>
        <a:xfrm>
          <a:off x="5421206" y="995110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7" name="直線コネクタ 216">
          <a:extLst>
            <a:ext uri="{FF2B5EF4-FFF2-40B4-BE49-F238E27FC236}">
              <a16:creationId xmlns:a16="http://schemas.microsoft.com/office/drawing/2014/main" id="{40AD55F2-88D0-4723-A7DA-3AA8D27907F7}"/>
            </a:ext>
          </a:extLst>
        </xdr:cNvPr>
        <xdr:cNvCxnSpPr/>
      </xdr:nvCxnSpPr>
      <xdr:spPr>
        <a:xfrm>
          <a:off x="5953125" y="972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18" name="テキスト ボックス 217">
          <a:extLst>
            <a:ext uri="{FF2B5EF4-FFF2-40B4-BE49-F238E27FC236}">
              <a16:creationId xmlns:a16="http://schemas.microsoft.com/office/drawing/2014/main" id="{0E6FB5E5-C368-498D-9A93-C5CED3359E35}"/>
            </a:ext>
          </a:extLst>
        </xdr:cNvPr>
        <xdr:cNvSpPr txBox="1"/>
      </xdr:nvSpPr>
      <xdr:spPr>
        <a:xfrm>
          <a:off x="5421206" y="95891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9" name="直線コネクタ 218">
          <a:extLst>
            <a:ext uri="{FF2B5EF4-FFF2-40B4-BE49-F238E27FC236}">
              <a16:creationId xmlns:a16="http://schemas.microsoft.com/office/drawing/2014/main" id="{DFD43F0F-8C24-4874-818C-EA1E49BB77A0}"/>
            </a:ext>
          </a:extLst>
        </xdr:cNvPr>
        <xdr:cNvCxnSpPr/>
      </xdr:nvCxnSpPr>
      <xdr:spPr>
        <a:xfrm>
          <a:off x="5953125" y="937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0" name="テキスト ボックス 219">
          <a:extLst>
            <a:ext uri="{FF2B5EF4-FFF2-40B4-BE49-F238E27FC236}">
              <a16:creationId xmlns:a16="http://schemas.microsoft.com/office/drawing/2014/main" id="{838E9B6B-5F64-4783-85C0-58BE26E0DDD4}"/>
            </a:ext>
          </a:extLst>
        </xdr:cNvPr>
        <xdr:cNvSpPr txBox="1"/>
      </xdr:nvSpPr>
      <xdr:spPr>
        <a:xfrm>
          <a:off x="5421206" y="92367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1" name="直線コネクタ 220">
          <a:extLst>
            <a:ext uri="{FF2B5EF4-FFF2-40B4-BE49-F238E27FC236}">
              <a16:creationId xmlns:a16="http://schemas.microsoft.com/office/drawing/2014/main" id="{4856F391-4FF5-4DE0-A86C-8B66C9062A81}"/>
            </a:ext>
          </a:extLst>
        </xdr:cNvPr>
        <xdr:cNvCxnSpPr/>
      </xdr:nvCxnSpPr>
      <xdr:spPr>
        <a:xfrm>
          <a:off x="5953125" y="901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124477</xdr:rowOff>
    </xdr:from>
    <xdr:ext cx="595419" cy="259045"/>
    <xdr:sp macro="" textlink="">
      <xdr:nvSpPr>
        <xdr:cNvPr id="222" name="テキスト ボックス 221">
          <a:extLst>
            <a:ext uri="{FF2B5EF4-FFF2-40B4-BE49-F238E27FC236}">
              <a16:creationId xmlns:a16="http://schemas.microsoft.com/office/drawing/2014/main" id="{C7626DED-FD61-4BAB-B7F6-AC2421D2894C}"/>
            </a:ext>
          </a:extLst>
        </xdr:cNvPr>
        <xdr:cNvSpPr txBox="1"/>
      </xdr:nvSpPr>
      <xdr:spPr>
        <a:xfrm>
          <a:off x="5421206"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EB098CE7-910F-4E7C-A195-51927E0637EF}"/>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4" name="テキスト ボックス 223">
          <a:extLst>
            <a:ext uri="{FF2B5EF4-FFF2-40B4-BE49-F238E27FC236}">
              <a16:creationId xmlns:a16="http://schemas.microsoft.com/office/drawing/2014/main" id="{5F5D5228-FD96-459F-8740-6C8ACB41FF8D}"/>
            </a:ext>
          </a:extLst>
        </xdr:cNvPr>
        <xdr:cNvSpPr txBox="1"/>
      </xdr:nvSpPr>
      <xdr:spPr>
        <a:xfrm>
          <a:off x="5421206" y="8512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橋りょう・トンネル】&#10;一人当たり有形固定資産（償却資産）額グラフ枠">
          <a:extLst>
            <a:ext uri="{FF2B5EF4-FFF2-40B4-BE49-F238E27FC236}">
              <a16:creationId xmlns:a16="http://schemas.microsoft.com/office/drawing/2014/main" id="{DEB55D00-3506-4FE9-A629-228D2CDE477F}"/>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62705</xdr:rowOff>
    </xdr:from>
    <xdr:to>
      <xdr:col>54</xdr:col>
      <xdr:colOff>189865</xdr:colOff>
      <xdr:row>64</xdr:row>
      <xdr:rowOff>28525</xdr:rowOff>
    </xdr:to>
    <xdr:cxnSp macro="">
      <xdr:nvCxnSpPr>
        <xdr:cNvPr id="226" name="直線コネクタ 225">
          <a:extLst>
            <a:ext uri="{FF2B5EF4-FFF2-40B4-BE49-F238E27FC236}">
              <a16:creationId xmlns:a16="http://schemas.microsoft.com/office/drawing/2014/main" id="{336712E6-27BB-4313-846C-E3649119EE3E}"/>
            </a:ext>
          </a:extLst>
        </xdr:cNvPr>
        <xdr:cNvCxnSpPr/>
      </xdr:nvCxnSpPr>
      <xdr:spPr>
        <a:xfrm flipV="1">
          <a:off x="9429115" y="9143205"/>
          <a:ext cx="0" cy="1261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32352</xdr:rowOff>
    </xdr:from>
    <xdr:ext cx="534377" cy="259045"/>
    <xdr:sp macro="" textlink="">
      <xdr:nvSpPr>
        <xdr:cNvPr id="227" name="【橋りょう・トンネル】&#10;一人当たり有形固定資産（償却資産）額最小値テキスト">
          <a:extLst>
            <a:ext uri="{FF2B5EF4-FFF2-40B4-BE49-F238E27FC236}">
              <a16:creationId xmlns:a16="http://schemas.microsoft.com/office/drawing/2014/main" id="{27F353C9-0B40-4647-AB0E-D6932852AB0F}"/>
            </a:ext>
          </a:extLst>
        </xdr:cNvPr>
        <xdr:cNvSpPr txBox="1"/>
      </xdr:nvSpPr>
      <xdr:spPr>
        <a:xfrm>
          <a:off x="9467850" y="10401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28525</xdr:rowOff>
    </xdr:from>
    <xdr:to>
      <xdr:col>55</xdr:col>
      <xdr:colOff>88900</xdr:colOff>
      <xdr:row>64</xdr:row>
      <xdr:rowOff>28525</xdr:rowOff>
    </xdr:to>
    <xdr:cxnSp macro="">
      <xdr:nvCxnSpPr>
        <xdr:cNvPr id="228" name="直線コネクタ 227">
          <a:extLst>
            <a:ext uri="{FF2B5EF4-FFF2-40B4-BE49-F238E27FC236}">
              <a16:creationId xmlns:a16="http://schemas.microsoft.com/office/drawing/2014/main" id="{E0F8B79B-E765-4F61-843C-3AA8D0AC4DB9}"/>
            </a:ext>
          </a:extLst>
        </xdr:cNvPr>
        <xdr:cNvCxnSpPr/>
      </xdr:nvCxnSpPr>
      <xdr:spPr>
        <a:xfrm>
          <a:off x="9363075" y="1040442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9382</xdr:rowOff>
    </xdr:from>
    <xdr:ext cx="599010" cy="259045"/>
    <xdr:sp macro="" textlink="">
      <xdr:nvSpPr>
        <xdr:cNvPr id="229" name="【橋りょう・トンネル】&#10;一人当たり有形固定資産（償却資産）額最大値テキスト">
          <a:extLst>
            <a:ext uri="{FF2B5EF4-FFF2-40B4-BE49-F238E27FC236}">
              <a16:creationId xmlns:a16="http://schemas.microsoft.com/office/drawing/2014/main" id="{6659A22A-CC22-48DE-868C-6403CC58A89A}"/>
            </a:ext>
          </a:extLst>
        </xdr:cNvPr>
        <xdr:cNvSpPr txBox="1"/>
      </xdr:nvSpPr>
      <xdr:spPr>
        <a:xfrm>
          <a:off x="9467850" y="89279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363,542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62705</xdr:rowOff>
    </xdr:from>
    <xdr:to>
      <xdr:col>55</xdr:col>
      <xdr:colOff>88900</xdr:colOff>
      <xdr:row>56</xdr:row>
      <xdr:rowOff>62705</xdr:rowOff>
    </xdr:to>
    <xdr:cxnSp macro="">
      <xdr:nvCxnSpPr>
        <xdr:cNvPr id="230" name="直線コネクタ 229">
          <a:extLst>
            <a:ext uri="{FF2B5EF4-FFF2-40B4-BE49-F238E27FC236}">
              <a16:creationId xmlns:a16="http://schemas.microsoft.com/office/drawing/2014/main" id="{07C02CC7-DCEA-4662-B6DC-8E9B6706C89E}"/>
            </a:ext>
          </a:extLst>
        </xdr:cNvPr>
        <xdr:cNvCxnSpPr/>
      </xdr:nvCxnSpPr>
      <xdr:spPr>
        <a:xfrm>
          <a:off x="9363075" y="914320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37092</xdr:rowOff>
    </xdr:from>
    <xdr:ext cx="599010" cy="259045"/>
    <xdr:sp macro="" textlink="">
      <xdr:nvSpPr>
        <xdr:cNvPr id="231" name="【橋りょう・トンネル】&#10;一人当たり有形固定資産（償却資産）額平均値テキスト">
          <a:extLst>
            <a:ext uri="{FF2B5EF4-FFF2-40B4-BE49-F238E27FC236}">
              <a16:creationId xmlns:a16="http://schemas.microsoft.com/office/drawing/2014/main" id="{1DC05E36-F203-4B7E-9A4A-FFD5E2D91B9D}"/>
            </a:ext>
          </a:extLst>
        </xdr:cNvPr>
        <xdr:cNvSpPr txBox="1"/>
      </xdr:nvSpPr>
      <xdr:spPr>
        <a:xfrm>
          <a:off x="9467850" y="992404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58665</xdr:rowOff>
    </xdr:from>
    <xdr:to>
      <xdr:col>55</xdr:col>
      <xdr:colOff>50800</xdr:colOff>
      <xdr:row>61</xdr:row>
      <xdr:rowOff>160265</xdr:rowOff>
    </xdr:to>
    <xdr:sp macro="" textlink="">
      <xdr:nvSpPr>
        <xdr:cNvPr id="232" name="フローチャート: 判断 231">
          <a:extLst>
            <a:ext uri="{FF2B5EF4-FFF2-40B4-BE49-F238E27FC236}">
              <a16:creationId xmlns:a16="http://schemas.microsoft.com/office/drawing/2014/main" id="{D34B9AC8-04F6-4AEE-97C3-5B6D1B30D1C1}"/>
            </a:ext>
          </a:extLst>
        </xdr:cNvPr>
        <xdr:cNvSpPr/>
      </xdr:nvSpPr>
      <xdr:spPr>
        <a:xfrm>
          <a:off x="9401175" y="9945615"/>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64723</xdr:rowOff>
    </xdr:from>
    <xdr:to>
      <xdr:col>50</xdr:col>
      <xdr:colOff>165100</xdr:colOff>
      <xdr:row>61</xdr:row>
      <xdr:rowOff>166323</xdr:rowOff>
    </xdr:to>
    <xdr:sp macro="" textlink="">
      <xdr:nvSpPr>
        <xdr:cNvPr id="233" name="フローチャート: 判断 232">
          <a:extLst>
            <a:ext uri="{FF2B5EF4-FFF2-40B4-BE49-F238E27FC236}">
              <a16:creationId xmlns:a16="http://schemas.microsoft.com/office/drawing/2014/main" id="{A82F18ED-7A4F-4265-989E-0EA89C5D0F55}"/>
            </a:ext>
          </a:extLst>
        </xdr:cNvPr>
        <xdr:cNvSpPr/>
      </xdr:nvSpPr>
      <xdr:spPr>
        <a:xfrm>
          <a:off x="8639175" y="995484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80618</xdr:rowOff>
    </xdr:from>
    <xdr:to>
      <xdr:col>46</xdr:col>
      <xdr:colOff>38100</xdr:colOff>
      <xdr:row>62</xdr:row>
      <xdr:rowOff>10768</xdr:rowOff>
    </xdr:to>
    <xdr:sp macro="" textlink="">
      <xdr:nvSpPr>
        <xdr:cNvPr id="234" name="フローチャート: 判断 233">
          <a:extLst>
            <a:ext uri="{FF2B5EF4-FFF2-40B4-BE49-F238E27FC236}">
              <a16:creationId xmlns:a16="http://schemas.microsoft.com/office/drawing/2014/main" id="{7FFF1932-7721-4310-AE0C-1C417DC30C85}"/>
            </a:ext>
          </a:extLst>
        </xdr:cNvPr>
        <xdr:cNvSpPr/>
      </xdr:nvSpPr>
      <xdr:spPr>
        <a:xfrm>
          <a:off x="7839075" y="9970743"/>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81895</xdr:rowOff>
    </xdr:from>
    <xdr:to>
      <xdr:col>41</xdr:col>
      <xdr:colOff>101600</xdr:colOff>
      <xdr:row>62</xdr:row>
      <xdr:rowOff>12045</xdr:rowOff>
    </xdr:to>
    <xdr:sp macro="" textlink="">
      <xdr:nvSpPr>
        <xdr:cNvPr id="235" name="フローチャート: 判断 234">
          <a:extLst>
            <a:ext uri="{FF2B5EF4-FFF2-40B4-BE49-F238E27FC236}">
              <a16:creationId xmlns:a16="http://schemas.microsoft.com/office/drawing/2014/main" id="{586C191B-5F41-435A-AE52-3A8BE5FA3D29}"/>
            </a:ext>
          </a:extLst>
        </xdr:cNvPr>
        <xdr:cNvSpPr/>
      </xdr:nvSpPr>
      <xdr:spPr>
        <a:xfrm>
          <a:off x="7029450" y="997202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86851</xdr:rowOff>
    </xdr:from>
    <xdr:to>
      <xdr:col>36</xdr:col>
      <xdr:colOff>165100</xdr:colOff>
      <xdr:row>62</xdr:row>
      <xdr:rowOff>17001</xdr:rowOff>
    </xdr:to>
    <xdr:sp macro="" textlink="">
      <xdr:nvSpPr>
        <xdr:cNvPr id="236" name="フローチャート: 判断 235">
          <a:extLst>
            <a:ext uri="{FF2B5EF4-FFF2-40B4-BE49-F238E27FC236}">
              <a16:creationId xmlns:a16="http://schemas.microsoft.com/office/drawing/2014/main" id="{97627D02-3810-4908-8B4E-E6C3011C62A5}"/>
            </a:ext>
          </a:extLst>
        </xdr:cNvPr>
        <xdr:cNvSpPr/>
      </xdr:nvSpPr>
      <xdr:spPr>
        <a:xfrm>
          <a:off x="6238875" y="997062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ACE7E719-D35E-42ED-8EC5-47237B306EDA}"/>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AA1C3E61-E3D3-4A3C-A0AF-C655F1C2E421}"/>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E92E465C-1899-42E3-90F2-26A0F5CAC640}"/>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FC46F4B2-9336-4111-9B3B-42647E7A6897}"/>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E05EA31F-9C4C-4A15-A2B3-37719C4725B6}"/>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9330</xdr:rowOff>
    </xdr:from>
    <xdr:to>
      <xdr:col>55</xdr:col>
      <xdr:colOff>50800</xdr:colOff>
      <xdr:row>60</xdr:row>
      <xdr:rowOff>110930</xdr:rowOff>
    </xdr:to>
    <xdr:sp macro="" textlink="">
      <xdr:nvSpPr>
        <xdr:cNvPr id="242" name="楕円 241">
          <a:extLst>
            <a:ext uri="{FF2B5EF4-FFF2-40B4-BE49-F238E27FC236}">
              <a16:creationId xmlns:a16="http://schemas.microsoft.com/office/drawing/2014/main" id="{967C7E44-8276-490A-8B3E-C6821152B644}"/>
            </a:ext>
          </a:extLst>
        </xdr:cNvPr>
        <xdr:cNvSpPr/>
      </xdr:nvSpPr>
      <xdr:spPr>
        <a:xfrm>
          <a:off x="9401175" y="9737530"/>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32207</xdr:rowOff>
    </xdr:from>
    <xdr:ext cx="599010" cy="259045"/>
    <xdr:sp macro="" textlink="">
      <xdr:nvSpPr>
        <xdr:cNvPr id="243" name="【橋りょう・トンネル】&#10;一人当たり有形固定資産（償却資産）額該当値テキスト">
          <a:extLst>
            <a:ext uri="{FF2B5EF4-FFF2-40B4-BE49-F238E27FC236}">
              <a16:creationId xmlns:a16="http://schemas.microsoft.com/office/drawing/2014/main" id="{2D649335-A4E7-4678-B0BC-8044CCE2933A}"/>
            </a:ext>
          </a:extLst>
        </xdr:cNvPr>
        <xdr:cNvSpPr txBox="1"/>
      </xdr:nvSpPr>
      <xdr:spPr>
        <a:xfrm>
          <a:off x="9467850" y="95921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184,218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15280</xdr:rowOff>
    </xdr:from>
    <xdr:to>
      <xdr:col>50</xdr:col>
      <xdr:colOff>165100</xdr:colOff>
      <xdr:row>60</xdr:row>
      <xdr:rowOff>116880</xdr:rowOff>
    </xdr:to>
    <xdr:sp macro="" textlink="">
      <xdr:nvSpPr>
        <xdr:cNvPr id="244" name="楕円 243">
          <a:extLst>
            <a:ext uri="{FF2B5EF4-FFF2-40B4-BE49-F238E27FC236}">
              <a16:creationId xmlns:a16="http://schemas.microsoft.com/office/drawing/2014/main" id="{3E1684DA-1848-4090-9CCC-26E093198362}"/>
            </a:ext>
          </a:extLst>
        </xdr:cNvPr>
        <xdr:cNvSpPr/>
      </xdr:nvSpPr>
      <xdr:spPr>
        <a:xfrm>
          <a:off x="8639175" y="973713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60130</xdr:rowOff>
    </xdr:from>
    <xdr:to>
      <xdr:col>55</xdr:col>
      <xdr:colOff>0</xdr:colOff>
      <xdr:row>60</xdr:row>
      <xdr:rowOff>66080</xdr:rowOff>
    </xdr:to>
    <xdr:cxnSp macro="">
      <xdr:nvCxnSpPr>
        <xdr:cNvPr id="245" name="直線コネクタ 244">
          <a:extLst>
            <a:ext uri="{FF2B5EF4-FFF2-40B4-BE49-F238E27FC236}">
              <a16:creationId xmlns:a16="http://schemas.microsoft.com/office/drawing/2014/main" id="{4D21872F-989A-42A0-816B-72D569185D58}"/>
            </a:ext>
          </a:extLst>
        </xdr:cNvPr>
        <xdr:cNvCxnSpPr/>
      </xdr:nvCxnSpPr>
      <xdr:spPr>
        <a:xfrm flipV="1">
          <a:off x="8686800" y="9785155"/>
          <a:ext cx="742950" cy="9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20657</xdr:rowOff>
    </xdr:from>
    <xdr:to>
      <xdr:col>46</xdr:col>
      <xdr:colOff>38100</xdr:colOff>
      <xdr:row>60</xdr:row>
      <xdr:rowOff>122257</xdr:rowOff>
    </xdr:to>
    <xdr:sp macro="" textlink="">
      <xdr:nvSpPr>
        <xdr:cNvPr id="246" name="楕円 245">
          <a:extLst>
            <a:ext uri="{FF2B5EF4-FFF2-40B4-BE49-F238E27FC236}">
              <a16:creationId xmlns:a16="http://schemas.microsoft.com/office/drawing/2014/main" id="{80538E58-C6F1-477D-B6ED-5C7A217A3E00}"/>
            </a:ext>
          </a:extLst>
        </xdr:cNvPr>
        <xdr:cNvSpPr/>
      </xdr:nvSpPr>
      <xdr:spPr>
        <a:xfrm>
          <a:off x="7839075" y="9745682"/>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66080</xdr:rowOff>
    </xdr:from>
    <xdr:to>
      <xdr:col>50</xdr:col>
      <xdr:colOff>114300</xdr:colOff>
      <xdr:row>60</xdr:row>
      <xdr:rowOff>71457</xdr:rowOff>
    </xdr:to>
    <xdr:cxnSp macro="">
      <xdr:nvCxnSpPr>
        <xdr:cNvPr id="247" name="直線コネクタ 246">
          <a:extLst>
            <a:ext uri="{FF2B5EF4-FFF2-40B4-BE49-F238E27FC236}">
              <a16:creationId xmlns:a16="http://schemas.microsoft.com/office/drawing/2014/main" id="{24A180CD-1E67-4938-8BE4-16C1C44FDE4D}"/>
            </a:ext>
          </a:extLst>
        </xdr:cNvPr>
        <xdr:cNvCxnSpPr/>
      </xdr:nvCxnSpPr>
      <xdr:spPr>
        <a:xfrm flipV="1">
          <a:off x="7886700" y="979428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27849</xdr:rowOff>
    </xdr:from>
    <xdr:to>
      <xdr:col>41</xdr:col>
      <xdr:colOff>101600</xdr:colOff>
      <xdr:row>60</xdr:row>
      <xdr:rowOff>129449</xdr:rowOff>
    </xdr:to>
    <xdr:sp macro="" textlink="">
      <xdr:nvSpPr>
        <xdr:cNvPr id="248" name="楕円 247">
          <a:extLst>
            <a:ext uri="{FF2B5EF4-FFF2-40B4-BE49-F238E27FC236}">
              <a16:creationId xmlns:a16="http://schemas.microsoft.com/office/drawing/2014/main" id="{CECD578B-8B50-40C1-975C-E34CBB5695F9}"/>
            </a:ext>
          </a:extLst>
        </xdr:cNvPr>
        <xdr:cNvSpPr/>
      </xdr:nvSpPr>
      <xdr:spPr>
        <a:xfrm>
          <a:off x="7029450" y="975604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71457</xdr:rowOff>
    </xdr:from>
    <xdr:to>
      <xdr:col>45</xdr:col>
      <xdr:colOff>177800</xdr:colOff>
      <xdr:row>60</xdr:row>
      <xdr:rowOff>78649</xdr:rowOff>
    </xdr:to>
    <xdr:cxnSp macro="">
      <xdr:nvCxnSpPr>
        <xdr:cNvPr id="249" name="直線コネクタ 248">
          <a:extLst>
            <a:ext uri="{FF2B5EF4-FFF2-40B4-BE49-F238E27FC236}">
              <a16:creationId xmlns:a16="http://schemas.microsoft.com/office/drawing/2014/main" id="{970C6A9F-1126-47BF-965E-7F8CD7B113F5}"/>
            </a:ext>
          </a:extLst>
        </xdr:cNvPr>
        <xdr:cNvCxnSpPr/>
      </xdr:nvCxnSpPr>
      <xdr:spPr>
        <a:xfrm flipV="1">
          <a:off x="7077075" y="9793307"/>
          <a:ext cx="809625" cy="10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32418</xdr:rowOff>
    </xdr:from>
    <xdr:to>
      <xdr:col>36</xdr:col>
      <xdr:colOff>165100</xdr:colOff>
      <xdr:row>60</xdr:row>
      <xdr:rowOff>134018</xdr:rowOff>
    </xdr:to>
    <xdr:sp macro="" textlink="">
      <xdr:nvSpPr>
        <xdr:cNvPr id="250" name="楕円 249">
          <a:extLst>
            <a:ext uri="{FF2B5EF4-FFF2-40B4-BE49-F238E27FC236}">
              <a16:creationId xmlns:a16="http://schemas.microsoft.com/office/drawing/2014/main" id="{DD1EF055-D7B4-45BA-8364-154B4311FD33}"/>
            </a:ext>
          </a:extLst>
        </xdr:cNvPr>
        <xdr:cNvSpPr/>
      </xdr:nvSpPr>
      <xdr:spPr>
        <a:xfrm>
          <a:off x="6238875" y="9754268"/>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78649</xdr:rowOff>
    </xdr:from>
    <xdr:to>
      <xdr:col>41</xdr:col>
      <xdr:colOff>50800</xdr:colOff>
      <xdr:row>60</xdr:row>
      <xdr:rowOff>83218</xdr:rowOff>
    </xdr:to>
    <xdr:cxnSp macro="">
      <xdr:nvCxnSpPr>
        <xdr:cNvPr id="251" name="直線コネクタ 250">
          <a:extLst>
            <a:ext uri="{FF2B5EF4-FFF2-40B4-BE49-F238E27FC236}">
              <a16:creationId xmlns:a16="http://schemas.microsoft.com/office/drawing/2014/main" id="{08925AB1-A9CB-4EF5-9FEF-38AD27863BBE}"/>
            </a:ext>
          </a:extLst>
        </xdr:cNvPr>
        <xdr:cNvCxnSpPr/>
      </xdr:nvCxnSpPr>
      <xdr:spPr>
        <a:xfrm flipV="1">
          <a:off x="6286500" y="9803674"/>
          <a:ext cx="790575" cy="7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157450</xdr:rowOff>
    </xdr:from>
    <xdr:ext cx="599010" cy="259045"/>
    <xdr:sp macro="" textlink="">
      <xdr:nvSpPr>
        <xdr:cNvPr id="252" name="n_1aveValue【橋りょう・トンネル】&#10;一人当たり有形固定資産（償却資産）額">
          <a:extLst>
            <a:ext uri="{FF2B5EF4-FFF2-40B4-BE49-F238E27FC236}">
              <a16:creationId xmlns:a16="http://schemas.microsoft.com/office/drawing/2014/main" id="{35E548EB-B166-4D09-9A86-F4AC39484EA9}"/>
            </a:ext>
          </a:extLst>
        </xdr:cNvPr>
        <xdr:cNvSpPr txBox="1"/>
      </xdr:nvSpPr>
      <xdr:spPr>
        <a:xfrm>
          <a:off x="8399995" y="100475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1895</xdr:rowOff>
    </xdr:from>
    <xdr:ext cx="599010" cy="259045"/>
    <xdr:sp macro="" textlink="">
      <xdr:nvSpPr>
        <xdr:cNvPr id="253" name="n_2aveValue【橋りょう・トンネル】&#10;一人当たり有形固定資産（償却資産）額">
          <a:extLst>
            <a:ext uri="{FF2B5EF4-FFF2-40B4-BE49-F238E27FC236}">
              <a16:creationId xmlns:a16="http://schemas.microsoft.com/office/drawing/2014/main" id="{A131E261-6B66-4F91-9059-59F0D3D0B32D}"/>
            </a:ext>
          </a:extLst>
        </xdr:cNvPr>
        <xdr:cNvSpPr txBox="1"/>
      </xdr:nvSpPr>
      <xdr:spPr>
        <a:xfrm>
          <a:off x="7609420" y="100507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3172</xdr:rowOff>
    </xdr:from>
    <xdr:ext cx="599010" cy="259045"/>
    <xdr:sp macro="" textlink="">
      <xdr:nvSpPr>
        <xdr:cNvPr id="254" name="n_3aveValue【橋りょう・トンネル】&#10;一人当たり有形固定資産（償却資産）額">
          <a:extLst>
            <a:ext uri="{FF2B5EF4-FFF2-40B4-BE49-F238E27FC236}">
              <a16:creationId xmlns:a16="http://schemas.microsoft.com/office/drawing/2014/main" id="{B56BFAB9-FF00-4DF3-9FA5-CCEF6DBCD087}"/>
            </a:ext>
          </a:extLst>
        </xdr:cNvPr>
        <xdr:cNvSpPr txBox="1"/>
      </xdr:nvSpPr>
      <xdr:spPr>
        <a:xfrm>
          <a:off x="6818845" y="100520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8128</xdr:rowOff>
    </xdr:from>
    <xdr:ext cx="599010" cy="259045"/>
    <xdr:sp macro="" textlink="">
      <xdr:nvSpPr>
        <xdr:cNvPr id="255" name="n_4aveValue【橋りょう・トンネル】&#10;一人当たり有形固定資産（償却資産）額">
          <a:extLst>
            <a:ext uri="{FF2B5EF4-FFF2-40B4-BE49-F238E27FC236}">
              <a16:creationId xmlns:a16="http://schemas.microsoft.com/office/drawing/2014/main" id="{84150DB2-2CF2-4810-A27D-4CC82D5DB8C5}"/>
            </a:ext>
          </a:extLst>
        </xdr:cNvPr>
        <xdr:cNvSpPr txBox="1"/>
      </xdr:nvSpPr>
      <xdr:spPr>
        <a:xfrm>
          <a:off x="6009220" y="100601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58</xdr:row>
      <xdr:rowOff>133407</xdr:rowOff>
    </xdr:from>
    <xdr:ext cx="599010" cy="259045"/>
    <xdr:sp macro="" textlink="">
      <xdr:nvSpPr>
        <xdr:cNvPr id="256" name="n_1mainValue【橋りょう・トンネル】&#10;一人当たり有形固定資産（償却資産）額">
          <a:extLst>
            <a:ext uri="{FF2B5EF4-FFF2-40B4-BE49-F238E27FC236}">
              <a16:creationId xmlns:a16="http://schemas.microsoft.com/office/drawing/2014/main" id="{15BCE811-05C2-4744-8048-2402AC1C8BBF}"/>
            </a:ext>
          </a:extLst>
        </xdr:cNvPr>
        <xdr:cNvSpPr txBox="1"/>
      </xdr:nvSpPr>
      <xdr:spPr>
        <a:xfrm>
          <a:off x="8399995" y="95345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58</xdr:row>
      <xdr:rowOff>138784</xdr:rowOff>
    </xdr:from>
    <xdr:ext cx="599010" cy="259045"/>
    <xdr:sp macro="" textlink="">
      <xdr:nvSpPr>
        <xdr:cNvPr id="257" name="n_2mainValue【橋りょう・トンネル】&#10;一人当たり有形固定資産（償却資産）額">
          <a:extLst>
            <a:ext uri="{FF2B5EF4-FFF2-40B4-BE49-F238E27FC236}">
              <a16:creationId xmlns:a16="http://schemas.microsoft.com/office/drawing/2014/main" id="{5D1D1CD7-5ACA-445E-9695-B319F9BC3C30}"/>
            </a:ext>
          </a:extLst>
        </xdr:cNvPr>
        <xdr:cNvSpPr txBox="1"/>
      </xdr:nvSpPr>
      <xdr:spPr>
        <a:xfrm>
          <a:off x="7609420" y="95431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58</xdr:row>
      <xdr:rowOff>145976</xdr:rowOff>
    </xdr:from>
    <xdr:ext cx="599010" cy="259045"/>
    <xdr:sp macro="" textlink="">
      <xdr:nvSpPr>
        <xdr:cNvPr id="258" name="n_3mainValue【橋りょう・トンネル】&#10;一人当たり有形固定資産（償却資産）額">
          <a:extLst>
            <a:ext uri="{FF2B5EF4-FFF2-40B4-BE49-F238E27FC236}">
              <a16:creationId xmlns:a16="http://schemas.microsoft.com/office/drawing/2014/main" id="{A79AA038-F3B5-470A-B8CE-78F61B240A63}"/>
            </a:ext>
          </a:extLst>
        </xdr:cNvPr>
        <xdr:cNvSpPr txBox="1"/>
      </xdr:nvSpPr>
      <xdr:spPr>
        <a:xfrm>
          <a:off x="6818845" y="9543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58</xdr:row>
      <xdr:rowOff>150545</xdr:rowOff>
    </xdr:from>
    <xdr:ext cx="599010" cy="259045"/>
    <xdr:sp macro="" textlink="">
      <xdr:nvSpPr>
        <xdr:cNvPr id="259" name="n_4mainValue【橋りょう・トンネル】&#10;一人当たり有形固定資産（償却資産）額">
          <a:extLst>
            <a:ext uri="{FF2B5EF4-FFF2-40B4-BE49-F238E27FC236}">
              <a16:creationId xmlns:a16="http://schemas.microsoft.com/office/drawing/2014/main" id="{879E10F9-6FFE-4C79-AAE7-B1734D1F20D2}"/>
            </a:ext>
          </a:extLst>
        </xdr:cNvPr>
        <xdr:cNvSpPr txBox="1"/>
      </xdr:nvSpPr>
      <xdr:spPr>
        <a:xfrm>
          <a:off x="6009220" y="95517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63BB96F7-7B58-40A8-8E56-22625440536F}"/>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5A27918C-D3FB-4105-A723-EB18C5FC4E2B}"/>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0EC78894-6092-4D7B-931F-25812C911A92}"/>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45401690-92B2-475E-A339-67AE3DB1C1AD}"/>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9CEA8047-8EA6-45D0-8FB9-3A6AA77CE25E}"/>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A3105BBC-CA1C-48EB-AD66-C9E1300AF2AD}"/>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9FB4AEB4-10A4-4ACE-B326-0882C25A7166}"/>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2C44A8B1-AFD5-49DF-B14C-C6D74C3681B6}"/>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E829C9C0-677A-4857-996B-8BD683E947CE}"/>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E82BE4C3-AA33-4356-A0AC-7924B0DAAA69}"/>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a:extLst>
            <a:ext uri="{FF2B5EF4-FFF2-40B4-BE49-F238E27FC236}">
              <a16:creationId xmlns:a16="http://schemas.microsoft.com/office/drawing/2014/main" id="{D5C4652B-3999-4D6E-A8EA-06FEF384F8C2}"/>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1" name="直線コネクタ 270">
          <a:extLst>
            <a:ext uri="{FF2B5EF4-FFF2-40B4-BE49-F238E27FC236}">
              <a16:creationId xmlns:a16="http://schemas.microsoft.com/office/drawing/2014/main" id="{ECB763A7-63F6-4911-985A-CAB27C736C68}"/>
            </a:ext>
          </a:extLst>
        </xdr:cNvPr>
        <xdr:cNvCxnSpPr/>
      </xdr:nvCxnSpPr>
      <xdr:spPr>
        <a:xfrm>
          <a:off x="6858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143527</xdr:rowOff>
    </xdr:from>
    <xdr:ext cx="403059" cy="259045"/>
    <xdr:sp macro="" textlink="">
      <xdr:nvSpPr>
        <xdr:cNvPr id="272" name="テキスト ボックス 271">
          <a:extLst>
            <a:ext uri="{FF2B5EF4-FFF2-40B4-BE49-F238E27FC236}">
              <a16:creationId xmlns:a16="http://schemas.microsoft.com/office/drawing/2014/main" id="{98B113EA-10D3-4700-BDA4-3668916DC69D}"/>
            </a:ext>
          </a:extLst>
        </xdr:cNvPr>
        <xdr:cNvSpPr txBox="1"/>
      </xdr:nvSpPr>
      <xdr:spPr>
        <a:xfrm>
          <a:off x="339891" y="139135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3" name="直線コネクタ 272">
          <a:extLst>
            <a:ext uri="{FF2B5EF4-FFF2-40B4-BE49-F238E27FC236}">
              <a16:creationId xmlns:a16="http://schemas.microsoft.com/office/drawing/2014/main" id="{AC6E6892-86BD-4124-9788-6541C31D029B}"/>
            </a:ext>
          </a:extLst>
        </xdr:cNvPr>
        <xdr:cNvCxnSpPr/>
      </xdr:nvCxnSpPr>
      <xdr:spPr>
        <a:xfrm>
          <a:off x="6858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4" name="テキスト ボックス 273">
          <a:extLst>
            <a:ext uri="{FF2B5EF4-FFF2-40B4-BE49-F238E27FC236}">
              <a16:creationId xmlns:a16="http://schemas.microsoft.com/office/drawing/2014/main" id="{127197C3-6B49-4A0B-ACCA-5220FD16EB34}"/>
            </a:ext>
          </a:extLst>
        </xdr:cNvPr>
        <xdr:cNvSpPr txBox="1"/>
      </xdr:nvSpPr>
      <xdr:spPr>
        <a:xfrm>
          <a:off x="339891"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5" name="直線コネクタ 274">
          <a:extLst>
            <a:ext uri="{FF2B5EF4-FFF2-40B4-BE49-F238E27FC236}">
              <a16:creationId xmlns:a16="http://schemas.microsoft.com/office/drawing/2014/main" id="{299A3EE6-4892-4C88-BD69-272EF7133CE9}"/>
            </a:ext>
          </a:extLst>
        </xdr:cNvPr>
        <xdr:cNvCxnSpPr/>
      </xdr:nvCxnSpPr>
      <xdr:spPr>
        <a:xfrm>
          <a:off x="6858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6" name="テキスト ボックス 275">
          <a:extLst>
            <a:ext uri="{FF2B5EF4-FFF2-40B4-BE49-F238E27FC236}">
              <a16:creationId xmlns:a16="http://schemas.microsoft.com/office/drawing/2014/main" id="{31B5604B-8DA3-47C0-9D7D-0972C3E2D7F2}"/>
            </a:ext>
          </a:extLst>
        </xdr:cNvPr>
        <xdr:cNvSpPr txBox="1"/>
      </xdr:nvSpPr>
      <xdr:spPr>
        <a:xfrm>
          <a:off x="339891"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7" name="直線コネクタ 276">
          <a:extLst>
            <a:ext uri="{FF2B5EF4-FFF2-40B4-BE49-F238E27FC236}">
              <a16:creationId xmlns:a16="http://schemas.microsoft.com/office/drawing/2014/main" id="{6825A213-1F9D-4734-B850-8DF92BEEDE57}"/>
            </a:ext>
          </a:extLst>
        </xdr:cNvPr>
        <xdr:cNvCxnSpPr/>
      </xdr:nvCxnSpPr>
      <xdr:spPr>
        <a:xfrm>
          <a:off x="6858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78" name="テキスト ボックス 277">
          <a:extLst>
            <a:ext uri="{FF2B5EF4-FFF2-40B4-BE49-F238E27FC236}">
              <a16:creationId xmlns:a16="http://schemas.microsoft.com/office/drawing/2014/main" id="{24CBB5DA-9D01-4163-B11B-0AB45FB6EDA7}"/>
            </a:ext>
          </a:extLst>
        </xdr:cNvPr>
        <xdr:cNvSpPr txBox="1"/>
      </xdr:nvSpPr>
      <xdr:spPr>
        <a:xfrm>
          <a:off x="339891"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79" name="直線コネクタ 278">
          <a:extLst>
            <a:ext uri="{FF2B5EF4-FFF2-40B4-BE49-F238E27FC236}">
              <a16:creationId xmlns:a16="http://schemas.microsoft.com/office/drawing/2014/main" id="{2684C05F-53FF-4B25-8D77-BF3F82F2CAD1}"/>
            </a:ext>
          </a:extLst>
        </xdr:cNvPr>
        <xdr:cNvCxnSpPr/>
      </xdr:nvCxnSpPr>
      <xdr:spPr>
        <a:xfrm>
          <a:off x="6858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0" name="テキスト ボックス 279">
          <a:extLst>
            <a:ext uri="{FF2B5EF4-FFF2-40B4-BE49-F238E27FC236}">
              <a16:creationId xmlns:a16="http://schemas.microsoft.com/office/drawing/2014/main" id="{FC33C82B-58AE-4DA6-9962-776F1CB512D1}"/>
            </a:ext>
          </a:extLst>
        </xdr:cNvPr>
        <xdr:cNvSpPr txBox="1"/>
      </xdr:nvSpPr>
      <xdr:spPr>
        <a:xfrm>
          <a:off x="339891"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1" name="直線コネクタ 280">
          <a:extLst>
            <a:ext uri="{FF2B5EF4-FFF2-40B4-BE49-F238E27FC236}">
              <a16:creationId xmlns:a16="http://schemas.microsoft.com/office/drawing/2014/main" id="{47542140-BFD9-4E2A-9808-BC69F5D706E8}"/>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2" name="テキスト ボックス 281">
          <a:extLst>
            <a:ext uri="{FF2B5EF4-FFF2-40B4-BE49-F238E27FC236}">
              <a16:creationId xmlns:a16="http://schemas.microsoft.com/office/drawing/2014/main" id="{E25372E0-2413-4082-AD78-862FEF3DCE8E}"/>
            </a:ext>
          </a:extLst>
        </xdr:cNvPr>
        <xdr:cNvSpPr txBox="1"/>
      </xdr:nvSpPr>
      <xdr:spPr>
        <a:xfrm>
          <a:off x="339891" y="1211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3" name="【公営住宅】&#10;有形固定資産減価償却率グラフ枠">
          <a:extLst>
            <a:ext uri="{FF2B5EF4-FFF2-40B4-BE49-F238E27FC236}">
              <a16:creationId xmlns:a16="http://schemas.microsoft.com/office/drawing/2014/main" id="{45B95D84-DD57-4590-93AC-12F2D31EA7D5}"/>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118111</xdr:rowOff>
    </xdr:from>
    <xdr:to>
      <xdr:col>24</xdr:col>
      <xdr:colOff>62865</xdr:colOff>
      <xdr:row>85</xdr:row>
      <xdr:rowOff>11430</xdr:rowOff>
    </xdr:to>
    <xdr:cxnSp macro="">
      <xdr:nvCxnSpPr>
        <xdr:cNvPr id="284" name="直線コネクタ 283">
          <a:extLst>
            <a:ext uri="{FF2B5EF4-FFF2-40B4-BE49-F238E27FC236}">
              <a16:creationId xmlns:a16="http://schemas.microsoft.com/office/drawing/2014/main" id="{F3FFF345-2EA1-405B-92E0-6A008950C90C}"/>
            </a:ext>
          </a:extLst>
        </xdr:cNvPr>
        <xdr:cNvCxnSpPr/>
      </xdr:nvCxnSpPr>
      <xdr:spPr>
        <a:xfrm flipV="1">
          <a:off x="4180840" y="12760961"/>
          <a:ext cx="0" cy="10204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15257</xdr:rowOff>
    </xdr:from>
    <xdr:ext cx="405111" cy="259045"/>
    <xdr:sp macro="" textlink="">
      <xdr:nvSpPr>
        <xdr:cNvPr id="285" name="【公営住宅】&#10;有形固定資産減価償却率最小値テキスト">
          <a:extLst>
            <a:ext uri="{FF2B5EF4-FFF2-40B4-BE49-F238E27FC236}">
              <a16:creationId xmlns:a16="http://schemas.microsoft.com/office/drawing/2014/main" id="{FEAF8DD8-DB1C-47AB-B226-EC59045D25BA}"/>
            </a:ext>
          </a:extLst>
        </xdr:cNvPr>
        <xdr:cNvSpPr txBox="1"/>
      </xdr:nvSpPr>
      <xdr:spPr>
        <a:xfrm>
          <a:off x="4219575" y="1378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11430</xdr:rowOff>
    </xdr:from>
    <xdr:to>
      <xdr:col>24</xdr:col>
      <xdr:colOff>152400</xdr:colOff>
      <xdr:row>85</xdr:row>
      <xdr:rowOff>11430</xdr:rowOff>
    </xdr:to>
    <xdr:cxnSp macro="">
      <xdr:nvCxnSpPr>
        <xdr:cNvPr id="286" name="直線コネクタ 285">
          <a:extLst>
            <a:ext uri="{FF2B5EF4-FFF2-40B4-BE49-F238E27FC236}">
              <a16:creationId xmlns:a16="http://schemas.microsoft.com/office/drawing/2014/main" id="{A0D0BE3D-A981-49B5-A867-09C5701DFA44}"/>
            </a:ext>
          </a:extLst>
        </xdr:cNvPr>
        <xdr:cNvCxnSpPr/>
      </xdr:nvCxnSpPr>
      <xdr:spPr>
        <a:xfrm>
          <a:off x="4105275" y="1378140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64788</xdr:rowOff>
    </xdr:from>
    <xdr:ext cx="405111" cy="259045"/>
    <xdr:sp macro="" textlink="">
      <xdr:nvSpPr>
        <xdr:cNvPr id="287" name="【公営住宅】&#10;有形固定資産減価償却率最大値テキスト">
          <a:extLst>
            <a:ext uri="{FF2B5EF4-FFF2-40B4-BE49-F238E27FC236}">
              <a16:creationId xmlns:a16="http://schemas.microsoft.com/office/drawing/2014/main" id="{C0CC01C5-4CF6-4556-BBB3-AEEC68C759E7}"/>
            </a:ext>
          </a:extLst>
        </xdr:cNvPr>
        <xdr:cNvSpPr txBox="1"/>
      </xdr:nvSpPr>
      <xdr:spPr>
        <a:xfrm>
          <a:off x="4219575" y="12545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118111</xdr:rowOff>
    </xdr:from>
    <xdr:to>
      <xdr:col>24</xdr:col>
      <xdr:colOff>152400</xdr:colOff>
      <xdr:row>78</xdr:row>
      <xdr:rowOff>118111</xdr:rowOff>
    </xdr:to>
    <xdr:cxnSp macro="">
      <xdr:nvCxnSpPr>
        <xdr:cNvPr id="288" name="直線コネクタ 287">
          <a:extLst>
            <a:ext uri="{FF2B5EF4-FFF2-40B4-BE49-F238E27FC236}">
              <a16:creationId xmlns:a16="http://schemas.microsoft.com/office/drawing/2014/main" id="{55E25A87-E610-41CC-8887-5EB99D9338C3}"/>
            </a:ext>
          </a:extLst>
        </xdr:cNvPr>
        <xdr:cNvCxnSpPr/>
      </xdr:nvCxnSpPr>
      <xdr:spPr>
        <a:xfrm>
          <a:off x="4105275" y="1276096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162577</xdr:rowOff>
    </xdr:from>
    <xdr:ext cx="405111" cy="259045"/>
    <xdr:sp macro="" textlink="">
      <xdr:nvSpPr>
        <xdr:cNvPr id="289" name="【公営住宅】&#10;有形固定資産減価償却率平均値テキスト">
          <a:extLst>
            <a:ext uri="{FF2B5EF4-FFF2-40B4-BE49-F238E27FC236}">
              <a16:creationId xmlns:a16="http://schemas.microsoft.com/office/drawing/2014/main" id="{4A8B617F-08B1-4C1D-AD37-61965C975979}"/>
            </a:ext>
          </a:extLst>
        </xdr:cNvPr>
        <xdr:cNvSpPr txBox="1"/>
      </xdr:nvSpPr>
      <xdr:spPr>
        <a:xfrm>
          <a:off x="4219575" y="131229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139700</xdr:rowOff>
    </xdr:from>
    <xdr:to>
      <xdr:col>24</xdr:col>
      <xdr:colOff>114300</xdr:colOff>
      <xdr:row>82</xdr:row>
      <xdr:rowOff>69850</xdr:rowOff>
    </xdr:to>
    <xdr:sp macro="" textlink="">
      <xdr:nvSpPr>
        <xdr:cNvPr id="290" name="フローチャート: 判断 289">
          <a:extLst>
            <a:ext uri="{FF2B5EF4-FFF2-40B4-BE49-F238E27FC236}">
              <a16:creationId xmlns:a16="http://schemas.microsoft.com/office/drawing/2014/main" id="{C92FA375-CDE2-4D95-B277-05CA52E29B1D}"/>
            </a:ext>
          </a:extLst>
        </xdr:cNvPr>
        <xdr:cNvSpPr/>
      </xdr:nvSpPr>
      <xdr:spPr>
        <a:xfrm>
          <a:off x="4124325" y="1326832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113030</xdr:rowOff>
    </xdr:from>
    <xdr:to>
      <xdr:col>20</xdr:col>
      <xdr:colOff>38100</xdr:colOff>
      <xdr:row>82</xdr:row>
      <xdr:rowOff>43180</xdr:rowOff>
    </xdr:to>
    <xdr:sp macro="" textlink="">
      <xdr:nvSpPr>
        <xdr:cNvPr id="291" name="フローチャート: 判断 290">
          <a:extLst>
            <a:ext uri="{FF2B5EF4-FFF2-40B4-BE49-F238E27FC236}">
              <a16:creationId xmlns:a16="http://schemas.microsoft.com/office/drawing/2014/main" id="{D1A163FA-D70F-4565-8397-EB05DC85045D}"/>
            </a:ext>
          </a:extLst>
        </xdr:cNvPr>
        <xdr:cNvSpPr/>
      </xdr:nvSpPr>
      <xdr:spPr>
        <a:xfrm>
          <a:off x="3381375" y="1323848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78739</xdr:rowOff>
    </xdr:from>
    <xdr:to>
      <xdr:col>15</xdr:col>
      <xdr:colOff>101600</xdr:colOff>
      <xdr:row>82</xdr:row>
      <xdr:rowOff>8889</xdr:rowOff>
    </xdr:to>
    <xdr:sp macro="" textlink="">
      <xdr:nvSpPr>
        <xdr:cNvPr id="292" name="フローチャート: 判断 291">
          <a:extLst>
            <a:ext uri="{FF2B5EF4-FFF2-40B4-BE49-F238E27FC236}">
              <a16:creationId xmlns:a16="http://schemas.microsoft.com/office/drawing/2014/main" id="{C2069EE2-B5E8-455E-89C9-86DA71DD312F}"/>
            </a:ext>
          </a:extLst>
        </xdr:cNvPr>
        <xdr:cNvSpPr/>
      </xdr:nvSpPr>
      <xdr:spPr>
        <a:xfrm>
          <a:off x="2571750" y="1320418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29211</xdr:rowOff>
    </xdr:from>
    <xdr:to>
      <xdr:col>10</xdr:col>
      <xdr:colOff>165100</xdr:colOff>
      <xdr:row>81</xdr:row>
      <xdr:rowOff>130811</xdr:rowOff>
    </xdr:to>
    <xdr:sp macro="" textlink="">
      <xdr:nvSpPr>
        <xdr:cNvPr id="293" name="フローチャート: 判断 292">
          <a:extLst>
            <a:ext uri="{FF2B5EF4-FFF2-40B4-BE49-F238E27FC236}">
              <a16:creationId xmlns:a16="http://schemas.microsoft.com/office/drawing/2014/main" id="{1CF59D65-2BA9-4BC0-9B14-9407A47CA126}"/>
            </a:ext>
          </a:extLst>
        </xdr:cNvPr>
        <xdr:cNvSpPr/>
      </xdr:nvSpPr>
      <xdr:spPr>
        <a:xfrm>
          <a:off x="1781175" y="1315148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170180</xdr:rowOff>
    </xdr:from>
    <xdr:to>
      <xdr:col>6</xdr:col>
      <xdr:colOff>38100</xdr:colOff>
      <xdr:row>81</xdr:row>
      <xdr:rowOff>100330</xdr:rowOff>
    </xdr:to>
    <xdr:sp macro="" textlink="">
      <xdr:nvSpPr>
        <xdr:cNvPr id="294" name="フローチャート: 判断 293">
          <a:extLst>
            <a:ext uri="{FF2B5EF4-FFF2-40B4-BE49-F238E27FC236}">
              <a16:creationId xmlns:a16="http://schemas.microsoft.com/office/drawing/2014/main" id="{4B639434-9622-4F3C-A11A-F8F8892B495F}"/>
            </a:ext>
          </a:extLst>
        </xdr:cNvPr>
        <xdr:cNvSpPr/>
      </xdr:nvSpPr>
      <xdr:spPr>
        <a:xfrm>
          <a:off x="981075" y="1312418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F8942626-314F-4B02-AA81-36239FEBE69E}"/>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229D366C-5F73-4B74-9B34-559A4FAA8763}"/>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8CFD9B46-96DA-486D-B497-C893C7EBE43C}"/>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A144EA1F-D616-4AC7-AC6F-50E495C82F91}"/>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B7B5BEFA-14D9-43AA-B336-F924361BEA39}"/>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124461</xdr:rowOff>
    </xdr:from>
    <xdr:to>
      <xdr:col>24</xdr:col>
      <xdr:colOff>114300</xdr:colOff>
      <xdr:row>84</xdr:row>
      <xdr:rowOff>54611</xdr:rowOff>
    </xdr:to>
    <xdr:sp macro="" textlink="">
      <xdr:nvSpPr>
        <xdr:cNvPr id="300" name="楕円 299">
          <a:extLst>
            <a:ext uri="{FF2B5EF4-FFF2-40B4-BE49-F238E27FC236}">
              <a16:creationId xmlns:a16="http://schemas.microsoft.com/office/drawing/2014/main" id="{B7D38C57-532C-49CE-9670-0C1F2B1A7A6F}"/>
            </a:ext>
          </a:extLst>
        </xdr:cNvPr>
        <xdr:cNvSpPr/>
      </xdr:nvSpPr>
      <xdr:spPr>
        <a:xfrm>
          <a:off x="4124325" y="1357058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102888</xdr:rowOff>
    </xdr:from>
    <xdr:ext cx="405111" cy="259045"/>
    <xdr:sp macro="" textlink="">
      <xdr:nvSpPr>
        <xdr:cNvPr id="301" name="【公営住宅】&#10;有形固定資産減価償却率該当値テキスト">
          <a:extLst>
            <a:ext uri="{FF2B5EF4-FFF2-40B4-BE49-F238E27FC236}">
              <a16:creationId xmlns:a16="http://schemas.microsoft.com/office/drawing/2014/main" id="{806E6626-6C3F-4BC3-823C-A8A28EAC0DF5}"/>
            </a:ext>
          </a:extLst>
        </xdr:cNvPr>
        <xdr:cNvSpPr txBox="1"/>
      </xdr:nvSpPr>
      <xdr:spPr>
        <a:xfrm>
          <a:off x="4219575" y="13555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59689</xdr:rowOff>
    </xdr:from>
    <xdr:to>
      <xdr:col>20</xdr:col>
      <xdr:colOff>38100</xdr:colOff>
      <xdr:row>83</xdr:row>
      <xdr:rowOff>161289</xdr:rowOff>
    </xdr:to>
    <xdr:sp macro="" textlink="">
      <xdr:nvSpPr>
        <xdr:cNvPr id="302" name="楕円 301">
          <a:extLst>
            <a:ext uri="{FF2B5EF4-FFF2-40B4-BE49-F238E27FC236}">
              <a16:creationId xmlns:a16="http://schemas.microsoft.com/office/drawing/2014/main" id="{56FA088E-AD03-4983-A639-2BE22749A072}"/>
            </a:ext>
          </a:extLst>
        </xdr:cNvPr>
        <xdr:cNvSpPr/>
      </xdr:nvSpPr>
      <xdr:spPr>
        <a:xfrm>
          <a:off x="3381375" y="1350898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110489</xdr:rowOff>
    </xdr:from>
    <xdr:to>
      <xdr:col>24</xdr:col>
      <xdr:colOff>63500</xdr:colOff>
      <xdr:row>84</xdr:row>
      <xdr:rowOff>3811</xdr:rowOff>
    </xdr:to>
    <xdr:cxnSp macro="">
      <xdr:nvCxnSpPr>
        <xdr:cNvPr id="303" name="直線コネクタ 302">
          <a:extLst>
            <a:ext uri="{FF2B5EF4-FFF2-40B4-BE49-F238E27FC236}">
              <a16:creationId xmlns:a16="http://schemas.microsoft.com/office/drawing/2014/main" id="{5ECF2022-2E37-4010-8B03-BA9A1F7F7DCC}"/>
            </a:ext>
          </a:extLst>
        </xdr:cNvPr>
        <xdr:cNvCxnSpPr/>
      </xdr:nvCxnSpPr>
      <xdr:spPr>
        <a:xfrm>
          <a:off x="3429000" y="13556614"/>
          <a:ext cx="752475" cy="61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162561</xdr:rowOff>
    </xdr:from>
    <xdr:to>
      <xdr:col>15</xdr:col>
      <xdr:colOff>101600</xdr:colOff>
      <xdr:row>83</xdr:row>
      <xdr:rowOff>92711</xdr:rowOff>
    </xdr:to>
    <xdr:sp macro="" textlink="">
      <xdr:nvSpPr>
        <xdr:cNvPr id="304" name="楕円 303">
          <a:extLst>
            <a:ext uri="{FF2B5EF4-FFF2-40B4-BE49-F238E27FC236}">
              <a16:creationId xmlns:a16="http://schemas.microsoft.com/office/drawing/2014/main" id="{3A3A6D10-FD92-49BA-82AF-AC9B263F08B8}"/>
            </a:ext>
          </a:extLst>
        </xdr:cNvPr>
        <xdr:cNvSpPr/>
      </xdr:nvSpPr>
      <xdr:spPr>
        <a:xfrm>
          <a:off x="2571750" y="1344676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41911</xdr:rowOff>
    </xdr:from>
    <xdr:to>
      <xdr:col>19</xdr:col>
      <xdr:colOff>177800</xdr:colOff>
      <xdr:row>83</xdr:row>
      <xdr:rowOff>110489</xdr:rowOff>
    </xdr:to>
    <xdr:cxnSp macro="">
      <xdr:nvCxnSpPr>
        <xdr:cNvPr id="305" name="直線コネクタ 304">
          <a:extLst>
            <a:ext uri="{FF2B5EF4-FFF2-40B4-BE49-F238E27FC236}">
              <a16:creationId xmlns:a16="http://schemas.microsoft.com/office/drawing/2014/main" id="{60BE3F66-9C50-42E1-A7E9-238CAD8E3622}"/>
            </a:ext>
          </a:extLst>
        </xdr:cNvPr>
        <xdr:cNvCxnSpPr/>
      </xdr:nvCxnSpPr>
      <xdr:spPr>
        <a:xfrm>
          <a:off x="2619375" y="13494386"/>
          <a:ext cx="809625" cy="62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97789</xdr:rowOff>
    </xdr:from>
    <xdr:to>
      <xdr:col>10</xdr:col>
      <xdr:colOff>165100</xdr:colOff>
      <xdr:row>83</xdr:row>
      <xdr:rowOff>27939</xdr:rowOff>
    </xdr:to>
    <xdr:sp macro="" textlink="">
      <xdr:nvSpPr>
        <xdr:cNvPr id="306" name="楕円 305">
          <a:extLst>
            <a:ext uri="{FF2B5EF4-FFF2-40B4-BE49-F238E27FC236}">
              <a16:creationId xmlns:a16="http://schemas.microsoft.com/office/drawing/2014/main" id="{382BE5CC-7CE1-482D-BD92-45CA0BDC2CFD}"/>
            </a:ext>
          </a:extLst>
        </xdr:cNvPr>
        <xdr:cNvSpPr/>
      </xdr:nvSpPr>
      <xdr:spPr>
        <a:xfrm>
          <a:off x="1781175" y="1338516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148589</xdr:rowOff>
    </xdr:from>
    <xdr:to>
      <xdr:col>15</xdr:col>
      <xdr:colOff>50800</xdr:colOff>
      <xdr:row>83</xdr:row>
      <xdr:rowOff>41911</xdr:rowOff>
    </xdr:to>
    <xdr:cxnSp macro="">
      <xdr:nvCxnSpPr>
        <xdr:cNvPr id="307" name="直線コネクタ 306">
          <a:extLst>
            <a:ext uri="{FF2B5EF4-FFF2-40B4-BE49-F238E27FC236}">
              <a16:creationId xmlns:a16="http://schemas.microsoft.com/office/drawing/2014/main" id="{72239786-E669-4A06-934D-DB37115002B4}"/>
            </a:ext>
          </a:extLst>
        </xdr:cNvPr>
        <xdr:cNvCxnSpPr/>
      </xdr:nvCxnSpPr>
      <xdr:spPr>
        <a:xfrm>
          <a:off x="1828800" y="13432789"/>
          <a:ext cx="790575" cy="61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25400</xdr:rowOff>
    </xdr:from>
    <xdr:to>
      <xdr:col>6</xdr:col>
      <xdr:colOff>38100</xdr:colOff>
      <xdr:row>82</xdr:row>
      <xdr:rowOff>127000</xdr:rowOff>
    </xdr:to>
    <xdr:sp macro="" textlink="">
      <xdr:nvSpPr>
        <xdr:cNvPr id="308" name="楕円 307">
          <a:extLst>
            <a:ext uri="{FF2B5EF4-FFF2-40B4-BE49-F238E27FC236}">
              <a16:creationId xmlns:a16="http://schemas.microsoft.com/office/drawing/2014/main" id="{82A0FCBB-BA43-4039-86AE-36EA79012717}"/>
            </a:ext>
          </a:extLst>
        </xdr:cNvPr>
        <xdr:cNvSpPr/>
      </xdr:nvSpPr>
      <xdr:spPr>
        <a:xfrm>
          <a:off x="981075" y="1331595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76200</xdr:rowOff>
    </xdr:from>
    <xdr:to>
      <xdr:col>10</xdr:col>
      <xdr:colOff>114300</xdr:colOff>
      <xdr:row>82</xdr:row>
      <xdr:rowOff>148589</xdr:rowOff>
    </xdr:to>
    <xdr:cxnSp macro="">
      <xdr:nvCxnSpPr>
        <xdr:cNvPr id="309" name="直線コネクタ 308">
          <a:extLst>
            <a:ext uri="{FF2B5EF4-FFF2-40B4-BE49-F238E27FC236}">
              <a16:creationId xmlns:a16="http://schemas.microsoft.com/office/drawing/2014/main" id="{EBD3743B-973D-4427-BFD7-2E8AFCC8F34B}"/>
            </a:ext>
          </a:extLst>
        </xdr:cNvPr>
        <xdr:cNvCxnSpPr/>
      </xdr:nvCxnSpPr>
      <xdr:spPr>
        <a:xfrm>
          <a:off x="1028700" y="13363575"/>
          <a:ext cx="800100" cy="69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59707</xdr:rowOff>
    </xdr:from>
    <xdr:ext cx="405111" cy="259045"/>
    <xdr:sp macro="" textlink="">
      <xdr:nvSpPr>
        <xdr:cNvPr id="310" name="n_1aveValue【公営住宅】&#10;有形固定資産減価償却率">
          <a:extLst>
            <a:ext uri="{FF2B5EF4-FFF2-40B4-BE49-F238E27FC236}">
              <a16:creationId xmlns:a16="http://schemas.microsoft.com/office/drawing/2014/main" id="{E0553656-A50D-4A63-9D45-FE170262F282}"/>
            </a:ext>
          </a:extLst>
        </xdr:cNvPr>
        <xdr:cNvSpPr txBox="1"/>
      </xdr:nvSpPr>
      <xdr:spPr>
        <a:xfrm>
          <a:off x="3239144" y="13023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25416</xdr:rowOff>
    </xdr:from>
    <xdr:ext cx="405111" cy="259045"/>
    <xdr:sp macro="" textlink="">
      <xdr:nvSpPr>
        <xdr:cNvPr id="311" name="n_2aveValue【公営住宅】&#10;有形固定資産減価償却率">
          <a:extLst>
            <a:ext uri="{FF2B5EF4-FFF2-40B4-BE49-F238E27FC236}">
              <a16:creationId xmlns:a16="http://schemas.microsoft.com/office/drawing/2014/main" id="{31218D67-0AC5-479A-BF71-C132C85B605D}"/>
            </a:ext>
          </a:extLst>
        </xdr:cNvPr>
        <xdr:cNvSpPr txBox="1"/>
      </xdr:nvSpPr>
      <xdr:spPr>
        <a:xfrm>
          <a:off x="2439044" y="12992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147338</xdr:rowOff>
    </xdr:from>
    <xdr:ext cx="405111" cy="259045"/>
    <xdr:sp macro="" textlink="">
      <xdr:nvSpPr>
        <xdr:cNvPr id="312" name="n_3aveValue【公営住宅】&#10;有形固定資産減価償却率">
          <a:extLst>
            <a:ext uri="{FF2B5EF4-FFF2-40B4-BE49-F238E27FC236}">
              <a16:creationId xmlns:a16="http://schemas.microsoft.com/office/drawing/2014/main" id="{02C2CF21-35DE-431E-BA2F-A78F4220FCAB}"/>
            </a:ext>
          </a:extLst>
        </xdr:cNvPr>
        <xdr:cNvSpPr txBox="1"/>
      </xdr:nvSpPr>
      <xdr:spPr>
        <a:xfrm>
          <a:off x="1648469" y="12945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116857</xdr:rowOff>
    </xdr:from>
    <xdr:ext cx="405111" cy="259045"/>
    <xdr:sp macro="" textlink="">
      <xdr:nvSpPr>
        <xdr:cNvPr id="313" name="n_4aveValue【公営住宅】&#10;有形固定資産減価償却率">
          <a:extLst>
            <a:ext uri="{FF2B5EF4-FFF2-40B4-BE49-F238E27FC236}">
              <a16:creationId xmlns:a16="http://schemas.microsoft.com/office/drawing/2014/main" id="{C13BFF16-43CE-4549-8903-4748A77A5AD7}"/>
            </a:ext>
          </a:extLst>
        </xdr:cNvPr>
        <xdr:cNvSpPr txBox="1"/>
      </xdr:nvSpPr>
      <xdr:spPr>
        <a:xfrm>
          <a:off x="848369" y="1291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152416</xdr:rowOff>
    </xdr:from>
    <xdr:ext cx="405111" cy="259045"/>
    <xdr:sp macro="" textlink="">
      <xdr:nvSpPr>
        <xdr:cNvPr id="314" name="n_1mainValue【公営住宅】&#10;有形固定資産減価償却率">
          <a:extLst>
            <a:ext uri="{FF2B5EF4-FFF2-40B4-BE49-F238E27FC236}">
              <a16:creationId xmlns:a16="http://schemas.microsoft.com/office/drawing/2014/main" id="{3CE0CD38-551B-4728-B860-5942F3940BB8}"/>
            </a:ext>
          </a:extLst>
        </xdr:cNvPr>
        <xdr:cNvSpPr txBox="1"/>
      </xdr:nvSpPr>
      <xdr:spPr>
        <a:xfrm>
          <a:off x="3239144" y="13601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83838</xdr:rowOff>
    </xdr:from>
    <xdr:ext cx="405111" cy="259045"/>
    <xdr:sp macro="" textlink="">
      <xdr:nvSpPr>
        <xdr:cNvPr id="315" name="n_2mainValue【公営住宅】&#10;有形固定資産減価償却率">
          <a:extLst>
            <a:ext uri="{FF2B5EF4-FFF2-40B4-BE49-F238E27FC236}">
              <a16:creationId xmlns:a16="http://schemas.microsoft.com/office/drawing/2014/main" id="{21E116C8-1883-4980-8036-F8D950429FA9}"/>
            </a:ext>
          </a:extLst>
        </xdr:cNvPr>
        <xdr:cNvSpPr txBox="1"/>
      </xdr:nvSpPr>
      <xdr:spPr>
        <a:xfrm>
          <a:off x="2439044" y="13536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19066</xdr:rowOff>
    </xdr:from>
    <xdr:ext cx="405111" cy="259045"/>
    <xdr:sp macro="" textlink="">
      <xdr:nvSpPr>
        <xdr:cNvPr id="316" name="n_3mainValue【公営住宅】&#10;有形固定資産減価償却率">
          <a:extLst>
            <a:ext uri="{FF2B5EF4-FFF2-40B4-BE49-F238E27FC236}">
              <a16:creationId xmlns:a16="http://schemas.microsoft.com/office/drawing/2014/main" id="{A0AE1374-8F1C-4D0C-ADE0-68E611F45B6D}"/>
            </a:ext>
          </a:extLst>
        </xdr:cNvPr>
        <xdr:cNvSpPr txBox="1"/>
      </xdr:nvSpPr>
      <xdr:spPr>
        <a:xfrm>
          <a:off x="1648469" y="13468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118127</xdr:rowOff>
    </xdr:from>
    <xdr:ext cx="405111" cy="259045"/>
    <xdr:sp macro="" textlink="">
      <xdr:nvSpPr>
        <xdr:cNvPr id="317" name="n_4mainValue【公営住宅】&#10;有形固定資産減価償却率">
          <a:extLst>
            <a:ext uri="{FF2B5EF4-FFF2-40B4-BE49-F238E27FC236}">
              <a16:creationId xmlns:a16="http://schemas.microsoft.com/office/drawing/2014/main" id="{465D9081-D63D-40FE-A4B4-C6E21B256683}"/>
            </a:ext>
          </a:extLst>
        </xdr:cNvPr>
        <xdr:cNvSpPr txBox="1"/>
      </xdr:nvSpPr>
      <xdr:spPr>
        <a:xfrm>
          <a:off x="848369" y="13408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8" name="正方形/長方形 317">
          <a:extLst>
            <a:ext uri="{FF2B5EF4-FFF2-40B4-BE49-F238E27FC236}">
              <a16:creationId xmlns:a16="http://schemas.microsoft.com/office/drawing/2014/main" id="{0620C44F-398A-49CD-A3BB-9E7B87BD51E1}"/>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9" name="正方形/長方形 318">
          <a:extLst>
            <a:ext uri="{FF2B5EF4-FFF2-40B4-BE49-F238E27FC236}">
              <a16:creationId xmlns:a16="http://schemas.microsoft.com/office/drawing/2014/main" id="{8904B3B8-223A-44E8-BE81-CA41B17687E4}"/>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0" name="正方形/長方形 319">
          <a:extLst>
            <a:ext uri="{FF2B5EF4-FFF2-40B4-BE49-F238E27FC236}">
              <a16:creationId xmlns:a16="http://schemas.microsoft.com/office/drawing/2014/main" id="{4C563C4C-02AD-4E2E-9D9E-59C550649916}"/>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1" name="正方形/長方形 320">
          <a:extLst>
            <a:ext uri="{FF2B5EF4-FFF2-40B4-BE49-F238E27FC236}">
              <a16:creationId xmlns:a16="http://schemas.microsoft.com/office/drawing/2014/main" id="{7C4B36FA-CA1A-4D1E-BDCB-0DC0AC189BD8}"/>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2" name="正方形/長方形 321">
          <a:extLst>
            <a:ext uri="{FF2B5EF4-FFF2-40B4-BE49-F238E27FC236}">
              <a16:creationId xmlns:a16="http://schemas.microsoft.com/office/drawing/2014/main" id="{F7CB3B86-1C09-471D-BC84-A9497B6EDA10}"/>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3" name="正方形/長方形 322">
          <a:extLst>
            <a:ext uri="{FF2B5EF4-FFF2-40B4-BE49-F238E27FC236}">
              <a16:creationId xmlns:a16="http://schemas.microsoft.com/office/drawing/2014/main" id="{52BF9862-F6A5-459E-B908-242F2D574DD8}"/>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4" name="正方形/長方形 323">
          <a:extLst>
            <a:ext uri="{FF2B5EF4-FFF2-40B4-BE49-F238E27FC236}">
              <a16:creationId xmlns:a16="http://schemas.microsoft.com/office/drawing/2014/main" id="{C9BE3F8F-2BE0-4679-BBF6-113D257E0522}"/>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5" name="正方形/長方形 324">
          <a:extLst>
            <a:ext uri="{FF2B5EF4-FFF2-40B4-BE49-F238E27FC236}">
              <a16:creationId xmlns:a16="http://schemas.microsoft.com/office/drawing/2014/main" id="{80758251-124B-4AF4-844A-E5046A74E62E}"/>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6" name="テキスト ボックス 325">
          <a:extLst>
            <a:ext uri="{FF2B5EF4-FFF2-40B4-BE49-F238E27FC236}">
              <a16:creationId xmlns:a16="http://schemas.microsoft.com/office/drawing/2014/main" id="{E1D57D8C-E294-4D6B-A195-8538465133DC}"/>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7" name="直線コネクタ 326">
          <a:extLst>
            <a:ext uri="{FF2B5EF4-FFF2-40B4-BE49-F238E27FC236}">
              <a16:creationId xmlns:a16="http://schemas.microsoft.com/office/drawing/2014/main" id="{EEF523FD-51B5-4576-A7AA-EF4DB196D599}"/>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28" name="直線コネクタ 327">
          <a:extLst>
            <a:ext uri="{FF2B5EF4-FFF2-40B4-BE49-F238E27FC236}">
              <a16:creationId xmlns:a16="http://schemas.microsoft.com/office/drawing/2014/main" id="{75242B68-D517-47B2-97BF-836FB8F44856}"/>
            </a:ext>
          </a:extLst>
        </xdr:cNvPr>
        <xdr:cNvCxnSpPr/>
      </xdr:nvCxnSpPr>
      <xdr:spPr>
        <a:xfrm>
          <a:off x="5953125" y="139731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29" name="テキスト ボックス 328">
          <a:extLst>
            <a:ext uri="{FF2B5EF4-FFF2-40B4-BE49-F238E27FC236}">
              <a16:creationId xmlns:a16="http://schemas.microsoft.com/office/drawing/2014/main" id="{60A53F89-4865-4915-9BAF-44E4176C197A}"/>
            </a:ext>
          </a:extLst>
        </xdr:cNvPr>
        <xdr:cNvSpPr txBox="1"/>
      </xdr:nvSpPr>
      <xdr:spPr>
        <a:xfrm>
          <a:off x="5527221"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0" name="直線コネクタ 329">
          <a:extLst>
            <a:ext uri="{FF2B5EF4-FFF2-40B4-BE49-F238E27FC236}">
              <a16:creationId xmlns:a16="http://schemas.microsoft.com/office/drawing/2014/main" id="{7F7CFACD-72ED-4DF7-AB6C-EBA032DC3E55}"/>
            </a:ext>
          </a:extLst>
        </xdr:cNvPr>
        <xdr:cNvCxnSpPr/>
      </xdr:nvCxnSpPr>
      <xdr:spPr>
        <a:xfrm>
          <a:off x="5953125" y="13544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1" name="テキスト ボックス 330">
          <a:extLst>
            <a:ext uri="{FF2B5EF4-FFF2-40B4-BE49-F238E27FC236}">
              <a16:creationId xmlns:a16="http://schemas.microsoft.com/office/drawing/2014/main" id="{7315A05E-DE4C-4987-A562-F692AF5989FD}"/>
            </a:ext>
          </a:extLst>
        </xdr:cNvPr>
        <xdr:cNvSpPr txBox="1"/>
      </xdr:nvSpPr>
      <xdr:spPr>
        <a:xfrm>
          <a:off x="5527221" y="1340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2" name="直線コネクタ 331">
          <a:extLst>
            <a:ext uri="{FF2B5EF4-FFF2-40B4-BE49-F238E27FC236}">
              <a16:creationId xmlns:a16="http://schemas.microsoft.com/office/drawing/2014/main" id="{76BC7896-E92E-4A55-8814-498DA103C540}"/>
            </a:ext>
          </a:extLst>
        </xdr:cNvPr>
        <xdr:cNvCxnSpPr/>
      </xdr:nvCxnSpPr>
      <xdr:spPr>
        <a:xfrm>
          <a:off x="5953125" y="13115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3" name="テキスト ボックス 332">
          <a:extLst>
            <a:ext uri="{FF2B5EF4-FFF2-40B4-BE49-F238E27FC236}">
              <a16:creationId xmlns:a16="http://schemas.microsoft.com/office/drawing/2014/main" id="{843C5360-F5D8-4667-8C7B-30344B5A73CF}"/>
            </a:ext>
          </a:extLst>
        </xdr:cNvPr>
        <xdr:cNvSpPr txBox="1"/>
      </xdr:nvSpPr>
      <xdr:spPr>
        <a:xfrm>
          <a:off x="5527221" y="1297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4" name="直線コネクタ 333">
          <a:extLst>
            <a:ext uri="{FF2B5EF4-FFF2-40B4-BE49-F238E27FC236}">
              <a16:creationId xmlns:a16="http://schemas.microsoft.com/office/drawing/2014/main" id="{DF6F477C-6B51-4010-BEE5-4F5388F95B21}"/>
            </a:ext>
          </a:extLst>
        </xdr:cNvPr>
        <xdr:cNvCxnSpPr/>
      </xdr:nvCxnSpPr>
      <xdr:spPr>
        <a:xfrm>
          <a:off x="5953125" y="126777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5" name="テキスト ボックス 334">
          <a:extLst>
            <a:ext uri="{FF2B5EF4-FFF2-40B4-BE49-F238E27FC236}">
              <a16:creationId xmlns:a16="http://schemas.microsoft.com/office/drawing/2014/main" id="{FA769BEC-B9B0-40EC-9C7A-066423B0C0D9}"/>
            </a:ext>
          </a:extLst>
        </xdr:cNvPr>
        <xdr:cNvSpPr txBox="1"/>
      </xdr:nvSpPr>
      <xdr:spPr>
        <a:xfrm>
          <a:off x="5527221" y="125419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6" name="直線コネクタ 335">
          <a:extLst>
            <a:ext uri="{FF2B5EF4-FFF2-40B4-BE49-F238E27FC236}">
              <a16:creationId xmlns:a16="http://schemas.microsoft.com/office/drawing/2014/main" id="{2B06D37E-01EE-42FD-A31F-89B415A483E4}"/>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7" name="テキスト ボックス 336">
          <a:extLst>
            <a:ext uri="{FF2B5EF4-FFF2-40B4-BE49-F238E27FC236}">
              <a16:creationId xmlns:a16="http://schemas.microsoft.com/office/drawing/2014/main" id="{207754D8-9C11-4E7D-B33F-1CF2256ACDBC}"/>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8" name="【公営住宅】&#10;一人当たり面積グラフ枠">
          <a:extLst>
            <a:ext uri="{FF2B5EF4-FFF2-40B4-BE49-F238E27FC236}">
              <a16:creationId xmlns:a16="http://schemas.microsoft.com/office/drawing/2014/main" id="{1B607683-5A84-42C0-AAD6-A67398634B5E}"/>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44044</xdr:rowOff>
    </xdr:from>
    <xdr:to>
      <xdr:col>54</xdr:col>
      <xdr:colOff>189865</xdr:colOff>
      <xdr:row>85</xdr:row>
      <xdr:rowOff>160629</xdr:rowOff>
    </xdr:to>
    <xdr:cxnSp macro="">
      <xdr:nvCxnSpPr>
        <xdr:cNvPr id="339" name="直線コネクタ 338">
          <a:extLst>
            <a:ext uri="{FF2B5EF4-FFF2-40B4-BE49-F238E27FC236}">
              <a16:creationId xmlns:a16="http://schemas.microsoft.com/office/drawing/2014/main" id="{214A0A56-01C2-4C2F-A016-0AA6524F0132}"/>
            </a:ext>
          </a:extLst>
        </xdr:cNvPr>
        <xdr:cNvCxnSpPr/>
      </xdr:nvCxnSpPr>
      <xdr:spPr>
        <a:xfrm flipV="1">
          <a:off x="9429115" y="12848819"/>
          <a:ext cx="0" cy="10881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164456</xdr:rowOff>
    </xdr:from>
    <xdr:ext cx="469744" cy="259045"/>
    <xdr:sp macro="" textlink="">
      <xdr:nvSpPr>
        <xdr:cNvPr id="340" name="【公営住宅】&#10;一人当たり面積最小値テキスト">
          <a:extLst>
            <a:ext uri="{FF2B5EF4-FFF2-40B4-BE49-F238E27FC236}">
              <a16:creationId xmlns:a16="http://schemas.microsoft.com/office/drawing/2014/main" id="{C959FAC0-E5AD-496B-A3CE-AF3538399159}"/>
            </a:ext>
          </a:extLst>
        </xdr:cNvPr>
        <xdr:cNvSpPr txBox="1"/>
      </xdr:nvSpPr>
      <xdr:spPr>
        <a:xfrm>
          <a:off x="9467850" y="13934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160629</xdr:rowOff>
    </xdr:from>
    <xdr:to>
      <xdr:col>55</xdr:col>
      <xdr:colOff>88900</xdr:colOff>
      <xdr:row>85</xdr:row>
      <xdr:rowOff>160629</xdr:rowOff>
    </xdr:to>
    <xdr:cxnSp macro="">
      <xdr:nvCxnSpPr>
        <xdr:cNvPr id="341" name="直線コネクタ 340">
          <a:extLst>
            <a:ext uri="{FF2B5EF4-FFF2-40B4-BE49-F238E27FC236}">
              <a16:creationId xmlns:a16="http://schemas.microsoft.com/office/drawing/2014/main" id="{C0BAE1EF-45FD-4618-BA12-FB7BC6781240}"/>
            </a:ext>
          </a:extLst>
        </xdr:cNvPr>
        <xdr:cNvCxnSpPr/>
      </xdr:nvCxnSpPr>
      <xdr:spPr>
        <a:xfrm>
          <a:off x="9363075" y="1393695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162171</xdr:rowOff>
    </xdr:from>
    <xdr:ext cx="469744" cy="259045"/>
    <xdr:sp macro="" textlink="">
      <xdr:nvSpPr>
        <xdr:cNvPr id="342" name="【公営住宅】&#10;一人当たり面積最大値テキスト">
          <a:extLst>
            <a:ext uri="{FF2B5EF4-FFF2-40B4-BE49-F238E27FC236}">
              <a16:creationId xmlns:a16="http://schemas.microsoft.com/office/drawing/2014/main" id="{F9AF26CA-7372-4366-883A-DE85E9FCDC8B}"/>
            </a:ext>
          </a:extLst>
        </xdr:cNvPr>
        <xdr:cNvSpPr txBox="1"/>
      </xdr:nvSpPr>
      <xdr:spPr>
        <a:xfrm>
          <a:off x="9467850" y="12636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44044</xdr:rowOff>
    </xdr:from>
    <xdr:to>
      <xdr:col>55</xdr:col>
      <xdr:colOff>88900</xdr:colOff>
      <xdr:row>79</xdr:row>
      <xdr:rowOff>44044</xdr:rowOff>
    </xdr:to>
    <xdr:cxnSp macro="">
      <xdr:nvCxnSpPr>
        <xdr:cNvPr id="343" name="直線コネクタ 342">
          <a:extLst>
            <a:ext uri="{FF2B5EF4-FFF2-40B4-BE49-F238E27FC236}">
              <a16:creationId xmlns:a16="http://schemas.microsoft.com/office/drawing/2014/main" id="{AC164529-F9EB-4BE8-B530-57B87053B495}"/>
            </a:ext>
          </a:extLst>
        </xdr:cNvPr>
        <xdr:cNvCxnSpPr/>
      </xdr:nvCxnSpPr>
      <xdr:spPr>
        <a:xfrm>
          <a:off x="9363075" y="12848819"/>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81</xdr:row>
      <xdr:rowOff>163796</xdr:rowOff>
    </xdr:from>
    <xdr:ext cx="469744" cy="259045"/>
    <xdr:sp macro="" textlink="">
      <xdr:nvSpPr>
        <xdr:cNvPr id="344" name="【公営住宅】&#10;一人当たり面積平均値テキスト">
          <a:extLst>
            <a:ext uri="{FF2B5EF4-FFF2-40B4-BE49-F238E27FC236}">
              <a16:creationId xmlns:a16="http://schemas.microsoft.com/office/drawing/2014/main" id="{EFF2DC63-FB6D-4E2A-A0B2-7E07BB26CDA4}"/>
            </a:ext>
          </a:extLst>
        </xdr:cNvPr>
        <xdr:cNvSpPr txBox="1"/>
      </xdr:nvSpPr>
      <xdr:spPr>
        <a:xfrm>
          <a:off x="9467850" y="132860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140919</xdr:rowOff>
    </xdr:from>
    <xdr:to>
      <xdr:col>55</xdr:col>
      <xdr:colOff>50800</xdr:colOff>
      <xdr:row>83</xdr:row>
      <xdr:rowOff>71069</xdr:rowOff>
    </xdr:to>
    <xdr:sp macro="" textlink="">
      <xdr:nvSpPr>
        <xdr:cNvPr id="345" name="フローチャート: 判断 344">
          <a:extLst>
            <a:ext uri="{FF2B5EF4-FFF2-40B4-BE49-F238E27FC236}">
              <a16:creationId xmlns:a16="http://schemas.microsoft.com/office/drawing/2014/main" id="{7F19E549-9CE3-46C2-A7C3-E04F3887F4FD}"/>
            </a:ext>
          </a:extLst>
        </xdr:cNvPr>
        <xdr:cNvSpPr/>
      </xdr:nvSpPr>
      <xdr:spPr>
        <a:xfrm>
          <a:off x="9401175" y="13431469"/>
          <a:ext cx="7620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82</xdr:row>
      <xdr:rowOff>143663</xdr:rowOff>
    </xdr:from>
    <xdr:to>
      <xdr:col>50</xdr:col>
      <xdr:colOff>165100</xdr:colOff>
      <xdr:row>83</xdr:row>
      <xdr:rowOff>73813</xdr:rowOff>
    </xdr:to>
    <xdr:sp macro="" textlink="">
      <xdr:nvSpPr>
        <xdr:cNvPr id="346" name="フローチャート: 判断 345">
          <a:extLst>
            <a:ext uri="{FF2B5EF4-FFF2-40B4-BE49-F238E27FC236}">
              <a16:creationId xmlns:a16="http://schemas.microsoft.com/office/drawing/2014/main" id="{B05B9B36-5853-419C-ADA4-DF9EE7F34BF2}"/>
            </a:ext>
          </a:extLst>
        </xdr:cNvPr>
        <xdr:cNvSpPr/>
      </xdr:nvSpPr>
      <xdr:spPr>
        <a:xfrm>
          <a:off x="8639175" y="1342786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82</xdr:row>
      <xdr:rowOff>144577</xdr:rowOff>
    </xdr:from>
    <xdr:to>
      <xdr:col>46</xdr:col>
      <xdr:colOff>38100</xdr:colOff>
      <xdr:row>83</xdr:row>
      <xdr:rowOff>74727</xdr:rowOff>
    </xdr:to>
    <xdr:sp macro="" textlink="">
      <xdr:nvSpPr>
        <xdr:cNvPr id="347" name="フローチャート: 判断 346">
          <a:extLst>
            <a:ext uri="{FF2B5EF4-FFF2-40B4-BE49-F238E27FC236}">
              <a16:creationId xmlns:a16="http://schemas.microsoft.com/office/drawing/2014/main" id="{CDAF8016-DA46-46D3-AB9D-68A54F491BAD}"/>
            </a:ext>
          </a:extLst>
        </xdr:cNvPr>
        <xdr:cNvSpPr/>
      </xdr:nvSpPr>
      <xdr:spPr>
        <a:xfrm>
          <a:off x="7839075" y="1342877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82</xdr:row>
      <xdr:rowOff>145948</xdr:rowOff>
    </xdr:from>
    <xdr:to>
      <xdr:col>41</xdr:col>
      <xdr:colOff>101600</xdr:colOff>
      <xdr:row>83</xdr:row>
      <xdr:rowOff>76098</xdr:rowOff>
    </xdr:to>
    <xdr:sp macro="" textlink="">
      <xdr:nvSpPr>
        <xdr:cNvPr id="348" name="フローチャート: 判断 347">
          <a:extLst>
            <a:ext uri="{FF2B5EF4-FFF2-40B4-BE49-F238E27FC236}">
              <a16:creationId xmlns:a16="http://schemas.microsoft.com/office/drawing/2014/main" id="{57701505-2E66-4E0E-B70B-60744923603E}"/>
            </a:ext>
          </a:extLst>
        </xdr:cNvPr>
        <xdr:cNvSpPr/>
      </xdr:nvSpPr>
      <xdr:spPr>
        <a:xfrm>
          <a:off x="7029450" y="1343014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82</xdr:row>
      <xdr:rowOff>139548</xdr:rowOff>
    </xdr:from>
    <xdr:to>
      <xdr:col>36</xdr:col>
      <xdr:colOff>165100</xdr:colOff>
      <xdr:row>83</xdr:row>
      <xdr:rowOff>69698</xdr:rowOff>
    </xdr:to>
    <xdr:sp macro="" textlink="">
      <xdr:nvSpPr>
        <xdr:cNvPr id="349" name="フローチャート: 判断 348">
          <a:extLst>
            <a:ext uri="{FF2B5EF4-FFF2-40B4-BE49-F238E27FC236}">
              <a16:creationId xmlns:a16="http://schemas.microsoft.com/office/drawing/2014/main" id="{A7B879A4-5186-4977-A3AD-831A270448D7}"/>
            </a:ext>
          </a:extLst>
        </xdr:cNvPr>
        <xdr:cNvSpPr/>
      </xdr:nvSpPr>
      <xdr:spPr>
        <a:xfrm>
          <a:off x="6238875" y="13430098"/>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0" name="テキスト ボックス 349">
          <a:extLst>
            <a:ext uri="{FF2B5EF4-FFF2-40B4-BE49-F238E27FC236}">
              <a16:creationId xmlns:a16="http://schemas.microsoft.com/office/drawing/2014/main" id="{88205A8A-2B14-4840-8434-1F096CFD71EE}"/>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96F3D178-0416-42C3-8BD8-FDC49FEFFFBC}"/>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ECB0167A-AF52-486A-B2CB-460E3C87C752}"/>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3A0391F0-0713-44C2-B659-C99EC26E6B24}"/>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FD1414D6-E558-412D-9ED2-96E50E719230}"/>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92456</xdr:rowOff>
    </xdr:from>
    <xdr:to>
      <xdr:col>55</xdr:col>
      <xdr:colOff>50800</xdr:colOff>
      <xdr:row>85</xdr:row>
      <xdr:rowOff>22606</xdr:rowOff>
    </xdr:to>
    <xdr:sp macro="" textlink="">
      <xdr:nvSpPr>
        <xdr:cNvPr id="355" name="楕円 354">
          <a:extLst>
            <a:ext uri="{FF2B5EF4-FFF2-40B4-BE49-F238E27FC236}">
              <a16:creationId xmlns:a16="http://schemas.microsoft.com/office/drawing/2014/main" id="{DF75F3F2-5383-4951-851C-01266832CC52}"/>
            </a:ext>
          </a:extLst>
        </xdr:cNvPr>
        <xdr:cNvSpPr/>
      </xdr:nvSpPr>
      <xdr:spPr>
        <a:xfrm>
          <a:off x="9401175" y="13703681"/>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70883</xdr:rowOff>
    </xdr:from>
    <xdr:ext cx="469744" cy="259045"/>
    <xdr:sp macro="" textlink="">
      <xdr:nvSpPr>
        <xdr:cNvPr id="356" name="【公営住宅】&#10;一人当たり面積該当値テキスト">
          <a:extLst>
            <a:ext uri="{FF2B5EF4-FFF2-40B4-BE49-F238E27FC236}">
              <a16:creationId xmlns:a16="http://schemas.microsoft.com/office/drawing/2014/main" id="{D583FCC9-AE8B-4FC4-A27D-E45D510189E0}"/>
            </a:ext>
          </a:extLst>
        </xdr:cNvPr>
        <xdr:cNvSpPr txBox="1"/>
      </xdr:nvSpPr>
      <xdr:spPr>
        <a:xfrm>
          <a:off x="9467850" y="13678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94284</xdr:rowOff>
    </xdr:from>
    <xdr:to>
      <xdr:col>50</xdr:col>
      <xdr:colOff>165100</xdr:colOff>
      <xdr:row>85</xdr:row>
      <xdr:rowOff>24434</xdr:rowOff>
    </xdr:to>
    <xdr:sp macro="" textlink="">
      <xdr:nvSpPr>
        <xdr:cNvPr id="357" name="楕円 356">
          <a:extLst>
            <a:ext uri="{FF2B5EF4-FFF2-40B4-BE49-F238E27FC236}">
              <a16:creationId xmlns:a16="http://schemas.microsoft.com/office/drawing/2014/main" id="{63BD0EB3-13FF-40F6-935B-6906C7CE699B}"/>
            </a:ext>
          </a:extLst>
        </xdr:cNvPr>
        <xdr:cNvSpPr/>
      </xdr:nvSpPr>
      <xdr:spPr>
        <a:xfrm>
          <a:off x="8639175" y="1370550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143256</xdr:rowOff>
    </xdr:from>
    <xdr:to>
      <xdr:col>55</xdr:col>
      <xdr:colOff>0</xdr:colOff>
      <xdr:row>84</xdr:row>
      <xdr:rowOff>145084</xdr:rowOff>
    </xdr:to>
    <xdr:cxnSp macro="">
      <xdr:nvCxnSpPr>
        <xdr:cNvPr id="358" name="直線コネクタ 357">
          <a:extLst>
            <a:ext uri="{FF2B5EF4-FFF2-40B4-BE49-F238E27FC236}">
              <a16:creationId xmlns:a16="http://schemas.microsoft.com/office/drawing/2014/main" id="{9A5DED76-3F90-4DE1-89C0-546465A901E1}"/>
            </a:ext>
          </a:extLst>
        </xdr:cNvPr>
        <xdr:cNvCxnSpPr/>
      </xdr:nvCxnSpPr>
      <xdr:spPr>
        <a:xfrm flipV="1">
          <a:off x="8686800" y="13751306"/>
          <a:ext cx="742950" cy="1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96114</xdr:rowOff>
    </xdr:from>
    <xdr:to>
      <xdr:col>46</xdr:col>
      <xdr:colOff>38100</xdr:colOff>
      <xdr:row>85</xdr:row>
      <xdr:rowOff>26264</xdr:rowOff>
    </xdr:to>
    <xdr:sp macro="" textlink="">
      <xdr:nvSpPr>
        <xdr:cNvPr id="359" name="楕円 358">
          <a:extLst>
            <a:ext uri="{FF2B5EF4-FFF2-40B4-BE49-F238E27FC236}">
              <a16:creationId xmlns:a16="http://schemas.microsoft.com/office/drawing/2014/main" id="{A08C3D50-9E54-4F2F-8B73-2581D9538CEA}"/>
            </a:ext>
          </a:extLst>
        </xdr:cNvPr>
        <xdr:cNvSpPr/>
      </xdr:nvSpPr>
      <xdr:spPr>
        <a:xfrm>
          <a:off x="7839075" y="1370733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145084</xdr:rowOff>
    </xdr:from>
    <xdr:to>
      <xdr:col>50</xdr:col>
      <xdr:colOff>114300</xdr:colOff>
      <xdr:row>84</xdr:row>
      <xdr:rowOff>146914</xdr:rowOff>
    </xdr:to>
    <xdr:cxnSp macro="">
      <xdr:nvCxnSpPr>
        <xdr:cNvPr id="360" name="直線コネクタ 359">
          <a:extLst>
            <a:ext uri="{FF2B5EF4-FFF2-40B4-BE49-F238E27FC236}">
              <a16:creationId xmlns:a16="http://schemas.microsoft.com/office/drawing/2014/main" id="{4391EDDF-129F-4ECB-B5D6-A196916A8241}"/>
            </a:ext>
          </a:extLst>
        </xdr:cNvPr>
        <xdr:cNvCxnSpPr/>
      </xdr:nvCxnSpPr>
      <xdr:spPr>
        <a:xfrm flipV="1">
          <a:off x="7886700" y="13753134"/>
          <a:ext cx="800100" cy="1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97943</xdr:rowOff>
    </xdr:from>
    <xdr:to>
      <xdr:col>41</xdr:col>
      <xdr:colOff>101600</xdr:colOff>
      <xdr:row>85</xdr:row>
      <xdr:rowOff>28093</xdr:rowOff>
    </xdr:to>
    <xdr:sp macro="" textlink="">
      <xdr:nvSpPr>
        <xdr:cNvPr id="361" name="楕円 360">
          <a:extLst>
            <a:ext uri="{FF2B5EF4-FFF2-40B4-BE49-F238E27FC236}">
              <a16:creationId xmlns:a16="http://schemas.microsoft.com/office/drawing/2014/main" id="{12E8BC52-7F3C-4605-8157-A8709AD2DB3A}"/>
            </a:ext>
          </a:extLst>
        </xdr:cNvPr>
        <xdr:cNvSpPr/>
      </xdr:nvSpPr>
      <xdr:spPr>
        <a:xfrm>
          <a:off x="7029450" y="1370916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146914</xdr:rowOff>
    </xdr:from>
    <xdr:to>
      <xdr:col>45</xdr:col>
      <xdr:colOff>177800</xdr:colOff>
      <xdr:row>84</xdr:row>
      <xdr:rowOff>148743</xdr:rowOff>
    </xdr:to>
    <xdr:cxnSp macro="">
      <xdr:nvCxnSpPr>
        <xdr:cNvPr id="362" name="直線コネクタ 361">
          <a:extLst>
            <a:ext uri="{FF2B5EF4-FFF2-40B4-BE49-F238E27FC236}">
              <a16:creationId xmlns:a16="http://schemas.microsoft.com/office/drawing/2014/main" id="{841F19B1-FF0A-42E2-A50C-B2075FFD7191}"/>
            </a:ext>
          </a:extLst>
        </xdr:cNvPr>
        <xdr:cNvCxnSpPr/>
      </xdr:nvCxnSpPr>
      <xdr:spPr>
        <a:xfrm flipV="1">
          <a:off x="7077075" y="13754964"/>
          <a:ext cx="809625"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99313</xdr:rowOff>
    </xdr:from>
    <xdr:to>
      <xdr:col>36</xdr:col>
      <xdr:colOff>165100</xdr:colOff>
      <xdr:row>85</xdr:row>
      <xdr:rowOff>29463</xdr:rowOff>
    </xdr:to>
    <xdr:sp macro="" textlink="">
      <xdr:nvSpPr>
        <xdr:cNvPr id="363" name="楕円 362">
          <a:extLst>
            <a:ext uri="{FF2B5EF4-FFF2-40B4-BE49-F238E27FC236}">
              <a16:creationId xmlns:a16="http://schemas.microsoft.com/office/drawing/2014/main" id="{5E63D0D5-CC86-46EF-8B53-708829060F5A}"/>
            </a:ext>
          </a:extLst>
        </xdr:cNvPr>
        <xdr:cNvSpPr/>
      </xdr:nvSpPr>
      <xdr:spPr>
        <a:xfrm>
          <a:off x="6238875" y="13713713"/>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148743</xdr:rowOff>
    </xdr:from>
    <xdr:to>
      <xdr:col>41</xdr:col>
      <xdr:colOff>50800</xdr:colOff>
      <xdr:row>84</xdr:row>
      <xdr:rowOff>150113</xdr:rowOff>
    </xdr:to>
    <xdr:cxnSp macro="">
      <xdr:nvCxnSpPr>
        <xdr:cNvPr id="364" name="直線コネクタ 363">
          <a:extLst>
            <a:ext uri="{FF2B5EF4-FFF2-40B4-BE49-F238E27FC236}">
              <a16:creationId xmlns:a16="http://schemas.microsoft.com/office/drawing/2014/main" id="{D9249923-25E2-4AEC-A4A8-C48CBF8587A0}"/>
            </a:ext>
          </a:extLst>
        </xdr:cNvPr>
        <xdr:cNvCxnSpPr/>
      </xdr:nvCxnSpPr>
      <xdr:spPr>
        <a:xfrm flipV="1">
          <a:off x="6286500" y="13756793"/>
          <a:ext cx="790575" cy="4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81</xdr:row>
      <xdr:rowOff>90340</xdr:rowOff>
    </xdr:from>
    <xdr:ext cx="469744" cy="259045"/>
    <xdr:sp macro="" textlink="">
      <xdr:nvSpPr>
        <xdr:cNvPr id="365" name="n_1aveValue【公営住宅】&#10;一人当たり面積">
          <a:extLst>
            <a:ext uri="{FF2B5EF4-FFF2-40B4-BE49-F238E27FC236}">
              <a16:creationId xmlns:a16="http://schemas.microsoft.com/office/drawing/2014/main" id="{E638CAF5-6B17-49CD-A145-6111DB054B4E}"/>
            </a:ext>
          </a:extLst>
        </xdr:cNvPr>
        <xdr:cNvSpPr txBox="1"/>
      </xdr:nvSpPr>
      <xdr:spPr>
        <a:xfrm>
          <a:off x="8458277" y="13212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91254</xdr:rowOff>
    </xdr:from>
    <xdr:ext cx="469744" cy="259045"/>
    <xdr:sp macro="" textlink="">
      <xdr:nvSpPr>
        <xdr:cNvPr id="366" name="n_2aveValue【公営住宅】&#10;一人当たり面積">
          <a:extLst>
            <a:ext uri="{FF2B5EF4-FFF2-40B4-BE49-F238E27FC236}">
              <a16:creationId xmlns:a16="http://schemas.microsoft.com/office/drawing/2014/main" id="{C5D113A2-8728-48D2-B8CE-506BC3DE72D9}"/>
            </a:ext>
          </a:extLst>
        </xdr:cNvPr>
        <xdr:cNvSpPr txBox="1"/>
      </xdr:nvSpPr>
      <xdr:spPr>
        <a:xfrm>
          <a:off x="7677227" y="13213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92625</xdr:rowOff>
    </xdr:from>
    <xdr:ext cx="469744" cy="259045"/>
    <xdr:sp macro="" textlink="">
      <xdr:nvSpPr>
        <xdr:cNvPr id="367" name="n_3aveValue【公営住宅】&#10;一人当たり面積">
          <a:extLst>
            <a:ext uri="{FF2B5EF4-FFF2-40B4-BE49-F238E27FC236}">
              <a16:creationId xmlns:a16="http://schemas.microsoft.com/office/drawing/2014/main" id="{F7082E2E-CD84-48B0-A4AE-80CE53449EA8}"/>
            </a:ext>
          </a:extLst>
        </xdr:cNvPr>
        <xdr:cNvSpPr txBox="1"/>
      </xdr:nvSpPr>
      <xdr:spPr>
        <a:xfrm>
          <a:off x="6867602" y="13218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86225</xdr:rowOff>
    </xdr:from>
    <xdr:ext cx="469744" cy="259045"/>
    <xdr:sp macro="" textlink="">
      <xdr:nvSpPr>
        <xdr:cNvPr id="368" name="n_4aveValue【公営住宅】&#10;一人当たり面積">
          <a:extLst>
            <a:ext uri="{FF2B5EF4-FFF2-40B4-BE49-F238E27FC236}">
              <a16:creationId xmlns:a16="http://schemas.microsoft.com/office/drawing/2014/main" id="{304453E4-4B9D-46E8-977B-EF93E1A8B385}"/>
            </a:ext>
          </a:extLst>
        </xdr:cNvPr>
        <xdr:cNvSpPr txBox="1"/>
      </xdr:nvSpPr>
      <xdr:spPr>
        <a:xfrm>
          <a:off x="6067502" y="132085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15561</xdr:rowOff>
    </xdr:from>
    <xdr:ext cx="469744" cy="259045"/>
    <xdr:sp macro="" textlink="">
      <xdr:nvSpPr>
        <xdr:cNvPr id="369" name="n_1mainValue【公営住宅】&#10;一人当たり面積">
          <a:extLst>
            <a:ext uri="{FF2B5EF4-FFF2-40B4-BE49-F238E27FC236}">
              <a16:creationId xmlns:a16="http://schemas.microsoft.com/office/drawing/2014/main" id="{0D33C48A-E351-4EA3-8E15-084EE318DEE9}"/>
            </a:ext>
          </a:extLst>
        </xdr:cNvPr>
        <xdr:cNvSpPr txBox="1"/>
      </xdr:nvSpPr>
      <xdr:spPr>
        <a:xfrm>
          <a:off x="8458277" y="137855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17391</xdr:rowOff>
    </xdr:from>
    <xdr:ext cx="469744" cy="259045"/>
    <xdr:sp macro="" textlink="">
      <xdr:nvSpPr>
        <xdr:cNvPr id="370" name="n_2mainValue【公営住宅】&#10;一人当たり面積">
          <a:extLst>
            <a:ext uri="{FF2B5EF4-FFF2-40B4-BE49-F238E27FC236}">
              <a16:creationId xmlns:a16="http://schemas.microsoft.com/office/drawing/2014/main" id="{BD792323-032A-46F0-9AA9-A0AA1CF3D959}"/>
            </a:ext>
          </a:extLst>
        </xdr:cNvPr>
        <xdr:cNvSpPr txBox="1"/>
      </xdr:nvSpPr>
      <xdr:spPr>
        <a:xfrm>
          <a:off x="7677227" y="13790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19220</xdr:rowOff>
    </xdr:from>
    <xdr:ext cx="469744" cy="259045"/>
    <xdr:sp macro="" textlink="">
      <xdr:nvSpPr>
        <xdr:cNvPr id="371" name="n_3mainValue【公営住宅】&#10;一人当たり面積">
          <a:extLst>
            <a:ext uri="{FF2B5EF4-FFF2-40B4-BE49-F238E27FC236}">
              <a16:creationId xmlns:a16="http://schemas.microsoft.com/office/drawing/2014/main" id="{0EC6C8A5-FC97-4D37-AAAE-EB41AE3B3729}"/>
            </a:ext>
          </a:extLst>
        </xdr:cNvPr>
        <xdr:cNvSpPr txBox="1"/>
      </xdr:nvSpPr>
      <xdr:spPr>
        <a:xfrm>
          <a:off x="6867602" y="13792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20590</xdr:rowOff>
    </xdr:from>
    <xdr:ext cx="469744" cy="259045"/>
    <xdr:sp macro="" textlink="">
      <xdr:nvSpPr>
        <xdr:cNvPr id="372" name="n_4mainValue【公営住宅】&#10;一人当たり面積">
          <a:extLst>
            <a:ext uri="{FF2B5EF4-FFF2-40B4-BE49-F238E27FC236}">
              <a16:creationId xmlns:a16="http://schemas.microsoft.com/office/drawing/2014/main" id="{039D2236-F94B-42AA-916E-859D5442D27E}"/>
            </a:ext>
          </a:extLst>
        </xdr:cNvPr>
        <xdr:cNvSpPr txBox="1"/>
      </xdr:nvSpPr>
      <xdr:spPr>
        <a:xfrm>
          <a:off x="6067502" y="13793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3" name="正方形/長方形 372">
          <a:extLst>
            <a:ext uri="{FF2B5EF4-FFF2-40B4-BE49-F238E27FC236}">
              <a16:creationId xmlns:a16="http://schemas.microsoft.com/office/drawing/2014/main" id="{0B1294FC-86A9-4D46-9EB1-C70F718AD805}"/>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4" name="正方形/長方形 373">
          <a:extLst>
            <a:ext uri="{FF2B5EF4-FFF2-40B4-BE49-F238E27FC236}">
              <a16:creationId xmlns:a16="http://schemas.microsoft.com/office/drawing/2014/main" id="{CA04F14B-3C6F-404B-AEE2-3F38E61CF2E1}"/>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5" name="正方形/長方形 374">
          <a:extLst>
            <a:ext uri="{FF2B5EF4-FFF2-40B4-BE49-F238E27FC236}">
              <a16:creationId xmlns:a16="http://schemas.microsoft.com/office/drawing/2014/main" id="{CAA541ED-E4E8-47B5-8B3B-C887A11B2D6C}"/>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6" name="正方形/長方形 375">
          <a:extLst>
            <a:ext uri="{FF2B5EF4-FFF2-40B4-BE49-F238E27FC236}">
              <a16:creationId xmlns:a16="http://schemas.microsoft.com/office/drawing/2014/main" id="{20C32D7A-2EA1-4C56-921F-0905C3081306}"/>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7" name="正方形/長方形 376">
          <a:extLst>
            <a:ext uri="{FF2B5EF4-FFF2-40B4-BE49-F238E27FC236}">
              <a16:creationId xmlns:a16="http://schemas.microsoft.com/office/drawing/2014/main" id="{33B7BBA0-4CCA-411A-92E9-78796AA5B44D}"/>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8" name="正方形/長方形 377">
          <a:extLst>
            <a:ext uri="{FF2B5EF4-FFF2-40B4-BE49-F238E27FC236}">
              <a16:creationId xmlns:a16="http://schemas.microsoft.com/office/drawing/2014/main" id="{DF539D4F-04FA-47E1-8F0E-974DDDDA649D}"/>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9" name="正方形/長方形 378">
          <a:extLst>
            <a:ext uri="{FF2B5EF4-FFF2-40B4-BE49-F238E27FC236}">
              <a16:creationId xmlns:a16="http://schemas.microsoft.com/office/drawing/2014/main" id="{E05A9DB8-8031-46FC-8492-9231CB63BE44}"/>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0" name="正方形/長方形 379">
          <a:extLst>
            <a:ext uri="{FF2B5EF4-FFF2-40B4-BE49-F238E27FC236}">
              <a16:creationId xmlns:a16="http://schemas.microsoft.com/office/drawing/2014/main" id="{35ACB7C6-405B-4903-B086-84CFD89E5AD7}"/>
            </a:ext>
          </a:extLst>
        </xdr:cNvPr>
        <xdr:cNvSpPr/>
      </xdr:nvSpPr>
      <xdr:spPr>
        <a:xfrm>
          <a:off x="6858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1" name="テキスト ボックス 380">
          <a:extLst>
            <a:ext uri="{FF2B5EF4-FFF2-40B4-BE49-F238E27FC236}">
              <a16:creationId xmlns:a16="http://schemas.microsoft.com/office/drawing/2014/main" id="{856555D6-5D0C-4F65-83A2-3BFB95D3F25D}"/>
            </a:ext>
          </a:extLst>
        </xdr:cNvPr>
        <xdr:cNvSpPr txBox="1"/>
      </xdr:nvSpPr>
      <xdr:spPr>
        <a:xfrm>
          <a:off x="666750"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2" name="直線コネクタ 381">
          <a:extLst>
            <a:ext uri="{FF2B5EF4-FFF2-40B4-BE49-F238E27FC236}">
              <a16:creationId xmlns:a16="http://schemas.microsoft.com/office/drawing/2014/main" id="{95081E40-4E93-4C3F-8541-353670BF4F43}"/>
            </a:ext>
          </a:extLst>
        </xdr:cNvPr>
        <xdr:cNvCxnSpPr/>
      </xdr:nvCxnSpPr>
      <xdr:spPr>
        <a:xfrm>
          <a:off x="6858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3" name="テキスト ボックス 382">
          <a:extLst>
            <a:ext uri="{FF2B5EF4-FFF2-40B4-BE49-F238E27FC236}">
              <a16:creationId xmlns:a16="http://schemas.microsoft.com/office/drawing/2014/main" id="{3BF17FA8-8EE0-43D5-9398-C6B16E4EE8E0}"/>
            </a:ext>
          </a:extLst>
        </xdr:cNvPr>
        <xdr:cNvSpPr txBox="1"/>
      </xdr:nvSpPr>
      <xdr:spPr>
        <a:xfrm>
          <a:off x="2789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4" name="直線コネクタ 383">
          <a:extLst>
            <a:ext uri="{FF2B5EF4-FFF2-40B4-BE49-F238E27FC236}">
              <a16:creationId xmlns:a16="http://schemas.microsoft.com/office/drawing/2014/main" id="{5B3C55FE-9A60-43DE-920E-DB4BFE8B0DCA}"/>
            </a:ext>
          </a:extLst>
        </xdr:cNvPr>
        <xdr:cNvCxnSpPr/>
      </xdr:nvCxnSpPr>
      <xdr:spPr>
        <a:xfrm>
          <a:off x="685800" y="17811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85" name="テキスト ボックス 384">
          <a:extLst>
            <a:ext uri="{FF2B5EF4-FFF2-40B4-BE49-F238E27FC236}">
              <a16:creationId xmlns:a16="http://schemas.microsoft.com/office/drawing/2014/main" id="{6BFE8083-9F09-4BFC-9EBF-638D5E6FB4D2}"/>
            </a:ext>
          </a:extLst>
        </xdr:cNvPr>
        <xdr:cNvSpPr txBox="1"/>
      </xdr:nvSpPr>
      <xdr:spPr>
        <a:xfrm>
          <a:off x="2789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86" name="直線コネクタ 385">
          <a:extLst>
            <a:ext uri="{FF2B5EF4-FFF2-40B4-BE49-F238E27FC236}">
              <a16:creationId xmlns:a16="http://schemas.microsoft.com/office/drawing/2014/main" id="{558A9A88-419D-43FE-871A-C7F78678E202}"/>
            </a:ext>
          </a:extLst>
        </xdr:cNvPr>
        <xdr:cNvCxnSpPr/>
      </xdr:nvCxnSpPr>
      <xdr:spPr>
        <a:xfrm>
          <a:off x="685800" y="17430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87" name="テキスト ボックス 386">
          <a:extLst>
            <a:ext uri="{FF2B5EF4-FFF2-40B4-BE49-F238E27FC236}">
              <a16:creationId xmlns:a16="http://schemas.microsoft.com/office/drawing/2014/main" id="{8BE57FC9-96B6-48F8-9B22-ACAA2E3721C2}"/>
            </a:ext>
          </a:extLst>
        </xdr:cNvPr>
        <xdr:cNvSpPr txBox="1"/>
      </xdr:nvSpPr>
      <xdr:spPr>
        <a:xfrm>
          <a:off x="339891" y="17285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88" name="直線コネクタ 387">
          <a:extLst>
            <a:ext uri="{FF2B5EF4-FFF2-40B4-BE49-F238E27FC236}">
              <a16:creationId xmlns:a16="http://schemas.microsoft.com/office/drawing/2014/main" id="{0AE87AC2-8BB5-4555-B237-E8185877EB91}"/>
            </a:ext>
          </a:extLst>
        </xdr:cNvPr>
        <xdr:cNvCxnSpPr/>
      </xdr:nvCxnSpPr>
      <xdr:spPr>
        <a:xfrm>
          <a:off x="685800" y="1704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89" name="テキスト ボックス 388">
          <a:extLst>
            <a:ext uri="{FF2B5EF4-FFF2-40B4-BE49-F238E27FC236}">
              <a16:creationId xmlns:a16="http://schemas.microsoft.com/office/drawing/2014/main" id="{645E708F-B14B-4BF0-A03F-6B651FF022F9}"/>
            </a:ext>
          </a:extLst>
        </xdr:cNvPr>
        <xdr:cNvSpPr txBox="1"/>
      </xdr:nvSpPr>
      <xdr:spPr>
        <a:xfrm>
          <a:off x="339891" y="16904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0" name="直線コネクタ 389">
          <a:extLst>
            <a:ext uri="{FF2B5EF4-FFF2-40B4-BE49-F238E27FC236}">
              <a16:creationId xmlns:a16="http://schemas.microsoft.com/office/drawing/2014/main" id="{E37AD3B3-86F6-433E-B073-873577429FDC}"/>
            </a:ext>
          </a:extLst>
        </xdr:cNvPr>
        <xdr:cNvCxnSpPr/>
      </xdr:nvCxnSpPr>
      <xdr:spPr>
        <a:xfrm>
          <a:off x="685800" y="16668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1" name="テキスト ボックス 390">
          <a:extLst>
            <a:ext uri="{FF2B5EF4-FFF2-40B4-BE49-F238E27FC236}">
              <a16:creationId xmlns:a16="http://schemas.microsoft.com/office/drawing/2014/main" id="{324A34DC-15CA-489E-B53E-7D8E20A92239}"/>
            </a:ext>
          </a:extLst>
        </xdr:cNvPr>
        <xdr:cNvSpPr txBox="1"/>
      </xdr:nvSpPr>
      <xdr:spPr>
        <a:xfrm>
          <a:off x="339891" y="16523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2" name="直線コネクタ 391">
          <a:extLst>
            <a:ext uri="{FF2B5EF4-FFF2-40B4-BE49-F238E27FC236}">
              <a16:creationId xmlns:a16="http://schemas.microsoft.com/office/drawing/2014/main" id="{E59C385D-A5BD-4837-AEAB-AF74E289DE97}"/>
            </a:ext>
          </a:extLst>
        </xdr:cNvPr>
        <xdr:cNvCxnSpPr/>
      </xdr:nvCxnSpPr>
      <xdr:spPr>
        <a:xfrm>
          <a:off x="685800" y="1628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3" name="テキスト ボックス 392">
          <a:extLst>
            <a:ext uri="{FF2B5EF4-FFF2-40B4-BE49-F238E27FC236}">
              <a16:creationId xmlns:a16="http://schemas.microsoft.com/office/drawing/2014/main" id="{02F66A89-FA50-4BFD-973F-4F94E930AF5E}"/>
            </a:ext>
          </a:extLst>
        </xdr:cNvPr>
        <xdr:cNvSpPr txBox="1"/>
      </xdr:nvSpPr>
      <xdr:spPr>
        <a:xfrm>
          <a:off x="339891" y="16142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4" name="直線コネクタ 393">
          <a:extLst>
            <a:ext uri="{FF2B5EF4-FFF2-40B4-BE49-F238E27FC236}">
              <a16:creationId xmlns:a16="http://schemas.microsoft.com/office/drawing/2014/main" id="{346CCA8D-F68D-45B3-ABB2-4AB2E1950F4A}"/>
            </a:ext>
          </a:extLst>
        </xdr:cNvPr>
        <xdr:cNvCxnSpPr/>
      </xdr:nvCxnSpPr>
      <xdr:spPr>
        <a:xfrm>
          <a:off x="6858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5" name="テキスト ボックス 394">
          <a:extLst>
            <a:ext uri="{FF2B5EF4-FFF2-40B4-BE49-F238E27FC236}">
              <a16:creationId xmlns:a16="http://schemas.microsoft.com/office/drawing/2014/main" id="{EC30D277-A691-48B1-A103-EDF5E9FB14F4}"/>
            </a:ext>
          </a:extLst>
        </xdr:cNvPr>
        <xdr:cNvSpPr txBox="1"/>
      </xdr:nvSpPr>
      <xdr:spPr>
        <a:xfrm>
          <a:off x="388136" y="157613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6" name="【港湾・漁港】&#10;有形固定資産減価償却率グラフ枠">
          <a:extLst>
            <a:ext uri="{FF2B5EF4-FFF2-40B4-BE49-F238E27FC236}">
              <a16:creationId xmlns:a16="http://schemas.microsoft.com/office/drawing/2014/main" id="{621A4AF7-C827-4FB2-950D-46AA2F523E11}"/>
            </a:ext>
          </a:extLst>
        </xdr:cNvPr>
        <xdr:cNvSpPr/>
      </xdr:nvSpPr>
      <xdr:spPr>
        <a:xfrm>
          <a:off x="6858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108586</xdr:rowOff>
    </xdr:from>
    <xdr:to>
      <xdr:col>24</xdr:col>
      <xdr:colOff>62865</xdr:colOff>
      <xdr:row>107</xdr:row>
      <xdr:rowOff>49530</xdr:rowOff>
    </xdr:to>
    <xdr:cxnSp macro="">
      <xdr:nvCxnSpPr>
        <xdr:cNvPr id="397" name="直線コネクタ 396">
          <a:extLst>
            <a:ext uri="{FF2B5EF4-FFF2-40B4-BE49-F238E27FC236}">
              <a16:creationId xmlns:a16="http://schemas.microsoft.com/office/drawing/2014/main" id="{53D6DD85-15E7-45FD-AA7E-25423DC96C6B}"/>
            </a:ext>
          </a:extLst>
        </xdr:cNvPr>
        <xdr:cNvCxnSpPr/>
      </xdr:nvCxnSpPr>
      <xdr:spPr>
        <a:xfrm flipV="1">
          <a:off x="4180840" y="16221711"/>
          <a:ext cx="0" cy="13125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53357</xdr:rowOff>
    </xdr:from>
    <xdr:ext cx="405111" cy="259045"/>
    <xdr:sp macro="" textlink="">
      <xdr:nvSpPr>
        <xdr:cNvPr id="398" name="【港湾・漁港】&#10;有形固定資産減価償却率最小値テキスト">
          <a:extLst>
            <a:ext uri="{FF2B5EF4-FFF2-40B4-BE49-F238E27FC236}">
              <a16:creationId xmlns:a16="http://schemas.microsoft.com/office/drawing/2014/main" id="{39E59AC1-6E35-4EE5-87F7-B86B6DAB1823}"/>
            </a:ext>
          </a:extLst>
        </xdr:cNvPr>
        <xdr:cNvSpPr txBox="1"/>
      </xdr:nvSpPr>
      <xdr:spPr>
        <a:xfrm>
          <a:off x="4219575" y="17538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49530</xdr:rowOff>
    </xdr:from>
    <xdr:to>
      <xdr:col>24</xdr:col>
      <xdr:colOff>152400</xdr:colOff>
      <xdr:row>107</xdr:row>
      <xdr:rowOff>49530</xdr:rowOff>
    </xdr:to>
    <xdr:cxnSp macro="">
      <xdr:nvCxnSpPr>
        <xdr:cNvPr id="399" name="直線コネクタ 398">
          <a:extLst>
            <a:ext uri="{FF2B5EF4-FFF2-40B4-BE49-F238E27FC236}">
              <a16:creationId xmlns:a16="http://schemas.microsoft.com/office/drawing/2014/main" id="{DEA2E66D-3B29-4D52-AA84-342E07CC2DDF}"/>
            </a:ext>
          </a:extLst>
        </xdr:cNvPr>
        <xdr:cNvCxnSpPr/>
      </xdr:nvCxnSpPr>
      <xdr:spPr>
        <a:xfrm>
          <a:off x="4105275" y="175342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55263</xdr:rowOff>
    </xdr:from>
    <xdr:ext cx="405111" cy="259045"/>
    <xdr:sp macro="" textlink="">
      <xdr:nvSpPr>
        <xdr:cNvPr id="400" name="【港湾・漁港】&#10;有形固定資産減価償却率最大値テキスト">
          <a:extLst>
            <a:ext uri="{FF2B5EF4-FFF2-40B4-BE49-F238E27FC236}">
              <a16:creationId xmlns:a16="http://schemas.microsoft.com/office/drawing/2014/main" id="{2C46D0C6-DBAA-43EC-B101-4150041C1278}"/>
            </a:ext>
          </a:extLst>
        </xdr:cNvPr>
        <xdr:cNvSpPr txBox="1"/>
      </xdr:nvSpPr>
      <xdr:spPr>
        <a:xfrm>
          <a:off x="4219575" y="16000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108586</xdr:rowOff>
    </xdr:from>
    <xdr:to>
      <xdr:col>24</xdr:col>
      <xdr:colOff>152400</xdr:colOff>
      <xdr:row>99</xdr:row>
      <xdr:rowOff>108586</xdr:rowOff>
    </xdr:to>
    <xdr:cxnSp macro="">
      <xdr:nvCxnSpPr>
        <xdr:cNvPr id="401" name="直線コネクタ 400">
          <a:extLst>
            <a:ext uri="{FF2B5EF4-FFF2-40B4-BE49-F238E27FC236}">
              <a16:creationId xmlns:a16="http://schemas.microsoft.com/office/drawing/2014/main" id="{74AE3AE4-F75D-4445-ACF3-976FD076FB6F}"/>
            </a:ext>
          </a:extLst>
        </xdr:cNvPr>
        <xdr:cNvCxnSpPr/>
      </xdr:nvCxnSpPr>
      <xdr:spPr>
        <a:xfrm>
          <a:off x="4105275" y="1622171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87647</xdr:rowOff>
    </xdr:from>
    <xdr:ext cx="405111" cy="259045"/>
    <xdr:sp macro="" textlink="">
      <xdr:nvSpPr>
        <xdr:cNvPr id="402" name="【港湾・漁港】&#10;有形固定資産減価償却率平均値テキスト">
          <a:extLst>
            <a:ext uri="{FF2B5EF4-FFF2-40B4-BE49-F238E27FC236}">
              <a16:creationId xmlns:a16="http://schemas.microsoft.com/office/drawing/2014/main" id="{03BF75E9-AB10-4278-99AD-F587E7D1467F}"/>
            </a:ext>
          </a:extLst>
        </xdr:cNvPr>
        <xdr:cNvSpPr txBox="1"/>
      </xdr:nvSpPr>
      <xdr:spPr>
        <a:xfrm>
          <a:off x="4219575" y="172294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109220</xdr:rowOff>
    </xdr:from>
    <xdr:to>
      <xdr:col>24</xdr:col>
      <xdr:colOff>114300</xdr:colOff>
      <xdr:row>106</xdr:row>
      <xdr:rowOff>39370</xdr:rowOff>
    </xdr:to>
    <xdr:sp macro="" textlink="">
      <xdr:nvSpPr>
        <xdr:cNvPr id="403" name="フローチャート: 判断 402">
          <a:extLst>
            <a:ext uri="{FF2B5EF4-FFF2-40B4-BE49-F238E27FC236}">
              <a16:creationId xmlns:a16="http://schemas.microsoft.com/office/drawing/2014/main" id="{2DC9CF34-FBB3-44CC-AB88-3C8903F6FC0F}"/>
            </a:ext>
          </a:extLst>
        </xdr:cNvPr>
        <xdr:cNvSpPr/>
      </xdr:nvSpPr>
      <xdr:spPr>
        <a:xfrm>
          <a:off x="4124325" y="1725104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86361</xdr:rowOff>
    </xdr:from>
    <xdr:to>
      <xdr:col>20</xdr:col>
      <xdr:colOff>38100</xdr:colOff>
      <xdr:row>106</xdr:row>
      <xdr:rowOff>16511</xdr:rowOff>
    </xdr:to>
    <xdr:sp macro="" textlink="">
      <xdr:nvSpPr>
        <xdr:cNvPr id="404" name="フローチャート: 判断 403">
          <a:extLst>
            <a:ext uri="{FF2B5EF4-FFF2-40B4-BE49-F238E27FC236}">
              <a16:creationId xmlns:a16="http://schemas.microsoft.com/office/drawing/2014/main" id="{FF075C22-C022-4360-8D67-767F9EDE9B43}"/>
            </a:ext>
          </a:extLst>
        </xdr:cNvPr>
        <xdr:cNvSpPr/>
      </xdr:nvSpPr>
      <xdr:spPr>
        <a:xfrm>
          <a:off x="3381375" y="1722818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57786</xdr:rowOff>
    </xdr:from>
    <xdr:to>
      <xdr:col>15</xdr:col>
      <xdr:colOff>101600</xdr:colOff>
      <xdr:row>105</xdr:row>
      <xdr:rowOff>159386</xdr:rowOff>
    </xdr:to>
    <xdr:sp macro="" textlink="">
      <xdr:nvSpPr>
        <xdr:cNvPr id="405" name="フローチャート: 判断 404">
          <a:extLst>
            <a:ext uri="{FF2B5EF4-FFF2-40B4-BE49-F238E27FC236}">
              <a16:creationId xmlns:a16="http://schemas.microsoft.com/office/drawing/2014/main" id="{18022C6A-A223-40C0-87E4-5EA710603B42}"/>
            </a:ext>
          </a:extLst>
        </xdr:cNvPr>
        <xdr:cNvSpPr/>
      </xdr:nvSpPr>
      <xdr:spPr>
        <a:xfrm>
          <a:off x="2571750" y="1720278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8255</xdr:rowOff>
    </xdr:from>
    <xdr:to>
      <xdr:col>10</xdr:col>
      <xdr:colOff>165100</xdr:colOff>
      <xdr:row>105</xdr:row>
      <xdr:rowOff>109855</xdr:rowOff>
    </xdr:to>
    <xdr:sp macro="" textlink="">
      <xdr:nvSpPr>
        <xdr:cNvPr id="406" name="フローチャート: 判断 405">
          <a:extLst>
            <a:ext uri="{FF2B5EF4-FFF2-40B4-BE49-F238E27FC236}">
              <a16:creationId xmlns:a16="http://schemas.microsoft.com/office/drawing/2014/main" id="{64EE5B73-7B78-4E8B-99D4-DE98B6FD288A}"/>
            </a:ext>
          </a:extLst>
        </xdr:cNvPr>
        <xdr:cNvSpPr/>
      </xdr:nvSpPr>
      <xdr:spPr>
        <a:xfrm>
          <a:off x="1781175" y="1715643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141605</xdr:rowOff>
    </xdr:from>
    <xdr:to>
      <xdr:col>6</xdr:col>
      <xdr:colOff>38100</xdr:colOff>
      <xdr:row>105</xdr:row>
      <xdr:rowOff>71755</xdr:rowOff>
    </xdr:to>
    <xdr:sp macro="" textlink="">
      <xdr:nvSpPr>
        <xdr:cNvPr id="407" name="フローチャート: 判断 406">
          <a:extLst>
            <a:ext uri="{FF2B5EF4-FFF2-40B4-BE49-F238E27FC236}">
              <a16:creationId xmlns:a16="http://schemas.microsoft.com/office/drawing/2014/main" id="{A7389A10-06CF-4E48-9B25-1E1AA331B8FD}"/>
            </a:ext>
          </a:extLst>
        </xdr:cNvPr>
        <xdr:cNvSpPr/>
      </xdr:nvSpPr>
      <xdr:spPr>
        <a:xfrm>
          <a:off x="981075" y="1711833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8" name="テキスト ボックス 407">
          <a:extLst>
            <a:ext uri="{FF2B5EF4-FFF2-40B4-BE49-F238E27FC236}">
              <a16:creationId xmlns:a16="http://schemas.microsoft.com/office/drawing/2014/main" id="{47E031C9-00E3-4118-A9DE-D2D70AD3EBF5}"/>
            </a:ext>
          </a:extLst>
        </xdr:cNvPr>
        <xdr:cNvSpPr txBox="1"/>
      </xdr:nvSpPr>
      <xdr:spPr>
        <a:xfrm>
          <a:off x="40100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09" name="テキスト ボックス 408">
          <a:extLst>
            <a:ext uri="{FF2B5EF4-FFF2-40B4-BE49-F238E27FC236}">
              <a16:creationId xmlns:a16="http://schemas.microsoft.com/office/drawing/2014/main" id="{EB398597-64DB-4063-8031-E3F799C29F18}"/>
            </a:ext>
          </a:extLst>
        </xdr:cNvPr>
        <xdr:cNvSpPr txBox="1"/>
      </xdr:nvSpPr>
      <xdr:spPr>
        <a:xfrm>
          <a:off x="32575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8DEC339B-72BB-4132-98FB-7C16AED6DA79}"/>
            </a:ext>
          </a:extLst>
        </xdr:cNvPr>
        <xdr:cNvSpPr txBox="1"/>
      </xdr:nvSpPr>
      <xdr:spPr>
        <a:xfrm>
          <a:off x="24479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DCF6DAE9-E146-4075-8233-9A2E9C111B66}"/>
            </a:ext>
          </a:extLst>
        </xdr:cNvPr>
        <xdr:cNvSpPr txBox="1"/>
      </xdr:nvSpPr>
      <xdr:spPr>
        <a:xfrm>
          <a:off x="1657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B4CAEFB7-E80F-48F0-A935-6AC4948C18D7}"/>
            </a:ext>
          </a:extLst>
        </xdr:cNvPr>
        <xdr:cNvSpPr txBox="1"/>
      </xdr:nvSpPr>
      <xdr:spPr>
        <a:xfrm>
          <a:off x="857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102</xdr:row>
      <xdr:rowOff>154939</xdr:rowOff>
    </xdr:from>
    <xdr:to>
      <xdr:col>24</xdr:col>
      <xdr:colOff>114300</xdr:colOff>
      <xdr:row>103</xdr:row>
      <xdr:rowOff>85089</xdr:rowOff>
    </xdr:to>
    <xdr:sp macro="" textlink="">
      <xdr:nvSpPr>
        <xdr:cNvPr id="413" name="楕円 412">
          <a:extLst>
            <a:ext uri="{FF2B5EF4-FFF2-40B4-BE49-F238E27FC236}">
              <a16:creationId xmlns:a16="http://schemas.microsoft.com/office/drawing/2014/main" id="{17F04F43-21B6-470C-8A0E-CC24D0261076}"/>
            </a:ext>
          </a:extLst>
        </xdr:cNvPr>
        <xdr:cNvSpPr/>
      </xdr:nvSpPr>
      <xdr:spPr>
        <a:xfrm>
          <a:off x="4124325" y="1678558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102</xdr:row>
      <xdr:rowOff>6366</xdr:rowOff>
    </xdr:from>
    <xdr:ext cx="405111" cy="259045"/>
    <xdr:sp macro="" textlink="">
      <xdr:nvSpPr>
        <xdr:cNvPr id="414" name="【港湾・漁港】&#10;有形固定資産減価償却率該当値テキスト">
          <a:extLst>
            <a:ext uri="{FF2B5EF4-FFF2-40B4-BE49-F238E27FC236}">
              <a16:creationId xmlns:a16="http://schemas.microsoft.com/office/drawing/2014/main" id="{933A566E-AE9B-455D-A9C1-419365AC3EF5}"/>
            </a:ext>
          </a:extLst>
        </xdr:cNvPr>
        <xdr:cNvSpPr txBox="1"/>
      </xdr:nvSpPr>
      <xdr:spPr>
        <a:xfrm>
          <a:off x="4219575" y="16640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102</xdr:row>
      <xdr:rowOff>133986</xdr:rowOff>
    </xdr:from>
    <xdr:to>
      <xdr:col>20</xdr:col>
      <xdr:colOff>38100</xdr:colOff>
      <xdr:row>103</xdr:row>
      <xdr:rowOff>64136</xdr:rowOff>
    </xdr:to>
    <xdr:sp macro="" textlink="">
      <xdr:nvSpPr>
        <xdr:cNvPr id="415" name="楕円 414">
          <a:extLst>
            <a:ext uri="{FF2B5EF4-FFF2-40B4-BE49-F238E27FC236}">
              <a16:creationId xmlns:a16="http://schemas.microsoft.com/office/drawing/2014/main" id="{D58AC3DC-B5B4-495A-8346-31EE3871205A}"/>
            </a:ext>
          </a:extLst>
        </xdr:cNvPr>
        <xdr:cNvSpPr/>
      </xdr:nvSpPr>
      <xdr:spPr>
        <a:xfrm>
          <a:off x="3381375" y="1676463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13336</xdr:rowOff>
    </xdr:from>
    <xdr:to>
      <xdr:col>24</xdr:col>
      <xdr:colOff>63500</xdr:colOff>
      <xdr:row>103</xdr:row>
      <xdr:rowOff>34289</xdr:rowOff>
    </xdr:to>
    <xdr:cxnSp macro="">
      <xdr:nvCxnSpPr>
        <xdr:cNvPr id="416" name="直線コネクタ 415">
          <a:extLst>
            <a:ext uri="{FF2B5EF4-FFF2-40B4-BE49-F238E27FC236}">
              <a16:creationId xmlns:a16="http://schemas.microsoft.com/office/drawing/2014/main" id="{8E654C35-1FEA-4B42-907A-620AC573F0B6}"/>
            </a:ext>
          </a:extLst>
        </xdr:cNvPr>
        <xdr:cNvCxnSpPr/>
      </xdr:nvCxnSpPr>
      <xdr:spPr>
        <a:xfrm>
          <a:off x="3429000" y="16812261"/>
          <a:ext cx="752475" cy="20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102</xdr:row>
      <xdr:rowOff>160655</xdr:rowOff>
    </xdr:from>
    <xdr:to>
      <xdr:col>15</xdr:col>
      <xdr:colOff>101600</xdr:colOff>
      <xdr:row>103</xdr:row>
      <xdr:rowOff>90805</xdr:rowOff>
    </xdr:to>
    <xdr:sp macro="" textlink="">
      <xdr:nvSpPr>
        <xdr:cNvPr id="417" name="楕円 416">
          <a:extLst>
            <a:ext uri="{FF2B5EF4-FFF2-40B4-BE49-F238E27FC236}">
              <a16:creationId xmlns:a16="http://schemas.microsoft.com/office/drawing/2014/main" id="{B8476C5A-B538-4809-8F57-717585CB36B4}"/>
            </a:ext>
          </a:extLst>
        </xdr:cNvPr>
        <xdr:cNvSpPr/>
      </xdr:nvSpPr>
      <xdr:spPr>
        <a:xfrm>
          <a:off x="2571750" y="1679448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13336</xdr:rowOff>
    </xdr:from>
    <xdr:to>
      <xdr:col>19</xdr:col>
      <xdr:colOff>177800</xdr:colOff>
      <xdr:row>103</xdr:row>
      <xdr:rowOff>40005</xdr:rowOff>
    </xdr:to>
    <xdr:cxnSp macro="">
      <xdr:nvCxnSpPr>
        <xdr:cNvPr id="418" name="直線コネクタ 417">
          <a:extLst>
            <a:ext uri="{FF2B5EF4-FFF2-40B4-BE49-F238E27FC236}">
              <a16:creationId xmlns:a16="http://schemas.microsoft.com/office/drawing/2014/main" id="{49C8BD84-5127-4B93-B2C8-3C86C93968BC}"/>
            </a:ext>
          </a:extLst>
        </xdr:cNvPr>
        <xdr:cNvCxnSpPr/>
      </xdr:nvCxnSpPr>
      <xdr:spPr>
        <a:xfrm flipV="1">
          <a:off x="2619375" y="16812261"/>
          <a:ext cx="809625" cy="29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102</xdr:row>
      <xdr:rowOff>124461</xdr:rowOff>
    </xdr:from>
    <xdr:to>
      <xdr:col>10</xdr:col>
      <xdr:colOff>165100</xdr:colOff>
      <xdr:row>103</xdr:row>
      <xdr:rowOff>54611</xdr:rowOff>
    </xdr:to>
    <xdr:sp macro="" textlink="">
      <xdr:nvSpPr>
        <xdr:cNvPr id="419" name="楕円 418">
          <a:extLst>
            <a:ext uri="{FF2B5EF4-FFF2-40B4-BE49-F238E27FC236}">
              <a16:creationId xmlns:a16="http://schemas.microsoft.com/office/drawing/2014/main" id="{7A0AB860-DCF9-440D-8CE5-1C3A010458F4}"/>
            </a:ext>
          </a:extLst>
        </xdr:cNvPr>
        <xdr:cNvSpPr/>
      </xdr:nvSpPr>
      <xdr:spPr>
        <a:xfrm>
          <a:off x="1781175" y="1675193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3811</xdr:rowOff>
    </xdr:from>
    <xdr:to>
      <xdr:col>15</xdr:col>
      <xdr:colOff>50800</xdr:colOff>
      <xdr:row>103</xdr:row>
      <xdr:rowOff>40005</xdr:rowOff>
    </xdr:to>
    <xdr:cxnSp macro="">
      <xdr:nvCxnSpPr>
        <xdr:cNvPr id="420" name="直線コネクタ 419">
          <a:extLst>
            <a:ext uri="{FF2B5EF4-FFF2-40B4-BE49-F238E27FC236}">
              <a16:creationId xmlns:a16="http://schemas.microsoft.com/office/drawing/2014/main" id="{8B8501F1-5900-46CC-BC76-CAB7C30F8241}"/>
            </a:ext>
          </a:extLst>
        </xdr:cNvPr>
        <xdr:cNvCxnSpPr/>
      </xdr:nvCxnSpPr>
      <xdr:spPr>
        <a:xfrm>
          <a:off x="1828800" y="16809086"/>
          <a:ext cx="790575" cy="33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102</xdr:row>
      <xdr:rowOff>86361</xdr:rowOff>
    </xdr:from>
    <xdr:to>
      <xdr:col>6</xdr:col>
      <xdr:colOff>38100</xdr:colOff>
      <xdr:row>103</xdr:row>
      <xdr:rowOff>16511</xdr:rowOff>
    </xdr:to>
    <xdr:sp macro="" textlink="">
      <xdr:nvSpPr>
        <xdr:cNvPr id="421" name="楕円 420">
          <a:extLst>
            <a:ext uri="{FF2B5EF4-FFF2-40B4-BE49-F238E27FC236}">
              <a16:creationId xmlns:a16="http://schemas.microsoft.com/office/drawing/2014/main" id="{355A0ECE-B6D0-4927-85A9-10CE6700AAA3}"/>
            </a:ext>
          </a:extLst>
        </xdr:cNvPr>
        <xdr:cNvSpPr/>
      </xdr:nvSpPr>
      <xdr:spPr>
        <a:xfrm>
          <a:off x="981075" y="1671383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102</xdr:row>
      <xdr:rowOff>137161</xdr:rowOff>
    </xdr:from>
    <xdr:to>
      <xdr:col>10</xdr:col>
      <xdr:colOff>114300</xdr:colOff>
      <xdr:row>103</xdr:row>
      <xdr:rowOff>3811</xdr:rowOff>
    </xdr:to>
    <xdr:cxnSp macro="">
      <xdr:nvCxnSpPr>
        <xdr:cNvPr id="422" name="直線コネクタ 421">
          <a:extLst>
            <a:ext uri="{FF2B5EF4-FFF2-40B4-BE49-F238E27FC236}">
              <a16:creationId xmlns:a16="http://schemas.microsoft.com/office/drawing/2014/main" id="{DCF142AD-82C1-4519-ADDB-86DA226FEEAE}"/>
            </a:ext>
          </a:extLst>
        </xdr:cNvPr>
        <xdr:cNvCxnSpPr/>
      </xdr:nvCxnSpPr>
      <xdr:spPr>
        <a:xfrm>
          <a:off x="1028700" y="16770986"/>
          <a:ext cx="8001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106</xdr:row>
      <xdr:rowOff>7638</xdr:rowOff>
    </xdr:from>
    <xdr:ext cx="405111" cy="259045"/>
    <xdr:sp macro="" textlink="">
      <xdr:nvSpPr>
        <xdr:cNvPr id="423" name="n_1aveValue【港湾・漁港】&#10;有形固定資産減価償却率">
          <a:extLst>
            <a:ext uri="{FF2B5EF4-FFF2-40B4-BE49-F238E27FC236}">
              <a16:creationId xmlns:a16="http://schemas.microsoft.com/office/drawing/2014/main" id="{E3B57E3A-E7EA-4993-A0C7-C3C54DD00462}"/>
            </a:ext>
          </a:extLst>
        </xdr:cNvPr>
        <xdr:cNvSpPr txBox="1"/>
      </xdr:nvSpPr>
      <xdr:spPr>
        <a:xfrm>
          <a:off x="3239144" y="17327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150513</xdr:rowOff>
    </xdr:from>
    <xdr:ext cx="405111" cy="259045"/>
    <xdr:sp macro="" textlink="">
      <xdr:nvSpPr>
        <xdr:cNvPr id="424" name="n_2aveValue【港湾・漁港】&#10;有形固定資産減価償却率">
          <a:extLst>
            <a:ext uri="{FF2B5EF4-FFF2-40B4-BE49-F238E27FC236}">
              <a16:creationId xmlns:a16="http://schemas.microsoft.com/office/drawing/2014/main" id="{6B5BC376-7D94-45B9-834D-0505CB4ACE86}"/>
            </a:ext>
          </a:extLst>
        </xdr:cNvPr>
        <xdr:cNvSpPr txBox="1"/>
      </xdr:nvSpPr>
      <xdr:spPr>
        <a:xfrm>
          <a:off x="2439044" y="17295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100982</xdr:rowOff>
    </xdr:from>
    <xdr:ext cx="405111" cy="259045"/>
    <xdr:sp macro="" textlink="">
      <xdr:nvSpPr>
        <xdr:cNvPr id="425" name="n_3aveValue【港湾・漁港】&#10;有形固定資産減価償却率">
          <a:extLst>
            <a:ext uri="{FF2B5EF4-FFF2-40B4-BE49-F238E27FC236}">
              <a16:creationId xmlns:a16="http://schemas.microsoft.com/office/drawing/2014/main" id="{5346BD97-F57F-406B-B41F-1FB8FA82E4C4}"/>
            </a:ext>
          </a:extLst>
        </xdr:cNvPr>
        <xdr:cNvSpPr txBox="1"/>
      </xdr:nvSpPr>
      <xdr:spPr>
        <a:xfrm>
          <a:off x="1648469" y="17249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62882</xdr:rowOff>
    </xdr:from>
    <xdr:ext cx="405111" cy="259045"/>
    <xdr:sp macro="" textlink="">
      <xdr:nvSpPr>
        <xdr:cNvPr id="426" name="n_4aveValue【港湾・漁港】&#10;有形固定資産減価償却率">
          <a:extLst>
            <a:ext uri="{FF2B5EF4-FFF2-40B4-BE49-F238E27FC236}">
              <a16:creationId xmlns:a16="http://schemas.microsoft.com/office/drawing/2014/main" id="{89CBAAD2-169F-40A1-A78E-319449A28097}"/>
            </a:ext>
          </a:extLst>
        </xdr:cNvPr>
        <xdr:cNvSpPr txBox="1"/>
      </xdr:nvSpPr>
      <xdr:spPr>
        <a:xfrm>
          <a:off x="848369" y="17211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101</xdr:row>
      <xdr:rowOff>80663</xdr:rowOff>
    </xdr:from>
    <xdr:ext cx="405111" cy="259045"/>
    <xdr:sp macro="" textlink="">
      <xdr:nvSpPr>
        <xdr:cNvPr id="427" name="n_1mainValue【港湾・漁港】&#10;有形固定資産減価償却率">
          <a:extLst>
            <a:ext uri="{FF2B5EF4-FFF2-40B4-BE49-F238E27FC236}">
              <a16:creationId xmlns:a16="http://schemas.microsoft.com/office/drawing/2014/main" id="{F3496F67-4756-40FE-87B6-F97E41D004E0}"/>
            </a:ext>
          </a:extLst>
        </xdr:cNvPr>
        <xdr:cNvSpPr txBox="1"/>
      </xdr:nvSpPr>
      <xdr:spPr>
        <a:xfrm>
          <a:off x="3239144" y="16543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107332</xdr:rowOff>
    </xdr:from>
    <xdr:ext cx="405111" cy="259045"/>
    <xdr:sp macro="" textlink="">
      <xdr:nvSpPr>
        <xdr:cNvPr id="428" name="n_2mainValue【港湾・漁港】&#10;有形固定資産減価償却率">
          <a:extLst>
            <a:ext uri="{FF2B5EF4-FFF2-40B4-BE49-F238E27FC236}">
              <a16:creationId xmlns:a16="http://schemas.microsoft.com/office/drawing/2014/main" id="{9301462A-CC9F-43A4-B41E-D369C91852E3}"/>
            </a:ext>
          </a:extLst>
        </xdr:cNvPr>
        <xdr:cNvSpPr txBox="1"/>
      </xdr:nvSpPr>
      <xdr:spPr>
        <a:xfrm>
          <a:off x="2439044" y="16563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71138</xdr:rowOff>
    </xdr:from>
    <xdr:ext cx="405111" cy="259045"/>
    <xdr:sp macro="" textlink="">
      <xdr:nvSpPr>
        <xdr:cNvPr id="429" name="n_3mainValue【港湾・漁港】&#10;有形固定資産減価償却率">
          <a:extLst>
            <a:ext uri="{FF2B5EF4-FFF2-40B4-BE49-F238E27FC236}">
              <a16:creationId xmlns:a16="http://schemas.microsoft.com/office/drawing/2014/main" id="{E3861A0A-D054-41D7-8395-27C5FE5DC4B5}"/>
            </a:ext>
          </a:extLst>
        </xdr:cNvPr>
        <xdr:cNvSpPr txBox="1"/>
      </xdr:nvSpPr>
      <xdr:spPr>
        <a:xfrm>
          <a:off x="1648469" y="16527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33038</xdr:rowOff>
    </xdr:from>
    <xdr:ext cx="405111" cy="259045"/>
    <xdr:sp macro="" textlink="">
      <xdr:nvSpPr>
        <xdr:cNvPr id="430" name="n_4mainValue【港湾・漁港】&#10;有形固定資産減価償却率">
          <a:extLst>
            <a:ext uri="{FF2B5EF4-FFF2-40B4-BE49-F238E27FC236}">
              <a16:creationId xmlns:a16="http://schemas.microsoft.com/office/drawing/2014/main" id="{24758AEF-4F38-4036-BF39-E151696B4E38}"/>
            </a:ext>
          </a:extLst>
        </xdr:cNvPr>
        <xdr:cNvSpPr txBox="1"/>
      </xdr:nvSpPr>
      <xdr:spPr>
        <a:xfrm>
          <a:off x="848369" y="16489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1" name="正方形/長方形 430">
          <a:extLst>
            <a:ext uri="{FF2B5EF4-FFF2-40B4-BE49-F238E27FC236}">
              <a16:creationId xmlns:a16="http://schemas.microsoft.com/office/drawing/2014/main" id="{AF07D57A-08E6-4A8F-AD8A-94904EFF333F}"/>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2" name="正方形/長方形 431">
          <a:extLst>
            <a:ext uri="{FF2B5EF4-FFF2-40B4-BE49-F238E27FC236}">
              <a16:creationId xmlns:a16="http://schemas.microsoft.com/office/drawing/2014/main" id="{56204FC8-CB05-49A0-A7D0-94C4EBBDA7A8}"/>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3" name="正方形/長方形 432">
          <a:extLst>
            <a:ext uri="{FF2B5EF4-FFF2-40B4-BE49-F238E27FC236}">
              <a16:creationId xmlns:a16="http://schemas.microsoft.com/office/drawing/2014/main" id="{162B00FD-C022-456C-A9A6-75E490A82179}"/>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4" name="正方形/長方形 433">
          <a:extLst>
            <a:ext uri="{FF2B5EF4-FFF2-40B4-BE49-F238E27FC236}">
              <a16:creationId xmlns:a16="http://schemas.microsoft.com/office/drawing/2014/main" id="{9A6C467F-2204-4D93-A40C-DF55FD97699A}"/>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5" name="正方形/長方形 434">
          <a:extLst>
            <a:ext uri="{FF2B5EF4-FFF2-40B4-BE49-F238E27FC236}">
              <a16:creationId xmlns:a16="http://schemas.microsoft.com/office/drawing/2014/main" id="{21B55131-8330-425C-835F-CED47B64FB31}"/>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6" name="正方形/長方形 435">
          <a:extLst>
            <a:ext uri="{FF2B5EF4-FFF2-40B4-BE49-F238E27FC236}">
              <a16:creationId xmlns:a16="http://schemas.microsoft.com/office/drawing/2014/main" id="{7FB280FC-2A84-4063-A34B-28ACBA88CDAB}"/>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7" name="正方形/長方形 436">
          <a:extLst>
            <a:ext uri="{FF2B5EF4-FFF2-40B4-BE49-F238E27FC236}">
              <a16:creationId xmlns:a16="http://schemas.microsoft.com/office/drawing/2014/main" id="{3A90310F-60B3-411D-BD4A-FBECBD6EBB44}"/>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107,224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8" name="正方形/長方形 437">
          <a:extLst>
            <a:ext uri="{FF2B5EF4-FFF2-40B4-BE49-F238E27FC236}">
              <a16:creationId xmlns:a16="http://schemas.microsoft.com/office/drawing/2014/main" id="{55BD40D7-FDA3-45C5-B004-AE4229E46A58}"/>
            </a:ext>
          </a:extLst>
        </xdr:cNvPr>
        <xdr:cNvSpPr/>
      </xdr:nvSpPr>
      <xdr:spPr>
        <a:xfrm>
          <a:off x="59531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39" name="テキスト ボックス 438">
          <a:extLst>
            <a:ext uri="{FF2B5EF4-FFF2-40B4-BE49-F238E27FC236}">
              <a16:creationId xmlns:a16="http://schemas.microsoft.com/office/drawing/2014/main" id="{E8A5987F-8999-4103-97B7-1A5729A0D694}"/>
            </a:ext>
          </a:extLst>
        </xdr:cNvPr>
        <xdr:cNvSpPr txBox="1"/>
      </xdr:nvSpPr>
      <xdr:spPr>
        <a:xfrm>
          <a:off x="5915025"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0" name="直線コネクタ 439">
          <a:extLst>
            <a:ext uri="{FF2B5EF4-FFF2-40B4-BE49-F238E27FC236}">
              <a16:creationId xmlns:a16="http://schemas.microsoft.com/office/drawing/2014/main" id="{7751CA0E-AD89-453C-90DD-4772F8CC49A1}"/>
            </a:ext>
          </a:extLst>
        </xdr:cNvPr>
        <xdr:cNvCxnSpPr/>
      </xdr:nvCxnSpPr>
      <xdr:spPr>
        <a:xfrm>
          <a:off x="5953125" y="18192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1" name="直線コネクタ 440">
          <a:extLst>
            <a:ext uri="{FF2B5EF4-FFF2-40B4-BE49-F238E27FC236}">
              <a16:creationId xmlns:a16="http://schemas.microsoft.com/office/drawing/2014/main" id="{6D915FD7-AA34-4A19-9753-8D008768F322}"/>
            </a:ext>
          </a:extLst>
        </xdr:cNvPr>
        <xdr:cNvCxnSpPr/>
      </xdr:nvCxnSpPr>
      <xdr:spPr>
        <a:xfrm>
          <a:off x="5953125" y="17811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10177</xdr:rowOff>
    </xdr:from>
    <xdr:ext cx="248786" cy="259045"/>
    <xdr:sp macro="" textlink="">
      <xdr:nvSpPr>
        <xdr:cNvPr id="442" name="テキスト ボックス 441">
          <a:extLst>
            <a:ext uri="{FF2B5EF4-FFF2-40B4-BE49-F238E27FC236}">
              <a16:creationId xmlns:a16="http://schemas.microsoft.com/office/drawing/2014/main" id="{308DD9B1-C81D-494D-B367-787967188527}"/>
            </a:ext>
          </a:extLst>
        </xdr:cNvPr>
        <xdr:cNvSpPr txBox="1"/>
      </xdr:nvSpPr>
      <xdr:spPr>
        <a:xfrm>
          <a:off x="5723389" y="176663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3" name="直線コネクタ 442">
          <a:extLst>
            <a:ext uri="{FF2B5EF4-FFF2-40B4-BE49-F238E27FC236}">
              <a16:creationId xmlns:a16="http://schemas.microsoft.com/office/drawing/2014/main" id="{A2EB405A-FBA4-43C9-8426-54867C65CCE9}"/>
            </a:ext>
          </a:extLst>
        </xdr:cNvPr>
        <xdr:cNvCxnSpPr/>
      </xdr:nvCxnSpPr>
      <xdr:spPr>
        <a:xfrm>
          <a:off x="5953125" y="17430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105</xdr:row>
      <xdr:rowOff>143527</xdr:rowOff>
    </xdr:from>
    <xdr:ext cx="531299" cy="259045"/>
    <xdr:sp macro="" textlink="">
      <xdr:nvSpPr>
        <xdr:cNvPr id="444" name="テキスト ボックス 443">
          <a:extLst>
            <a:ext uri="{FF2B5EF4-FFF2-40B4-BE49-F238E27FC236}">
              <a16:creationId xmlns:a16="http://schemas.microsoft.com/office/drawing/2014/main" id="{7EA2D918-9CDB-4832-8366-36E7BD6EFB77}"/>
            </a:ext>
          </a:extLst>
        </xdr:cNvPr>
        <xdr:cNvSpPr txBox="1"/>
      </xdr:nvSpPr>
      <xdr:spPr>
        <a:xfrm>
          <a:off x="5478976" y="172853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5" name="直線コネクタ 444">
          <a:extLst>
            <a:ext uri="{FF2B5EF4-FFF2-40B4-BE49-F238E27FC236}">
              <a16:creationId xmlns:a16="http://schemas.microsoft.com/office/drawing/2014/main" id="{895ECF19-B533-4684-BBDA-4F7CCC9CDE8E}"/>
            </a:ext>
          </a:extLst>
        </xdr:cNvPr>
        <xdr:cNvCxnSpPr/>
      </xdr:nvCxnSpPr>
      <xdr:spPr>
        <a:xfrm>
          <a:off x="5953125" y="17049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103</xdr:row>
      <xdr:rowOff>105427</xdr:rowOff>
    </xdr:from>
    <xdr:ext cx="595419" cy="259045"/>
    <xdr:sp macro="" textlink="">
      <xdr:nvSpPr>
        <xdr:cNvPr id="446" name="テキスト ボックス 445">
          <a:extLst>
            <a:ext uri="{FF2B5EF4-FFF2-40B4-BE49-F238E27FC236}">
              <a16:creationId xmlns:a16="http://schemas.microsoft.com/office/drawing/2014/main" id="{75E13CED-236B-47F2-AD74-0B3F6C5DAE87}"/>
            </a:ext>
          </a:extLst>
        </xdr:cNvPr>
        <xdr:cNvSpPr txBox="1"/>
      </xdr:nvSpPr>
      <xdr:spPr>
        <a:xfrm>
          <a:off x="5421206" y="169043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47" name="直線コネクタ 446">
          <a:extLst>
            <a:ext uri="{FF2B5EF4-FFF2-40B4-BE49-F238E27FC236}">
              <a16:creationId xmlns:a16="http://schemas.microsoft.com/office/drawing/2014/main" id="{7FD78A87-815D-4159-B299-14F747C185D2}"/>
            </a:ext>
          </a:extLst>
        </xdr:cNvPr>
        <xdr:cNvCxnSpPr/>
      </xdr:nvCxnSpPr>
      <xdr:spPr>
        <a:xfrm>
          <a:off x="5953125" y="16668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101</xdr:row>
      <xdr:rowOff>67327</xdr:rowOff>
    </xdr:from>
    <xdr:ext cx="595419" cy="259045"/>
    <xdr:sp macro="" textlink="">
      <xdr:nvSpPr>
        <xdr:cNvPr id="448" name="テキスト ボックス 447">
          <a:extLst>
            <a:ext uri="{FF2B5EF4-FFF2-40B4-BE49-F238E27FC236}">
              <a16:creationId xmlns:a16="http://schemas.microsoft.com/office/drawing/2014/main" id="{5ADEE330-9F3E-4D6F-B777-3FA80972BC23}"/>
            </a:ext>
          </a:extLst>
        </xdr:cNvPr>
        <xdr:cNvSpPr txBox="1"/>
      </xdr:nvSpPr>
      <xdr:spPr>
        <a:xfrm>
          <a:off x="5421206" y="165233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49" name="直線コネクタ 448">
          <a:extLst>
            <a:ext uri="{FF2B5EF4-FFF2-40B4-BE49-F238E27FC236}">
              <a16:creationId xmlns:a16="http://schemas.microsoft.com/office/drawing/2014/main" id="{E1D972E3-0BBD-4C54-9765-B71389B18C91}"/>
            </a:ext>
          </a:extLst>
        </xdr:cNvPr>
        <xdr:cNvCxnSpPr/>
      </xdr:nvCxnSpPr>
      <xdr:spPr>
        <a:xfrm>
          <a:off x="5953125" y="16287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99</xdr:row>
      <xdr:rowOff>29227</xdr:rowOff>
    </xdr:from>
    <xdr:ext cx="595419" cy="259045"/>
    <xdr:sp macro="" textlink="">
      <xdr:nvSpPr>
        <xdr:cNvPr id="450" name="テキスト ボックス 449">
          <a:extLst>
            <a:ext uri="{FF2B5EF4-FFF2-40B4-BE49-F238E27FC236}">
              <a16:creationId xmlns:a16="http://schemas.microsoft.com/office/drawing/2014/main" id="{53C819FD-9A06-4DA8-984B-3033CA98DE1D}"/>
            </a:ext>
          </a:extLst>
        </xdr:cNvPr>
        <xdr:cNvSpPr txBox="1"/>
      </xdr:nvSpPr>
      <xdr:spPr>
        <a:xfrm>
          <a:off x="5421206" y="161423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1" name="直線コネクタ 450">
          <a:extLst>
            <a:ext uri="{FF2B5EF4-FFF2-40B4-BE49-F238E27FC236}">
              <a16:creationId xmlns:a16="http://schemas.microsoft.com/office/drawing/2014/main" id="{9BE15D40-61F3-47B5-ABE8-1968037E037B}"/>
            </a:ext>
          </a:extLst>
        </xdr:cNvPr>
        <xdr:cNvCxnSpPr/>
      </xdr:nvCxnSpPr>
      <xdr:spPr>
        <a:xfrm>
          <a:off x="5953125" y="15906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162577</xdr:rowOff>
    </xdr:from>
    <xdr:ext cx="595419" cy="259045"/>
    <xdr:sp macro="" textlink="">
      <xdr:nvSpPr>
        <xdr:cNvPr id="452" name="テキスト ボックス 451">
          <a:extLst>
            <a:ext uri="{FF2B5EF4-FFF2-40B4-BE49-F238E27FC236}">
              <a16:creationId xmlns:a16="http://schemas.microsoft.com/office/drawing/2014/main" id="{7BC203B5-B4A3-4CCA-B5A0-F34283B3B5CA}"/>
            </a:ext>
          </a:extLst>
        </xdr:cNvPr>
        <xdr:cNvSpPr txBox="1"/>
      </xdr:nvSpPr>
      <xdr:spPr>
        <a:xfrm>
          <a:off x="5421206" y="157613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3" name="【港湾・漁港】&#10;一人当たり有形固定資産（償却資産）額グラフ枠">
          <a:extLst>
            <a:ext uri="{FF2B5EF4-FFF2-40B4-BE49-F238E27FC236}">
              <a16:creationId xmlns:a16="http://schemas.microsoft.com/office/drawing/2014/main" id="{ACB8178C-DE06-4507-AA83-907ED53811F0}"/>
            </a:ext>
          </a:extLst>
        </xdr:cNvPr>
        <xdr:cNvSpPr/>
      </xdr:nvSpPr>
      <xdr:spPr>
        <a:xfrm>
          <a:off x="59531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68923</xdr:rowOff>
    </xdr:from>
    <xdr:to>
      <xdr:col>54</xdr:col>
      <xdr:colOff>189865</xdr:colOff>
      <xdr:row>108</xdr:row>
      <xdr:rowOff>150549</xdr:rowOff>
    </xdr:to>
    <xdr:cxnSp macro="">
      <xdr:nvCxnSpPr>
        <xdr:cNvPr id="454" name="直線コネクタ 453">
          <a:extLst>
            <a:ext uri="{FF2B5EF4-FFF2-40B4-BE49-F238E27FC236}">
              <a16:creationId xmlns:a16="http://schemas.microsoft.com/office/drawing/2014/main" id="{647EFDE0-A707-4D2F-BC3A-8B6CB0701065}"/>
            </a:ext>
          </a:extLst>
        </xdr:cNvPr>
        <xdr:cNvCxnSpPr/>
      </xdr:nvCxnSpPr>
      <xdr:spPr>
        <a:xfrm flipV="1">
          <a:off x="9429115" y="16524948"/>
          <a:ext cx="0" cy="1284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154376</xdr:rowOff>
    </xdr:from>
    <xdr:ext cx="378565" cy="259045"/>
    <xdr:sp macro="" textlink="">
      <xdr:nvSpPr>
        <xdr:cNvPr id="455" name="【港湾・漁港】&#10;一人当たり有形固定資産（償却資産）額最小値テキスト">
          <a:extLst>
            <a:ext uri="{FF2B5EF4-FFF2-40B4-BE49-F238E27FC236}">
              <a16:creationId xmlns:a16="http://schemas.microsoft.com/office/drawing/2014/main" id="{0CFFFE58-289F-4471-882A-8A11C4F9EAA9}"/>
            </a:ext>
          </a:extLst>
        </xdr:cNvPr>
        <xdr:cNvSpPr txBox="1"/>
      </xdr:nvSpPr>
      <xdr:spPr>
        <a:xfrm>
          <a:off x="9467850" y="178137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150549</xdr:rowOff>
    </xdr:from>
    <xdr:to>
      <xdr:col>55</xdr:col>
      <xdr:colOff>88900</xdr:colOff>
      <xdr:row>108</xdr:row>
      <xdr:rowOff>150549</xdr:rowOff>
    </xdr:to>
    <xdr:cxnSp macro="">
      <xdr:nvCxnSpPr>
        <xdr:cNvPr id="456" name="直線コネクタ 455">
          <a:extLst>
            <a:ext uri="{FF2B5EF4-FFF2-40B4-BE49-F238E27FC236}">
              <a16:creationId xmlns:a16="http://schemas.microsoft.com/office/drawing/2014/main" id="{A35CBE41-58A9-4EA4-85B7-61705DEE78A4}"/>
            </a:ext>
          </a:extLst>
        </xdr:cNvPr>
        <xdr:cNvCxnSpPr/>
      </xdr:nvCxnSpPr>
      <xdr:spPr>
        <a:xfrm>
          <a:off x="9363075" y="17809899"/>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15600</xdr:rowOff>
    </xdr:from>
    <xdr:ext cx="599010" cy="259045"/>
    <xdr:sp macro="" textlink="">
      <xdr:nvSpPr>
        <xdr:cNvPr id="457" name="【港湾・漁港】&#10;一人当たり有形固定資産（償却資産）額最大値テキスト">
          <a:extLst>
            <a:ext uri="{FF2B5EF4-FFF2-40B4-BE49-F238E27FC236}">
              <a16:creationId xmlns:a16="http://schemas.microsoft.com/office/drawing/2014/main" id="{04678C8F-31AB-46D0-8D48-ABADE194711B}"/>
            </a:ext>
          </a:extLst>
        </xdr:cNvPr>
        <xdr:cNvSpPr txBox="1"/>
      </xdr:nvSpPr>
      <xdr:spPr>
        <a:xfrm>
          <a:off x="9467850" y="16300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168,455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68923</xdr:rowOff>
    </xdr:from>
    <xdr:to>
      <xdr:col>55</xdr:col>
      <xdr:colOff>88900</xdr:colOff>
      <xdr:row>101</xdr:row>
      <xdr:rowOff>68923</xdr:rowOff>
    </xdr:to>
    <xdr:cxnSp macro="">
      <xdr:nvCxnSpPr>
        <xdr:cNvPr id="458" name="直線コネクタ 457">
          <a:extLst>
            <a:ext uri="{FF2B5EF4-FFF2-40B4-BE49-F238E27FC236}">
              <a16:creationId xmlns:a16="http://schemas.microsoft.com/office/drawing/2014/main" id="{3FCA5F72-581F-4BCC-9230-FA311225AE55}"/>
            </a:ext>
          </a:extLst>
        </xdr:cNvPr>
        <xdr:cNvCxnSpPr/>
      </xdr:nvCxnSpPr>
      <xdr:spPr>
        <a:xfrm>
          <a:off x="9363075" y="16524948"/>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33670</xdr:rowOff>
    </xdr:from>
    <xdr:ext cx="534377" cy="259045"/>
    <xdr:sp macro="" textlink="">
      <xdr:nvSpPr>
        <xdr:cNvPr id="459" name="【港湾・漁港】&#10;一人当たり有形固定資産（償却資産）額平均値テキスト">
          <a:extLst>
            <a:ext uri="{FF2B5EF4-FFF2-40B4-BE49-F238E27FC236}">
              <a16:creationId xmlns:a16="http://schemas.microsoft.com/office/drawing/2014/main" id="{6DC34784-94E2-42F0-9B5A-758038526B5F}"/>
            </a:ext>
          </a:extLst>
        </xdr:cNvPr>
        <xdr:cNvSpPr txBox="1"/>
      </xdr:nvSpPr>
      <xdr:spPr>
        <a:xfrm>
          <a:off x="9467850" y="170040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10793</xdr:rowOff>
    </xdr:from>
    <xdr:to>
      <xdr:col>55</xdr:col>
      <xdr:colOff>50800</xdr:colOff>
      <xdr:row>105</xdr:row>
      <xdr:rowOff>112393</xdr:rowOff>
    </xdr:to>
    <xdr:sp macro="" textlink="">
      <xdr:nvSpPr>
        <xdr:cNvPr id="460" name="フローチャート: 判断 459">
          <a:extLst>
            <a:ext uri="{FF2B5EF4-FFF2-40B4-BE49-F238E27FC236}">
              <a16:creationId xmlns:a16="http://schemas.microsoft.com/office/drawing/2014/main" id="{5E648953-CA8D-406F-9837-CCFF2B8F7DAA}"/>
            </a:ext>
          </a:extLst>
        </xdr:cNvPr>
        <xdr:cNvSpPr/>
      </xdr:nvSpPr>
      <xdr:spPr>
        <a:xfrm>
          <a:off x="9401175" y="17152618"/>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15075</xdr:rowOff>
    </xdr:from>
    <xdr:to>
      <xdr:col>50</xdr:col>
      <xdr:colOff>165100</xdr:colOff>
      <xdr:row>105</xdr:row>
      <xdr:rowOff>116675</xdr:rowOff>
    </xdr:to>
    <xdr:sp macro="" textlink="">
      <xdr:nvSpPr>
        <xdr:cNvPr id="461" name="フローチャート: 判断 460">
          <a:extLst>
            <a:ext uri="{FF2B5EF4-FFF2-40B4-BE49-F238E27FC236}">
              <a16:creationId xmlns:a16="http://schemas.microsoft.com/office/drawing/2014/main" id="{183EAA8C-3769-4855-9AAB-29A4E0470898}"/>
            </a:ext>
          </a:extLst>
        </xdr:cNvPr>
        <xdr:cNvSpPr/>
      </xdr:nvSpPr>
      <xdr:spPr>
        <a:xfrm>
          <a:off x="8639175" y="1715690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18938</xdr:rowOff>
    </xdr:from>
    <xdr:to>
      <xdr:col>46</xdr:col>
      <xdr:colOff>38100</xdr:colOff>
      <xdr:row>105</xdr:row>
      <xdr:rowOff>120538</xdr:rowOff>
    </xdr:to>
    <xdr:sp macro="" textlink="">
      <xdr:nvSpPr>
        <xdr:cNvPr id="462" name="フローチャート: 判断 461">
          <a:extLst>
            <a:ext uri="{FF2B5EF4-FFF2-40B4-BE49-F238E27FC236}">
              <a16:creationId xmlns:a16="http://schemas.microsoft.com/office/drawing/2014/main" id="{235CED4D-CEAD-4A8A-8F31-D48E7DA306A8}"/>
            </a:ext>
          </a:extLst>
        </xdr:cNvPr>
        <xdr:cNvSpPr/>
      </xdr:nvSpPr>
      <xdr:spPr>
        <a:xfrm>
          <a:off x="7839075" y="17163938"/>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73056</xdr:rowOff>
    </xdr:from>
    <xdr:to>
      <xdr:col>41</xdr:col>
      <xdr:colOff>101600</xdr:colOff>
      <xdr:row>106</xdr:row>
      <xdr:rowOff>3206</xdr:rowOff>
    </xdr:to>
    <xdr:sp macro="" textlink="">
      <xdr:nvSpPr>
        <xdr:cNvPr id="463" name="フローチャート: 判断 462">
          <a:extLst>
            <a:ext uri="{FF2B5EF4-FFF2-40B4-BE49-F238E27FC236}">
              <a16:creationId xmlns:a16="http://schemas.microsoft.com/office/drawing/2014/main" id="{F2B1B412-D19A-4416-9565-66E762418D26}"/>
            </a:ext>
          </a:extLst>
        </xdr:cNvPr>
        <xdr:cNvSpPr/>
      </xdr:nvSpPr>
      <xdr:spPr>
        <a:xfrm>
          <a:off x="7029450" y="1721805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74572</xdr:rowOff>
    </xdr:from>
    <xdr:to>
      <xdr:col>36</xdr:col>
      <xdr:colOff>165100</xdr:colOff>
      <xdr:row>106</xdr:row>
      <xdr:rowOff>4722</xdr:rowOff>
    </xdr:to>
    <xdr:sp macro="" textlink="">
      <xdr:nvSpPr>
        <xdr:cNvPr id="464" name="フローチャート: 判断 463">
          <a:extLst>
            <a:ext uri="{FF2B5EF4-FFF2-40B4-BE49-F238E27FC236}">
              <a16:creationId xmlns:a16="http://schemas.microsoft.com/office/drawing/2014/main" id="{667B3BC1-F714-449A-A19B-B61A0843DF8F}"/>
            </a:ext>
          </a:extLst>
        </xdr:cNvPr>
        <xdr:cNvSpPr/>
      </xdr:nvSpPr>
      <xdr:spPr>
        <a:xfrm>
          <a:off x="6238875" y="17219572"/>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5" name="テキスト ボックス 464">
          <a:extLst>
            <a:ext uri="{FF2B5EF4-FFF2-40B4-BE49-F238E27FC236}">
              <a16:creationId xmlns:a16="http://schemas.microsoft.com/office/drawing/2014/main" id="{E951A861-83A6-4FF0-A9EC-216482C4010E}"/>
            </a:ext>
          </a:extLst>
        </xdr:cNvPr>
        <xdr:cNvSpPr txBox="1"/>
      </xdr:nvSpPr>
      <xdr:spPr>
        <a:xfrm>
          <a:off x="925830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227DD04E-0F39-438C-8C2A-F4CDB8A6F3A1}"/>
            </a:ext>
          </a:extLst>
        </xdr:cNvPr>
        <xdr:cNvSpPr txBox="1"/>
      </xdr:nvSpPr>
      <xdr:spPr>
        <a:xfrm>
          <a:off x="8515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4FEE69AD-8574-403F-BDF8-EE6D3CFAEC0A}"/>
            </a:ext>
          </a:extLst>
        </xdr:cNvPr>
        <xdr:cNvSpPr txBox="1"/>
      </xdr:nvSpPr>
      <xdr:spPr>
        <a:xfrm>
          <a:off x="7715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C55DC8B8-B45E-461F-B6C7-E3C9B6709336}"/>
            </a:ext>
          </a:extLst>
        </xdr:cNvPr>
        <xdr:cNvSpPr txBox="1"/>
      </xdr:nvSpPr>
      <xdr:spPr>
        <a:xfrm>
          <a:off x="690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4516DF44-3E84-4AA2-9625-5046C57F7548}"/>
            </a:ext>
          </a:extLst>
        </xdr:cNvPr>
        <xdr:cNvSpPr txBox="1"/>
      </xdr:nvSpPr>
      <xdr:spPr>
        <a:xfrm>
          <a:off x="6115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149241</xdr:rowOff>
    </xdr:from>
    <xdr:to>
      <xdr:col>55</xdr:col>
      <xdr:colOff>50800</xdr:colOff>
      <xdr:row>108</xdr:row>
      <xdr:rowOff>79391</xdr:rowOff>
    </xdr:to>
    <xdr:sp macro="" textlink="">
      <xdr:nvSpPr>
        <xdr:cNvPr id="470" name="楕円 469">
          <a:extLst>
            <a:ext uri="{FF2B5EF4-FFF2-40B4-BE49-F238E27FC236}">
              <a16:creationId xmlns:a16="http://schemas.microsoft.com/office/drawing/2014/main" id="{2547D375-C757-499E-8451-10D1FD41CCF8}"/>
            </a:ext>
          </a:extLst>
        </xdr:cNvPr>
        <xdr:cNvSpPr/>
      </xdr:nvSpPr>
      <xdr:spPr>
        <a:xfrm>
          <a:off x="9401175" y="17637141"/>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64168</xdr:rowOff>
    </xdr:from>
    <xdr:ext cx="534377" cy="259045"/>
    <xdr:sp macro="" textlink="">
      <xdr:nvSpPr>
        <xdr:cNvPr id="471" name="【港湾・漁港】&#10;一人当たり有形固定資産（償却資産）額該当値テキスト">
          <a:extLst>
            <a:ext uri="{FF2B5EF4-FFF2-40B4-BE49-F238E27FC236}">
              <a16:creationId xmlns:a16="http://schemas.microsoft.com/office/drawing/2014/main" id="{1FFFDC3C-F601-4AD7-B45D-D0DB8140984D}"/>
            </a:ext>
          </a:extLst>
        </xdr:cNvPr>
        <xdr:cNvSpPr txBox="1"/>
      </xdr:nvSpPr>
      <xdr:spPr>
        <a:xfrm>
          <a:off x="9467850" y="17555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152296</xdr:rowOff>
    </xdr:from>
    <xdr:to>
      <xdr:col>50</xdr:col>
      <xdr:colOff>165100</xdr:colOff>
      <xdr:row>108</xdr:row>
      <xdr:rowOff>82446</xdr:rowOff>
    </xdr:to>
    <xdr:sp macro="" textlink="">
      <xdr:nvSpPr>
        <xdr:cNvPr id="472" name="楕円 471">
          <a:extLst>
            <a:ext uri="{FF2B5EF4-FFF2-40B4-BE49-F238E27FC236}">
              <a16:creationId xmlns:a16="http://schemas.microsoft.com/office/drawing/2014/main" id="{2899EDFF-138C-424B-9B94-07A0AD21DC4B}"/>
            </a:ext>
          </a:extLst>
        </xdr:cNvPr>
        <xdr:cNvSpPr/>
      </xdr:nvSpPr>
      <xdr:spPr>
        <a:xfrm>
          <a:off x="8639175" y="1764019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28591</xdr:rowOff>
    </xdr:from>
    <xdr:to>
      <xdr:col>55</xdr:col>
      <xdr:colOff>0</xdr:colOff>
      <xdr:row>108</xdr:row>
      <xdr:rowOff>31646</xdr:rowOff>
    </xdr:to>
    <xdr:cxnSp macro="">
      <xdr:nvCxnSpPr>
        <xdr:cNvPr id="473" name="直線コネクタ 472">
          <a:extLst>
            <a:ext uri="{FF2B5EF4-FFF2-40B4-BE49-F238E27FC236}">
              <a16:creationId xmlns:a16="http://schemas.microsoft.com/office/drawing/2014/main" id="{53AEC18B-2230-46F7-A35A-85A76010D748}"/>
            </a:ext>
          </a:extLst>
        </xdr:cNvPr>
        <xdr:cNvCxnSpPr/>
      </xdr:nvCxnSpPr>
      <xdr:spPr>
        <a:xfrm flipV="1">
          <a:off x="8686800" y="17684766"/>
          <a:ext cx="742950" cy="3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161212</xdr:rowOff>
    </xdr:from>
    <xdr:to>
      <xdr:col>46</xdr:col>
      <xdr:colOff>38100</xdr:colOff>
      <xdr:row>108</xdr:row>
      <xdr:rowOff>91362</xdr:rowOff>
    </xdr:to>
    <xdr:sp macro="" textlink="">
      <xdr:nvSpPr>
        <xdr:cNvPr id="474" name="楕円 473">
          <a:extLst>
            <a:ext uri="{FF2B5EF4-FFF2-40B4-BE49-F238E27FC236}">
              <a16:creationId xmlns:a16="http://schemas.microsoft.com/office/drawing/2014/main" id="{92E5900A-E483-49EB-BC34-59AD58DF7255}"/>
            </a:ext>
          </a:extLst>
        </xdr:cNvPr>
        <xdr:cNvSpPr/>
      </xdr:nvSpPr>
      <xdr:spPr>
        <a:xfrm>
          <a:off x="7839075" y="1765228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31646</xdr:rowOff>
    </xdr:from>
    <xdr:to>
      <xdr:col>50</xdr:col>
      <xdr:colOff>114300</xdr:colOff>
      <xdr:row>108</xdr:row>
      <xdr:rowOff>40562</xdr:rowOff>
    </xdr:to>
    <xdr:cxnSp macro="">
      <xdr:nvCxnSpPr>
        <xdr:cNvPr id="475" name="直線コネクタ 474">
          <a:extLst>
            <a:ext uri="{FF2B5EF4-FFF2-40B4-BE49-F238E27FC236}">
              <a16:creationId xmlns:a16="http://schemas.microsoft.com/office/drawing/2014/main" id="{375D5783-1A9D-4530-818A-000D60B7DE68}"/>
            </a:ext>
          </a:extLst>
        </xdr:cNvPr>
        <xdr:cNvCxnSpPr/>
      </xdr:nvCxnSpPr>
      <xdr:spPr>
        <a:xfrm flipV="1">
          <a:off x="7886700" y="17687821"/>
          <a:ext cx="800100" cy="120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162179</xdr:rowOff>
    </xdr:from>
    <xdr:to>
      <xdr:col>41</xdr:col>
      <xdr:colOff>101600</xdr:colOff>
      <xdr:row>108</xdr:row>
      <xdr:rowOff>92329</xdr:rowOff>
    </xdr:to>
    <xdr:sp macro="" textlink="">
      <xdr:nvSpPr>
        <xdr:cNvPr id="476" name="楕円 475">
          <a:extLst>
            <a:ext uri="{FF2B5EF4-FFF2-40B4-BE49-F238E27FC236}">
              <a16:creationId xmlns:a16="http://schemas.microsoft.com/office/drawing/2014/main" id="{465EBCAF-FCE4-45EA-B512-286B2E0A79AC}"/>
            </a:ext>
          </a:extLst>
        </xdr:cNvPr>
        <xdr:cNvSpPr/>
      </xdr:nvSpPr>
      <xdr:spPr>
        <a:xfrm>
          <a:off x="7029450" y="1764690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40562</xdr:rowOff>
    </xdr:from>
    <xdr:to>
      <xdr:col>45</xdr:col>
      <xdr:colOff>177800</xdr:colOff>
      <xdr:row>108</xdr:row>
      <xdr:rowOff>41529</xdr:rowOff>
    </xdr:to>
    <xdr:cxnSp macro="">
      <xdr:nvCxnSpPr>
        <xdr:cNvPr id="477" name="直線コネクタ 476">
          <a:extLst>
            <a:ext uri="{FF2B5EF4-FFF2-40B4-BE49-F238E27FC236}">
              <a16:creationId xmlns:a16="http://schemas.microsoft.com/office/drawing/2014/main" id="{49D63F8F-9D27-4929-BF33-ED85682D7E94}"/>
            </a:ext>
          </a:extLst>
        </xdr:cNvPr>
        <xdr:cNvCxnSpPr/>
      </xdr:nvCxnSpPr>
      <xdr:spPr>
        <a:xfrm flipV="1">
          <a:off x="7077075" y="17699912"/>
          <a:ext cx="809625" cy="4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162911</xdr:rowOff>
    </xdr:from>
    <xdr:to>
      <xdr:col>36</xdr:col>
      <xdr:colOff>165100</xdr:colOff>
      <xdr:row>108</xdr:row>
      <xdr:rowOff>93061</xdr:rowOff>
    </xdr:to>
    <xdr:sp macro="" textlink="">
      <xdr:nvSpPr>
        <xdr:cNvPr id="478" name="楕円 477">
          <a:extLst>
            <a:ext uri="{FF2B5EF4-FFF2-40B4-BE49-F238E27FC236}">
              <a16:creationId xmlns:a16="http://schemas.microsoft.com/office/drawing/2014/main" id="{7B1034C7-95DE-4581-80E1-B7078BFA99F7}"/>
            </a:ext>
          </a:extLst>
        </xdr:cNvPr>
        <xdr:cNvSpPr/>
      </xdr:nvSpPr>
      <xdr:spPr>
        <a:xfrm>
          <a:off x="6238875" y="1764763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41529</xdr:rowOff>
    </xdr:from>
    <xdr:to>
      <xdr:col>41</xdr:col>
      <xdr:colOff>50800</xdr:colOff>
      <xdr:row>108</xdr:row>
      <xdr:rowOff>42261</xdr:rowOff>
    </xdr:to>
    <xdr:cxnSp macro="">
      <xdr:nvCxnSpPr>
        <xdr:cNvPr id="479" name="直線コネクタ 478">
          <a:extLst>
            <a:ext uri="{FF2B5EF4-FFF2-40B4-BE49-F238E27FC236}">
              <a16:creationId xmlns:a16="http://schemas.microsoft.com/office/drawing/2014/main" id="{C5912118-AF22-4268-B6A7-ACA878E38BA2}"/>
            </a:ext>
          </a:extLst>
        </xdr:cNvPr>
        <xdr:cNvCxnSpPr/>
      </xdr:nvCxnSpPr>
      <xdr:spPr>
        <a:xfrm flipV="1">
          <a:off x="6286500" y="17704054"/>
          <a:ext cx="790575" cy="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103</xdr:row>
      <xdr:rowOff>133202</xdr:rowOff>
    </xdr:from>
    <xdr:ext cx="534377" cy="259045"/>
    <xdr:sp macro="" textlink="">
      <xdr:nvSpPr>
        <xdr:cNvPr id="480" name="n_1aveValue【港湾・漁港】&#10;一人当たり有形固定資産（償却資産）額">
          <a:extLst>
            <a:ext uri="{FF2B5EF4-FFF2-40B4-BE49-F238E27FC236}">
              <a16:creationId xmlns:a16="http://schemas.microsoft.com/office/drawing/2014/main" id="{F3A29EC4-6098-4260-A9C7-ED1F927AC417}"/>
            </a:ext>
          </a:extLst>
        </xdr:cNvPr>
        <xdr:cNvSpPr txBox="1"/>
      </xdr:nvSpPr>
      <xdr:spPr>
        <a:xfrm>
          <a:off x="8429136" y="16935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103</xdr:row>
      <xdr:rowOff>137065</xdr:rowOff>
    </xdr:from>
    <xdr:ext cx="534377" cy="259045"/>
    <xdr:sp macro="" textlink="">
      <xdr:nvSpPr>
        <xdr:cNvPr id="481" name="n_2aveValue【港湾・漁港】&#10;一人当たり有形固定資産（償却資産）額">
          <a:extLst>
            <a:ext uri="{FF2B5EF4-FFF2-40B4-BE49-F238E27FC236}">
              <a16:creationId xmlns:a16="http://schemas.microsoft.com/office/drawing/2014/main" id="{F00C7A3E-A5B6-4594-AB4D-5044252F0EB5}"/>
            </a:ext>
          </a:extLst>
        </xdr:cNvPr>
        <xdr:cNvSpPr txBox="1"/>
      </xdr:nvSpPr>
      <xdr:spPr>
        <a:xfrm>
          <a:off x="7648086" y="16942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104</xdr:row>
      <xdr:rowOff>19733</xdr:rowOff>
    </xdr:from>
    <xdr:ext cx="534377" cy="259045"/>
    <xdr:sp macro="" textlink="">
      <xdr:nvSpPr>
        <xdr:cNvPr id="482" name="n_3aveValue【港湾・漁港】&#10;一人当たり有形固定資産（償却資産）額">
          <a:extLst>
            <a:ext uri="{FF2B5EF4-FFF2-40B4-BE49-F238E27FC236}">
              <a16:creationId xmlns:a16="http://schemas.microsoft.com/office/drawing/2014/main" id="{35EDEB70-D765-4928-8ADD-E2A0E5D1559E}"/>
            </a:ext>
          </a:extLst>
        </xdr:cNvPr>
        <xdr:cNvSpPr txBox="1"/>
      </xdr:nvSpPr>
      <xdr:spPr>
        <a:xfrm>
          <a:off x="6847986" y="16993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104</xdr:row>
      <xdr:rowOff>21249</xdr:rowOff>
    </xdr:from>
    <xdr:ext cx="534377" cy="259045"/>
    <xdr:sp macro="" textlink="">
      <xdr:nvSpPr>
        <xdr:cNvPr id="483" name="n_4aveValue【港湾・漁港】&#10;一人当たり有形固定資産（償却資産）額">
          <a:extLst>
            <a:ext uri="{FF2B5EF4-FFF2-40B4-BE49-F238E27FC236}">
              <a16:creationId xmlns:a16="http://schemas.microsoft.com/office/drawing/2014/main" id="{E5AB210D-8282-4454-A2AF-AAC7D90EC7B6}"/>
            </a:ext>
          </a:extLst>
        </xdr:cNvPr>
        <xdr:cNvSpPr txBox="1"/>
      </xdr:nvSpPr>
      <xdr:spPr>
        <a:xfrm>
          <a:off x="6038361" y="16994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108</xdr:row>
      <xdr:rowOff>73573</xdr:rowOff>
    </xdr:from>
    <xdr:ext cx="534377" cy="259045"/>
    <xdr:sp macro="" textlink="">
      <xdr:nvSpPr>
        <xdr:cNvPr id="484" name="n_1mainValue【港湾・漁港】&#10;一人当たり有形固定資産（償却資産）額">
          <a:extLst>
            <a:ext uri="{FF2B5EF4-FFF2-40B4-BE49-F238E27FC236}">
              <a16:creationId xmlns:a16="http://schemas.microsoft.com/office/drawing/2014/main" id="{DDEB33EC-1B8B-4854-9022-84AD2E3F0584}"/>
            </a:ext>
          </a:extLst>
        </xdr:cNvPr>
        <xdr:cNvSpPr txBox="1"/>
      </xdr:nvSpPr>
      <xdr:spPr>
        <a:xfrm>
          <a:off x="8429136" y="17732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108</xdr:row>
      <xdr:rowOff>82489</xdr:rowOff>
    </xdr:from>
    <xdr:ext cx="534377" cy="259045"/>
    <xdr:sp macro="" textlink="">
      <xdr:nvSpPr>
        <xdr:cNvPr id="485" name="n_2mainValue【港湾・漁港】&#10;一人当たり有形固定資産（償却資産）額">
          <a:extLst>
            <a:ext uri="{FF2B5EF4-FFF2-40B4-BE49-F238E27FC236}">
              <a16:creationId xmlns:a16="http://schemas.microsoft.com/office/drawing/2014/main" id="{7BA08706-C4C5-496E-8110-2B4454673421}"/>
            </a:ext>
          </a:extLst>
        </xdr:cNvPr>
        <xdr:cNvSpPr txBox="1"/>
      </xdr:nvSpPr>
      <xdr:spPr>
        <a:xfrm>
          <a:off x="7648086" y="17745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108</xdr:row>
      <xdr:rowOff>83456</xdr:rowOff>
    </xdr:from>
    <xdr:ext cx="534377" cy="259045"/>
    <xdr:sp macro="" textlink="">
      <xdr:nvSpPr>
        <xdr:cNvPr id="486" name="n_3mainValue【港湾・漁港】&#10;一人当たり有形固定資産（償却資産）額">
          <a:extLst>
            <a:ext uri="{FF2B5EF4-FFF2-40B4-BE49-F238E27FC236}">
              <a16:creationId xmlns:a16="http://schemas.microsoft.com/office/drawing/2014/main" id="{02E6DB95-CEA0-4A97-A920-2DF827B9455D}"/>
            </a:ext>
          </a:extLst>
        </xdr:cNvPr>
        <xdr:cNvSpPr txBox="1"/>
      </xdr:nvSpPr>
      <xdr:spPr>
        <a:xfrm>
          <a:off x="6847986" y="17745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108</xdr:row>
      <xdr:rowOff>84188</xdr:rowOff>
    </xdr:from>
    <xdr:ext cx="534377" cy="259045"/>
    <xdr:sp macro="" textlink="">
      <xdr:nvSpPr>
        <xdr:cNvPr id="487" name="n_4mainValue【港湾・漁港】&#10;一人当たり有形固定資産（償却資産）額">
          <a:extLst>
            <a:ext uri="{FF2B5EF4-FFF2-40B4-BE49-F238E27FC236}">
              <a16:creationId xmlns:a16="http://schemas.microsoft.com/office/drawing/2014/main" id="{13BF838A-7702-4F46-A97C-C5BB316B7770}"/>
            </a:ext>
          </a:extLst>
        </xdr:cNvPr>
        <xdr:cNvSpPr txBox="1"/>
      </xdr:nvSpPr>
      <xdr:spPr>
        <a:xfrm>
          <a:off x="6038361" y="17746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8" name="正方形/長方形 487">
          <a:extLst>
            <a:ext uri="{FF2B5EF4-FFF2-40B4-BE49-F238E27FC236}">
              <a16:creationId xmlns:a16="http://schemas.microsoft.com/office/drawing/2014/main" id="{292AEB10-EF46-4553-B6DB-3D394415F2B7}"/>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9" name="正方形/長方形 488">
          <a:extLst>
            <a:ext uri="{FF2B5EF4-FFF2-40B4-BE49-F238E27FC236}">
              <a16:creationId xmlns:a16="http://schemas.microsoft.com/office/drawing/2014/main" id="{1920D931-DE4C-4A15-867A-89309AFF45DE}"/>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0" name="正方形/長方形 489">
          <a:extLst>
            <a:ext uri="{FF2B5EF4-FFF2-40B4-BE49-F238E27FC236}">
              <a16:creationId xmlns:a16="http://schemas.microsoft.com/office/drawing/2014/main" id="{47D40EFC-9B77-4DDE-925D-1AA9B5EE45E3}"/>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1" name="正方形/長方形 490">
          <a:extLst>
            <a:ext uri="{FF2B5EF4-FFF2-40B4-BE49-F238E27FC236}">
              <a16:creationId xmlns:a16="http://schemas.microsoft.com/office/drawing/2014/main" id="{4664FF51-4B5E-4B33-822B-7244A0E3F873}"/>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2" name="正方形/長方形 491">
          <a:extLst>
            <a:ext uri="{FF2B5EF4-FFF2-40B4-BE49-F238E27FC236}">
              <a16:creationId xmlns:a16="http://schemas.microsoft.com/office/drawing/2014/main" id="{A8748515-B59A-4DC0-9C20-A8F3A4AA7C13}"/>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3" name="正方形/長方形 492">
          <a:extLst>
            <a:ext uri="{FF2B5EF4-FFF2-40B4-BE49-F238E27FC236}">
              <a16:creationId xmlns:a16="http://schemas.microsoft.com/office/drawing/2014/main" id="{5C9B4F73-5BE7-4B2C-972D-BDAE9F80EE7F}"/>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4" name="正方形/長方形 493">
          <a:extLst>
            <a:ext uri="{FF2B5EF4-FFF2-40B4-BE49-F238E27FC236}">
              <a16:creationId xmlns:a16="http://schemas.microsoft.com/office/drawing/2014/main" id="{89E816F5-F6F6-4AA1-888E-B6A379306004}"/>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5" name="正方形/長方形 494">
          <a:extLst>
            <a:ext uri="{FF2B5EF4-FFF2-40B4-BE49-F238E27FC236}">
              <a16:creationId xmlns:a16="http://schemas.microsoft.com/office/drawing/2014/main" id="{B1BFABF6-1E3A-46D4-8DA4-3E07B093036F}"/>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6" name="テキスト ボックス 495">
          <a:extLst>
            <a:ext uri="{FF2B5EF4-FFF2-40B4-BE49-F238E27FC236}">
              <a16:creationId xmlns:a16="http://schemas.microsoft.com/office/drawing/2014/main" id="{38F8D4B3-AB2C-403A-8D98-F8A8BB961C8D}"/>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7" name="直線コネクタ 496">
          <a:extLst>
            <a:ext uri="{FF2B5EF4-FFF2-40B4-BE49-F238E27FC236}">
              <a16:creationId xmlns:a16="http://schemas.microsoft.com/office/drawing/2014/main" id="{03E44D04-F75F-4BFE-8E5B-5E6A8CDA0C4F}"/>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8" name="テキスト ボックス 497">
          <a:extLst>
            <a:ext uri="{FF2B5EF4-FFF2-40B4-BE49-F238E27FC236}">
              <a16:creationId xmlns:a16="http://schemas.microsoft.com/office/drawing/2014/main" id="{237CF922-3ACA-4B0D-97B2-E16BC0C4C4D4}"/>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99" name="直線コネクタ 498">
          <a:extLst>
            <a:ext uri="{FF2B5EF4-FFF2-40B4-BE49-F238E27FC236}">
              <a16:creationId xmlns:a16="http://schemas.microsoft.com/office/drawing/2014/main" id="{E5A85CEA-C264-450D-BF29-40BC8AFEBAED}"/>
            </a:ext>
          </a:extLst>
        </xdr:cNvPr>
        <xdr:cNvCxnSpPr/>
      </xdr:nvCxnSpPr>
      <xdr:spPr>
        <a:xfrm>
          <a:off x="11210925" y="690290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41</xdr:row>
      <xdr:rowOff>121755</xdr:rowOff>
    </xdr:from>
    <xdr:ext cx="403059" cy="259045"/>
    <xdr:sp macro="" textlink="">
      <xdr:nvSpPr>
        <xdr:cNvPr id="500" name="テキスト ボックス 499">
          <a:extLst>
            <a:ext uri="{FF2B5EF4-FFF2-40B4-BE49-F238E27FC236}">
              <a16:creationId xmlns:a16="http://schemas.microsoft.com/office/drawing/2014/main" id="{5A86B764-F991-4EAB-B11C-F459626D4DC0}"/>
            </a:ext>
          </a:extLst>
        </xdr:cNvPr>
        <xdr:cNvSpPr txBox="1"/>
      </xdr:nvSpPr>
      <xdr:spPr>
        <a:xfrm>
          <a:off x="10845966" y="6773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1" name="直線コネクタ 500">
          <a:extLst>
            <a:ext uri="{FF2B5EF4-FFF2-40B4-BE49-F238E27FC236}">
              <a16:creationId xmlns:a16="http://schemas.microsoft.com/office/drawing/2014/main" id="{A77FD324-35C5-42B1-803F-950A12934066}"/>
            </a:ext>
          </a:extLst>
        </xdr:cNvPr>
        <xdr:cNvCxnSpPr/>
      </xdr:nvCxnSpPr>
      <xdr:spPr>
        <a:xfrm>
          <a:off x="11210925" y="659220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2" name="テキスト ボックス 501">
          <a:extLst>
            <a:ext uri="{FF2B5EF4-FFF2-40B4-BE49-F238E27FC236}">
              <a16:creationId xmlns:a16="http://schemas.microsoft.com/office/drawing/2014/main" id="{419B3398-87D1-4E2C-94A7-D68608985504}"/>
            </a:ext>
          </a:extLst>
        </xdr:cNvPr>
        <xdr:cNvSpPr txBox="1"/>
      </xdr:nvSpPr>
      <xdr:spPr>
        <a:xfrm>
          <a:off x="10845966"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3" name="直線コネクタ 502">
          <a:extLst>
            <a:ext uri="{FF2B5EF4-FFF2-40B4-BE49-F238E27FC236}">
              <a16:creationId xmlns:a16="http://schemas.microsoft.com/office/drawing/2014/main" id="{19E9B847-5E01-473A-A5E8-6DBC0E8F74DB}"/>
            </a:ext>
          </a:extLst>
        </xdr:cNvPr>
        <xdr:cNvCxnSpPr/>
      </xdr:nvCxnSpPr>
      <xdr:spPr>
        <a:xfrm>
          <a:off x="11210925" y="628468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4" name="テキスト ボックス 503">
          <a:extLst>
            <a:ext uri="{FF2B5EF4-FFF2-40B4-BE49-F238E27FC236}">
              <a16:creationId xmlns:a16="http://schemas.microsoft.com/office/drawing/2014/main" id="{0977DA57-5C5E-4E20-A442-FB20F88F28AD}"/>
            </a:ext>
          </a:extLst>
        </xdr:cNvPr>
        <xdr:cNvSpPr txBox="1"/>
      </xdr:nvSpPr>
      <xdr:spPr>
        <a:xfrm>
          <a:off x="10845966"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5" name="直線コネクタ 504">
          <a:extLst>
            <a:ext uri="{FF2B5EF4-FFF2-40B4-BE49-F238E27FC236}">
              <a16:creationId xmlns:a16="http://schemas.microsoft.com/office/drawing/2014/main" id="{CEE8E2F5-29E8-4139-B2DF-F21664E44C95}"/>
            </a:ext>
          </a:extLst>
        </xdr:cNvPr>
        <xdr:cNvCxnSpPr/>
      </xdr:nvCxnSpPr>
      <xdr:spPr>
        <a:xfrm>
          <a:off x="11210925" y="5983514"/>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6" name="テキスト ボックス 505">
          <a:extLst>
            <a:ext uri="{FF2B5EF4-FFF2-40B4-BE49-F238E27FC236}">
              <a16:creationId xmlns:a16="http://schemas.microsoft.com/office/drawing/2014/main" id="{AC975E6C-6A43-426D-84F7-DFFE751260E9}"/>
            </a:ext>
          </a:extLst>
        </xdr:cNvPr>
        <xdr:cNvSpPr txBox="1"/>
      </xdr:nvSpPr>
      <xdr:spPr>
        <a:xfrm>
          <a:off x="10845966"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7" name="直線コネクタ 506">
          <a:extLst>
            <a:ext uri="{FF2B5EF4-FFF2-40B4-BE49-F238E27FC236}">
              <a16:creationId xmlns:a16="http://schemas.microsoft.com/office/drawing/2014/main" id="{A74DEE3D-96A8-4A22-8186-FCCDBD8B3B66}"/>
            </a:ext>
          </a:extLst>
        </xdr:cNvPr>
        <xdr:cNvCxnSpPr/>
      </xdr:nvCxnSpPr>
      <xdr:spPr>
        <a:xfrm>
          <a:off x="11210925" y="567599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08" name="テキスト ボックス 507">
          <a:extLst>
            <a:ext uri="{FF2B5EF4-FFF2-40B4-BE49-F238E27FC236}">
              <a16:creationId xmlns:a16="http://schemas.microsoft.com/office/drawing/2014/main" id="{0188D920-00A4-4F01-9EDB-113D3966D1C3}"/>
            </a:ext>
          </a:extLst>
        </xdr:cNvPr>
        <xdr:cNvSpPr txBox="1"/>
      </xdr:nvSpPr>
      <xdr:spPr>
        <a:xfrm>
          <a:off x="10845966"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09" name="直線コネクタ 508">
          <a:extLst>
            <a:ext uri="{FF2B5EF4-FFF2-40B4-BE49-F238E27FC236}">
              <a16:creationId xmlns:a16="http://schemas.microsoft.com/office/drawing/2014/main" id="{B6E6C6F1-21F1-400E-8132-3BAFE84F55CD}"/>
            </a:ext>
          </a:extLst>
        </xdr:cNvPr>
        <xdr:cNvCxnSpPr/>
      </xdr:nvCxnSpPr>
      <xdr:spPr>
        <a:xfrm>
          <a:off x="11210925" y="535577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31949</xdr:rowOff>
    </xdr:from>
    <xdr:ext cx="403059" cy="259045"/>
    <xdr:sp macro="" textlink="">
      <xdr:nvSpPr>
        <xdr:cNvPr id="510" name="テキスト ボックス 509">
          <a:extLst>
            <a:ext uri="{FF2B5EF4-FFF2-40B4-BE49-F238E27FC236}">
              <a16:creationId xmlns:a16="http://schemas.microsoft.com/office/drawing/2014/main" id="{1F4F1742-8FF3-4E70-B6EC-C31A5BF9F521}"/>
            </a:ext>
          </a:extLst>
        </xdr:cNvPr>
        <xdr:cNvSpPr txBox="1"/>
      </xdr:nvSpPr>
      <xdr:spPr>
        <a:xfrm>
          <a:off x="10845966" y="521989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1" name="直線コネクタ 510">
          <a:extLst>
            <a:ext uri="{FF2B5EF4-FFF2-40B4-BE49-F238E27FC236}">
              <a16:creationId xmlns:a16="http://schemas.microsoft.com/office/drawing/2014/main" id="{98676DD9-16B4-4EE8-8AB8-135C7021D76F}"/>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512" name="テキスト ボックス 511">
          <a:extLst>
            <a:ext uri="{FF2B5EF4-FFF2-40B4-BE49-F238E27FC236}">
              <a16:creationId xmlns:a16="http://schemas.microsoft.com/office/drawing/2014/main" id="{112E78C3-1108-4FE0-962E-B873EABC301F}"/>
            </a:ext>
          </a:extLst>
        </xdr:cNvPr>
        <xdr:cNvSpPr txBox="1"/>
      </xdr:nvSpPr>
      <xdr:spPr>
        <a:xfrm>
          <a:off x="10845966" y="4912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3" name="【認定こども園・幼稚園・保育所】&#10;有形固定資産減価償却率グラフ枠">
          <a:extLst>
            <a:ext uri="{FF2B5EF4-FFF2-40B4-BE49-F238E27FC236}">
              <a16:creationId xmlns:a16="http://schemas.microsoft.com/office/drawing/2014/main" id="{33EE6800-D672-4ACD-9F9E-CF9D842AD99E}"/>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41910</xdr:rowOff>
    </xdr:from>
    <xdr:to>
      <xdr:col>85</xdr:col>
      <xdr:colOff>126364</xdr:colOff>
      <xdr:row>41</xdr:row>
      <xdr:rowOff>159476</xdr:rowOff>
    </xdr:to>
    <xdr:cxnSp macro="">
      <xdr:nvCxnSpPr>
        <xdr:cNvPr id="514" name="直線コネクタ 513">
          <a:extLst>
            <a:ext uri="{FF2B5EF4-FFF2-40B4-BE49-F238E27FC236}">
              <a16:creationId xmlns:a16="http://schemas.microsoft.com/office/drawing/2014/main" id="{B0CC2AC5-8730-4C11-BE5C-AA1031DD6C01}"/>
            </a:ext>
          </a:extLst>
        </xdr:cNvPr>
        <xdr:cNvCxnSpPr/>
      </xdr:nvCxnSpPr>
      <xdr:spPr>
        <a:xfrm flipV="1">
          <a:off x="14696439" y="5398135"/>
          <a:ext cx="0" cy="14129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163303</xdr:rowOff>
    </xdr:from>
    <xdr:ext cx="405111" cy="259045"/>
    <xdr:sp macro="" textlink="">
      <xdr:nvSpPr>
        <xdr:cNvPr id="515" name="【認定こども園・幼稚園・保育所】&#10;有形固定資産減価償却率最小値テキスト">
          <a:extLst>
            <a:ext uri="{FF2B5EF4-FFF2-40B4-BE49-F238E27FC236}">
              <a16:creationId xmlns:a16="http://schemas.microsoft.com/office/drawing/2014/main" id="{0A260957-A794-4288-B6FF-49A3E1D9F1C7}"/>
            </a:ext>
          </a:extLst>
        </xdr:cNvPr>
        <xdr:cNvSpPr txBox="1"/>
      </xdr:nvSpPr>
      <xdr:spPr>
        <a:xfrm>
          <a:off x="14735175" y="68085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159476</xdr:rowOff>
    </xdr:from>
    <xdr:to>
      <xdr:col>86</xdr:col>
      <xdr:colOff>25400</xdr:colOff>
      <xdr:row>41</xdr:row>
      <xdr:rowOff>159476</xdr:rowOff>
    </xdr:to>
    <xdr:cxnSp macro="">
      <xdr:nvCxnSpPr>
        <xdr:cNvPr id="516" name="直線コネクタ 515">
          <a:extLst>
            <a:ext uri="{FF2B5EF4-FFF2-40B4-BE49-F238E27FC236}">
              <a16:creationId xmlns:a16="http://schemas.microsoft.com/office/drawing/2014/main" id="{385B1F4E-8DAE-4FDB-B671-653C69390A81}"/>
            </a:ext>
          </a:extLst>
        </xdr:cNvPr>
        <xdr:cNvCxnSpPr/>
      </xdr:nvCxnSpPr>
      <xdr:spPr>
        <a:xfrm>
          <a:off x="14611350" y="681110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160037</xdr:rowOff>
    </xdr:from>
    <xdr:ext cx="405111" cy="259045"/>
    <xdr:sp macro="" textlink="">
      <xdr:nvSpPr>
        <xdr:cNvPr id="517" name="【認定こども園・幼稚園・保育所】&#10;有形固定資産減価償却率最大値テキスト">
          <a:extLst>
            <a:ext uri="{FF2B5EF4-FFF2-40B4-BE49-F238E27FC236}">
              <a16:creationId xmlns:a16="http://schemas.microsoft.com/office/drawing/2014/main" id="{E2BBAFBC-030C-4C0E-B3B1-DE7EA62886A4}"/>
            </a:ext>
          </a:extLst>
        </xdr:cNvPr>
        <xdr:cNvSpPr txBox="1"/>
      </xdr:nvSpPr>
      <xdr:spPr>
        <a:xfrm>
          <a:off x="14735175" y="5192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41910</xdr:rowOff>
    </xdr:from>
    <xdr:to>
      <xdr:col>86</xdr:col>
      <xdr:colOff>25400</xdr:colOff>
      <xdr:row>33</xdr:row>
      <xdr:rowOff>41910</xdr:rowOff>
    </xdr:to>
    <xdr:cxnSp macro="">
      <xdr:nvCxnSpPr>
        <xdr:cNvPr id="518" name="直線コネクタ 517">
          <a:extLst>
            <a:ext uri="{FF2B5EF4-FFF2-40B4-BE49-F238E27FC236}">
              <a16:creationId xmlns:a16="http://schemas.microsoft.com/office/drawing/2014/main" id="{310F1F76-34DF-4BC2-96DF-6B340877DFBC}"/>
            </a:ext>
          </a:extLst>
        </xdr:cNvPr>
        <xdr:cNvCxnSpPr/>
      </xdr:nvCxnSpPr>
      <xdr:spPr>
        <a:xfrm>
          <a:off x="14611350" y="539813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97263</xdr:rowOff>
    </xdr:from>
    <xdr:ext cx="405111" cy="259045"/>
    <xdr:sp macro="" textlink="">
      <xdr:nvSpPr>
        <xdr:cNvPr id="519" name="【認定こども園・幼稚園・保育所】&#10;有形固定資産減価償却率平均値テキスト">
          <a:extLst>
            <a:ext uri="{FF2B5EF4-FFF2-40B4-BE49-F238E27FC236}">
              <a16:creationId xmlns:a16="http://schemas.microsoft.com/office/drawing/2014/main" id="{695D6903-492A-4AB0-8E5A-DE66EC837C10}"/>
            </a:ext>
          </a:extLst>
        </xdr:cNvPr>
        <xdr:cNvSpPr txBox="1"/>
      </xdr:nvSpPr>
      <xdr:spPr>
        <a:xfrm>
          <a:off x="14735175" y="60980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74385</xdr:rowOff>
    </xdr:from>
    <xdr:to>
      <xdr:col>85</xdr:col>
      <xdr:colOff>177800</xdr:colOff>
      <xdr:row>39</xdr:row>
      <xdr:rowOff>4535</xdr:rowOff>
    </xdr:to>
    <xdr:sp macro="" textlink="">
      <xdr:nvSpPr>
        <xdr:cNvPr id="520" name="フローチャート: 判断 519">
          <a:extLst>
            <a:ext uri="{FF2B5EF4-FFF2-40B4-BE49-F238E27FC236}">
              <a16:creationId xmlns:a16="http://schemas.microsoft.com/office/drawing/2014/main" id="{59266A49-54D8-40A0-9202-790481D6168E}"/>
            </a:ext>
          </a:extLst>
        </xdr:cNvPr>
        <xdr:cNvSpPr/>
      </xdr:nvSpPr>
      <xdr:spPr>
        <a:xfrm>
          <a:off x="14649450" y="623706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58057</xdr:rowOff>
    </xdr:from>
    <xdr:to>
      <xdr:col>81</xdr:col>
      <xdr:colOff>101600</xdr:colOff>
      <xdr:row>38</xdr:row>
      <xdr:rowOff>159657</xdr:rowOff>
    </xdr:to>
    <xdr:sp macro="" textlink="">
      <xdr:nvSpPr>
        <xdr:cNvPr id="521" name="フローチャート: 判断 520">
          <a:extLst>
            <a:ext uri="{FF2B5EF4-FFF2-40B4-BE49-F238E27FC236}">
              <a16:creationId xmlns:a16="http://schemas.microsoft.com/office/drawing/2014/main" id="{607DC821-EBD2-41C9-8824-2621223E9519}"/>
            </a:ext>
          </a:extLst>
        </xdr:cNvPr>
        <xdr:cNvSpPr/>
      </xdr:nvSpPr>
      <xdr:spPr>
        <a:xfrm>
          <a:off x="13887450" y="6220732"/>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48260</xdr:rowOff>
    </xdr:from>
    <xdr:to>
      <xdr:col>76</xdr:col>
      <xdr:colOff>165100</xdr:colOff>
      <xdr:row>38</xdr:row>
      <xdr:rowOff>149860</xdr:rowOff>
    </xdr:to>
    <xdr:sp macro="" textlink="">
      <xdr:nvSpPr>
        <xdr:cNvPr id="522" name="フローチャート: 判断 521">
          <a:extLst>
            <a:ext uri="{FF2B5EF4-FFF2-40B4-BE49-F238E27FC236}">
              <a16:creationId xmlns:a16="http://schemas.microsoft.com/office/drawing/2014/main" id="{D64BFA9E-84E2-4184-8E52-560E3E9338E5}"/>
            </a:ext>
          </a:extLst>
        </xdr:cNvPr>
        <xdr:cNvSpPr/>
      </xdr:nvSpPr>
      <xdr:spPr>
        <a:xfrm>
          <a:off x="13096875" y="620776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61323</xdr:rowOff>
    </xdr:from>
    <xdr:to>
      <xdr:col>72</xdr:col>
      <xdr:colOff>38100</xdr:colOff>
      <xdr:row>38</xdr:row>
      <xdr:rowOff>162923</xdr:rowOff>
    </xdr:to>
    <xdr:sp macro="" textlink="">
      <xdr:nvSpPr>
        <xdr:cNvPr id="523" name="フローチャート: 判断 522">
          <a:extLst>
            <a:ext uri="{FF2B5EF4-FFF2-40B4-BE49-F238E27FC236}">
              <a16:creationId xmlns:a16="http://schemas.microsoft.com/office/drawing/2014/main" id="{CDE6745D-CA2D-4E62-9826-DF387E8590D6}"/>
            </a:ext>
          </a:extLst>
        </xdr:cNvPr>
        <xdr:cNvSpPr/>
      </xdr:nvSpPr>
      <xdr:spPr>
        <a:xfrm>
          <a:off x="12296775" y="622717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44994</xdr:rowOff>
    </xdr:from>
    <xdr:to>
      <xdr:col>67</xdr:col>
      <xdr:colOff>101600</xdr:colOff>
      <xdr:row>38</xdr:row>
      <xdr:rowOff>146594</xdr:rowOff>
    </xdr:to>
    <xdr:sp macro="" textlink="">
      <xdr:nvSpPr>
        <xdr:cNvPr id="524" name="フローチャート: 判断 523">
          <a:extLst>
            <a:ext uri="{FF2B5EF4-FFF2-40B4-BE49-F238E27FC236}">
              <a16:creationId xmlns:a16="http://schemas.microsoft.com/office/drawing/2014/main" id="{6CFD8461-C02C-4ADE-B950-98CA327EACA7}"/>
            </a:ext>
          </a:extLst>
        </xdr:cNvPr>
        <xdr:cNvSpPr/>
      </xdr:nvSpPr>
      <xdr:spPr>
        <a:xfrm>
          <a:off x="11487150" y="621084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A7072E61-2CC7-438F-A116-4BF8C625A9EE}"/>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69302177-F5DF-4FF3-BB35-FC4A769AB816}"/>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B0AEFA74-C096-4114-8016-0EFC16174DA9}"/>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1577AFE5-87D5-4316-B5E4-20E02C4ECE37}"/>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7E80D6E3-BB4F-428D-A52F-E1913F124B9B}"/>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118473</xdr:rowOff>
    </xdr:from>
    <xdr:to>
      <xdr:col>85</xdr:col>
      <xdr:colOff>177800</xdr:colOff>
      <xdr:row>40</xdr:row>
      <xdr:rowOff>48623</xdr:rowOff>
    </xdr:to>
    <xdr:sp macro="" textlink="">
      <xdr:nvSpPr>
        <xdr:cNvPr id="530" name="楕円 529">
          <a:extLst>
            <a:ext uri="{FF2B5EF4-FFF2-40B4-BE49-F238E27FC236}">
              <a16:creationId xmlns:a16="http://schemas.microsoft.com/office/drawing/2014/main" id="{422B763F-BFDE-471F-9D61-9BC7190CA527}"/>
            </a:ext>
          </a:extLst>
        </xdr:cNvPr>
        <xdr:cNvSpPr/>
      </xdr:nvSpPr>
      <xdr:spPr>
        <a:xfrm>
          <a:off x="14649450" y="6446248"/>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96900</xdr:rowOff>
    </xdr:from>
    <xdr:ext cx="405111" cy="259045"/>
    <xdr:sp macro="" textlink="">
      <xdr:nvSpPr>
        <xdr:cNvPr id="531" name="【認定こども園・幼稚園・保育所】&#10;有形固定資産減価償却率該当値テキスト">
          <a:extLst>
            <a:ext uri="{FF2B5EF4-FFF2-40B4-BE49-F238E27FC236}">
              <a16:creationId xmlns:a16="http://schemas.microsoft.com/office/drawing/2014/main" id="{11B4DC64-6CF3-4A85-A336-3CAB8B5FF0AD}"/>
            </a:ext>
          </a:extLst>
        </xdr:cNvPr>
        <xdr:cNvSpPr txBox="1"/>
      </xdr:nvSpPr>
      <xdr:spPr>
        <a:xfrm>
          <a:off x="14735175" y="64215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82550</xdr:rowOff>
    </xdr:from>
    <xdr:to>
      <xdr:col>81</xdr:col>
      <xdr:colOff>101600</xdr:colOff>
      <xdr:row>40</xdr:row>
      <xdr:rowOff>12700</xdr:rowOff>
    </xdr:to>
    <xdr:sp macro="" textlink="">
      <xdr:nvSpPr>
        <xdr:cNvPr id="532" name="楕円 531">
          <a:extLst>
            <a:ext uri="{FF2B5EF4-FFF2-40B4-BE49-F238E27FC236}">
              <a16:creationId xmlns:a16="http://schemas.microsoft.com/office/drawing/2014/main" id="{A4BB551C-B4F9-4031-8BD7-785B8821E33E}"/>
            </a:ext>
          </a:extLst>
        </xdr:cNvPr>
        <xdr:cNvSpPr/>
      </xdr:nvSpPr>
      <xdr:spPr>
        <a:xfrm>
          <a:off x="13887450" y="641032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133350</xdr:rowOff>
    </xdr:from>
    <xdr:to>
      <xdr:col>85</xdr:col>
      <xdr:colOff>127000</xdr:colOff>
      <xdr:row>39</xdr:row>
      <xdr:rowOff>169273</xdr:rowOff>
    </xdr:to>
    <xdr:cxnSp macro="">
      <xdr:nvCxnSpPr>
        <xdr:cNvPr id="533" name="直線コネクタ 532">
          <a:extLst>
            <a:ext uri="{FF2B5EF4-FFF2-40B4-BE49-F238E27FC236}">
              <a16:creationId xmlns:a16="http://schemas.microsoft.com/office/drawing/2014/main" id="{AD8E080C-C7FD-4D98-9BFF-F81C76A55428}"/>
            </a:ext>
          </a:extLst>
        </xdr:cNvPr>
        <xdr:cNvCxnSpPr/>
      </xdr:nvCxnSpPr>
      <xdr:spPr>
        <a:xfrm>
          <a:off x="13935075" y="6457950"/>
          <a:ext cx="762000" cy="26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33565</xdr:rowOff>
    </xdr:from>
    <xdr:to>
      <xdr:col>76</xdr:col>
      <xdr:colOff>165100</xdr:colOff>
      <xdr:row>39</xdr:row>
      <xdr:rowOff>135165</xdr:rowOff>
    </xdr:to>
    <xdr:sp macro="" textlink="">
      <xdr:nvSpPr>
        <xdr:cNvPr id="534" name="楕円 533">
          <a:extLst>
            <a:ext uri="{FF2B5EF4-FFF2-40B4-BE49-F238E27FC236}">
              <a16:creationId xmlns:a16="http://schemas.microsoft.com/office/drawing/2014/main" id="{93CDF093-07FA-4B6A-83FD-20282569E731}"/>
            </a:ext>
          </a:extLst>
        </xdr:cNvPr>
        <xdr:cNvSpPr/>
      </xdr:nvSpPr>
      <xdr:spPr>
        <a:xfrm>
          <a:off x="13096875" y="635499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84365</xdr:rowOff>
    </xdr:from>
    <xdr:to>
      <xdr:col>81</xdr:col>
      <xdr:colOff>50800</xdr:colOff>
      <xdr:row>39</xdr:row>
      <xdr:rowOff>133350</xdr:rowOff>
    </xdr:to>
    <xdr:cxnSp macro="">
      <xdr:nvCxnSpPr>
        <xdr:cNvPr id="535" name="直線コネクタ 534">
          <a:extLst>
            <a:ext uri="{FF2B5EF4-FFF2-40B4-BE49-F238E27FC236}">
              <a16:creationId xmlns:a16="http://schemas.microsoft.com/office/drawing/2014/main" id="{CD5FD6B9-F62B-4CF8-B591-24A4964DA628}"/>
            </a:ext>
          </a:extLst>
        </xdr:cNvPr>
        <xdr:cNvCxnSpPr/>
      </xdr:nvCxnSpPr>
      <xdr:spPr>
        <a:xfrm>
          <a:off x="13144500" y="6412140"/>
          <a:ext cx="790575" cy="45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149497</xdr:rowOff>
    </xdr:from>
    <xdr:to>
      <xdr:col>72</xdr:col>
      <xdr:colOff>38100</xdr:colOff>
      <xdr:row>39</xdr:row>
      <xdr:rowOff>79647</xdr:rowOff>
    </xdr:to>
    <xdr:sp macro="" textlink="">
      <xdr:nvSpPr>
        <xdr:cNvPr id="536" name="楕円 535">
          <a:extLst>
            <a:ext uri="{FF2B5EF4-FFF2-40B4-BE49-F238E27FC236}">
              <a16:creationId xmlns:a16="http://schemas.microsoft.com/office/drawing/2014/main" id="{771EA927-9341-4C2A-B21D-3368AC5AA731}"/>
            </a:ext>
          </a:extLst>
        </xdr:cNvPr>
        <xdr:cNvSpPr/>
      </xdr:nvSpPr>
      <xdr:spPr>
        <a:xfrm>
          <a:off x="12296775" y="631217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28847</xdr:rowOff>
    </xdr:from>
    <xdr:to>
      <xdr:col>76</xdr:col>
      <xdr:colOff>114300</xdr:colOff>
      <xdr:row>39</xdr:row>
      <xdr:rowOff>84365</xdr:rowOff>
    </xdr:to>
    <xdr:cxnSp macro="">
      <xdr:nvCxnSpPr>
        <xdr:cNvPr id="537" name="直線コネクタ 536">
          <a:extLst>
            <a:ext uri="{FF2B5EF4-FFF2-40B4-BE49-F238E27FC236}">
              <a16:creationId xmlns:a16="http://schemas.microsoft.com/office/drawing/2014/main" id="{9431B02D-33F1-42B1-9C2D-263F6011DA33}"/>
            </a:ext>
          </a:extLst>
        </xdr:cNvPr>
        <xdr:cNvCxnSpPr/>
      </xdr:nvCxnSpPr>
      <xdr:spPr>
        <a:xfrm>
          <a:off x="12344400" y="6350272"/>
          <a:ext cx="800100" cy="61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97246</xdr:rowOff>
    </xdr:from>
    <xdr:to>
      <xdr:col>67</xdr:col>
      <xdr:colOff>101600</xdr:colOff>
      <xdr:row>39</xdr:row>
      <xdr:rowOff>27396</xdr:rowOff>
    </xdr:to>
    <xdr:sp macro="" textlink="">
      <xdr:nvSpPr>
        <xdr:cNvPr id="538" name="楕円 537">
          <a:extLst>
            <a:ext uri="{FF2B5EF4-FFF2-40B4-BE49-F238E27FC236}">
              <a16:creationId xmlns:a16="http://schemas.microsoft.com/office/drawing/2014/main" id="{7B3C1F07-CECD-4B9B-8475-51B2CBD78822}"/>
            </a:ext>
          </a:extLst>
        </xdr:cNvPr>
        <xdr:cNvSpPr/>
      </xdr:nvSpPr>
      <xdr:spPr>
        <a:xfrm>
          <a:off x="11487150" y="625992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148046</xdr:rowOff>
    </xdr:from>
    <xdr:to>
      <xdr:col>71</xdr:col>
      <xdr:colOff>177800</xdr:colOff>
      <xdr:row>39</xdr:row>
      <xdr:rowOff>28847</xdr:rowOff>
    </xdr:to>
    <xdr:cxnSp macro="">
      <xdr:nvCxnSpPr>
        <xdr:cNvPr id="539" name="直線コネクタ 538">
          <a:extLst>
            <a:ext uri="{FF2B5EF4-FFF2-40B4-BE49-F238E27FC236}">
              <a16:creationId xmlns:a16="http://schemas.microsoft.com/office/drawing/2014/main" id="{C12D45B7-16BC-4973-8172-0EC409E73BA4}"/>
            </a:ext>
          </a:extLst>
        </xdr:cNvPr>
        <xdr:cNvCxnSpPr/>
      </xdr:nvCxnSpPr>
      <xdr:spPr>
        <a:xfrm>
          <a:off x="11534775" y="6307546"/>
          <a:ext cx="809625" cy="42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4734</xdr:rowOff>
    </xdr:from>
    <xdr:ext cx="405111" cy="259045"/>
    <xdr:sp macro="" textlink="">
      <xdr:nvSpPr>
        <xdr:cNvPr id="540" name="n_1aveValue【認定こども園・幼稚園・保育所】&#10;有形固定資産減価償却率">
          <a:extLst>
            <a:ext uri="{FF2B5EF4-FFF2-40B4-BE49-F238E27FC236}">
              <a16:creationId xmlns:a16="http://schemas.microsoft.com/office/drawing/2014/main" id="{6CF1C019-9D64-4567-A6CE-7111CF795876}"/>
            </a:ext>
          </a:extLst>
        </xdr:cNvPr>
        <xdr:cNvSpPr txBox="1"/>
      </xdr:nvSpPr>
      <xdr:spPr>
        <a:xfrm>
          <a:off x="13745219" y="60086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166387</xdr:rowOff>
    </xdr:from>
    <xdr:ext cx="405111" cy="259045"/>
    <xdr:sp macro="" textlink="">
      <xdr:nvSpPr>
        <xdr:cNvPr id="541" name="n_2aveValue【認定こども園・幼稚園・保育所】&#10;有形固定資産減価償却率">
          <a:extLst>
            <a:ext uri="{FF2B5EF4-FFF2-40B4-BE49-F238E27FC236}">
              <a16:creationId xmlns:a16="http://schemas.microsoft.com/office/drawing/2014/main" id="{504E9795-A3C9-4D79-89CC-378DF12F5EB5}"/>
            </a:ext>
          </a:extLst>
        </xdr:cNvPr>
        <xdr:cNvSpPr txBox="1"/>
      </xdr:nvSpPr>
      <xdr:spPr>
        <a:xfrm>
          <a:off x="12964169" y="6002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8000</xdr:rowOff>
    </xdr:from>
    <xdr:ext cx="405111" cy="259045"/>
    <xdr:sp macro="" textlink="">
      <xdr:nvSpPr>
        <xdr:cNvPr id="542" name="n_3aveValue【認定こども園・幼稚園・保育所】&#10;有形固定資産減価償却率">
          <a:extLst>
            <a:ext uri="{FF2B5EF4-FFF2-40B4-BE49-F238E27FC236}">
              <a16:creationId xmlns:a16="http://schemas.microsoft.com/office/drawing/2014/main" id="{08E9CC0F-5B92-463D-968E-3F5324942AA5}"/>
            </a:ext>
          </a:extLst>
        </xdr:cNvPr>
        <xdr:cNvSpPr txBox="1"/>
      </xdr:nvSpPr>
      <xdr:spPr>
        <a:xfrm>
          <a:off x="12164069" y="60119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163121</xdr:rowOff>
    </xdr:from>
    <xdr:ext cx="405111" cy="259045"/>
    <xdr:sp macro="" textlink="">
      <xdr:nvSpPr>
        <xdr:cNvPr id="543" name="n_4aveValue【認定こども園・幼稚園・保育所】&#10;有形固定資産減価償却率">
          <a:extLst>
            <a:ext uri="{FF2B5EF4-FFF2-40B4-BE49-F238E27FC236}">
              <a16:creationId xmlns:a16="http://schemas.microsoft.com/office/drawing/2014/main" id="{4C52E542-AB42-425C-A89D-55B2244D5D81}"/>
            </a:ext>
          </a:extLst>
        </xdr:cNvPr>
        <xdr:cNvSpPr txBox="1"/>
      </xdr:nvSpPr>
      <xdr:spPr>
        <a:xfrm>
          <a:off x="11354444" y="59987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3827</xdr:rowOff>
    </xdr:from>
    <xdr:ext cx="405111" cy="259045"/>
    <xdr:sp macro="" textlink="">
      <xdr:nvSpPr>
        <xdr:cNvPr id="544" name="n_1mainValue【認定こども園・幼稚園・保育所】&#10;有形固定資産減価償却率">
          <a:extLst>
            <a:ext uri="{FF2B5EF4-FFF2-40B4-BE49-F238E27FC236}">
              <a16:creationId xmlns:a16="http://schemas.microsoft.com/office/drawing/2014/main" id="{03F1A903-86D8-4C9D-AB82-2BDD9FC91162}"/>
            </a:ext>
          </a:extLst>
        </xdr:cNvPr>
        <xdr:cNvSpPr txBox="1"/>
      </xdr:nvSpPr>
      <xdr:spPr>
        <a:xfrm>
          <a:off x="13745219" y="6493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126292</xdr:rowOff>
    </xdr:from>
    <xdr:ext cx="405111" cy="259045"/>
    <xdr:sp macro="" textlink="">
      <xdr:nvSpPr>
        <xdr:cNvPr id="545" name="n_2mainValue【認定こども園・幼稚園・保育所】&#10;有形固定資産減価償却率">
          <a:extLst>
            <a:ext uri="{FF2B5EF4-FFF2-40B4-BE49-F238E27FC236}">
              <a16:creationId xmlns:a16="http://schemas.microsoft.com/office/drawing/2014/main" id="{F3F17E22-FB8D-4365-823F-8C919F1E394E}"/>
            </a:ext>
          </a:extLst>
        </xdr:cNvPr>
        <xdr:cNvSpPr txBox="1"/>
      </xdr:nvSpPr>
      <xdr:spPr>
        <a:xfrm>
          <a:off x="12964169" y="6447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70774</xdr:rowOff>
    </xdr:from>
    <xdr:ext cx="405111" cy="259045"/>
    <xdr:sp macro="" textlink="">
      <xdr:nvSpPr>
        <xdr:cNvPr id="546" name="n_3mainValue【認定こども園・幼稚園・保育所】&#10;有形固定資産減価償却率">
          <a:extLst>
            <a:ext uri="{FF2B5EF4-FFF2-40B4-BE49-F238E27FC236}">
              <a16:creationId xmlns:a16="http://schemas.microsoft.com/office/drawing/2014/main" id="{D101F91D-A849-4E2F-850F-F9DAFC140F75}"/>
            </a:ext>
          </a:extLst>
        </xdr:cNvPr>
        <xdr:cNvSpPr txBox="1"/>
      </xdr:nvSpPr>
      <xdr:spPr>
        <a:xfrm>
          <a:off x="12164069" y="6392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18523</xdr:rowOff>
    </xdr:from>
    <xdr:ext cx="405111" cy="259045"/>
    <xdr:sp macro="" textlink="">
      <xdr:nvSpPr>
        <xdr:cNvPr id="547" name="n_4mainValue【認定こども園・幼稚園・保育所】&#10;有形固定資産減価償却率">
          <a:extLst>
            <a:ext uri="{FF2B5EF4-FFF2-40B4-BE49-F238E27FC236}">
              <a16:creationId xmlns:a16="http://schemas.microsoft.com/office/drawing/2014/main" id="{D502BACB-664F-44CC-86DD-D6F7F5BE9947}"/>
            </a:ext>
          </a:extLst>
        </xdr:cNvPr>
        <xdr:cNvSpPr txBox="1"/>
      </xdr:nvSpPr>
      <xdr:spPr>
        <a:xfrm>
          <a:off x="11354444" y="6343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8" name="正方形/長方形 547">
          <a:extLst>
            <a:ext uri="{FF2B5EF4-FFF2-40B4-BE49-F238E27FC236}">
              <a16:creationId xmlns:a16="http://schemas.microsoft.com/office/drawing/2014/main" id="{665D9C03-F85F-47B0-B7F4-690AB1DFA224}"/>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9" name="正方形/長方形 548">
          <a:extLst>
            <a:ext uri="{FF2B5EF4-FFF2-40B4-BE49-F238E27FC236}">
              <a16:creationId xmlns:a16="http://schemas.microsoft.com/office/drawing/2014/main" id="{A58CAF9B-D0C1-487B-8B6F-EEEA418B7A78}"/>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0" name="正方形/長方形 549">
          <a:extLst>
            <a:ext uri="{FF2B5EF4-FFF2-40B4-BE49-F238E27FC236}">
              <a16:creationId xmlns:a16="http://schemas.microsoft.com/office/drawing/2014/main" id="{5F96C499-8014-4C39-B30C-FF7BD9D849D5}"/>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1" name="正方形/長方形 550">
          <a:extLst>
            <a:ext uri="{FF2B5EF4-FFF2-40B4-BE49-F238E27FC236}">
              <a16:creationId xmlns:a16="http://schemas.microsoft.com/office/drawing/2014/main" id="{CF9B7A35-DC04-493A-B5C6-FEE2A792DDF3}"/>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2" name="正方形/長方形 551">
          <a:extLst>
            <a:ext uri="{FF2B5EF4-FFF2-40B4-BE49-F238E27FC236}">
              <a16:creationId xmlns:a16="http://schemas.microsoft.com/office/drawing/2014/main" id="{8813EEC0-BDBA-4CA9-AF0C-2CE883BE529F}"/>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3" name="正方形/長方形 552">
          <a:extLst>
            <a:ext uri="{FF2B5EF4-FFF2-40B4-BE49-F238E27FC236}">
              <a16:creationId xmlns:a16="http://schemas.microsoft.com/office/drawing/2014/main" id="{93FD4E82-BAE7-456D-B0A9-96965218CA7B}"/>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4" name="正方形/長方形 553">
          <a:extLst>
            <a:ext uri="{FF2B5EF4-FFF2-40B4-BE49-F238E27FC236}">
              <a16:creationId xmlns:a16="http://schemas.microsoft.com/office/drawing/2014/main" id="{8C0E166F-C466-4985-89E5-609C14567013}"/>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5" name="正方形/長方形 554">
          <a:extLst>
            <a:ext uri="{FF2B5EF4-FFF2-40B4-BE49-F238E27FC236}">
              <a16:creationId xmlns:a16="http://schemas.microsoft.com/office/drawing/2014/main" id="{7D3D4A04-B611-4A8A-AE61-1C7368AF5870}"/>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6" name="テキスト ボックス 555">
          <a:extLst>
            <a:ext uri="{FF2B5EF4-FFF2-40B4-BE49-F238E27FC236}">
              <a16:creationId xmlns:a16="http://schemas.microsoft.com/office/drawing/2014/main" id="{CC6525E8-3BDD-441C-A845-BA95836E863A}"/>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7" name="直線コネクタ 556">
          <a:extLst>
            <a:ext uri="{FF2B5EF4-FFF2-40B4-BE49-F238E27FC236}">
              <a16:creationId xmlns:a16="http://schemas.microsoft.com/office/drawing/2014/main" id="{D9FB152E-3617-453B-A10B-57D5B62B3E77}"/>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8" name="直線コネクタ 557">
          <a:extLst>
            <a:ext uri="{FF2B5EF4-FFF2-40B4-BE49-F238E27FC236}">
              <a16:creationId xmlns:a16="http://schemas.microsoft.com/office/drawing/2014/main" id="{8C1D86E0-124D-4E46-89C0-F16CA3090E2C}"/>
            </a:ext>
          </a:extLst>
        </xdr:cNvPr>
        <xdr:cNvCxnSpPr/>
      </xdr:nvCxnSpPr>
      <xdr:spPr>
        <a:xfrm>
          <a:off x="16459200" y="678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559" name="テキスト ボックス 558">
          <a:extLst>
            <a:ext uri="{FF2B5EF4-FFF2-40B4-BE49-F238E27FC236}">
              <a16:creationId xmlns:a16="http://schemas.microsoft.com/office/drawing/2014/main" id="{E792AB4A-5EED-492A-9B66-072EC948805E}"/>
            </a:ext>
          </a:extLst>
        </xdr:cNvPr>
        <xdr:cNvSpPr txBox="1"/>
      </xdr:nvSpPr>
      <xdr:spPr>
        <a:xfrm>
          <a:off x="16052346" y="664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0" name="直線コネクタ 559">
          <a:extLst>
            <a:ext uri="{FF2B5EF4-FFF2-40B4-BE49-F238E27FC236}">
              <a16:creationId xmlns:a16="http://schemas.microsoft.com/office/drawing/2014/main" id="{DB47E242-00D9-4B65-8E4F-0B0A7583C314}"/>
            </a:ext>
          </a:extLst>
        </xdr:cNvPr>
        <xdr:cNvCxnSpPr/>
      </xdr:nvCxnSpPr>
      <xdr:spPr>
        <a:xfrm>
          <a:off x="16459200" y="6343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561" name="テキスト ボックス 560">
          <a:extLst>
            <a:ext uri="{FF2B5EF4-FFF2-40B4-BE49-F238E27FC236}">
              <a16:creationId xmlns:a16="http://schemas.microsoft.com/office/drawing/2014/main" id="{F128261D-5A16-47B7-9F97-ABFC461D4C52}"/>
            </a:ext>
          </a:extLst>
        </xdr:cNvPr>
        <xdr:cNvSpPr txBox="1"/>
      </xdr:nvSpPr>
      <xdr:spPr>
        <a:xfrm>
          <a:off x="16052346"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2" name="直線コネクタ 561">
          <a:extLst>
            <a:ext uri="{FF2B5EF4-FFF2-40B4-BE49-F238E27FC236}">
              <a16:creationId xmlns:a16="http://schemas.microsoft.com/office/drawing/2014/main" id="{F3FC0EC5-6DC7-4CF5-92E8-95C2304F2568}"/>
            </a:ext>
          </a:extLst>
        </xdr:cNvPr>
        <xdr:cNvCxnSpPr/>
      </xdr:nvCxnSpPr>
      <xdr:spPr>
        <a:xfrm>
          <a:off x="16459200" y="591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563" name="テキスト ボックス 562">
          <a:extLst>
            <a:ext uri="{FF2B5EF4-FFF2-40B4-BE49-F238E27FC236}">
              <a16:creationId xmlns:a16="http://schemas.microsoft.com/office/drawing/2014/main" id="{436ECBC6-4B79-412B-9C6B-EDC62490D4E0}"/>
            </a:ext>
          </a:extLst>
        </xdr:cNvPr>
        <xdr:cNvSpPr txBox="1"/>
      </xdr:nvSpPr>
      <xdr:spPr>
        <a:xfrm>
          <a:off x="16052346" y="577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4" name="直線コネクタ 563">
          <a:extLst>
            <a:ext uri="{FF2B5EF4-FFF2-40B4-BE49-F238E27FC236}">
              <a16:creationId xmlns:a16="http://schemas.microsoft.com/office/drawing/2014/main" id="{9D1E0C2F-B56C-45D2-A1DF-2DE0BE1773CD}"/>
            </a:ext>
          </a:extLst>
        </xdr:cNvPr>
        <xdr:cNvCxnSpPr/>
      </xdr:nvCxnSpPr>
      <xdr:spPr>
        <a:xfrm>
          <a:off x="16459200" y="548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565" name="テキスト ボックス 564">
          <a:extLst>
            <a:ext uri="{FF2B5EF4-FFF2-40B4-BE49-F238E27FC236}">
              <a16:creationId xmlns:a16="http://schemas.microsoft.com/office/drawing/2014/main" id="{B6D301DA-3708-410B-9F17-386C2FD50E5B}"/>
            </a:ext>
          </a:extLst>
        </xdr:cNvPr>
        <xdr:cNvSpPr txBox="1"/>
      </xdr:nvSpPr>
      <xdr:spPr>
        <a:xfrm>
          <a:off x="16052346" y="535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6" name="直線コネクタ 565">
          <a:extLst>
            <a:ext uri="{FF2B5EF4-FFF2-40B4-BE49-F238E27FC236}">
              <a16:creationId xmlns:a16="http://schemas.microsoft.com/office/drawing/2014/main" id="{CB27A77D-6AAD-4735-BEE1-DF59E172356D}"/>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67" name="テキスト ボックス 566">
          <a:extLst>
            <a:ext uri="{FF2B5EF4-FFF2-40B4-BE49-F238E27FC236}">
              <a16:creationId xmlns:a16="http://schemas.microsoft.com/office/drawing/2014/main" id="{391A24C9-0349-45D0-B978-A5E88A974808}"/>
            </a:ext>
          </a:extLst>
        </xdr:cNvPr>
        <xdr:cNvSpPr txBox="1"/>
      </xdr:nvSpPr>
      <xdr:spPr>
        <a:xfrm>
          <a:off x="16052346"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8" name="【認定こども園・幼稚園・保育所】&#10;一人当たり面積グラフ枠">
          <a:extLst>
            <a:ext uri="{FF2B5EF4-FFF2-40B4-BE49-F238E27FC236}">
              <a16:creationId xmlns:a16="http://schemas.microsoft.com/office/drawing/2014/main" id="{2FEF67FB-6F91-4923-BCAF-04DA453241F9}"/>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78486</xdr:rowOff>
    </xdr:from>
    <xdr:to>
      <xdr:col>116</xdr:col>
      <xdr:colOff>62864</xdr:colOff>
      <xdr:row>41</xdr:row>
      <xdr:rowOff>78486</xdr:rowOff>
    </xdr:to>
    <xdr:cxnSp macro="">
      <xdr:nvCxnSpPr>
        <xdr:cNvPr id="569" name="直線コネクタ 568">
          <a:extLst>
            <a:ext uri="{FF2B5EF4-FFF2-40B4-BE49-F238E27FC236}">
              <a16:creationId xmlns:a16="http://schemas.microsoft.com/office/drawing/2014/main" id="{8146DEF0-5781-4307-AD7E-25FC844C7418}"/>
            </a:ext>
          </a:extLst>
        </xdr:cNvPr>
        <xdr:cNvCxnSpPr/>
      </xdr:nvCxnSpPr>
      <xdr:spPr>
        <a:xfrm flipV="1">
          <a:off x="19954239" y="5431536"/>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82313</xdr:rowOff>
    </xdr:from>
    <xdr:ext cx="469744" cy="259045"/>
    <xdr:sp macro="" textlink="">
      <xdr:nvSpPr>
        <xdr:cNvPr id="570" name="【認定こども園・幼稚園・保育所】&#10;一人当たり面積最小値テキスト">
          <a:extLst>
            <a:ext uri="{FF2B5EF4-FFF2-40B4-BE49-F238E27FC236}">
              <a16:creationId xmlns:a16="http://schemas.microsoft.com/office/drawing/2014/main" id="{0D4DD7D0-F1DC-4006-B207-D5FE8DF5E323}"/>
            </a:ext>
          </a:extLst>
        </xdr:cNvPr>
        <xdr:cNvSpPr txBox="1"/>
      </xdr:nvSpPr>
      <xdr:spPr>
        <a:xfrm>
          <a:off x="19992975" y="6733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78486</xdr:rowOff>
    </xdr:from>
    <xdr:to>
      <xdr:col>116</xdr:col>
      <xdr:colOff>152400</xdr:colOff>
      <xdr:row>41</xdr:row>
      <xdr:rowOff>78486</xdr:rowOff>
    </xdr:to>
    <xdr:cxnSp macro="">
      <xdr:nvCxnSpPr>
        <xdr:cNvPr id="571" name="直線コネクタ 570">
          <a:extLst>
            <a:ext uri="{FF2B5EF4-FFF2-40B4-BE49-F238E27FC236}">
              <a16:creationId xmlns:a16="http://schemas.microsoft.com/office/drawing/2014/main" id="{3265FBF1-5A40-44E3-B6CD-49961EE80C4B}"/>
            </a:ext>
          </a:extLst>
        </xdr:cNvPr>
        <xdr:cNvCxnSpPr/>
      </xdr:nvCxnSpPr>
      <xdr:spPr>
        <a:xfrm>
          <a:off x="19878675" y="672693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25163</xdr:rowOff>
    </xdr:from>
    <xdr:ext cx="469744" cy="259045"/>
    <xdr:sp macro="" textlink="">
      <xdr:nvSpPr>
        <xdr:cNvPr id="572" name="【認定こども園・幼稚園・保育所】&#10;一人当たり面積最大値テキスト">
          <a:extLst>
            <a:ext uri="{FF2B5EF4-FFF2-40B4-BE49-F238E27FC236}">
              <a16:creationId xmlns:a16="http://schemas.microsoft.com/office/drawing/2014/main" id="{8C21A6D5-F996-4152-B036-4D340FD7B131}"/>
            </a:ext>
          </a:extLst>
        </xdr:cNvPr>
        <xdr:cNvSpPr txBox="1"/>
      </xdr:nvSpPr>
      <xdr:spPr>
        <a:xfrm>
          <a:off x="19992975" y="5219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78486</xdr:rowOff>
    </xdr:from>
    <xdr:to>
      <xdr:col>116</xdr:col>
      <xdr:colOff>152400</xdr:colOff>
      <xdr:row>33</xdr:row>
      <xdr:rowOff>78486</xdr:rowOff>
    </xdr:to>
    <xdr:cxnSp macro="">
      <xdr:nvCxnSpPr>
        <xdr:cNvPr id="573" name="直線コネクタ 572">
          <a:extLst>
            <a:ext uri="{FF2B5EF4-FFF2-40B4-BE49-F238E27FC236}">
              <a16:creationId xmlns:a16="http://schemas.microsoft.com/office/drawing/2014/main" id="{D0EF8CA0-0754-4711-9278-A949F7CE5A79}"/>
            </a:ext>
          </a:extLst>
        </xdr:cNvPr>
        <xdr:cNvCxnSpPr/>
      </xdr:nvCxnSpPr>
      <xdr:spPr>
        <a:xfrm>
          <a:off x="19878675" y="543153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83837</xdr:rowOff>
    </xdr:from>
    <xdr:ext cx="469744" cy="259045"/>
    <xdr:sp macro="" textlink="">
      <xdr:nvSpPr>
        <xdr:cNvPr id="574" name="【認定こども園・幼稚園・保育所】&#10;一人当たり面積平均値テキスト">
          <a:extLst>
            <a:ext uri="{FF2B5EF4-FFF2-40B4-BE49-F238E27FC236}">
              <a16:creationId xmlns:a16="http://schemas.microsoft.com/office/drawing/2014/main" id="{ED357895-F929-46E4-B25B-FB28B9CDFC54}"/>
            </a:ext>
          </a:extLst>
        </xdr:cNvPr>
        <xdr:cNvSpPr txBox="1"/>
      </xdr:nvSpPr>
      <xdr:spPr>
        <a:xfrm>
          <a:off x="19992975" y="64116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105410</xdr:rowOff>
    </xdr:from>
    <xdr:to>
      <xdr:col>116</xdr:col>
      <xdr:colOff>114300</xdr:colOff>
      <xdr:row>40</xdr:row>
      <xdr:rowOff>35560</xdr:rowOff>
    </xdr:to>
    <xdr:sp macro="" textlink="">
      <xdr:nvSpPr>
        <xdr:cNvPr id="575" name="フローチャート: 判断 574">
          <a:extLst>
            <a:ext uri="{FF2B5EF4-FFF2-40B4-BE49-F238E27FC236}">
              <a16:creationId xmlns:a16="http://schemas.microsoft.com/office/drawing/2014/main" id="{E12EF62A-956E-40DB-879D-6B2A7EE8A608}"/>
            </a:ext>
          </a:extLst>
        </xdr:cNvPr>
        <xdr:cNvSpPr/>
      </xdr:nvSpPr>
      <xdr:spPr>
        <a:xfrm>
          <a:off x="19897725" y="642683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105410</xdr:rowOff>
    </xdr:from>
    <xdr:to>
      <xdr:col>112</xdr:col>
      <xdr:colOff>38100</xdr:colOff>
      <xdr:row>40</xdr:row>
      <xdr:rowOff>35560</xdr:rowOff>
    </xdr:to>
    <xdr:sp macro="" textlink="">
      <xdr:nvSpPr>
        <xdr:cNvPr id="576" name="フローチャート: 判断 575">
          <a:extLst>
            <a:ext uri="{FF2B5EF4-FFF2-40B4-BE49-F238E27FC236}">
              <a16:creationId xmlns:a16="http://schemas.microsoft.com/office/drawing/2014/main" id="{9B7CC742-97FE-4243-9D39-CE742E8EB7D6}"/>
            </a:ext>
          </a:extLst>
        </xdr:cNvPr>
        <xdr:cNvSpPr/>
      </xdr:nvSpPr>
      <xdr:spPr>
        <a:xfrm>
          <a:off x="19154775" y="642683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114554</xdr:rowOff>
    </xdr:from>
    <xdr:to>
      <xdr:col>107</xdr:col>
      <xdr:colOff>101600</xdr:colOff>
      <xdr:row>40</xdr:row>
      <xdr:rowOff>44704</xdr:rowOff>
    </xdr:to>
    <xdr:sp macro="" textlink="">
      <xdr:nvSpPr>
        <xdr:cNvPr id="577" name="フローチャート: 判断 576">
          <a:extLst>
            <a:ext uri="{FF2B5EF4-FFF2-40B4-BE49-F238E27FC236}">
              <a16:creationId xmlns:a16="http://schemas.microsoft.com/office/drawing/2014/main" id="{5BC1D817-FC9A-45AE-8600-2C1C42154082}"/>
            </a:ext>
          </a:extLst>
        </xdr:cNvPr>
        <xdr:cNvSpPr/>
      </xdr:nvSpPr>
      <xdr:spPr>
        <a:xfrm>
          <a:off x="18345150" y="643915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105410</xdr:rowOff>
    </xdr:from>
    <xdr:to>
      <xdr:col>102</xdr:col>
      <xdr:colOff>165100</xdr:colOff>
      <xdr:row>40</xdr:row>
      <xdr:rowOff>35560</xdr:rowOff>
    </xdr:to>
    <xdr:sp macro="" textlink="">
      <xdr:nvSpPr>
        <xdr:cNvPr id="578" name="フローチャート: 判断 577">
          <a:extLst>
            <a:ext uri="{FF2B5EF4-FFF2-40B4-BE49-F238E27FC236}">
              <a16:creationId xmlns:a16="http://schemas.microsoft.com/office/drawing/2014/main" id="{0266C333-300C-4887-BE73-A5EBBD7A071B}"/>
            </a:ext>
          </a:extLst>
        </xdr:cNvPr>
        <xdr:cNvSpPr/>
      </xdr:nvSpPr>
      <xdr:spPr>
        <a:xfrm>
          <a:off x="17554575" y="642683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105410</xdr:rowOff>
    </xdr:from>
    <xdr:to>
      <xdr:col>98</xdr:col>
      <xdr:colOff>38100</xdr:colOff>
      <xdr:row>40</xdr:row>
      <xdr:rowOff>35560</xdr:rowOff>
    </xdr:to>
    <xdr:sp macro="" textlink="">
      <xdr:nvSpPr>
        <xdr:cNvPr id="579" name="フローチャート: 判断 578">
          <a:extLst>
            <a:ext uri="{FF2B5EF4-FFF2-40B4-BE49-F238E27FC236}">
              <a16:creationId xmlns:a16="http://schemas.microsoft.com/office/drawing/2014/main" id="{BFA040D7-1B3F-4A2E-9F27-923BD7AFB27D}"/>
            </a:ext>
          </a:extLst>
        </xdr:cNvPr>
        <xdr:cNvSpPr/>
      </xdr:nvSpPr>
      <xdr:spPr>
        <a:xfrm>
          <a:off x="16754475" y="642683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0" name="テキスト ボックス 579">
          <a:extLst>
            <a:ext uri="{FF2B5EF4-FFF2-40B4-BE49-F238E27FC236}">
              <a16:creationId xmlns:a16="http://schemas.microsoft.com/office/drawing/2014/main" id="{294D7531-D352-47DB-989F-77486DF18C1C}"/>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10536923-7C9E-477D-8F6E-8AF5FF0B9FF5}"/>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91CD1774-54F1-4346-AD6B-0C4D03A3B520}"/>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72A12E51-E6D1-4DA1-9BB1-9C642416963B}"/>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DF00BB30-FCD8-4A68-B692-46C95F90EA2A}"/>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89408</xdr:rowOff>
    </xdr:from>
    <xdr:to>
      <xdr:col>116</xdr:col>
      <xdr:colOff>114300</xdr:colOff>
      <xdr:row>37</xdr:row>
      <xdr:rowOff>19558</xdr:rowOff>
    </xdr:to>
    <xdr:sp macro="" textlink="">
      <xdr:nvSpPr>
        <xdr:cNvPr id="585" name="楕円 584">
          <a:extLst>
            <a:ext uri="{FF2B5EF4-FFF2-40B4-BE49-F238E27FC236}">
              <a16:creationId xmlns:a16="http://schemas.microsoft.com/office/drawing/2014/main" id="{58766209-FA61-4BFB-BC4D-C8245EFAA114}"/>
            </a:ext>
          </a:extLst>
        </xdr:cNvPr>
        <xdr:cNvSpPr/>
      </xdr:nvSpPr>
      <xdr:spPr>
        <a:xfrm>
          <a:off x="19897725" y="592505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35</xdr:row>
      <xdr:rowOff>112285</xdr:rowOff>
    </xdr:from>
    <xdr:ext cx="469744" cy="259045"/>
    <xdr:sp macro="" textlink="">
      <xdr:nvSpPr>
        <xdr:cNvPr id="586" name="【認定こども園・幼稚園・保育所】&#10;一人当たり面積該当値テキスト">
          <a:extLst>
            <a:ext uri="{FF2B5EF4-FFF2-40B4-BE49-F238E27FC236}">
              <a16:creationId xmlns:a16="http://schemas.microsoft.com/office/drawing/2014/main" id="{C62427C9-8EF8-4DB6-AFD1-D089DA1C0635}"/>
            </a:ext>
          </a:extLst>
        </xdr:cNvPr>
        <xdr:cNvSpPr txBox="1"/>
      </xdr:nvSpPr>
      <xdr:spPr>
        <a:xfrm>
          <a:off x="19992975" y="5789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71120</xdr:rowOff>
    </xdr:from>
    <xdr:to>
      <xdr:col>112</xdr:col>
      <xdr:colOff>38100</xdr:colOff>
      <xdr:row>37</xdr:row>
      <xdr:rowOff>1270</xdr:rowOff>
    </xdr:to>
    <xdr:sp macro="" textlink="">
      <xdr:nvSpPr>
        <xdr:cNvPr id="587" name="楕円 586">
          <a:extLst>
            <a:ext uri="{FF2B5EF4-FFF2-40B4-BE49-F238E27FC236}">
              <a16:creationId xmlns:a16="http://schemas.microsoft.com/office/drawing/2014/main" id="{F45F37D1-287A-4191-8548-08FEEC1078D8}"/>
            </a:ext>
          </a:extLst>
        </xdr:cNvPr>
        <xdr:cNvSpPr/>
      </xdr:nvSpPr>
      <xdr:spPr>
        <a:xfrm>
          <a:off x="19154775" y="590677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36</xdr:row>
      <xdr:rowOff>121920</xdr:rowOff>
    </xdr:from>
    <xdr:to>
      <xdr:col>116</xdr:col>
      <xdr:colOff>63500</xdr:colOff>
      <xdr:row>36</xdr:row>
      <xdr:rowOff>140208</xdr:rowOff>
    </xdr:to>
    <xdr:cxnSp macro="">
      <xdr:nvCxnSpPr>
        <xdr:cNvPr id="588" name="直線コネクタ 587">
          <a:extLst>
            <a:ext uri="{FF2B5EF4-FFF2-40B4-BE49-F238E27FC236}">
              <a16:creationId xmlns:a16="http://schemas.microsoft.com/office/drawing/2014/main" id="{9971F6DA-2227-4E83-B027-0F22A6BD7E13}"/>
            </a:ext>
          </a:extLst>
        </xdr:cNvPr>
        <xdr:cNvCxnSpPr/>
      </xdr:nvCxnSpPr>
      <xdr:spPr>
        <a:xfrm>
          <a:off x="19202400" y="5963920"/>
          <a:ext cx="752475"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9398</xdr:rowOff>
    </xdr:from>
    <xdr:to>
      <xdr:col>107</xdr:col>
      <xdr:colOff>101600</xdr:colOff>
      <xdr:row>37</xdr:row>
      <xdr:rowOff>110998</xdr:rowOff>
    </xdr:to>
    <xdr:sp macro="" textlink="">
      <xdr:nvSpPr>
        <xdr:cNvPr id="589" name="楕円 588">
          <a:extLst>
            <a:ext uri="{FF2B5EF4-FFF2-40B4-BE49-F238E27FC236}">
              <a16:creationId xmlns:a16="http://schemas.microsoft.com/office/drawing/2014/main" id="{AB6A815D-7D98-415C-87DD-248F7A784FEA}"/>
            </a:ext>
          </a:extLst>
        </xdr:cNvPr>
        <xdr:cNvSpPr/>
      </xdr:nvSpPr>
      <xdr:spPr>
        <a:xfrm>
          <a:off x="18345150" y="601332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121920</xdr:rowOff>
    </xdr:from>
    <xdr:to>
      <xdr:col>111</xdr:col>
      <xdr:colOff>177800</xdr:colOff>
      <xdr:row>37</xdr:row>
      <xdr:rowOff>60198</xdr:rowOff>
    </xdr:to>
    <xdr:cxnSp macro="">
      <xdr:nvCxnSpPr>
        <xdr:cNvPr id="590" name="直線コネクタ 589">
          <a:extLst>
            <a:ext uri="{FF2B5EF4-FFF2-40B4-BE49-F238E27FC236}">
              <a16:creationId xmlns:a16="http://schemas.microsoft.com/office/drawing/2014/main" id="{C14E4E09-BF7D-43CD-A465-339074FDDCA3}"/>
            </a:ext>
          </a:extLst>
        </xdr:cNvPr>
        <xdr:cNvCxnSpPr/>
      </xdr:nvCxnSpPr>
      <xdr:spPr>
        <a:xfrm flipV="1">
          <a:off x="18392775" y="5963920"/>
          <a:ext cx="809625" cy="97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43688</xdr:rowOff>
    </xdr:from>
    <xdr:to>
      <xdr:col>102</xdr:col>
      <xdr:colOff>165100</xdr:colOff>
      <xdr:row>36</xdr:row>
      <xdr:rowOff>145288</xdr:rowOff>
    </xdr:to>
    <xdr:sp macro="" textlink="">
      <xdr:nvSpPr>
        <xdr:cNvPr id="591" name="楕円 590">
          <a:extLst>
            <a:ext uri="{FF2B5EF4-FFF2-40B4-BE49-F238E27FC236}">
              <a16:creationId xmlns:a16="http://schemas.microsoft.com/office/drawing/2014/main" id="{4CD30418-C66E-4CDC-8C99-C96B1BACAC37}"/>
            </a:ext>
          </a:extLst>
        </xdr:cNvPr>
        <xdr:cNvSpPr/>
      </xdr:nvSpPr>
      <xdr:spPr>
        <a:xfrm>
          <a:off x="17554575" y="588568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36</xdr:row>
      <xdr:rowOff>94488</xdr:rowOff>
    </xdr:from>
    <xdr:to>
      <xdr:col>107</xdr:col>
      <xdr:colOff>50800</xdr:colOff>
      <xdr:row>37</xdr:row>
      <xdr:rowOff>60198</xdr:rowOff>
    </xdr:to>
    <xdr:cxnSp macro="">
      <xdr:nvCxnSpPr>
        <xdr:cNvPr id="592" name="直線コネクタ 591">
          <a:extLst>
            <a:ext uri="{FF2B5EF4-FFF2-40B4-BE49-F238E27FC236}">
              <a16:creationId xmlns:a16="http://schemas.microsoft.com/office/drawing/2014/main" id="{F8B2B327-25F8-43CA-A646-88C49CB67DCC}"/>
            </a:ext>
          </a:extLst>
        </xdr:cNvPr>
        <xdr:cNvCxnSpPr/>
      </xdr:nvCxnSpPr>
      <xdr:spPr>
        <a:xfrm>
          <a:off x="17602200" y="5933313"/>
          <a:ext cx="790575" cy="127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36</xdr:row>
      <xdr:rowOff>34544</xdr:rowOff>
    </xdr:from>
    <xdr:to>
      <xdr:col>98</xdr:col>
      <xdr:colOff>38100</xdr:colOff>
      <xdr:row>36</xdr:row>
      <xdr:rowOff>136144</xdr:rowOff>
    </xdr:to>
    <xdr:sp macro="" textlink="">
      <xdr:nvSpPr>
        <xdr:cNvPr id="593" name="楕円 592">
          <a:extLst>
            <a:ext uri="{FF2B5EF4-FFF2-40B4-BE49-F238E27FC236}">
              <a16:creationId xmlns:a16="http://schemas.microsoft.com/office/drawing/2014/main" id="{138B9C1C-D2F5-4C4C-9F1C-0E8A1329B6A2}"/>
            </a:ext>
          </a:extLst>
        </xdr:cNvPr>
        <xdr:cNvSpPr/>
      </xdr:nvSpPr>
      <xdr:spPr>
        <a:xfrm>
          <a:off x="16754475" y="5870194"/>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36</xdr:row>
      <xdr:rowOff>85344</xdr:rowOff>
    </xdr:from>
    <xdr:to>
      <xdr:col>102</xdr:col>
      <xdr:colOff>114300</xdr:colOff>
      <xdr:row>36</xdr:row>
      <xdr:rowOff>94488</xdr:rowOff>
    </xdr:to>
    <xdr:cxnSp macro="">
      <xdr:nvCxnSpPr>
        <xdr:cNvPr id="594" name="直線コネクタ 593">
          <a:extLst>
            <a:ext uri="{FF2B5EF4-FFF2-40B4-BE49-F238E27FC236}">
              <a16:creationId xmlns:a16="http://schemas.microsoft.com/office/drawing/2014/main" id="{A0908C5A-17A6-458E-A5D6-8A872BB0F401}"/>
            </a:ext>
          </a:extLst>
        </xdr:cNvPr>
        <xdr:cNvCxnSpPr/>
      </xdr:nvCxnSpPr>
      <xdr:spPr>
        <a:xfrm>
          <a:off x="16802100" y="5927344"/>
          <a:ext cx="800100" cy="5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26687</xdr:rowOff>
    </xdr:from>
    <xdr:ext cx="469744" cy="259045"/>
    <xdr:sp macro="" textlink="">
      <xdr:nvSpPr>
        <xdr:cNvPr id="595" name="n_1aveValue【認定こども園・幼稚園・保育所】&#10;一人当たり面積">
          <a:extLst>
            <a:ext uri="{FF2B5EF4-FFF2-40B4-BE49-F238E27FC236}">
              <a16:creationId xmlns:a16="http://schemas.microsoft.com/office/drawing/2014/main" id="{58DDC16D-FCE3-4ED9-8EED-C948C8C2DAFE}"/>
            </a:ext>
          </a:extLst>
        </xdr:cNvPr>
        <xdr:cNvSpPr txBox="1"/>
      </xdr:nvSpPr>
      <xdr:spPr>
        <a:xfrm>
          <a:off x="18983402" y="6516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35831</xdr:rowOff>
    </xdr:from>
    <xdr:ext cx="469744" cy="259045"/>
    <xdr:sp macro="" textlink="">
      <xdr:nvSpPr>
        <xdr:cNvPr id="596" name="n_2aveValue【認定こども園・幼稚園・保育所】&#10;一人当たり面積">
          <a:extLst>
            <a:ext uri="{FF2B5EF4-FFF2-40B4-BE49-F238E27FC236}">
              <a16:creationId xmlns:a16="http://schemas.microsoft.com/office/drawing/2014/main" id="{4EB1A9C0-9D32-4026-9731-C07D660E5622}"/>
            </a:ext>
          </a:extLst>
        </xdr:cNvPr>
        <xdr:cNvSpPr txBox="1"/>
      </xdr:nvSpPr>
      <xdr:spPr>
        <a:xfrm>
          <a:off x="18183302" y="6522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26687</xdr:rowOff>
    </xdr:from>
    <xdr:ext cx="469744" cy="259045"/>
    <xdr:sp macro="" textlink="">
      <xdr:nvSpPr>
        <xdr:cNvPr id="597" name="n_3aveValue【認定こども園・幼稚園・保育所】&#10;一人当たり面積">
          <a:extLst>
            <a:ext uri="{FF2B5EF4-FFF2-40B4-BE49-F238E27FC236}">
              <a16:creationId xmlns:a16="http://schemas.microsoft.com/office/drawing/2014/main" id="{9A3FE8DA-55DD-4EEA-A985-1ECCCF6D58C7}"/>
            </a:ext>
          </a:extLst>
        </xdr:cNvPr>
        <xdr:cNvSpPr txBox="1"/>
      </xdr:nvSpPr>
      <xdr:spPr>
        <a:xfrm>
          <a:off x="17383202" y="6516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26687</xdr:rowOff>
    </xdr:from>
    <xdr:ext cx="469744" cy="259045"/>
    <xdr:sp macro="" textlink="">
      <xdr:nvSpPr>
        <xdr:cNvPr id="598" name="n_4aveValue【認定こども園・幼稚園・保育所】&#10;一人当たり面積">
          <a:extLst>
            <a:ext uri="{FF2B5EF4-FFF2-40B4-BE49-F238E27FC236}">
              <a16:creationId xmlns:a16="http://schemas.microsoft.com/office/drawing/2014/main" id="{082CF7BE-B54B-4F70-AAAA-CA8BCFA7CB86}"/>
            </a:ext>
          </a:extLst>
        </xdr:cNvPr>
        <xdr:cNvSpPr txBox="1"/>
      </xdr:nvSpPr>
      <xdr:spPr>
        <a:xfrm>
          <a:off x="16592627" y="6516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35</xdr:row>
      <xdr:rowOff>17797</xdr:rowOff>
    </xdr:from>
    <xdr:ext cx="469744" cy="259045"/>
    <xdr:sp macro="" textlink="">
      <xdr:nvSpPr>
        <xdr:cNvPr id="599" name="n_1mainValue【認定こども園・幼稚園・保育所】&#10;一人当たり面積">
          <a:extLst>
            <a:ext uri="{FF2B5EF4-FFF2-40B4-BE49-F238E27FC236}">
              <a16:creationId xmlns:a16="http://schemas.microsoft.com/office/drawing/2014/main" id="{715828DB-70B4-4BCF-81D7-7BDD9ABBB441}"/>
            </a:ext>
          </a:extLst>
        </xdr:cNvPr>
        <xdr:cNvSpPr txBox="1"/>
      </xdr:nvSpPr>
      <xdr:spPr>
        <a:xfrm>
          <a:off x="18983402" y="5694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35</xdr:row>
      <xdr:rowOff>127525</xdr:rowOff>
    </xdr:from>
    <xdr:ext cx="469744" cy="259045"/>
    <xdr:sp macro="" textlink="">
      <xdr:nvSpPr>
        <xdr:cNvPr id="600" name="n_2mainValue【認定こども園・幼稚園・保育所】&#10;一人当たり面積">
          <a:extLst>
            <a:ext uri="{FF2B5EF4-FFF2-40B4-BE49-F238E27FC236}">
              <a16:creationId xmlns:a16="http://schemas.microsoft.com/office/drawing/2014/main" id="{7CC952CC-DC29-47E2-B0F4-9D83F0F3926D}"/>
            </a:ext>
          </a:extLst>
        </xdr:cNvPr>
        <xdr:cNvSpPr txBox="1"/>
      </xdr:nvSpPr>
      <xdr:spPr>
        <a:xfrm>
          <a:off x="18183302" y="5801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34</xdr:row>
      <xdr:rowOff>161815</xdr:rowOff>
    </xdr:from>
    <xdr:ext cx="469744" cy="259045"/>
    <xdr:sp macro="" textlink="">
      <xdr:nvSpPr>
        <xdr:cNvPr id="601" name="n_3mainValue【認定こども園・幼稚園・保育所】&#10;一人当たり面積">
          <a:extLst>
            <a:ext uri="{FF2B5EF4-FFF2-40B4-BE49-F238E27FC236}">
              <a16:creationId xmlns:a16="http://schemas.microsoft.com/office/drawing/2014/main" id="{6A728904-AE08-4F90-8749-92249B509B2C}"/>
            </a:ext>
          </a:extLst>
        </xdr:cNvPr>
        <xdr:cNvSpPr txBox="1"/>
      </xdr:nvSpPr>
      <xdr:spPr>
        <a:xfrm>
          <a:off x="17383202" y="5679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34</xdr:row>
      <xdr:rowOff>152671</xdr:rowOff>
    </xdr:from>
    <xdr:ext cx="469744" cy="259045"/>
    <xdr:sp macro="" textlink="">
      <xdr:nvSpPr>
        <xdr:cNvPr id="602" name="n_4mainValue【認定こども園・幼稚園・保育所】&#10;一人当たり面積">
          <a:extLst>
            <a:ext uri="{FF2B5EF4-FFF2-40B4-BE49-F238E27FC236}">
              <a16:creationId xmlns:a16="http://schemas.microsoft.com/office/drawing/2014/main" id="{901F0C5F-59A7-4A60-9E8D-2D8360393F15}"/>
            </a:ext>
          </a:extLst>
        </xdr:cNvPr>
        <xdr:cNvSpPr txBox="1"/>
      </xdr:nvSpPr>
      <xdr:spPr>
        <a:xfrm>
          <a:off x="16592627" y="5667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3" name="正方形/長方形 602">
          <a:extLst>
            <a:ext uri="{FF2B5EF4-FFF2-40B4-BE49-F238E27FC236}">
              <a16:creationId xmlns:a16="http://schemas.microsoft.com/office/drawing/2014/main" id="{616C1C61-97DC-4EE7-84E4-81B1486DA54D}"/>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4" name="正方形/長方形 603">
          <a:extLst>
            <a:ext uri="{FF2B5EF4-FFF2-40B4-BE49-F238E27FC236}">
              <a16:creationId xmlns:a16="http://schemas.microsoft.com/office/drawing/2014/main" id="{F11204B0-402B-446B-9571-CF4653668859}"/>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5" name="正方形/長方形 604">
          <a:extLst>
            <a:ext uri="{FF2B5EF4-FFF2-40B4-BE49-F238E27FC236}">
              <a16:creationId xmlns:a16="http://schemas.microsoft.com/office/drawing/2014/main" id="{919FF977-43E7-457C-A470-B1D3D64F5EB0}"/>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6" name="正方形/長方形 605">
          <a:extLst>
            <a:ext uri="{FF2B5EF4-FFF2-40B4-BE49-F238E27FC236}">
              <a16:creationId xmlns:a16="http://schemas.microsoft.com/office/drawing/2014/main" id="{02E51FC4-8DE9-4E88-B332-6362D2FF0A3A}"/>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7" name="正方形/長方形 606">
          <a:extLst>
            <a:ext uri="{FF2B5EF4-FFF2-40B4-BE49-F238E27FC236}">
              <a16:creationId xmlns:a16="http://schemas.microsoft.com/office/drawing/2014/main" id="{3B3B4514-3423-4B5F-93F8-A9C8B72807B4}"/>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8" name="正方形/長方形 607">
          <a:extLst>
            <a:ext uri="{FF2B5EF4-FFF2-40B4-BE49-F238E27FC236}">
              <a16:creationId xmlns:a16="http://schemas.microsoft.com/office/drawing/2014/main" id="{0F2266D4-DA45-4ADC-8EDF-A8760D559B28}"/>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9" name="正方形/長方形 608">
          <a:extLst>
            <a:ext uri="{FF2B5EF4-FFF2-40B4-BE49-F238E27FC236}">
              <a16:creationId xmlns:a16="http://schemas.microsoft.com/office/drawing/2014/main" id="{C627C58A-5CE1-446D-8087-D194A9A9D1E4}"/>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0" name="正方形/長方形 609">
          <a:extLst>
            <a:ext uri="{FF2B5EF4-FFF2-40B4-BE49-F238E27FC236}">
              <a16:creationId xmlns:a16="http://schemas.microsoft.com/office/drawing/2014/main" id="{DE15292E-7D88-4F93-9FE3-A344981E1FD9}"/>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1" name="テキスト ボックス 610">
          <a:extLst>
            <a:ext uri="{FF2B5EF4-FFF2-40B4-BE49-F238E27FC236}">
              <a16:creationId xmlns:a16="http://schemas.microsoft.com/office/drawing/2014/main" id="{0332244B-7670-4C92-95FE-B7C45FD82BA6}"/>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2" name="直線コネクタ 611">
          <a:extLst>
            <a:ext uri="{FF2B5EF4-FFF2-40B4-BE49-F238E27FC236}">
              <a16:creationId xmlns:a16="http://schemas.microsoft.com/office/drawing/2014/main" id="{BD390E95-DC3B-41F9-B11E-FA217CAD2F82}"/>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613" name="テキスト ボックス 612">
          <a:extLst>
            <a:ext uri="{FF2B5EF4-FFF2-40B4-BE49-F238E27FC236}">
              <a16:creationId xmlns:a16="http://schemas.microsoft.com/office/drawing/2014/main" id="{A7ABB8C1-545A-439D-B83C-D8878DA97275}"/>
            </a:ext>
          </a:extLst>
        </xdr:cNvPr>
        <xdr:cNvSpPr txBox="1"/>
      </xdr:nvSpPr>
      <xdr:spPr>
        <a:xfrm>
          <a:off x="10845966" y="106750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614" name="直線コネクタ 613">
          <a:extLst>
            <a:ext uri="{FF2B5EF4-FFF2-40B4-BE49-F238E27FC236}">
              <a16:creationId xmlns:a16="http://schemas.microsoft.com/office/drawing/2014/main" id="{77CB814B-278B-46B5-A602-CC5C8EA145BF}"/>
            </a:ext>
          </a:extLst>
        </xdr:cNvPr>
        <xdr:cNvCxnSpPr/>
      </xdr:nvCxnSpPr>
      <xdr:spPr>
        <a:xfrm>
          <a:off x="11210925" y="103727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29227</xdr:rowOff>
    </xdr:from>
    <xdr:ext cx="403059" cy="259045"/>
    <xdr:sp macro="" textlink="">
      <xdr:nvSpPr>
        <xdr:cNvPr id="615" name="テキスト ボックス 614">
          <a:extLst>
            <a:ext uri="{FF2B5EF4-FFF2-40B4-BE49-F238E27FC236}">
              <a16:creationId xmlns:a16="http://schemas.microsoft.com/office/drawing/2014/main" id="{7AC675D9-09B5-48C1-A66C-166A24A63AA2}"/>
            </a:ext>
          </a:extLst>
        </xdr:cNvPr>
        <xdr:cNvSpPr txBox="1"/>
      </xdr:nvSpPr>
      <xdr:spPr>
        <a:xfrm>
          <a:off x="10845966" y="102368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616" name="直線コネクタ 615">
          <a:extLst>
            <a:ext uri="{FF2B5EF4-FFF2-40B4-BE49-F238E27FC236}">
              <a16:creationId xmlns:a16="http://schemas.microsoft.com/office/drawing/2014/main" id="{8D4EF4D3-E3AF-4C6F-82F8-643D6AC3AD01}"/>
            </a:ext>
          </a:extLst>
        </xdr:cNvPr>
        <xdr:cNvCxnSpPr/>
      </xdr:nvCxnSpPr>
      <xdr:spPr>
        <a:xfrm>
          <a:off x="11210925" y="9944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617" name="テキスト ボックス 616">
          <a:extLst>
            <a:ext uri="{FF2B5EF4-FFF2-40B4-BE49-F238E27FC236}">
              <a16:creationId xmlns:a16="http://schemas.microsoft.com/office/drawing/2014/main" id="{2459D358-59E6-43A8-8988-BB262E8AAB0D}"/>
            </a:ext>
          </a:extLst>
        </xdr:cNvPr>
        <xdr:cNvSpPr txBox="1"/>
      </xdr:nvSpPr>
      <xdr:spPr>
        <a:xfrm>
          <a:off x="10845966" y="980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618" name="直線コネクタ 617">
          <a:extLst>
            <a:ext uri="{FF2B5EF4-FFF2-40B4-BE49-F238E27FC236}">
              <a16:creationId xmlns:a16="http://schemas.microsoft.com/office/drawing/2014/main" id="{F3EC3B28-B4EF-45FE-9EF7-30100B7D0EC5}"/>
            </a:ext>
          </a:extLst>
        </xdr:cNvPr>
        <xdr:cNvCxnSpPr/>
      </xdr:nvCxnSpPr>
      <xdr:spPr>
        <a:xfrm>
          <a:off x="11210925" y="9515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619" name="テキスト ボックス 618">
          <a:extLst>
            <a:ext uri="{FF2B5EF4-FFF2-40B4-BE49-F238E27FC236}">
              <a16:creationId xmlns:a16="http://schemas.microsoft.com/office/drawing/2014/main" id="{9A0B6F77-2C2B-4434-8ED3-783553663F72}"/>
            </a:ext>
          </a:extLst>
        </xdr:cNvPr>
        <xdr:cNvSpPr txBox="1"/>
      </xdr:nvSpPr>
      <xdr:spPr>
        <a:xfrm>
          <a:off x="10845966" y="937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620" name="直線コネクタ 619">
          <a:extLst>
            <a:ext uri="{FF2B5EF4-FFF2-40B4-BE49-F238E27FC236}">
              <a16:creationId xmlns:a16="http://schemas.microsoft.com/office/drawing/2014/main" id="{EE620683-D684-4EF1-94CE-23712119D03F}"/>
            </a:ext>
          </a:extLst>
        </xdr:cNvPr>
        <xdr:cNvCxnSpPr/>
      </xdr:nvCxnSpPr>
      <xdr:spPr>
        <a:xfrm>
          <a:off x="11210925" y="9077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621" name="テキスト ボックス 620">
          <a:extLst>
            <a:ext uri="{FF2B5EF4-FFF2-40B4-BE49-F238E27FC236}">
              <a16:creationId xmlns:a16="http://schemas.microsoft.com/office/drawing/2014/main" id="{1ADD3E38-7355-4668-AA4B-87F5E0C9CAF2}"/>
            </a:ext>
          </a:extLst>
        </xdr:cNvPr>
        <xdr:cNvSpPr txBox="1"/>
      </xdr:nvSpPr>
      <xdr:spPr>
        <a:xfrm>
          <a:off x="10845966" y="89414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2" name="直線コネクタ 621">
          <a:extLst>
            <a:ext uri="{FF2B5EF4-FFF2-40B4-BE49-F238E27FC236}">
              <a16:creationId xmlns:a16="http://schemas.microsoft.com/office/drawing/2014/main" id="{50E671B5-441B-494E-AD17-A2FF2C8FF788}"/>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23" name="テキスト ボックス 622">
          <a:extLst>
            <a:ext uri="{FF2B5EF4-FFF2-40B4-BE49-F238E27FC236}">
              <a16:creationId xmlns:a16="http://schemas.microsoft.com/office/drawing/2014/main" id="{F99F6008-0F8C-48F5-85AA-7F6008F51737}"/>
            </a:ext>
          </a:extLst>
        </xdr:cNvPr>
        <xdr:cNvSpPr txBox="1"/>
      </xdr:nvSpPr>
      <xdr:spPr>
        <a:xfrm>
          <a:off x="10845966" y="851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4" name="【学校施設】&#10;有形固定資産減価償却率グラフ枠">
          <a:extLst>
            <a:ext uri="{FF2B5EF4-FFF2-40B4-BE49-F238E27FC236}">
              <a16:creationId xmlns:a16="http://schemas.microsoft.com/office/drawing/2014/main" id="{68D29FD3-606F-4456-B78A-A45EA0B77D03}"/>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34290</xdr:rowOff>
    </xdr:from>
    <xdr:to>
      <xdr:col>85</xdr:col>
      <xdr:colOff>126364</xdr:colOff>
      <xdr:row>64</xdr:row>
      <xdr:rowOff>68580</xdr:rowOff>
    </xdr:to>
    <xdr:cxnSp macro="">
      <xdr:nvCxnSpPr>
        <xdr:cNvPr id="625" name="直線コネクタ 624">
          <a:extLst>
            <a:ext uri="{FF2B5EF4-FFF2-40B4-BE49-F238E27FC236}">
              <a16:creationId xmlns:a16="http://schemas.microsoft.com/office/drawing/2014/main" id="{CABF0F53-4436-4DBF-A68F-7DC7052DBD04}"/>
            </a:ext>
          </a:extLst>
        </xdr:cNvPr>
        <xdr:cNvCxnSpPr/>
      </xdr:nvCxnSpPr>
      <xdr:spPr>
        <a:xfrm flipV="1">
          <a:off x="14696439" y="9270365"/>
          <a:ext cx="0" cy="11677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72407</xdr:rowOff>
    </xdr:from>
    <xdr:ext cx="405111" cy="259045"/>
    <xdr:sp macro="" textlink="">
      <xdr:nvSpPr>
        <xdr:cNvPr id="626" name="【学校施設】&#10;有形固定資産減価償却率最小値テキスト">
          <a:extLst>
            <a:ext uri="{FF2B5EF4-FFF2-40B4-BE49-F238E27FC236}">
              <a16:creationId xmlns:a16="http://schemas.microsoft.com/office/drawing/2014/main" id="{8D8A0263-B12C-4899-8A83-AE18C41D4B0B}"/>
            </a:ext>
          </a:extLst>
        </xdr:cNvPr>
        <xdr:cNvSpPr txBox="1"/>
      </xdr:nvSpPr>
      <xdr:spPr>
        <a:xfrm>
          <a:off x="14735175" y="10441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68580</xdr:rowOff>
    </xdr:from>
    <xdr:to>
      <xdr:col>86</xdr:col>
      <xdr:colOff>25400</xdr:colOff>
      <xdr:row>64</xdr:row>
      <xdr:rowOff>68580</xdr:rowOff>
    </xdr:to>
    <xdr:cxnSp macro="">
      <xdr:nvCxnSpPr>
        <xdr:cNvPr id="627" name="直線コネクタ 626">
          <a:extLst>
            <a:ext uri="{FF2B5EF4-FFF2-40B4-BE49-F238E27FC236}">
              <a16:creationId xmlns:a16="http://schemas.microsoft.com/office/drawing/2014/main" id="{1577F8EE-B60D-441F-B0A6-BC32E1CA56C5}"/>
            </a:ext>
          </a:extLst>
        </xdr:cNvPr>
        <xdr:cNvCxnSpPr/>
      </xdr:nvCxnSpPr>
      <xdr:spPr>
        <a:xfrm>
          <a:off x="14611350" y="1043813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152417</xdr:rowOff>
    </xdr:from>
    <xdr:ext cx="405111" cy="259045"/>
    <xdr:sp macro="" textlink="">
      <xdr:nvSpPr>
        <xdr:cNvPr id="628" name="【学校施設】&#10;有形固定資産減価償却率最大値テキスト">
          <a:extLst>
            <a:ext uri="{FF2B5EF4-FFF2-40B4-BE49-F238E27FC236}">
              <a16:creationId xmlns:a16="http://schemas.microsoft.com/office/drawing/2014/main" id="{4A02DB32-DBBE-4F87-A4D3-504644BF80CA}"/>
            </a:ext>
          </a:extLst>
        </xdr:cNvPr>
        <xdr:cNvSpPr txBox="1"/>
      </xdr:nvSpPr>
      <xdr:spPr>
        <a:xfrm>
          <a:off x="14735175" y="9067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34290</xdr:rowOff>
    </xdr:from>
    <xdr:to>
      <xdr:col>86</xdr:col>
      <xdr:colOff>25400</xdr:colOff>
      <xdr:row>57</xdr:row>
      <xdr:rowOff>34290</xdr:rowOff>
    </xdr:to>
    <xdr:cxnSp macro="">
      <xdr:nvCxnSpPr>
        <xdr:cNvPr id="629" name="直線コネクタ 628">
          <a:extLst>
            <a:ext uri="{FF2B5EF4-FFF2-40B4-BE49-F238E27FC236}">
              <a16:creationId xmlns:a16="http://schemas.microsoft.com/office/drawing/2014/main" id="{FC0B0D78-0039-4F96-8105-5A2CA33375F2}"/>
            </a:ext>
          </a:extLst>
        </xdr:cNvPr>
        <xdr:cNvCxnSpPr/>
      </xdr:nvCxnSpPr>
      <xdr:spPr>
        <a:xfrm>
          <a:off x="14611350" y="927036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81805</xdr:rowOff>
    </xdr:from>
    <xdr:ext cx="405111" cy="259045"/>
    <xdr:sp macro="" textlink="">
      <xdr:nvSpPr>
        <xdr:cNvPr id="630" name="【学校施設】&#10;有形固定資産減価償却率平均値テキスト">
          <a:extLst>
            <a:ext uri="{FF2B5EF4-FFF2-40B4-BE49-F238E27FC236}">
              <a16:creationId xmlns:a16="http://schemas.microsoft.com/office/drawing/2014/main" id="{A0D84A4F-8A8B-4C97-939C-A745428E1F5F}"/>
            </a:ext>
          </a:extLst>
        </xdr:cNvPr>
        <xdr:cNvSpPr txBox="1"/>
      </xdr:nvSpPr>
      <xdr:spPr>
        <a:xfrm>
          <a:off x="14735175" y="96480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58928</xdr:rowOff>
    </xdr:from>
    <xdr:to>
      <xdr:col>85</xdr:col>
      <xdr:colOff>177800</xdr:colOff>
      <xdr:row>60</xdr:row>
      <xdr:rowOff>160528</xdr:rowOff>
    </xdr:to>
    <xdr:sp macro="" textlink="">
      <xdr:nvSpPr>
        <xdr:cNvPr id="631" name="フローチャート: 判断 630">
          <a:extLst>
            <a:ext uri="{FF2B5EF4-FFF2-40B4-BE49-F238E27FC236}">
              <a16:creationId xmlns:a16="http://schemas.microsoft.com/office/drawing/2014/main" id="{DDDC2F8A-30F5-4D35-AFDD-BCF56E9AD5D4}"/>
            </a:ext>
          </a:extLst>
        </xdr:cNvPr>
        <xdr:cNvSpPr/>
      </xdr:nvSpPr>
      <xdr:spPr>
        <a:xfrm>
          <a:off x="14649450" y="9783953"/>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54356</xdr:rowOff>
    </xdr:from>
    <xdr:to>
      <xdr:col>81</xdr:col>
      <xdr:colOff>101600</xdr:colOff>
      <xdr:row>60</xdr:row>
      <xdr:rowOff>155956</xdr:rowOff>
    </xdr:to>
    <xdr:sp macro="" textlink="">
      <xdr:nvSpPr>
        <xdr:cNvPr id="632" name="フローチャート: 判断 631">
          <a:extLst>
            <a:ext uri="{FF2B5EF4-FFF2-40B4-BE49-F238E27FC236}">
              <a16:creationId xmlns:a16="http://schemas.microsoft.com/office/drawing/2014/main" id="{6644F16E-BDA1-4522-A54B-1685778D013D}"/>
            </a:ext>
          </a:extLst>
        </xdr:cNvPr>
        <xdr:cNvSpPr/>
      </xdr:nvSpPr>
      <xdr:spPr>
        <a:xfrm>
          <a:off x="13887450" y="977938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68072</xdr:rowOff>
    </xdr:from>
    <xdr:to>
      <xdr:col>76</xdr:col>
      <xdr:colOff>165100</xdr:colOff>
      <xdr:row>60</xdr:row>
      <xdr:rowOff>169672</xdr:rowOff>
    </xdr:to>
    <xdr:sp macro="" textlink="">
      <xdr:nvSpPr>
        <xdr:cNvPr id="633" name="フローチャート: 判断 632">
          <a:extLst>
            <a:ext uri="{FF2B5EF4-FFF2-40B4-BE49-F238E27FC236}">
              <a16:creationId xmlns:a16="http://schemas.microsoft.com/office/drawing/2014/main" id="{AF35C907-3F0D-44C7-8482-5B930F1D110E}"/>
            </a:ext>
          </a:extLst>
        </xdr:cNvPr>
        <xdr:cNvSpPr/>
      </xdr:nvSpPr>
      <xdr:spPr>
        <a:xfrm>
          <a:off x="13096875" y="978992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40640</xdr:rowOff>
    </xdr:from>
    <xdr:to>
      <xdr:col>72</xdr:col>
      <xdr:colOff>38100</xdr:colOff>
      <xdr:row>60</xdr:row>
      <xdr:rowOff>142240</xdr:rowOff>
    </xdr:to>
    <xdr:sp macro="" textlink="">
      <xdr:nvSpPr>
        <xdr:cNvPr id="634" name="フローチャート: 判断 633">
          <a:extLst>
            <a:ext uri="{FF2B5EF4-FFF2-40B4-BE49-F238E27FC236}">
              <a16:creationId xmlns:a16="http://schemas.microsoft.com/office/drawing/2014/main" id="{A68FF607-3886-48FA-8E7B-92F4CA67CE15}"/>
            </a:ext>
          </a:extLst>
        </xdr:cNvPr>
        <xdr:cNvSpPr/>
      </xdr:nvSpPr>
      <xdr:spPr>
        <a:xfrm>
          <a:off x="12296775" y="976566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26924</xdr:rowOff>
    </xdr:from>
    <xdr:to>
      <xdr:col>67</xdr:col>
      <xdr:colOff>101600</xdr:colOff>
      <xdr:row>60</xdr:row>
      <xdr:rowOff>128524</xdr:rowOff>
    </xdr:to>
    <xdr:sp macro="" textlink="">
      <xdr:nvSpPr>
        <xdr:cNvPr id="635" name="フローチャート: 判断 634">
          <a:extLst>
            <a:ext uri="{FF2B5EF4-FFF2-40B4-BE49-F238E27FC236}">
              <a16:creationId xmlns:a16="http://schemas.microsoft.com/office/drawing/2014/main" id="{1D42C200-F915-41B8-BB58-5A2102912C06}"/>
            </a:ext>
          </a:extLst>
        </xdr:cNvPr>
        <xdr:cNvSpPr/>
      </xdr:nvSpPr>
      <xdr:spPr>
        <a:xfrm>
          <a:off x="11487150" y="975512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6" name="テキスト ボックス 635">
          <a:extLst>
            <a:ext uri="{FF2B5EF4-FFF2-40B4-BE49-F238E27FC236}">
              <a16:creationId xmlns:a16="http://schemas.microsoft.com/office/drawing/2014/main" id="{92B94BEA-BDDE-41B1-BAE8-7A09AD8B30CC}"/>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7" name="テキスト ボックス 636">
          <a:extLst>
            <a:ext uri="{FF2B5EF4-FFF2-40B4-BE49-F238E27FC236}">
              <a16:creationId xmlns:a16="http://schemas.microsoft.com/office/drawing/2014/main" id="{F78EECC1-0A77-4247-BBC7-2658D8CF8F46}"/>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8" name="テキスト ボックス 637">
          <a:extLst>
            <a:ext uri="{FF2B5EF4-FFF2-40B4-BE49-F238E27FC236}">
              <a16:creationId xmlns:a16="http://schemas.microsoft.com/office/drawing/2014/main" id="{EECA480E-BF6A-4480-81D8-F7AA1C7F69F0}"/>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9" name="テキスト ボックス 638">
          <a:extLst>
            <a:ext uri="{FF2B5EF4-FFF2-40B4-BE49-F238E27FC236}">
              <a16:creationId xmlns:a16="http://schemas.microsoft.com/office/drawing/2014/main" id="{43662598-D0C5-4AE4-B843-F48445D73069}"/>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E83B85C5-9BDC-40E4-A13B-A8FDD75E2308}"/>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100076</xdr:rowOff>
    </xdr:from>
    <xdr:to>
      <xdr:col>85</xdr:col>
      <xdr:colOff>177800</xdr:colOff>
      <xdr:row>61</xdr:row>
      <xdr:rowOff>30226</xdr:rowOff>
    </xdr:to>
    <xdr:sp macro="" textlink="">
      <xdr:nvSpPr>
        <xdr:cNvPr id="641" name="楕円 640">
          <a:extLst>
            <a:ext uri="{FF2B5EF4-FFF2-40B4-BE49-F238E27FC236}">
              <a16:creationId xmlns:a16="http://schemas.microsoft.com/office/drawing/2014/main" id="{0FF0BE93-9215-4077-A704-7858F3D48A02}"/>
            </a:ext>
          </a:extLst>
        </xdr:cNvPr>
        <xdr:cNvSpPr/>
      </xdr:nvSpPr>
      <xdr:spPr>
        <a:xfrm>
          <a:off x="14649450" y="9828276"/>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78503</xdr:rowOff>
    </xdr:from>
    <xdr:ext cx="405111" cy="259045"/>
    <xdr:sp macro="" textlink="">
      <xdr:nvSpPr>
        <xdr:cNvPr id="642" name="【学校施設】&#10;有形固定資産減価償却率該当値テキスト">
          <a:extLst>
            <a:ext uri="{FF2B5EF4-FFF2-40B4-BE49-F238E27FC236}">
              <a16:creationId xmlns:a16="http://schemas.microsoft.com/office/drawing/2014/main" id="{8895EE54-8004-480B-9A77-A8795B560DFC}"/>
            </a:ext>
          </a:extLst>
        </xdr:cNvPr>
        <xdr:cNvSpPr txBox="1"/>
      </xdr:nvSpPr>
      <xdr:spPr>
        <a:xfrm>
          <a:off x="14735175" y="9803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72644</xdr:rowOff>
    </xdr:from>
    <xdr:to>
      <xdr:col>81</xdr:col>
      <xdr:colOff>101600</xdr:colOff>
      <xdr:row>61</xdr:row>
      <xdr:rowOff>2794</xdr:rowOff>
    </xdr:to>
    <xdr:sp macro="" textlink="">
      <xdr:nvSpPr>
        <xdr:cNvPr id="643" name="楕円 642">
          <a:extLst>
            <a:ext uri="{FF2B5EF4-FFF2-40B4-BE49-F238E27FC236}">
              <a16:creationId xmlns:a16="http://schemas.microsoft.com/office/drawing/2014/main" id="{D2C80776-E12E-41C6-A5BF-2BB6743D0AC6}"/>
            </a:ext>
          </a:extLst>
        </xdr:cNvPr>
        <xdr:cNvSpPr/>
      </xdr:nvSpPr>
      <xdr:spPr>
        <a:xfrm>
          <a:off x="13887450" y="979449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123444</xdr:rowOff>
    </xdr:from>
    <xdr:to>
      <xdr:col>85</xdr:col>
      <xdr:colOff>127000</xdr:colOff>
      <xdr:row>60</xdr:row>
      <xdr:rowOff>150876</xdr:rowOff>
    </xdr:to>
    <xdr:cxnSp macro="">
      <xdr:nvCxnSpPr>
        <xdr:cNvPr id="644" name="直線コネクタ 643">
          <a:extLst>
            <a:ext uri="{FF2B5EF4-FFF2-40B4-BE49-F238E27FC236}">
              <a16:creationId xmlns:a16="http://schemas.microsoft.com/office/drawing/2014/main" id="{CF31E44E-106A-46D9-8EBC-2228EBC15EB7}"/>
            </a:ext>
          </a:extLst>
        </xdr:cNvPr>
        <xdr:cNvCxnSpPr/>
      </xdr:nvCxnSpPr>
      <xdr:spPr>
        <a:xfrm>
          <a:off x="13935075" y="9851644"/>
          <a:ext cx="762000" cy="24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161798</xdr:rowOff>
    </xdr:from>
    <xdr:to>
      <xdr:col>76</xdr:col>
      <xdr:colOff>165100</xdr:colOff>
      <xdr:row>60</xdr:row>
      <xdr:rowOff>91948</xdr:rowOff>
    </xdr:to>
    <xdr:sp macro="" textlink="">
      <xdr:nvSpPr>
        <xdr:cNvPr id="645" name="楕円 644">
          <a:extLst>
            <a:ext uri="{FF2B5EF4-FFF2-40B4-BE49-F238E27FC236}">
              <a16:creationId xmlns:a16="http://schemas.microsoft.com/office/drawing/2014/main" id="{54B0121B-D804-4473-8401-8F104A93C296}"/>
            </a:ext>
          </a:extLst>
        </xdr:cNvPr>
        <xdr:cNvSpPr/>
      </xdr:nvSpPr>
      <xdr:spPr>
        <a:xfrm>
          <a:off x="13096875" y="9728073"/>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41148</xdr:rowOff>
    </xdr:from>
    <xdr:to>
      <xdr:col>81</xdr:col>
      <xdr:colOff>50800</xdr:colOff>
      <xdr:row>60</xdr:row>
      <xdr:rowOff>123444</xdr:rowOff>
    </xdr:to>
    <xdr:cxnSp macro="">
      <xdr:nvCxnSpPr>
        <xdr:cNvPr id="646" name="直線コネクタ 645">
          <a:extLst>
            <a:ext uri="{FF2B5EF4-FFF2-40B4-BE49-F238E27FC236}">
              <a16:creationId xmlns:a16="http://schemas.microsoft.com/office/drawing/2014/main" id="{C2FC96D4-53EF-47A4-BE7E-F8CC0A702D18}"/>
            </a:ext>
          </a:extLst>
        </xdr:cNvPr>
        <xdr:cNvCxnSpPr/>
      </xdr:nvCxnSpPr>
      <xdr:spPr>
        <a:xfrm>
          <a:off x="13144500" y="9766173"/>
          <a:ext cx="790575" cy="85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88646</xdr:rowOff>
    </xdr:from>
    <xdr:to>
      <xdr:col>72</xdr:col>
      <xdr:colOff>38100</xdr:colOff>
      <xdr:row>60</xdr:row>
      <xdr:rowOff>18796</xdr:rowOff>
    </xdr:to>
    <xdr:sp macro="" textlink="">
      <xdr:nvSpPr>
        <xdr:cNvPr id="647" name="楕円 646">
          <a:extLst>
            <a:ext uri="{FF2B5EF4-FFF2-40B4-BE49-F238E27FC236}">
              <a16:creationId xmlns:a16="http://schemas.microsoft.com/office/drawing/2014/main" id="{F02D51B5-73B4-4B60-8D14-C74552713E16}"/>
            </a:ext>
          </a:extLst>
        </xdr:cNvPr>
        <xdr:cNvSpPr/>
      </xdr:nvSpPr>
      <xdr:spPr>
        <a:xfrm>
          <a:off x="12296775" y="964857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139446</xdr:rowOff>
    </xdr:from>
    <xdr:to>
      <xdr:col>76</xdr:col>
      <xdr:colOff>114300</xdr:colOff>
      <xdr:row>60</xdr:row>
      <xdr:rowOff>41148</xdr:rowOff>
    </xdr:to>
    <xdr:cxnSp macro="">
      <xdr:nvCxnSpPr>
        <xdr:cNvPr id="648" name="直線コネクタ 647">
          <a:extLst>
            <a:ext uri="{FF2B5EF4-FFF2-40B4-BE49-F238E27FC236}">
              <a16:creationId xmlns:a16="http://schemas.microsoft.com/office/drawing/2014/main" id="{A2947A5A-66FE-42AC-BAE5-B35002E572F9}"/>
            </a:ext>
          </a:extLst>
        </xdr:cNvPr>
        <xdr:cNvCxnSpPr/>
      </xdr:nvCxnSpPr>
      <xdr:spPr>
        <a:xfrm>
          <a:off x="12344400" y="9705721"/>
          <a:ext cx="800100" cy="60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10922</xdr:rowOff>
    </xdr:from>
    <xdr:to>
      <xdr:col>67</xdr:col>
      <xdr:colOff>101600</xdr:colOff>
      <xdr:row>59</xdr:row>
      <xdr:rowOff>112522</xdr:rowOff>
    </xdr:to>
    <xdr:sp macro="" textlink="">
      <xdr:nvSpPr>
        <xdr:cNvPr id="649" name="楕円 648">
          <a:extLst>
            <a:ext uri="{FF2B5EF4-FFF2-40B4-BE49-F238E27FC236}">
              <a16:creationId xmlns:a16="http://schemas.microsoft.com/office/drawing/2014/main" id="{E1D04A01-8600-4E1F-9E5E-DE3AC4B54D93}"/>
            </a:ext>
          </a:extLst>
        </xdr:cNvPr>
        <xdr:cNvSpPr/>
      </xdr:nvSpPr>
      <xdr:spPr>
        <a:xfrm>
          <a:off x="11487150" y="9570847"/>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61722</xdr:rowOff>
    </xdr:from>
    <xdr:to>
      <xdr:col>71</xdr:col>
      <xdr:colOff>177800</xdr:colOff>
      <xdr:row>59</xdr:row>
      <xdr:rowOff>139446</xdr:rowOff>
    </xdr:to>
    <xdr:cxnSp macro="">
      <xdr:nvCxnSpPr>
        <xdr:cNvPr id="650" name="直線コネクタ 649">
          <a:extLst>
            <a:ext uri="{FF2B5EF4-FFF2-40B4-BE49-F238E27FC236}">
              <a16:creationId xmlns:a16="http://schemas.microsoft.com/office/drawing/2014/main" id="{8706E843-C132-441A-A8D7-CC7C1AEBA943}"/>
            </a:ext>
          </a:extLst>
        </xdr:cNvPr>
        <xdr:cNvCxnSpPr/>
      </xdr:nvCxnSpPr>
      <xdr:spPr>
        <a:xfrm>
          <a:off x="11534775" y="9627997"/>
          <a:ext cx="809625"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1033</xdr:rowOff>
    </xdr:from>
    <xdr:ext cx="405111" cy="259045"/>
    <xdr:sp macro="" textlink="">
      <xdr:nvSpPr>
        <xdr:cNvPr id="651" name="n_1aveValue【学校施設】&#10;有形固定資産減価償却率">
          <a:extLst>
            <a:ext uri="{FF2B5EF4-FFF2-40B4-BE49-F238E27FC236}">
              <a16:creationId xmlns:a16="http://schemas.microsoft.com/office/drawing/2014/main" id="{D2954580-A654-43AA-9007-129E29054B7B}"/>
            </a:ext>
          </a:extLst>
        </xdr:cNvPr>
        <xdr:cNvSpPr txBox="1"/>
      </xdr:nvSpPr>
      <xdr:spPr>
        <a:xfrm>
          <a:off x="13745219" y="9564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160799</xdr:rowOff>
    </xdr:from>
    <xdr:ext cx="405111" cy="259045"/>
    <xdr:sp macro="" textlink="">
      <xdr:nvSpPr>
        <xdr:cNvPr id="652" name="n_2aveValue【学校施設】&#10;有形固定資産減価償却率">
          <a:extLst>
            <a:ext uri="{FF2B5EF4-FFF2-40B4-BE49-F238E27FC236}">
              <a16:creationId xmlns:a16="http://schemas.microsoft.com/office/drawing/2014/main" id="{10798781-9723-42FF-8A8C-F48847A42FC8}"/>
            </a:ext>
          </a:extLst>
        </xdr:cNvPr>
        <xdr:cNvSpPr txBox="1"/>
      </xdr:nvSpPr>
      <xdr:spPr>
        <a:xfrm>
          <a:off x="12964169" y="98889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133367</xdr:rowOff>
    </xdr:from>
    <xdr:ext cx="405111" cy="259045"/>
    <xdr:sp macro="" textlink="">
      <xdr:nvSpPr>
        <xdr:cNvPr id="653" name="n_3aveValue【学校施設】&#10;有形固定資産減価償却率">
          <a:extLst>
            <a:ext uri="{FF2B5EF4-FFF2-40B4-BE49-F238E27FC236}">
              <a16:creationId xmlns:a16="http://schemas.microsoft.com/office/drawing/2014/main" id="{51DFC8D1-495F-40BB-B1C7-8CBB92232987}"/>
            </a:ext>
          </a:extLst>
        </xdr:cNvPr>
        <xdr:cNvSpPr txBox="1"/>
      </xdr:nvSpPr>
      <xdr:spPr>
        <a:xfrm>
          <a:off x="12164069" y="9858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119651</xdr:rowOff>
    </xdr:from>
    <xdr:ext cx="405111" cy="259045"/>
    <xdr:sp macro="" textlink="">
      <xdr:nvSpPr>
        <xdr:cNvPr id="654" name="n_4aveValue【学校施設】&#10;有形固定資産減価償却率">
          <a:extLst>
            <a:ext uri="{FF2B5EF4-FFF2-40B4-BE49-F238E27FC236}">
              <a16:creationId xmlns:a16="http://schemas.microsoft.com/office/drawing/2014/main" id="{BE5778B1-9EE3-4283-8162-3173FACF98E2}"/>
            </a:ext>
          </a:extLst>
        </xdr:cNvPr>
        <xdr:cNvSpPr txBox="1"/>
      </xdr:nvSpPr>
      <xdr:spPr>
        <a:xfrm>
          <a:off x="11354444" y="9847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165371</xdr:rowOff>
    </xdr:from>
    <xdr:ext cx="405111" cy="259045"/>
    <xdr:sp macro="" textlink="">
      <xdr:nvSpPr>
        <xdr:cNvPr id="655" name="n_1mainValue【学校施設】&#10;有形固定資産減価償却率">
          <a:extLst>
            <a:ext uri="{FF2B5EF4-FFF2-40B4-BE49-F238E27FC236}">
              <a16:creationId xmlns:a16="http://schemas.microsoft.com/office/drawing/2014/main" id="{976B1375-0E82-4C74-B0F1-D6C760625410}"/>
            </a:ext>
          </a:extLst>
        </xdr:cNvPr>
        <xdr:cNvSpPr txBox="1"/>
      </xdr:nvSpPr>
      <xdr:spPr>
        <a:xfrm>
          <a:off x="13745219" y="9887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108475</xdr:rowOff>
    </xdr:from>
    <xdr:ext cx="405111" cy="259045"/>
    <xdr:sp macro="" textlink="">
      <xdr:nvSpPr>
        <xdr:cNvPr id="656" name="n_2mainValue【学校施設】&#10;有形固定資産減価償却率">
          <a:extLst>
            <a:ext uri="{FF2B5EF4-FFF2-40B4-BE49-F238E27FC236}">
              <a16:creationId xmlns:a16="http://schemas.microsoft.com/office/drawing/2014/main" id="{C6914B96-6195-41FE-A8A0-67651670C33B}"/>
            </a:ext>
          </a:extLst>
        </xdr:cNvPr>
        <xdr:cNvSpPr txBox="1"/>
      </xdr:nvSpPr>
      <xdr:spPr>
        <a:xfrm>
          <a:off x="12964169" y="95064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35323</xdr:rowOff>
    </xdr:from>
    <xdr:ext cx="405111" cy="259045"/>
    <xdr:sp macro="" textlink="">
      <xdr:nvSpPr>
        <xdr:cNvPr id="657" name="n_3mainValue【学校施設】&#10;有形固定資産減価償却率">
          <a:extLst>
            <a:ext uri="{FF2B5EF4-FFF2-40B4-BE49-F238E27FC236}">
              <a16:creationId xmlns:a16="http://schemas.microsoft.com/office/drawing/2014/main" id="{7F97AD7B-8FA7-4D89-A3E7-AC9AB2C77174}"/>
            </a:ext>
          </a:extLst>
        </xdr:cNvPr>
        <xdr:cNvSpPr txBox="1"/>
      </xdr:nvSpPr>
      <xdr:spPr>
        <a:xfrm>
          <a:off x="12164069" y="94364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129049</xdr:rowOff>
    </xdr:from>
    <xdr:ext cx="405111" cy="259045"/>
    <xdr:sp macro="" textlink="">
      <xdr:nvSpPr>
        <xdr:cNvPr id="658" name="n_4mainValue【学校施設】&#10;有形固定資産減価償却率">
          <a:extLst>
            <a:ext uri="{FF2B5EF4-FFF2-40B4-BE49-F238E27FC236}">
              <a16:creationId xmlns:a16="http://schemas.microsoft.com/office/drawing/2014/main" id="{87802BA1-E2D2-4C2D-961C-3FA762740536}"/>
            </a:ext>
          </a:extLst>
        </xdr:cNvPr>
        <xdr:cNvSpPr txBox="1"/>
      </xdr:nvSpPr>
      <xdr:spPr>
        <a:xfrm>
          <a:off x="11354444" y="93651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9" name="正方形/長方形 658">
          <a:extLst>
            <a:ext uri="{FF2B5EF4-FFF2-40B4-BE49-F238E27FC236}">
              <a16:creationId xmlns:a16="http://schemas.microsoft.com/office/drawing/2014/main" id="{4ABABEEF-54DC-4E2F-9F69-274ECAD08E5E}"/>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0" name="正方形/長方形 659">
          <a:extLst>
            <a:ext uri="{FF2B5EF4-FFF2-40B4-BE49-F238E27FC236}">
              <a16:creationId xmlns:a16="http://schemas.microsoft.com/office/drawing/2014/main" id="{451D74E7-9583-4BC2-8270-3DB0A0883FD6}"/>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1" name="正方形/長方形 660">
          <a:extLst>
            <a:ext uri="{FF2B5EF4-FFF2-40B4-BE49-F238E27FC236}">
              <a16:creationId xmlns:a16="http://schemas.microsoft.com/office/drawing/2014/main" id="{90BA079A-F388-492E-8D3A-3286B4427D68}"/>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2" name="正方形/長方形 661">
          <a:extLst>
            <a:ext uri="{FF2B5EF4-FFF2-40B4-BE49-F238E27FC236}">
              <a16:creationId xmlns:a16="http://schemas.microsoft.com/office/drawing/2014/main" id="{FAF04FDC-A3FA-429F-AC66-5899DCF9D1EA}"/>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3" name="正方形/長方形 662">
          <a:extLst>
            <a:ext uri="{FF2B5EF4-FFF2-40B4-BE49-F238E27FC236}">
              <a16:creationId xmlns:a16="http://schemas.microsoft.com/office/drawing/2014/main" id="{10F4007B-39CA-4DC4-84BF-3A0F2B3D12B3}"/>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4" name="正方形/長方形 663">
          <a:extLst>
            <a:ext uri="{FF2B5EF4-FFF2-40B4-BE49-F238E27FC236}">
              <a16:creationId xmlns:a16="http://schemas.microsoft.com/office/drawing/2014/main" id="{C3A3673F-8ED9-4DA5-A3C9-C1E784A12DAA}"/>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5" name="正方形/長方形 664">
          <a:extLst>
            <a:ext uri="{FF2B5EF4-FFF2-40B4-BE49-F238E27FC236}">
              <a16:creationId xmlns:a16="http://schemas.microsoft.com/office/drawing/2014/main" id="{218A0001-74F0-409B-B981-A2703C5D58AF}"/>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6" name="正方形/長方形 665">
          <a:extLst>
            <a:ext uri="{FF2B5EF4-FFF2-40B4-BE49-F238E27FC236}">
              <a16:creationId xmlns:a16="http://schemas.microsoft.com/office/drawing/2014/main" id="{B849C05C-4ED9-4D60-92F3-FD088BB0694D}"/>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7" name="テキスト ボックス 666">
          <a:extLst>
            <a:ext uri="{FF2B5EF4-FFF2-40B4-BE49-F238E27FC236}">
              <a16:creationId xmlns:a16="http://schemas.microsoft.com/office/drawing/2014/main" id="{584E5953-9116-49E4-B1F0-9B7486C55808}"/>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8" name="直線コネクタ 667">
          <a:extLst>
            <a:ext uri="{FF2B5EF4-FFF2-40B4-BE49-F238E27FC236}">
              <a16:creationId xmlns:a16="http://schemas.microsoft.com/office/drawing/2014/main" id="{2562F61D-9AE3-48A1-BE68-C58930784E36}"/>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69" name="テキスト ボックス 668">
          <a:extLst>
            <a:ext uri="{FF2B5EF4-FFF2-40B4-BE49-F238E27FC236}">
              <a16:creationId xmlns:a16="http://schemas.microsoft.com/office/drawing/2014/main" id="{188FA3EA-49E8-46A9-A81C-2DBCA4F84B75}"/>
            </a:ext>
          </a:extLst>
        </xdr:cNvPr>
        <xdr:cNvSpPr txBox="1"/>
      </xdr:nvSpPr>
      <xdr:spPr>
        <a:xfrm>
          <a:off x="160523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670" name="直線コネクタ 669">
          <a:extLst>
            <a:ext uri="{FF2B5EF4-FFF2-40B4-BE49-F238E27FC236}">
              <a16:creationId xmlns:a16="http://schemas.microsoft.com/office/drawing/2014/main" id="{14C7B1AE-B91A-4B4B-B87A-8ECCE6431AC6}"/>
            </a:ext>
          </a:extLst>
        </xdr:cNvPr>
        <xdr:cNvCxnSpPr/>
      </xdr:nvCxnSpPr>
      <xdr:spPr>
        <a:xfrm>
          <a:off x="16459200" y="10372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71" name="テキスト ボックス 670">
          <a:extLst>
            <a:ext uri="{FF2B5EF4-FFF2-40B4-BE49-F238E27FC236}">
              <a16:creationId xmlns:a16="http://schemas.microsoft.com/office/drawing/2014/main" id="{76ECC175-DCB3-4E3E-B7F9-BBA046DBFE56}"/>
            </a:ext>
          </a:extLst>
        </xdr:cNvPr>
        <xdr:cNvSpPr txBox="1"/>
      </xdr:nvSpPr>
      <xdr:spPr>
        <a:xfrm>
          <a:off x="16052346"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72" name="直線コネクタ 671">
          <a:extLst>
            <a:ext uri="{FF2B5EF4-FFF2-40B4-BE49-F238E27FC236}">
              <a16:creationId xmlns:a16="http://schemas.microsoft.com/office/drawing/2014/main" id="{AA0B0874-1168-4F50-B686-2DDAB9025C3E}"/>
            </a:ext>
          </a:extLst>
        </xdr:cNvPr>
        <xdr:cNvCxnSpPr/>
      </xdr:nvCxnSpPr>
      <xdr:spPr>
        <a:xfrm>
          <a:off x="16459200" y="994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73" name="テキスト ボックス 672">
          <a:extLst>
            <a:ext uri="{FF2B5EF4-FFF2-40B4-BE49-F238E27FC236}">
              <a16:creationId xmlns:a16="http://schemas.microsoft.com/office/drawing/2014/main" id="{A75F9D7A-F9FA-4FEE-B075-8B0D05C5BA25}"/>
            </a:ext>
          </a:extLst>
        </xdr:cNvPr>
        <xdr:cNvSpPr txBox="1"/>
      </xdr:nvSpPr>
      <xdr:spPr>
        <a:xfrm>
          <a:off x="16052346" y="980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74" name="直線コネクタ 673">
          <a:extLst>
            <a:ext uri="{FF2B5EF4-FFF2-40B4-BE49-F238E27FC236}">
              <a16:creationId xmlns:a16="http://schemas.microsoft.com/office/drawing/2014/main" id="{84667C93-DAF6-43A1-9924-BA33F9EB9D55}"/>
            </a:ext>
          </a:extLst>
        </xdr:cNvPr>
        <xdr:cNvCxnSpPr/>
      </xdr:nvCxnSpPr>
      <xdr:spPr>
        <a:xfrm>
          <a:off x="16459200" y="951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75" name="テキスト ボックス 674">
          <a:extLst>
            <a:ext uri="{FF2B5EF4-FFF2-40B4-BE49-F238E27FC236}">
              <a16:creationId xmlns:a16="http://schemas.microsoft.com/office/drawing/2014/main" id="{21ED4BD0-ACEB-497D-AB06-BFE3BD0662A6}"/>
            </a:ext>
          </a:extLst>
        </xdr:cNvPr>
        <xdr:cNvSpPr txBox="1"/>
      </xdr:nvSpPr>
      <xdr:spPr>
        <a:xfrm>
          <a:off x="16052346" y="937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76" name="直線コネクタ 675">
          <a:extLst>
            <a:ext uri="{FF2B5EF4-FFF2-40B4-BE49-F238E27FC236}">
              <a16:creationId xmlns:a16="http://schemas.microsoft.com/office/drawing/2014/main" id="{2ED5942C-B8D0-40D1-BFEA-B59610FBC77D}"/>
            </a:ext>
          </a:extLst>
        </xdr:cNvPr>
        <xdr:cNvCxnSpPr/>
      </xdr:nvCxnSpPr>
      <xdr:spPr>
        <a:xfrm>
          <a:off x="16459200" y="9077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77" name="テキスト ボックス 676">
          <a:extLst>
            <a:ext uri="{FF2B5EF4-FFF2-40B4-BE49-F238E27FC236}">
              <a16:creationId xmlns:a16="http://schemas.microsoft.com/office/drawing/2014/main" id="{EC7EC873-17D4-43C9-9D5E-3B13A1B8357D}"/>
            </a:ext>
          </a:extLst>
        </xdr:cNvPr>
        <xdr:cNvSpPr txBox="1"/>
      </xdr:nvSpPr>
      <xdr:spPr>
        <a:xfrm>
          <a:off x="16052346" y="8941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8" name="直線コネクタ 677">
          <a:extLst>
            <a:ext uri="{FF2B5EF4-FFF2-40B4-BE49-F238E27FC236}">
              <a16:creationId xmlns:a16="http://schemas.microsoft.com/office/drawing/2014/main" id="{086B50DA-D0A5-4691-8959-5A56C375CB3C}"/>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79" name="テキスト ボックス 678">
          <a:extLst>
            <a:ext uri="{FF2B5EF4-FFF2-40B4-BE49-F238E27FC236}">
              <a16:creationId xmlns:a16="http://schemas.microsoft.com/office/drawing/2014/main" id="{C675CE81-C624-46CF-A09C-2A7A6F31A8D9}"/>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0" name="【学校施設】&#10;一人当たり面積グラフ枠">
          <a:extLst>
            <a:ext uri="{FF2B5EF4-FFF2-40B4-BE49-F238E27FC236}">
              <a16:creationId xmlns:a16="http://schemas.microsoft.com/office/drawing/2014/main" id="{A0A7706C-4AC3-4796-B4C8-BED219C37B95}"/>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41148</xdr:rowOff>
    </xdr:from>
    <xdr:to>
      <xdr:col>116</xdr:col>
      <xdr:colOff>62864</xdr:colOff>
      <xdr:row>64</xdr:row>
      <xdr:rowOff>73152</xdr:rowOff>
    </xdr:to>
    <xdr:cxnSp macro="">
      <xdr:nvCxnSpPr>
        <xdr:cNvPr id="681" name="直線コネクタ 680">
          <a:extLst>
            <a:ext uri="{FF2B5EF4-FFF2-40B4-BE49-F238E27FC236}">
              <a16:creationId xmlns:a16="http://schemas.microsoft.com/office/drawing/2014/main" id="{FD9B0526-B96C-407B-B83C-B5CEAE4A99B2}"/>
            </a:ext>
          </a:extLst>
        </xdr:cNvPr>
        <xdr:cNvCxnSpPr/>
      </xdr:nvCxnSpPr>
      <xdr:spPr>
        <a:xfrm flipV="1">
          <a:off x="19954239" y="9280398"/>
          <a:ext cx="0" cy="11654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76979</xdr:rowOff>
    </xdr:from>
    <xdr:ext cx="469744" cy="259045"/>
    <xdr:sp macro="" textlink="">
      <xdr:nvSpPr>
        <xdr:cNvPr id="682" name="【学校施設】&#10;一人当たり面積最小値テキスト">
          <a:extLst>
            <a:ext uri="{FF2B5EF4-FFF2-40B4-BE49-F238E27FC236}">
              <a16:creationId xmlns:a16="http://schemas.microsoft.com/office/drawing/2014/main" id="{2914DED0-34F4-4FF3-A7DC-C33576E35F70}"/>
            </a:ext>
          </a:extLst>
        </xdr:cNvPr>
        <xdr:cNvSpPr txBox="1"/>
      </xdr:nvSpPr>
      <xdr:spPr>
        <a:xfrm>
          <a:off x="19992975" y="104497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73152</xdr:rowOff>
    </xdr:from>
    <xdr:to>
      <xdr:col>116</xdr:col>
      <xdr:colOff>152400</xdr:colOff>
      <xdr:row>64</xdr:row>
      <xdr:rowOff>73152</xdr:rowOff>
    </xdr:to>
    <xdr:cxnSp macro="">
      <xdr:nvCxnSpPr>
        <xdr:cNvPr id="683" name="直線コネクタ 682">
          <a:extLst>
            <a:ext uri="{FF2B5EF4-FFF2-40B4-BE49-F238E27FC236}">
              <a16:creationId xmlns:a16="http://schemas.microsoft.com/office/drawing/2014/main" id="{C28F21CB-FF6E-4343-ADDE-7908686089A8}"/>
            </a:ext>
          </a:extLst>
        </xdr:cNvPr>
        <xdr:cNvCxnSpPr/>
      </xdr:nvCxnSpPr>
      <xdr:spPr>
        <a:xfrm>
          <a:off x="19878675" y="1044587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159275</xdr:rowOff>
    </xdr:from>
    <xdr:ext cx="469744" cy="259045"/>
    <xdr:sp macro="" textlink="">
      <xdr:nvSpPr>
        <xdr:cNvPr id="684" name="【学校施設】&#10;一人当たり面積最大値テキスト">
          <a:extLst>
            <a:ext uri="{FF2B5EF4-FFF2-40B4-BE49-F238E27FC236}">
              <a16:creationId xmlns:a16="http://schemas.microsoft.com/office/drawing/2014/main" id="{675AEF98-7B3F-4F61-909D-589E75729BB3}"/>
            </a:ext>
          </a:extLst>
        </xdr:cNvPr>
        <xdr:cNvSpPr txBox="1"/>
      </xdr:nvSpPr>
      <xdr:spPr>
        <a:xfrm>
          <a:off x="19992975" y="9077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41148</xdr:rowOff>
    </xdr:from>
    <xdr:to>
      <xdr:col>116</xdr:col>
      <xdr:colOff>152400</xdr:colOff>
      <xdr:row>57</xdr:row>
      <xdr:rowOff>41148</xdr:rowOff>
    </xdr:to>
    <xdr:cxnSp macro="">
      <xdr:nvCxnSpPr>
        <xdr:cNvPr id="685" name="直線コネクタ 684">
          <a:extLst>
            <a:ext uri="{FF2B5EF4-FFF2-40B4-BE49-F238E27FC236}">
              <a16:creationId xmlns:a16="http://schemas.microsoft.com/office/drawing/2014/main" id="{F090DC09-BA3C-4194-9478-C75AFE7DC12E}"/>
            </a:ext>
          </a:extLst>
        </xdr:cNvPr>
        <xdr:cNvCxnSpPr/>
      </xdr:nvCxnSpPr>
      <xdr:spPr>
        <a:xfrm>
          <a:off x="19878675" y="928039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41927</xdr:rowOff>
    </xdr:from>
    <xdr:ext cx="469744" cy="259045"/>
    <xdr:sp macro="" textlink="">
      <xdr:nvSpPr>
        <xdr:cNvPr id="686" name="【学校施設】&#10;一人当たり面積平均値テキスト">
          <a:extLst>
            <a:ext uri="{FF2B5EF4-FFF2-40B4-BE49-F238E27FC236}">
              <a16:creationId xmlns:a16="http://schemas.microsoft.com/office/drawing/2014/main" id="{CF066EC9-FCEF-4254-8730-74EE4979DB67}"/>
            </a:ext>
          </a:extLst>
        </xdr:cNvPr>
        <xdr:cNvSpPr txBox="1"/>
      </xdr:nvSpPr>
      <xdr:spPr>
        <a:xfrm>
          <a:off x="19992975" y="99320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63500</xdr:rowOff>
    </xdr:from>
    <xdr:to>
      <xdr:col>116</xdr:col>
      <xdr:colOff>114300</xdr:colOff>
      <xdr:row>61</xdr:row>
      <xdr:rowOff>165100</xdr:rowOff>
    </xdr:to>
    <xdr:sp macro="" textlink="">
      <xdr:nvSpPr>
        <xdr:cNvPr id="687" name="フローチャート: 判断 686">
          <a:extLst>
            <a:ext uri="{FF2B5EF4-FFF2-40B4-BE49-F238E27FC236}">
              <a16:creationId xmlns:a16="http://schemas.microsoft.com/office/drawing/2014/main" id="{E14D2CE2-6BA8-4BA5-B2D8-671C2F7DA86A}"/>
            </a:ext>
          </a:extLst>
        </xdr:cNvPr>
        <xdr:cNvSpPr/>
      </xdr:nvSpPr>
      <xdr:spPr>
        <a:xfrm>
          <a:off x="19897725" y="995362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79502</xdr:rowOff>
    </xdr:from>
    <xdr:to>
      <xdr:col>112</xdr:col>
      <xdr:colOff>38100</xdr:colOff>
      <xdr:row>62</xdr:row>
      <xdr:rowOff>9652</xdr:rowOff>
    </xdr:to>
    <xdr:sp macro="" textlink="">
      <xdr:nvSpPr>
        <xdr:cNvPr id="688" name="フローチャート: 判断 687">
          <a:extLst>
            <a:ext uri="{FF2B5EF4-FFF2-40B4-BE49-F238E27FC236}">
              <a16:creationId xmlns:a16="http://schemas.microsoft.com/office/drawing/2014/main" id="{3D0984F4-0663-400E-93E5-5440F693399E}"/>
            </a:ext>
          </a:extLst>
        </xdr:cNvPr>
        <xdr:cNvSpPr/>
      </xdr:nvSpPr>
      <xdr:spPr>
        <a:xfrm>
          <a:off x="19154775" y="9969627"/>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79502</xdr:rowOff>
    </xdr:from>
    <xdr:to>
      <xdr:col>107</xdr:col>
      <xdr:colOff>101600</xdr:colOff>
      <xdr:row>62</xdr:row>
      <xdr:rowOff>9652</xdr:rowOff>
    </xdr:to>
    <xdr:sp macro="" textlink="">
      <xdr:nvSpPr>
        <xdr:cNvPr id="689" name="フローチャート: 判断 688">
          <a:extLst>
            <a:ext uri="{FF2B5EF4-FFF2-40B4-BE49-F238E27FC236}">
              <a16:creationId xmlns:a16="http://schemas.microsoft.com/office/drawing/2014/main" id="{1256804A-99EA-4587-9797-3F315B61BBAA}"/>
            </a:ext>
          </a:extLst>
        </xdr:cNvPr>
        <xdr:cNvSpPr/>
      </xdr:nvSpPr>
      <xdr:spPr>
        <a:xfrm>
          <a:off x="18345150" y="9969627"/>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56642</xdr:rowOff>
    </xdr:from>
    <xdr:to>
      <xdr:col>102</xdr:col>
      <xdr:colOff>165100</xdr:colOff>
      <xdr:row>61</xdr:row>
      <xdr:rowOff>158242</xdr:rowOff>
    </xdr:to>
    <xdr:sp macro="" textlink="">
      <xdr:nvSpPr>
        <xdr:cNvPr id="690" name="フローチャート: 判断 689">
          <a:extLst>
            <a:ext uri="{FF2B5EF4-FFF2-40B4-BE49-F238E27FC236}">
              <a16:creationId xmlns:a16="http://schemas.microsoft.com/office/drawing/2014/main" id="{2243C9CD-0DE4-47AB-B894-2816E874783F}"/>
            </a:ext>
          </a:extLst>
        </xdr:cNvPr>
        <xdr:cNvSpPr/>
      </xdr:nvSpPr>
      <xdr:spPr>
        <a:xfrm>
          <a:off x="17554575" y="9943592"/>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159512</xdr:rowOff>
    </xdr:from>
    <xdr:to>
      <xdr:col>98</xdr:col>
      <xdr:colOff>38100</xdr:colOff>
      <xdr:row>61</xdr:row>
      <xdr:rowOff>89662</xdr:rowOff>
    </xdr:to>
    <xdr:sp macro="" textlink="">
      <xdr:nvSpPr>
        <xdr:cNvPr id="691" name="フローチャート: 判断 690">
          <a:extLst>
            <a:ext uri="{FF2B5EF4-FFF2-40B4-BE49-F238E27FC236}">
              <a16:creationId xmlns:a16="http://schemas.microsoft.com/office/drawing/2014/main" id="{B1C13488-90C9-4E03-A64B-B75AB38DB8B6}"/>
            </a:ext>
          </a:extLst>
        </xdr:cNvPr>
        <xdr:cNvSpPr/>
      </xdr:nvSpPr>
      <xdr:spPr>
        <a:xfrm>
          <a:off x="16754475" y="9887712"/>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2" name="テキスト ボックス 691">
          <a:extLst>
            <a:ext uri="{FF2B5EF4-FFF2-40B4-BE49-F238E27FC236}">
              <a16:creationId xmlns:a16="http://schemas.microsoft.com/office/drawing/2014/main" id="{0255868C-E490-4221-9FBB-B7A83F2C8784}"/>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3" name="テキスト ボックス 692">
          <a:extLst>
            <a:ext uri="{FF2B5EF4-FFF2-40B4-BE49-F238E27FC236}">
              <a16:creationId xmlns:a16="http://schemas.microsoft.com/office/drawing/2014/main" id="{9AE90439-28D8-44D7-9ED1-1FCE4061107B}"/>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4" name="テキスト ボックス 693">
          <a:extLst>
            <a:ext uri="{FF2B5EF4-FFF2-40B4-BE49-F238E27FC236}">
              <a16:creationId xmlns:a16="http://schemas.microsoft.com/office/drawing/2014/main" id="{0DC45355-8431-4F03-99A0-7C4905129C58}"/>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B396EF29-1AEB-4D28-B5AD-5CCD6EC43D4D}"/>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7A0AB769-4A54-4E2D-82C5-7A666CA032E7}"/>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161798</xdr:rowOff>
    </xdr:from>
    <xdr:to>
      <xdr:col>116</xdr:col>
      <xdr:colOff>114300</xdr:colOff>
      <xdr:row>57</xdr:row>
      <xdr:rowOff>91948</xdr:rowOff>
    </xdr:to>
    <xdr:sp macro="" textlink="">
      <xdr:nvSpPr>
        <xdr:cNvPr id="697" name="楕円 696">
          <a:extLst>
            <a:ext uri="{FF2B5EF4-FFF2-40B4-BE49-F238E27FC236}">
              <a16:creationId xmlns:a16="http://schemas.microsoft.com/office/drawing/2014/main" id="{5D01A27A-D6D0-48F9-9738-1D42711A1282}"/>
            </a:ext>
          </a:extLst>
        </xdr:cNvPr>
        <xdr:cNvSpPr/>
      </xdr:nvSpPr>
      <xdr:spPr>
        <a:xfrm>
          <a:off x="19897725" y="9242298"/>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56</xdr:row>
      <xdr:rowOff>114825</xdr:rowOff>
    </xdr:from>
    <xdr:ext cx="469744" cy="259045"/>
    <xdr:sp macro="" textlink="">
      <xdr:nvSpPr>
        <xdr:cNvPr id="698" name="【学校施設】&#10;一人当たり面積該当値テキスト">
          <a:extLst>
            <a:ext uri="{FF2B5EF4-FFF2-40B4-BE49-F238E27FC236}">
              <a16:creationId xmlns:a16="http://schemas.microsoft.com/office/drawing/2014/main" id="{169906E0-C47F-4A63-AD71-CF57488C09E4}"/>
            </a:ext>
          </a:extLst>
        </xdr:cNvPr>
        <xdr:cNvSpPr txBox="1"/>
      </xdr:nvSpPr>
      <xdr:spPr>
        <a:xfrm>
          <a:off x="19992975" y="91921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8636</xdr:rowOff>
    </xdr:from>
    <xdr:to>
      <xdr:col>112</xdr:col>
      <xdr:colOff>38100</xdr:colOff>
      <xdr:row>57</xdr:row>
      <xdr:rowOff>110236</xdr:rowOff>
    </xdr:to>
    <xdr:sp macro="" textlink="">
      <xdr:nvSpPr>
        <xdr:cNvPr id="699" name="楕円 698">
          <a:extLst>
            <a:ext uri="{FF2B5EF4-FFF2-40B4-BE49-F238E27FC236}">
              <a16:creationId xmlns:a16="http://schemas.microsoft.com/office/drawing/2014/main" id="{97B2DB9A-D15E-4AD3-93E4-1636983019D0}"/>
            </a:ext>
          </a:extLst>
        </xdr:cNvPr>
        <xdr:cNvSpPr/>
      </xdr:nvSpPr>
      <xdr:spPr>
        <a:xfrm>
          <a:off x="19154775" y="925106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57</xdr:row>
      <xdr:rowOff>41148</xdr:rowOff>
    </xdr:from>
    <xdr:to>
      <xdr:col>116</xdr:col>
      <xdr:colOff>63500</xdr:colOff>
      <xdr:row>57</xdr:row>
      <xdr:rowOff>59436</xdr:rowOff>
    </xdr:to>
    <xdr:cxnSp macro="">
      <xdr:nvCxnSpPr>
        <xdr:cNvPr id="700" name="直線コネクタ 699">
          <a:extLst>
            <a:ext uri="{FF2B5EF4-FFF2-40B4-BE49-F238E27FC236}">
              <a16:creationId xmlns:a16="http://schemas.microsoft.com/office/drawing/2014/main" id="{391BAC4D-D01C-4762-9538-548B13E110FD}"/>
            </a:ext>
          </a:extLst>
        </xdr:cNvPr>
        <xdr:cNvCxnSpPr/>
      </xdr:nvCxnSpPr>
      <xdr:spPr>
        <a:xfrm flipV="1">
          <a:off x="19202400" y="9280398"/>
          <a:ext cx="752475"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38354</xdr:rowOff>
    </xdr:from>
    <xdr:to>
      <xdr:col>107</xdr:col>
      <xdr:colOff>101600</xdr:colOff>
      <xdr:row>57</xdr:row>
      <xdr:rowOff>139954</xdr:rowOff>
    </xdr:to>
    <xdr:sp macro="" textlink="">
      <xdr:nvSpPr>
        <xdr:cNvPr id="701" name="楕円 700">
          <a:extLst>
            <a:ext uri="{FF2B5EF4-FFF2-40B4-BE49-F238E27FC236}">
              <a16:creationId xmlns:a16="http://schemas.microsoft.com/office/drawing/2014/main" id="{A04E3A3B-70E4-4762-B8EF-56A93EAD7662}"/>
            </a:ext>
          </a:extLst>
        </xdr:cNvPr>
        <xdr:cNvSpPr/>
      </xdr:nvSpPr>
      <xdr:spPr>
        <a:xfrm>
          <a:off x="18345150" y="927760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59436</xdr:rowOff>
    </xdr:from>
    <xdr:to>
      <xdr:col>111</xdr:col>
      <xdr:colOff>177800</xdr:colOff>
      <xdr:row>57</xdr:row>
      <xdr:rowOff>89154</xdr:rowOff>
    </xdr:to>
    <xdr:cxnSp macro="">
      <xdr:nvCxnSpPr>
        <xdr:cNvPr id="702" name="直線コネクタ 701">
          <a:extLst>
            <a:ext uri="{FF2B5EF4-FFF2-40B4-BE49-F238E27FC236}">
              <a16:creationId xmlns:a16="http://schemas.microsoft.com/office/drawing/2014/main" id="{73E97605-C3D2-496B-8EF0-F26D68F9F2A3}"/>
            </a:ext>
          </a:extLst>
        </xdr:cNvPr>
        <xdr:cNvCxnSpPr/>
      </xdr:nvCxnSpPr>
      <xdr:spPr>
        <a:xfrm flipV="1">
          <a:off x="18392775" y="9298686"/>
          <a:ext cx="809625" cy="26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70358</xdr:rowOff>
    </xdr:from>
    <xdr:to>
      <xdr:col>102</xdr:col>
      <xdr:colOff>165100</xdr:colOff>
      <xdr:row>58</xdr:row>
      <xdr:rowOff>508</xdr:rowOff>
    </xdr:to>
    <xdr:sp macro="" textlink="">
      <xdr:nvSpPr>
        <xdr:cNvPr id="703" name="楕円 702">
          <a:extLst>
            <a:ext uri="{FF2B5EF4-FFF2-40B4-BE49-F238E27FC236}">
              <a16:creationId xmlns:a16="http://schemas.microsoft.com/office/drawing/2014/main" id="{E95AA0A1-0612-46A4-8C42-9F2BAB251151}"/>
            </a:ext>
          </a:extLst>
        </xdr:cNvPr>
        <xdr:cNvSpPr/>
      </xdr:nvSpPr>
      <xdr:spPr>
        <a:xfrm>
          <a:off x="17554575" y="930643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57</xdr:row>
      <xdr:rowOff>89154</xdr:rowOff>
    </xdr:from>
    <xdr:to>
      <xdr:col>107</xdr:col>
      <xdr:colOff>50800</xdr:colOff>
      <xdr:row>57</xdr:row>
      <xdr:rowOff>121158</xdr:rowOff>
    </xdr:to>
    <xdr:cxnSp macro="">
      <xdr:nvCxnSpPr>
        <xdr:cNvPr id="704" name="直線コネクタ 703">
          <a:extLst>
            <a:ext uri="{FF2B5EF4-FFF2-40B4-BE49-F238E27FC236}">
              <a16:creationId xmlns:a16="http://schemas.microsoft.com/office/drawing/2014/main" id="{BC491001-5DBA-4793-A1A6-9E1E21D3AFA6}"/>
            </a:ext>
          </a:extLst>
        </xdr:cNvPr>
        <xdr:cNvCxnSpPr/>
      </xdr:nvCxnSpPr>
      <xdr:spPr>
        <a:xfrm flipV="1">
          <a:off x="17602200" y="9325229"/>
          <a:ext cx="790575" cy="38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57</xdr:row>
      <xdr:rowOff>86360</xdr:rowOff>
    </xdr:from>
    <xdr:to>
      <xdr:col>98</xdr:col>
      <xdr:colOff>38100</xdr:colOff>
      <xdr:row>58</xdr:row>
      <xdr:rowOff>16510</xdr:rowOff>
    </xdr:to>
    <xdr:sp macro="" textlink="">
      <xdr:nvSpPr>
        <xdr:cNvPr id="705" name="楕円 704">
          <a:extLst>
            <a:ext uri="{FF2B5EF4-FFF2-40B4-BE49-F238E27FC236}">
              <a16:creationId xmlns:a16="http://schemas.microsoft.com/office/drawing/2014/main" id="{8D9A3F6A-DD87-4BA8-BC57-B0611201E960}"/>
            </a:ext>
          </a:extLst>
        </xdr:cNvPr>
        <xdr:cNvSpPr/>
      </xdr:nvSpPr>
      <xdr:spPr>
        <a:xfrm>
          <a:off x="16754475" y="932243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57</xdr:row>
      <xdr:rowOff>121158</xdr:rowOff>
    </xdr:from>
    <xdr:to>
      <xdr:col>102</xdr:col>
      <xdr:colOff>114300</xdr:colOff>
      <xdr:row>57</xdr:row>
      <xdr:rowOff>137160</xdr:rowOff>
    </xdr:to>
    <xdr:cxnSp macro="">
      <xdr:nvCxnSpPr>
        <xdr:cNvPr id="706" name="直線コネクタ 705">
          <a:extLst>
            <a:ext uri="{FF2B5EF4-FFF2-40B4-BE49-F238E27FC236}">
              <a16:creationId xmlns:a16="http://schemas.microsoft.com/office/drawing/2014/main" id="{69D4C860-5B5C-4C4D-A646-35CF2B6B6619}"/>
            </a:ext>
          </a:extLst>
        </xdr:cNvPr>
        <xdr:cNvCxnSpPr/>
      </xdr:nvCxnSpPr>
      <xdr:spPr>
        <a:xfrm flipV="1">
          <a:off x="16802100" y="9363583"/>
          <a:ext cx="8001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779</xdr:rowOff>
    </xdr:from>
    <xdr:ext cx="469744" cy="259045"/>
    <xdr:sp macro="" textlink="">
      <xdr:nvSpPr>
        <xdr:cNvPr id="707" name="n_1aveValue【学校施設】&#10;一人当たり面積">
          <a:extLst>
            <a:ext uri="{FF2B5EF4-FFF2-40B4-BE49-F238E27FC236}">
              <a16:creationId xmlns:a16="http://schemas.microsoft.com/office/drawing/2014/main" id="{D9C4AC1A-2158-45B1-9D53-E14831D8F62F}"/>
            </a:ext>
          </a:extLst>
        </xdr:cNvPr>
        <xdr:cNvSpPr txBox="1"/>
      </xdr:nvSpPr>
      <xdr:spPr>
        <a:xfrm>
          <a:off x="18983402" y="10049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779</xdr:rowOff>
    </xdr:from>
    <xdr:ext cx="469744" cy="259045"/>
    <xdr:sp macro="" textlink="">
      <xdr:nvSpPr>
        <xdr:cNvPr id="708" name="n_2aveValue【学校施設】&#10;一人当たり面積">
          <a:extLst>
            <a:ext uri="{FF2B5EF4-FFF2-40B4-BE49-F238E27FC236}">
              <a16:creationId xmlns:a16="http://schemas.microsoft.com/office/drawing/2014/main" id="{1F748643-FFD2-4467-9711-9E628464AB6A}"/>
            </a:ext>
          </a:extLst>
        </xdr:cNvPr>
        <xdr:cNvSpPr txBox="1"/>
      </xdr:nvSpPr>
      <xdr:spPr>
        <a:xfrm>
          <a:off x="18183302" y="10049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149369</xdr:rowOff>
    </xdr:from>
    <xdr:ext cx="469744" cy="259045"/>
    <xdr:sp macro="" textlink="">
      <xdr:nvSpPr>
        <xdr:cNvPr id="709" name="n_3aveValue【学校施設】&#10;一人当たり面積">
          <a:extLst>
            <a:ext uri="{FF2B5EF4-FFF2-40B4-BE49-F238E27FC236}">
              <a16:creationId xmlns:a16="http://schemas.microsoft.com/office/drawing/2014/main" id="{86805414-8797-40C9-9936-BD9EB226EC73}"/>
            </a:ext>
          </a:extLst>
        </xdr:cNvPr>
        <xdr:cNvSpPr txBox="1"/>
      </xdr:nvSpPr>
      <xdr:spPr>
        <a:xfrm>
          <a:off x="17383202" y="10036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80789</xdr:rowOff>
    </xdr:from>
    <xdr:ext cx="469744" cy="259045"/>
    <xdr:sp macro="" textlink="">
      <xdr:nvSpPr>
        <xdr:cNvPr id="710" name="n_4aveValue【学校施設】&#10;一人当たり面積">
          <a:extLst>
            <a:ext uri="{FF2B5EF4-FFF2-40B4-BE49-F238E27FC236}">
              <a16:creationId xmlns:a16="http://schemas.microsoft.com/office/drawing/2014/main" id="{35E76373-A082-4CCA-BD45-7F2CAE9B09A2}"/>
            </a:ext>
          </a:extLst>
        </xdr:cNvPr>
        <xdr:cNvSpPr txBox="1"/>
      </xdr:nvSpPr>
      <xdr:spPr>
        <a:xfrm>
          <a:off x="16592627" y="9970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55</xdr:row>
      <xdr:rowOff>126763</xdr:rowOff>
    </xdr:from>
    <xdr:ext cx="469744" cy="259045"/>
    <xdr:sp macro="" textlink="">
      <xdr:nvSpPr>
        <xdr:cNvPr id="711" name="n_1mainValue【学校施設】&#10;一人当たり面積">
          <a:extLst>
            <a:ext uri="{FF2B5EF4-FFF2-40B4-BE49-F238E27FC236}">
              <a16:creationId xmlns:a16="http://schemas.microsoft.com/office/drawing/2014/main" id="{1A65F2E9-1CF9-442F-951B-167B82A1FAE3}"/>
            </a:ext>
          </a:extLst>
        </xdr:cNvPr>
        <xdr:cNvSpPr txBox="1"/>
      </xdr:nvSpPr>
      <xdr:spPr>
        <a:xfrm>
          <a:off x="18983402" y="9038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55</xdr:row>
      <xdr:rowOff>156481</xdr:rowOff>
    </xdr:from>
    <xdr:ext cx="469744" cy="259045"/>
    <xdr:sp macro="" textlink="">
      <xdr:nvSpPr>
        <xdr:cNvPr id="712" name="n_2mainValue【学校施設】&#10;一人当たり面積">
          <a:extLst>
            <a:ext uri="{FF2B5EF4-FFF2-40B4-BE49-F238E27FC236}">
              <a16:creationId xmlns:a16="http://schemas.microsoft.com/office/drawing/2014/main" id="{E3EFA1AF-774B-452A-A520-9C6A93BA3466}"/>
            </a:ext>
          </a:extLst>
        </xdr:cNvPr>
        <xdr:cNvSpPr txBox="1"/>
      </xdr:nvSpPr>
      <xdr:spPr>
        <a:xfrm>
          <a:off x="18183302" y="9075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56</xdr:row>
      <xdr:rowOff>17035</xdr:rowOff>
    </xdr:from>
    <xdr:ext cx="469744" cy="259045"/>
    <xdr:sp macro="" textlink="">
      <xdr:nvSpPr>
        <xdr:cNvPr id="713" name="n_3mainValue【学校施設】&#10;一人当たり面積">
          <a:extLst>
            <a:ext uri="{FF2B5EF4-FFF2-40B4-BE49-F238E27FC236}">
              <a16:creationId xmlns:a16="http://schemas.microsoft.com/office/drawing/2014/main" id="{0970D234-5530-47EE-9C2E-4ECC60611114}"/>
            </a:ext>
          </a:extLst>
        </xdr:cNvPr>
        <xdr:cNvSpPr txBox="1"/>
      </xdr:nvSpPr>
      <xdr:spPr>
        <a:xfrm>
          <a:off x="17383202" y="90943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56</xdr:row>
      <xdr:rowOff>33037</xdr:rowOff>
    </xdr:from>
    <xdr:ext cx="469744" cy="259045"/>
    <xdr:sp macro="" textlink="">
      <xdr:nvSpPr>
        <xdr:cNvPr id="714" name="n_4mainValue【学校施設】&#10;一人当たり面積">
          <a:extLst>
            <a:ext uri="{FF2B5EF4-FFF2-40B4-BE49-F238E27FC236}">
              <a16:creationId xmlns:a16="http://schemas.microsoft.com/office/drawing/2014/main" id="{436E4C76-5F25-4AD6-ADE6-B9F17B9E8C7D}"/>
            </a:ext>
          </a:extLst>
        </xdr:cNvPr>
        <xdr:cNvSpPr txBox="1"/>
      </xdr:nvSpPr>
      <xdr:spPr>
        <a:xfrm>
          <a:off x="16592627" y="9107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5" name="正方形/長方形 714">
          <a:extLst>
            <a:ext uri="{FF2B5EF4-FFF2-40B4-BE49-F238E27FC236}">
              <a16:creationId xmlns:a16="http://schemas.microsoft.com/office/drawing/2014/main" id="{03E58782-317A-4288-8930-B02957FA33AF}"/>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6" name="正方形/長方形 715">
          <a:extLst>
            <a:ext uri="{FF2B5EF4-FFF2-40B4-BE49-F238E27FC236}">
              <a16:creationId xmlns:a16="http://schemas.microsoft.com/office/drawing/2014/main" id="{1936D85F-856A-45BC-BFD2-FBD023AFFB3E}"/>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7" name="正方形/長方形 716">
          <a:extLst>
            <a:ext uri="{FF2B5EF4-FFF2-40B4-BE49-F238E27FC236}">
              <a16:creationId xmlns:a16="http://schemas.microsoft.com/office/drawing/2014/main" id="{F2CCCF80-E41A-4D67-8347-CDA7B2EF888B}"/>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8" name="正方形/長方形 717">
          <a:extLst>
            <a:ext uri="{FF2B5EF4-FFF2-40B4-BE49-F238E27FC236}">
              <a16:creationId xmlns:a16="http://schemas.microsoft.com/office/drawing/2014/main" id="{67D77E7C-887C-4DA4-A46D-F5BB48318845}"/>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19" name="正方形/長方形 718">
          <a:extLst>
            <a:ext uri="{FF2B5EF4-FFF2-40B4-BE49-F238E27FC236}">
              <a16:creationId xmlns:a16="http://schemas.microsoft.com/office/drawing/2014/main" id="{738FCDC5-50E3-4CCE-8117-20AEA85785D5}"/>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0" name="正方形/長方形 719">
          <a:extLst>
            <a:ext uri="{FF2B5EF4-FFF2-40B4-BE49-F238E27FC236}">
              <a16:creationId xmlns:a16="http://schemas.microsoft.com/office/drawing/2014/main" id="{406BA017-0A0C-411F-8BD5-B79D72143BCB}"/>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1" name="正方形/長方形 720">
          <a:extLst>
            <a:ext uri="{FF2B5EF4-FFF2-40B4-BE49-F238E27FC236}">
              <a16:creationId xmlns:a16="http://schemas.microsoft.com/office/drawing/2014/main" id="{E9FBAB9C-B25E-4CA0-A24A-AD5663D12ED7}"/>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2" name="正方形/長方形 721">
          <a:extLst>
            <a:ext uri="{FF2B5EF4-FFF2-40B4-BE49-F238E27FC236}">
              <a16:creationId xmlns:a16="http://schemas.microsoft.com/office/drawing/2014/main" id="{E9DE04C2-F24A-4B0B-A339-CA0C11BCB051}"/>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3" name="テキスト ボックス 722">
          <a:extLst>
            <a:ext uri="{FF2B5EF4-FFF2-40B4-BE49-F238E27FC236}">
              <a16:creationId xmlns:a16="http://schemas.microsoft.com/office/drawing/2014/main" id="{E1A740A3-2C3B-4686-89F2-6065AEF48F20}"/>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4" name="直線コネクタ 723">
          <a:extLst>
            <a:ext uri="{FF2B5EF4-FFF2-40B4-BE49-F238E27FC236}">
              <a16:creationId xmlns:a16="http://schemas.microsoft.com/office/drawing/2014/main" id="{44BB2CB4-B2E0-4A1F-A90F-EB7C10E1184E}"/>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5" name="テキスト ボックス 724">
          <a:extLst>
            <a:ext uri="{FF2B5EF4-FFF2-40B4-BE49-F238E27FC236}">
              <a16:creationId xmlns:a16="http://schemas.microsoft.com/office/drawing/2014/main" id="{F1E23E82-6936-47AE-A1D9-6495087EB716}"/>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26" name="直線コネクタ 725">
          <a:extLst>
            <a:ext uri="{FF2B5EF4-FFF2-40B4-BE49-F238E27FC236}">
              <a16:creationId xmlns:a16="http://schemas.microsoft.com/office/drawing/2014/main" id="{8E235447-DFAC-48BE-8F5E-2144A6395628}"/>
            </a:ext>
          </a:extLst>
        </xdr:cNvPr>
        <xdr:cNvCxnSpPr/>
      </xdr:nvCxnSpPr>
      <xdr:spPr>
        <a:xfrm>
          <a:off x="11210925" y="140493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7" name="テキスト ボックス 726">
          <a:extLst>
            <a:ext uri="{FF2B5EF4-FFF2-40B4-BE49-F238E27FC236}">
              <a16:creationId xmlns:a16="http://schemas.microsoft.com/office/drawing/2014/main" id="{BB385B30-BB6B-4B41-A4A9-5312EEE80013}"/>
            </a:ext>
          </a:extLst>
        </xdr:cNvPr>
        <xdr:cNvSpPr txBox="1"/>
      </xdr:nvSpPr>
      <xdr:spPr>
        <a:xfrm>
          <a:off x="107945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28" name="直線コネクタ 727">
          <a:extLst>
            <a:ext uri="{FF2B5EF4-FFF2-40B4-BE49-F238E27FC236}">
              <a16:creationId xmlns:a16="http://schemas.microsoft.com/office/drawing/2014/main" id="{4DF3E027-5FD6-4CD0-AC96-45A1B54D60E3}"/>
            </a:ext>
          </a:extLst>
        </xdr:cNvPr>
        <xdr:cNvCxnSpPr/>
      </xdr:nvCxnSpPr>
      <xdr:spPr>
        <a:xfrm>
          <a:off x="11210925" y="13687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29" name="テキスト ボックス 728">
          <a:extLst>
            <a:ext uri="{FF2B5EF4-FFF2-40B4-BE49-F238E27FC236}">
              <a16:creationId xmlns:a16="http://schemas.microsoft.com/office/drawing/2014/main" id="{D60A9730-4FA7-49D0-AF8E-9FD5C8A09DC8}"/>
            </a:ext>
          </a:extLst>
        </xdr:cNvPr>
        <xdr:cNvSpPr txBox="1"/>
      </xdr:nvSpPr>
      <xdr:spPr>
        <a:xfrm>
          <a:off x="10845966"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0" name="直線コネクタ 729">
          <a:extLst>
            <a:ext uri="{FF2B5EF4-FFF2-40B4-BE49-F238E27FC236}">
              <a16:creationId xmlns:a16="http://schemas.microsoft.com/office/drawing/2014/main" id="{1BBCB1FC-B7F2-4033-8000-85D55DDF6AD5}"/>
            </a:ext>
          </a:extLst>
        </xdr:cNvPr>
        <xdr:cNvCxnSpPr/>
      </xdr:nvCxnSpPr>
      <xdr:spPr>
        <a:xfrm>
          <a:off x="11210925" y="13325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1" name="テキスト ボックス 730">
          <a:extLst>
            <a:ext uri="{FF2B5EF4-FFF2-40B4-BE49-F238E27FC236}">
              <a16:creationId xmlns:a16="http://schemas.microsoft.com/office/drawing/2014/main" id="{E5F578FB-13E1-41C5-8279-D0FB5D703DA1}"/>
            </a:ext>
          </a:extLst>
        </xdr:cNvPr>
        <xdr:cNvSpPr txBox="1"/>
      </xdr:nvSpPr>
      <xdr:spPr>
        <a:xfrm>
          <a:off x="10845966"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2" name="直線コネクタ 731">
          <a:extLst>
            <a:ext uri="{FF2B5EF4-FFF2-40B4-BE49-F238E27FC236}">
              <a16:creationId xmlns:a16="http://schemas.microsoft.com/office/drawing/2014/main" id="{3FF4FDE2-DD1F-4F60-B5A5-E095ECE5C14E}"/>
            </a:ext>
          </a:extLst>
        </xdr:cNvPr>
        <xdr:cNvCxnSpPr/>
      </xdr:nvCxnSpPr>
      <xdr:spPr>
        <a:xfrm>
          <a:off x="11210925" y="12963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3" name="テキスト ボックス 732">
          <a:extLst>
            <a:ext uri="{FF2B5EF4-FFF2-40B4-BE49-F238E27FC236}">
              <a16:creationId xmlns:a16="http://schemas.microsoft.com/office/drawing/2014/main" id="{880AF794-67BC-407A-A6F5-74DB858C8682}"/>
            </a:ext>
          </a:extLst>
        </xdr:cNvPr>
        <xdr:cNvSpPr txBox="1"/>
      </xdr:nvSpPr>
      <xdr:spPr>
        <a:xfrm>
          <a:off x="10845966"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4" name="直線コネクタ 733">
          <a:extLst>
            <a:ext uri="{FF2B5EF4-FFF2-40B4-BE49-F238E27FC236}">
              <a16:creationId xmlns:a16="http://schemas.microsoft.com/office/drawing/2014/main" id="{FC04A98E-FA29-44EF-AF9F-95C0356E93E8}"/>
            </a:ext>
          </a:extLst>
        </xdr:cNvPr>
        <xdr:cNvCxnSpPr/>
      </xdr:nvCxnSpPr>
      <xdr:spPr>
        <a:xfrm>
          <a:off x="11210925" y="12611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35" name="テキスト ボックス 734">
          <a:extLst>
            <a:ext uri="{FF2B5EF4-FFF2-40B4-BE49-F238E27FC236}">
              <a16:creationId xmlns:a16="http://schemas.microsoft.com/office/drawing/2014/main" id="{CC7EAE67-D304-45CF-B0CF-38BB8058A8B0}"/>
            </a:ext>
          </a:extLst>
        </xdr:cNvPr>
        <xdr:cNvSpPr txBox="1"/>
      </xdr:nvSpPr>
      <xdr:spPr>
        <a:xfrm>
          <a:off x="10845966"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6" name="直線コネクタ 735">
          <a:extLst>
            <a:ext uri="{FF2B5EF4-FFF2-40B4-BE49-F238E27FC236}">
              <a16:creationId xmlns:a16="http://schemas.microsoft.com/office/drawing/2014/main" id="{1504AF66-CEB6-415F-B214-975B28F390F3}"/>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7" name="テキスト ボックス 736">
          <a:extLst>
            <a:ext uri="{FF2B5EF4-FFF2-40B4-BE49-F238E27FC236}">
              <a16:creationId xmlns:a16="http://schemas.microsoft.com/office/drawing/2014/main" id="{D9BB6445-EB7F-4228-B8DC-67861CBE4650}"/>
            </a:ext>
          </a:extLst>
        </xdr:cNvPr>
        <xdr:cNvSpPr txBox="1"/>
      </xdr:nvSpPr>
      <xdr:spPr>
        <a:xfrm>
          <a:off x="109037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38" name="【児童館】&#10;有形固定資産減価償却率グラフ枠">
          <a:extLst>
            <a:ext uri="{FF2B5EF4-FFF2-40B4-BE49-F238E27FC236}">
              <a16:creationId xmlns:a16="http://schemas.microsoft.com/office/drawing/2014/main" id="{A2B1D8D1-63C5-4106-86B1-F66D81A34751}"/>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112395</xdr:rowOff>
    </xdr:from>
    <xdr:to>
      <xdr:col>85</xdr:col>
      <xdr:colOff>126364</xdr:colOff>
      <xdr:row>86</xdr:row>
      <xdr:rowOff>13336</xdr:rowOff>
    </xdr:to>
    <xdr:cxnSp macro="">
      <xdr:nvCxnSpPr>
        <xdr:cNvPr id="739" name="直線コネクタ 738">
          <a:extLst>
            <a:ext uri="{FF2B5EF4-FFF2-40B4-BE49-F238E27FC236}">
              <a16:creationId xmlns:a16="http://schemas.microsoft.com/office/drawing/2014/main" id="{0AA748FB-4E5E-43FB-B520-6A348B59575F}"/>
            </a:ext>
          </a:extLst>
        </xdr:cNvPr>
        <xdr:cNvCxnSpPr/>
      </xdr:nvCxnSpPr>
      <xdr:spPr>
        <a:xfrm flipV="1">
          <a:off x="14696439" y="12752070"/>
          <a:ext cx="0" cy="11931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17163</xdr:rowOff>
    </xdr:from>
    <xdr:ext cx="405111" cy="259045"/>
    <xdr:sp macro="" textlink="">
      <xdr:nvSpPr>
        <xdr:cNvPr id="740" name="【児童館】&#10;有形固定資産減価償却率最小値テキスト">
          <a:extLst>
            <a:ext uri="{FF2B5EF4-FFF2-40B4-BE49-F238E27FC236}">
              <a16:creationId xmlns:a16="http://schemas.microsoft.com/office/drawing/2014/main" id="{1B4EBFFB-2794-4B10-A099-DAD1AEBB69FC}"/>
            </a:ext>
          </a:extLst>
        </xdr:cNvPr>
        <xdr:cNvSpPr txBox="1"/>
      </xdr:nvSpPr>
      <xdr:spPr>
        <a:xfrm>
          <a:off x="14735175" y="13952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13336</xdr:rowOff>
    </xdr:from>
    <xdr:to>
      <xdr:col>86</xdr:col>
      <xdr:colOff>25400</xdr:colOff>
      <xdr:row>86</xdr:row>
      <xdr:rowOff>13336</xdr:rowOff>
    </xdr:to>
    <xdr:cxnSp macro="">
      <xdr:nvCxnSpPr>
        <xdr:cNvPr id="741" name="直線コネクタ 740">
          <a:extLst>
            <a:ext uri="{FF2B5EF4-FFF2-40B4-BE49-F238E27FC236}">
              <a16:creationId xmlns:a16="http://schemas.microsoft.com/office/drawing/2014/main" id="{8057946F-D46C-4A90-91BC-CC1A2A640D7C}"/>
            </a:ext>
          </a:extLst>
        </xdr:cNvPr>
        <xdr:cNvCxnSpPr/>
      </xdr:nvCxnSpPr>
      <xdr:spPr>
        <a:xfrm>
          <a:off x="14611350" y="1394523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59072</xdr:rowOff>
    </xdr:from>
    <xdr:ext cx="405111" cy="259045"/>
    <xdr:sp macro="" textlink="">
      <xdr:nvSpPr>
        <xdr:cNvPr id="742" name="【児童館】&#10;有形固定資産減価償却率最大値テキスト">
          <a:extLst>
            <a:ext uri="{FF2B5EF4-FFF2-40B4-BE49-F238E27FC236}">
              <a16:creationId xmlns:a16="http://schemas.microsoft.com/office/drawing/2014/main" id="{C42F84F4-C6F6-4A4D-AA2E-E50DBBDA8F69}"/>
            </a:ext>
          </a:extLst>
        </xdr:cNvPr>
        <xdr:cNvSpPr txBox="1"/>
      </xdr:nvSpPr>
      <xdr:spPr>
        <a:xfrm>
          <a:off x="14735175" y="12536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112395</xdr:rowOff>
    </xdr:from>
    <xdr:to>
      <xdr:col>86</xdr:col>
      <xdr:colOff>25400</xdr:colOff>
      <xdr:row>78</xdr:row>
      <xdr:rowOff>112395</xdr:rowOff>
    </xdr:to>
    <xdr:cxnSp macro="">
      <xdr:nvCxnSpPr>
        <xdr:cNvPr id="743" name="直線コネクタ 742">
          <a:extLst>
            <a:ext uri="{FF2B5EF4-FFF2-40B4-BE49-F238E27FC236}">
              <a16:creationId xmlns:a16="http://schemas.microsoft.com/office/drawing/2014/main" id="{4AEB0AE6-2401-4B2B-8622-A1540F09F09E}"/>
            </a:ext>
          </a:extLst>
        </xdr:cNvPr>
        <xdr:cNvCxnSpPr/>
      </xdr:nvCxnSpPr>
      <xdr:spPr>
        <a:xfrm>
          <a:off x="14611350" y="1275207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31132</xdr:rowOff>
    </xdr:from>
    <xdr:ext cx="405111" cy="259045"/>
    <xdr:sp macro="" textlink="">
      <xdr:nvSpPr>
        <xdr:cNvPr id="744" name="【児童館】&#10;有形固定資産減価償却率平均値テキスト">
          <a:extLst>
            <a:ext uri="{FF2B5EF4-FFF2-40B4-BE49-F238E27FC236}">
              <a16:creationId xmlns:a16="http://schemas.microsoft.com/office/drawing/2014/main" id="{7F2AD92B-BB59-461A-845F-77465C363368}"/>
            </a:ext>
          </a:extLst>
        </xdr:cNvPr>
        <xdr:cNvSpPr txBox="1"/>
      </xdr:nvSpPr>
      <xdr:spPr>
        <a:xfrm>
          <a:off x="14735175" y="131534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8255</xdr:rowOff>
    </xdr:from>
    <xdr:to>
      <xdr:col>85</xdr:col>
      <xdr:colOff>177800</xdr:colOff>
      <xdr:row>82</xdr:row>
      <xdr:rowOff>109855</xdr:rowOff>
    </xdr:to>
    <xdr:sp macro="" textlink="">
      <xdr:nvSpPr>
        <xdr:cNvPr id="745" name="フローチャート: 判断 744">
          <a:extLst>
            <a:ext uri="{FF2B5EF4-FFF2-40B4-BE49-F238E27FC236}">
              <a16:creationId xmlns:a16="http://schemas.microsoft.com/office/drawing/2014/main" id="{F43B6265-6A62-4BA9-819E-CF31684DADA7}"/>
            </a:ext>
          </a:extLst>
        </xdr:cNvPr>
        <xdr:cNvSpPr/>
      </xdr:nvSpPr>
      <xdr:spPr>
        <a:xfrm>
          <a:off x="14649450" y="1329880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27305</xdr:rowOff>
    </xdr:from>
    <xdr:to>
      <xdr:col>81</xdr:col>
      <xdr:colOff>101600</xdr:colOff>
      <xdr:row>82</xdr:row>
      <xdr:rowOff>128905</xdr:rowOff>
    </xdr:to>
    <xdr:sp macro="" textlink="">
      <xdr:nvSpPr>
        <xdr:cNvPr id="746" name="フローチャート: 判断 745">
          <a:extLst>
            <a:ext uri="{FF2B5EF4-FFF2-40B4-BE49-F238E27FC236}">
              <a16:creationId xmlns:a16="http://schemas.microsoft.com/office/drawing/2014/main" id="{E3E1504F-296D-4450-A7DB-99F050876C69}"/>
            </a:ext>
          </a:extLst>
        </xdr:cNvPr>
        <xdr:cNvSpPr/>
      </xdr:nvSpPr>
      <xdr:spPr>
        <a:xfrm>
          <a:off x="13887450" y="1331785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50164</xdr:rowOff>
    </xdr:from>
    <xdr:to>
      <xdr:col>76</xdr:col>
      <xdr:colOff>165100</xdr:colOff>
      <xdr:row>82</xdr:row>
      <xdr:rowOff>151764</xdr:rowOff>
    </xdr:to>
    <xdr:sp macro="" textlink="">
      <xdr:nvSpPr>
        <xdr:cNvPr id="747" name="フローチャート: 判断 746">
          <a:extLst>
            <a:ext uri="{FF2B5EF4-FFF2-40B4-BE49-F238E27FC236}">
              <a16:creationId xmlns:a16="http://schemas.microsoft.com/office/drawing/2014/main" id="{3935F081-04C2-4EF6-819F-7CD04BB856F3}"/>
            </a:ext>
          </a:extLst>
        </xdr:cNvPr>
        <xdr:cNvSpPr/>
      </xdr:nvSpPr>
      <xdr:spPr>
        <a:xfrm>
          <a:off x="13096875" y="1333436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23495</xdr:rowOff>
    </xdr:from>
    <xdr:to>
      <xdr:col>72</xdr:col>
      <xdr:colOff>38100</xdr:colOff>
      <xdr:row>82</xdr:row>
      <xdr:rowOff>125095</xdr:rowOff>
    </xdr:to>
    <xdr:sp macro="" textlink="">
      <xdr:nvSpPr>
        <xdr:cNvPr id="748" name="フローチャート: 判断 747">
          <a:extLst>
            <a:ext uri="{FF2B5EF4-FFF2-40B4-BE49-F238E27FC236}">
              <a16:creationId xmlns:a16="http://schemas.microsoft.com/office/drawing/2014/main" id="{AC018AB6-EA17-4D5D-9A5A-AF3BC376C4A5}"/>
            </a:ext>
          </a:extLst>
        </xdr:cNvPr>
        <xdr:cNvSpPr/>
      </xdr:nvSpPr>
      <xdr:spPr>
        <a:xfrm>
          <a:off x="12296775" y="1331404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15875</xdr:rowOff>
    </xdr:from>
    <xdr:to>
      <xdr:col>67</xdr:col>
      <xdr:colOff>101600</xdr:colOff>
      <xdr:row>82</xdr:row>
      <xdr:rowOff>117475</xdr:rowOff>
    </xdr:to>
    <xdr:sp macro="" textlink="">
      <xdr:nvSpPr>
        <xdr:cNvPr id="749" name="フローチャート: 判断 748">
          <a:extLst>
            <a:ext uri="{FF2B5EF4-FFF2-40B4-BE49-F238E27FC236}">
              <a16:creationId xmlns:a16="http://schemas.microsoft.com/office/drawing/2014/main" id="{596653FC-A575-47D3-B6C6-E6DC72E2A491}"/>
            </a:ext>
          </a:extLst>
        </xdr:cNvPr>
        <xdr:cNvSpPr/>
      </xdr:nvSpPr>
      <xdr:spPr>
        <a:xfrm>
          <a:off x="11487150" y="1330325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0" name="テキスト ボックス 749">
          <a:extLst>
            <a:ext uri="{FF2B5EF4-FFF2-40B4-BE49-F238E27FC236}">
              <a16:creationId xmlns:a16="http://schemas.microsoft.com/office/drawing/2014/main" id="{F421E975-EEB8-4E71-BB74-31F7E95A84FA}"/>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1" name="テキスト ボックス 750">
          <a:extLst>
            <a:ext uri="{FF2B5EF4-FFF2-40B4-BE49-F238E27FC236}">
              <a16:creationId xmlns:a16="http://schemas.microsoft.com/office/drawing/2014/main" id="{D5A7CBB4-AC5C-4687-9830-438A2881FDE3}"/>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2" name="テキスト ボックス 751">
          <a:extLst>
            <a:ext uri="{FF2B5EF4-FFF2-40B4-BE49-F238E27FC236}">
              <a16:creationId xmlns:a16="http://schemas.microsoft.com/office/drawing/2014/main" id="{1E3FF2E4-24AF-4028-A796-0B085052A386}"/>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3" name="テキスト ボックス 752">
          <a:extLst>
            <a:ext uri="{FF2B5EF4-FFF2-40B4-BE49-F238E27FC236}">
              <a16:creationId xmlns:a16="http://schemas.microsoft.com/office/drawing/2014/main" id="{75BB3078-3A9F-4151-99DA-0E113851234E}"/>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66E9B7D1-1798-4A95-A63A-78956EE4BD75}"/>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12064</xdr:rowOff>
    </xdr:from>
    <xdr:to>
      <xdr:col>85</xdr:col>
      <xdr:colOff>177800</xdr:colOff>
      <xdr:row>82</xdr:row>
      <xdr:rowOff>113664</xdr:rowOff>
    </xdr:to>
    <xdr:sp macro="" textlink="">
      <xdr:nvSpPr>
        <xdr:cNvPr id="755" name="楕円 754">
          <a:extLst>
            <a:ext uri="{FF2B5EF4-FFF2-40B4-BE49-F238E27FC236}">
              <a16:creationId xmlns:a16="http://schemas.microsoft.com/office/drawing/2014/main" id="{55A74C18-24C3-4453-AE7D-3279312586EE}"/>
            </a:ext>
          </a:extLst>
        </xdr:cNvPr>
        <xdr:cNvSpPr/>
      </xdr:nvSpPr>
      <xdr:spPr>
        <a:xfrm>
          <a:off x="14649450" y="13296264"/>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161941</xdr:rowOff>
    </xdr:from>
    <xdr:ext cx="405111" cy="259045"/>
    <xdr:sp macro="" textlink="">
      <xdr:nvSpPr>
        <xdr:cNvPr id="756" name="【児童館】&#10;有形固定資産減価償却率該当値テキスト">
          <a:extLst>
            <a:ext uri="{FF2B5EF4-FFF2-40B4-BE49-F238E27FC236}">
              <a16:creationId xmlns:a16="http://schemas.microsoft.com/office/drawing/2014/main" id="{9710B0BC-0E06-40B6-88A7-471DBC76404B}"/>
            </a:ext>
          </a:extLst>
        </xdr:cNvPr>
        <xdr:cNvSpPr txBox="1"/>
      </xdr:nvSpPr>
      <xdr:spPr>
        <a:xfrm>
          <a:off x="14735175" y="13284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158750</xdr:rowOff>
    </xdr:from>
    <xdr:to>
      <xdr:col>81</xdr:col>
      <xdr:colOff>101600</xdr:colOff>
      <xdr:row>82</xdr:row>
      <xdr:rowOff>88900</xdr:rowOff>
    </xdr:to>
    <xdr:sp macro="" textlink="">
      <xdr:nvSpPr>
        <xdr:cNvPr id="757" name="楕円 756">
          <a:extLst>
            <a:ext uri="{FF2B5EF4-FFF2-40B4-BE49-F238E27FC236}">
              <a16:creationId xmlns:a16="http://schemas.microsoft.com/office/drawing/2014/main" id="{0937D123-2628-4BAD-B0BF-CCA668F0F15B}"/>
            </a:ext>
          </a:extLst>
        </xdr:cNvPr>
        <xdr:cNvSpPr/>
      </xdr:nvSpPr>
      <xdr:spPr>
        <a:xfrm>
          <a:off x="13887450" y="1328737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38100</xdr:rowOff>
    </xdr:from>
    <xdr:to>
      <xdr:col>85</xdr:col>
      <xdr:colOff>127000</xdr:colOff>
      <xdr:row>82</xdr:row>
      <xdr:rowOff>62864</xdr:rowOff>
    </xdr:to>
    <xdr:cxnSp macro="">
      <xdr:nvCxnSpPr>
        <xdr:cNvPr id="758" name="直線コネクタ 757">
          <a:extLst>
            <a:ext uri="{FF2B5EF4-FFF2-40B4-BE49-F238E27FC236}">
              <a16:creationId xmlns:a16="http://schemas.microsoft.com/office/drawing/2014/main" id="{30DDD4C9-DA2B-44E2-A83B-C45DABF42C2C}"/>
            </a:ext>
          </a:extLst>
        </xdr:cNvPr>
        <xdr:cNvCxnSpPr/>
      </xdr:nvCxnSpPr>
      <xdr:spPr>
        <a:xfrm>
          <a:off x="13935075" y="13325475"/>
          <a:ext cx="762000" cy="27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109220</xdr:rowOff>
    </xdr:from>
    <xdr:to>
      <xdr:col>76</xdr:col>
      <xdr:colOff>165100</xdr:colOff>
      <xdr:row>82</xdr:row>
      <xdr:rowOff>39370</xdr:rowOff>
    </xdr:to>
    <xdr:sp macro="" textlink="">
      <xdr:nvSpPr>
        <xdr:cNvPr id="759" name="楕円 758">
          <a:extLst>
            <a:ext uri="{FF2B5EF4-FFF2-40B4-BE49-F238E27FC236}">
              <a16:creationId xmlns:a16="http://schemas.microsoft.com/office/drawing/2014/main" id="{6BBEB4D8-B34B-44B8-91E2-D39538B2CC12}"/>
            </a:ext>
          </a:extLst>
        </xdr:cNvPr>
        <xdr:cNvSpPr/>
      </xdr:nvSpPr>
      <xdr:spPr>
        <a:xfrm>
          <a:off x="13096875" y="1323149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160020</xdr:rowOff>
    </xdr:from>
    <xdr:to>
      <xdr:col>81</xdr:col>
      <xdr:colOff>50800</xdr:colOff>
      <xdr:row>82</xdr:row>
      <xdr:rowOff>38100</xdr:rowOff>
    </xdr:to>
    <xdr:cxnSp macro="">
      <xdr:nvCxnSpPr>
        <xdr:cNvPr id="760" name="直線コネクタ 759">
          <a:extLst>
            <a:ext uri="{FF2B5EF4-FFF2-40B4-BE49-F238E27FC236}">
              <a16:creationId xmlns:a16="http://schemas.microsoft.com/office/drawing/2014/main" id="{8E6730E3-B5EB-41A8-B495-50565F455390}"/>
            </a:ext>
          </a:extLst>
        </xdr:cNvPr>
        <xdr:cNvCxnSpPr/>
      </xdr:nvCxnSpPr>
      <xdr:spPr>
        <a:xfrm>
          <a:off x="13144500" y="13288645"/>
          <a:ext cx="790575" cy="36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57786</xdr:rowOff>
    </xdr:from>
    <xdr:to>
      <xdr:col>72</xdr:col>
      <xdr:colOff>38100</xdr:colOff>
      <xdr:row>81</xdr:row>
      <xdr:rowOff>159386</xdr:rowOff>
    </xdr:to>
    <xdr:sp macro="" textlink="">
      <xdr:nvSpPr>
        <xdr:cNvPr id="761" name="楕円 760">
          <a:extLst>
            <a:ext uri="{FF2B5EF4-FFF2-40B4-BE49-F238E27FC236}">
              <a16:creationId xmlns:a16="http://schemas.microsoft.com/office/drawing/2014/main" id="{AB0F2AB9-BBFD-487E-9064-FFC28290800A}"/>
            </a:ext>
          </a:extLst>
        </xdr:cNvPr>
        <xdr:cNvSpPr/>
      </xdr:nvSpPr>
      <xdr:spPr>
        <a:xfrm>
          <a:off x="12296775" y="1318323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108586</xdr:rowOff>
    </xdr:from>
    <xdr:to>
      <xdr:col>76</xdr:col>
      <xdr:colOff>114300</xdr:colOff>
      <xdr:row>81</xdr:row>
      <xdr:rowOff>160020</xdr:rowOff>
    </xdr:to>
    <xdr:cxnSp macro="">
      <xdr:nvCxnSpPr>
        <xdr:cNvPr id="762" name="直線コネクタ 761">
          <a:extLst>
            <a:ext uri="{FF2B5EF4-FFF2-40B4-BE49-F238E27FC236}">
              <a16:creationId xmlns:a16="http://schemas.microsoft.com/office/drawing/2014/main" id="{E3DF52F8-9DDC-4EAD-9B39-F2B909895388}"/>
            </a:ext>
          </a:extLst>
        </xdr:cNvPr>
        <xdr:cNvCxnSpPr/>
      </xdr:nvCxnSpPr>
      <xdr:spPr>
        <a:xfrm>
          <a:off x="12344400" y="13230861"/>
          <a:ext cx="800100" cy="57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17780</xdr:rowOff>
    </xdr:from>
    <xdr:to>
      <xdr:col>67</xdr:col>
      <xdr:colOff>101600</xdr:colOff>
      <xdr:row>81</xdr:row>
      <xdr:rowOff>119380</xdr:rowOff>
    </xdr:to>
    <xdr:sp macro="" textlink="">
      <xdr:nvSpPr>
        <xdr:cNvPr id="763" name="楕円 762">
          <a:extLst>
            <a:ext uri="{FF2B5EF4-FFF2-40B4-BE49-F238E27FC236}">
              <a16:creationId xmlns:a16="http://schemas.microsoft.com/office/drawing/2014/main" id="{776D0408-BEB3-4C4A-8FC4-2B82D099C2DA}"/>
            </a:ext>
          </a:extLst>
        </xdr:cNvPr>
        <xdr:cNvSpPr/>
      </xdr:nvSpPr>
      <xdr:spPr>
        <a:xfrm>
          <a:off x="11487150" y="1314323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68580</xdr:rowOff>
    </xdr:from>
    <xdr:to>
      <xdr:col>71</xdr:col>
      <xdr:colOff>177800</xdr:colOff>
      <xdr:row>81</xdr:row>
      <xdr:rowOff>108586</xdr:rowOff>
    </xdr:to>
    <xdr:cxnSp macro="">
      <xdr:nvCxnSpPr>
        <xdr:cNvPr id="764" name="直線コネクタ 763">
          <a:extLst>
            <a:ext uri="{FF2B5EF4-FFF2-40B4-BE49-F238E27FC236}">
              <a16:creationId xmlns:a16="http://schemas.microsoft.com/office/drawing/2014/main" id="{1B7336E0-B8E3-4D21-8926-F8327EC0BC9F}"/>
            </a:ext>
          </a:extLst>
        </xdr:cNvPr>
        <xdr:cNvCxnSpPr/>
      </xdr:nvCxnSpPr>
      <xdr:spPr>
        <a:xfrm>
          <a:off x="11534775" y="13190855"/>
          <a:ext cx="809625"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120032</xdr:rowOff>
    </xdr:from>
    <xdr:ext cx="405111" cy="259045"/>
    <xdr:sp macro="" textlink="">
      <xdr:nvSpPr>
        <xdr:cNvPr id="765" name="n_1aveValue【児童館】&#10;有形固定資産減価償却率">
          <a:extLst>
            <a:ext uri="{FF2B5EF4-FFF2-40B4-BE49-F238E27FC236}">
              <a16:creationId xmlns:a16="http://schemas.microsoft.com/office/drawing/2014/main" id="{A6BE2F09-8336-44FE-BAFA-763AAC4734C9}"/>
            </a:ext>
          </a:extLst>
        </xdr:cNvPr>
        <xdr:cNvSpPr txBox="1"/>
      </xdr:nvSpPr>
      <xdr:spPr>
        <a:xfrm>
          <a:off x="13745219" y="13410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142891</xdr:rowOff>
    </xdr:from>
    <xdr:ext cx="405111" cy="259045"/>
    <xdr:sp macro="" textlink="">
      <xdr:nvSpPr>
        <xdr:cNvPr id="766" name="n_2aveValue【児童館】&#10;有形固定資産減価償却率">
          <a:extLst>
            <a:ext uri="{FF2B5EF4-FFF2-40B4-BE49-F238E27FC236}">
              <a16:creationId xmlns:a16="http://schemas.microsoft.com/office/drawing/2014/main" id="{EF935980-0873-47CE-8763-879D8ED76C6B}"/>
            </a:ext>
          </a:extLst>
        </xdr:cNvPr>
        <xdr:cNvSpPr txBox="1"/>
      </xdr:nvSpPr>
      <xdr:spPr>
        <a:xfrm>
          <a:off x="12964169" y="13427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116222</xdr:rowOff>
    </xdr:from>
    <xdr:ext cx="405111" cy="259045"/>
    <xdr:sp macro="" textlink="">
      <xdr:nvSpPr>
        <xdr:cNvPr id="767" name="n_3aveValue【児童館】&#10;有形固定資産減価償却率">
          <a:extLst>
            <a:ext uri="{FF2B5EF4-FFF2-40B4-BE49-F238E27FC236}">
              <a16:creationId xmlns:a16="http://schemas.microsoft.com/office/drawing/2014/main" id="{C275258B-33B3-4DF1-993F-585A424F4B1B}"/>
            </a:ext>
          </a:extLst>
        </xdr:cNvPr>
        <xdr:cNvSpPr txBox="1"/>
      </xdr:nvSpPr>
      <xdr:spPr>
        <a:xfrm>
          <a:off x="12164069" y="13403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108602</xdr:rowOff>
    </xdr:from>
    <xdr:ext cx="405111" cy="259045"/>
    <xdr:sp macro="" textlink="">
      <xdr:nvSpPr>
        <xdr:cNvPr id="768" name="n_4aveValue【児童館】&#10;有形固定資産減価償却率">
          <a:extLst>
            <a:ext uri="{FF2B5EF4-FFF2-40B4-BE49-F238E27FC236}">
              <a16:creationId xmlns:a16="http://schemas.microsoft.com/office/drawing/2014/main" id="{A6A060F7-AF02-4F16-854D-06A699810837}"/>
            </a:ext>
          </a:extLst>
        </xdr:cNvPr>
        <xdr:cNvSpPr txBox="1"/>
      </xdr:nvSpPr>
      <xdr:spPr>
        <a:xfrm>
          <a:off x="11354444" y="13392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105427</xdr:rowOff>
    </xdr:from>
    <xdr:ext cx="405111" cy="259045"/>
    <xdr:sp macro="" textlink="">
      <xdr:nvSpPr>
        <xdr:cNvPr id="769" name="n_1mainValue【児童館】&#10;有形固定資産減価償却率">
          <a:extLst>
            <a:ext uri="{FF2B5EF4-FFF2-40B4-BE49-F238E27FC236}">
              <a16:creationId xmlns:a16="http://schemas.microsoft.com/office/drawing/2014/main" id="{4EBABED6-9E8A-4E25-B496-AE26CF2CA690}"/>
            </a:ext>
          </a:extLst>
        </xdr:cNvPr>
        <xdr:cNvSpPr txBox="1"/>
      </xdr:nvSpPr>
      <xdr:spPr>
        <a:xfrm>
          <a:off x="13745219" y="13065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55897</xdr:rowOff>
    </xdr:from>
    <xdr:ext cx="405111" cy="259045"/>
    <xdr:sp macro="" textlink="">
      <xdr:nvSpPr>
        <xdr:cNvPr id="770" name="n_2mainValue【児童館】&#10;有形固定資産減価償却率">
          <a:extLst>
            <a:ext uri="{FF2B5EF4-FFF2-40B4-BE49-F238E27FC236}">
              <a16:creationId xmlns:a16="http://schemas.microsoft.com/office/drawing/2014/main" id="{7179FEDA-99E1-4D1A-AD84-1C513E803ACE}"/>
            </a:ext>
          </a:extLst>
        </xdr:cNvPr>
        <xdr:cNvSpPr txBox="1"/>
      </xdr:nvSpPr>
      <xdr:spPr>
        <a:xfrm>
          <a:off x="12964169" y="13019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4463</xdr:rowOff>
    </xdr:from>
    <xdr:ext cx="405111" cy="259045"/>
    <xdr:sp macro="" textlink="">
      <xdr:nvSpPr>
        <xdr:cNvPr id="771" name="n_3mainValue【児童館】&#10;有形固定資産減価償却率">
          <a:extLst>
            <a:ext uri="{FF2B5EF4-FFF2-40B4-BE49-F238E27FC236}">
              <a16:creationId xmlns:a16="http://schemas.microsoft.com/office/drawing/2014/main" id="{CDBF17E5-E4C8-4B61-9B49-BADECB56AA6B}"/>
            </a:ext>
          </a:extLst>
        </xdr:cNvPr>
        <xdr:cNvSpPr txBox="1"/>
      </xdr:nvSpPr>
      <xdr:spPr>
        <a:xfrm>
          <a:off x="12164069" y="12971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135907</xdr:rowOff>
    </xdr:from>
    <xdr:ext cx="405111" cy="259045"/>
    <xdr:sp macro="" textlink="">
      <xdr:nvSpPr>
        <xdr:cNvPr id="772" name="n_4mainValue【児童館】&#10;有形固定資産減価償却率">
          <a:extLst>
            <a:ext uri="{FF2B5EF4-FFF2-40B4-BE49-F238E27FC236}">
              <a16:creationId xmlns:a16="http://schemas.microsoft.com/office/drawing/2014/main" id="{CC8374E4-5A62-42FC-860D-61FA270308A5}"/>
            </a:ext>
          </a:extLst>
        </xdr:cNvPr>
        <xdr:cNvSpPr txBox="1"/>
      </xdr:nvSpPr>
      <xdr:spPr>
        <a:xfrm>
          <a:off x="11354444" y="1293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3" name="正方形/長方形 772">
          <a:extLst>
            <a:ext uri="{FF2B5EF4-FFF2-40B4-BE49-F238E27FC236}">
              <a16:creationId xmlns:a16="http://schemas.microsoft.com/office/drawing/2014/main" id="{4C32F8EF-07C8-45EA-9A38-F5C269235A5F}"/>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4" name="正方形/長方形 773">
          <a:extLst>
            <a:ext uri="{FF2B5EF4-FFF2-40B4-BE49-F238E27FC236}">
              <a16:creationId xmlns:a16="http://schemas.microsoft.com/office/drawing/2014/main" id="{BD239829-C5FF-499C-A836-511B68C655D4}"/>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5" name="正方形/長方形 774">
          <a:extLst>
            <a:ext uri="{FF2B5EF4-FFF2-40B4-BE49-F238E27FC236}">
              <a16:creationId xmlns:a16="http://schemas.microsoft.com/office/drawing/2014/main" id="{DB9CD2E6-9CD7-46A3-AE88-0F510072D9C7}"/>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6" name="正方形/長方形 775">
          <a:extLst>
            <a:ext uri="{FF2B5EF4-FFF2-40B4-BE49-F238E27FC236}">
              <a16:creationId xmlns:a16="http://schemas.microsoft.com/office/drawing/2014/main" id="{4206691E-851F-40A0-AD15-0A576E68F74B}"/>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7" name="正方形/長方形 776">
          <a:extLst>
            <a:ext uri="{FF2B5EF4-FFF2-40B4-BE49-F238E27FC236}">
              <a16:creationId xmlns:a16="http://schemas.microsoft.com/office/drawing/2014/main" id="{C085F40A-275E-42BF-9F32-9F91C1DE1DB6}"/>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8" name="正方形/長方形 777">
          <a:extLst>
            <a:ext uri="{FF2B5EF4-FFF2-40B4-BE49-F238E27FC236}">
              <a16:creationId xmlns:a16="http://schemas.microsoft.com/office/drawing/2014/main" id="{053DDF83-EFCB-4CEF-88F9-AC8B5DAD2E97}"/>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79" name="正方形/長方形 778">
          <a:extLst>
            <a:ext uri="{FF2B5EF4-FFF2-40B4-BE49-F238E27FC236}">
              <a16:creationId xmlns:a16="http://schemas.microsoft.com/office/drawing/2014/main" id="{5139B134-A74C-4EC1-BB11-179324B03F6F}"/>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0" name="正方形/長方形 779">
          <a:extLst>
            <a:ext uri="{FF2B5EF4-FFF2-40B4-BE49-F238E27FC236}">
              <a16:creationId xmlns:a16="http://schemas.microsoft.com/office/drawing/2014/main" id="{0F0B5758-C5F4-4CC5-AB96-C0E6970C4CAE}"/>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1" name="テキスト ボックス 780">
          <a:extLst>
            <a:ext uri="{FF2B5EF4-FFF2-40B4-BE49-F238E27FC236}">
              <a16:creationId xmlns:a16="http://schemas.microsoft.com/office/drawing/2014/main" id="{3B6A91C6-3510-46AE-B562-5D0421ACD80A}"/>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2" name="直線コネクタ 781">
          <a:extLst>
            <a:ext uri="{FF2B5EF4-FFF2-40B4-BE49-F238E27FC236}">
              <a16:creationId xmlns:a16="http://schemas.microsoft.com/office/drawing/2014/main" id="{E28CF25F-DA6A-45EF-9E58-89B878CB0ED5}"/>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83" name="直線コネクタ 782">
          <a:extLst>
            <a:ext uri="{FF2B5EF4-FFF2-40B4-BE49-F238E27FC236}">
              <a16:creationId xmlns:a16="http://schemas.microsoft.com/office/drawing/2014/main" id="{987480CF-6262-4D86-8B8C-40819F3BB9FA}"/>
            </a:ext>
          </a:extLst>
        </xdr:cNvPr>
        <xdr:cNvCxnSpPr/>
      </xdr:nvCxnSpPr>
      <xdr:spPr>
        <a:xfrm>
          <a:off x="164592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84" name="テキスト ボックス 783">
          <a:extLst>
            <a:ext uri="{FF2B5EF4-FFF2-40B4-BE49-F238E27FC236}">
              <a16:creationId xmlns:a16="http://schemas.microsoft.com/office/drawing/2014/main" id="{94E6845C-0A65-4590-9BC2-601BA0B5BAF9}"/>
            </a:ext>
          </a:extLst>
        </xdr:cNvPr>
        <xdr:cNvSpPr txBox="1"/>
      </xdr:nvSpPr>
      <xdr:spPr>
        <a:xfrm>
          <a:off x="160523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85" name="直線コネクタ 784">
          <a:extLst>
            <a:ext uri="{FF2B5EF4-FFF2-40B4-BE49-F238E27FC236}">
              <a16:creationId xmlns:a16="http://schemas.microsoft.com/office/drawing/2014/main" id="{4FC5580A-D0B3-4BAA-8192-309D3C906CE4}"/>
            </a:ext>
          </a:extLst>
        </xdr:cNvPr>
        <xdr:cNvCxnSpPr/>
      </xdr:nvCxnSpPr>
      <xdr:spPr>
        <a:xfrm>
          <a:off x="164592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86" name="テキスト ボックス 785">
          <a:extLst>
            <a:ext uri="{FF2B5EF4-FFF2-40B4-BE49-F238E27FC236}">
              <a16:creationId xmlns:a16="http://schemas.microsoft.com/office/drawing/2014/main" id="{F534AAA2-8A23-4230-B92D-2CDAAB7F2FAB}"/>
            </a:ext>
          </a:extLst>
        </xdr:cNvPr>
        <xdr:cNvSpPr txBox="1"/>
      </xdr:nvSpPr>
      <xdr:spPr>
        <a:xfrm>
          <a:off x="16052346" y="13551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87" name="直線コネクタ 786">
          <a:extLst>
            <a:ext uri="{FF2B5EF4-FFF2-40B4-BE49-F238E27FC236}">
              <a16:creationId xmlns:a16="http://schemas.microsoft.com/office/drawing/2014/main" id="{252EE27E-E7CA-4745-AA3F-4C1D3DF0F60A}"/>
            </a:ext>
          </a:extLst>
        </xdr:cNvPr>
        <xdr:cNvCxnSpPr/>
      </xdr:nvCxnSpPr>
      <xdr:spPr>
        <a:xfrm>
          <a:off x="164592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88" name="テキスト ボックス 787">
          <a:extLst>
            <a:ext uri="{FF2B5EF4-FFF2-40B4-BE49-F238E27FC236}">
              <a16:creationId xmlns:a16="http://schemas.microsoft.com/office/drawing/2014/main" id="{9CFE7F9C-70D9-4757-A20F-7907F3EAAF6A}"/>
            </a:ext>
          </a:extLst>
        </xdr:cNvPr>
        <xdr:cNvSpPr txBox="1"/>
      </xdr:nvSpPr>
      <xdr:spPr>
        <a:xfrm>
          <a:off x="16052346" y="1318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89" name="直線コネクタ 788">
          <a:extLst>
            <a:ext uri="{FF2B5EF4-FFF2-40B4-BE49-F238E27FC236}">
              <a16:creationId xmlns:a16="http://schemas.microsoft.com/office/drawing/2014/main" id="{CD4336C9-FB17-4F9B-9B0C-DE7ED69E250E}"/>
            </a:ext>
          </a:extLst>
        </xdr:cNvPr>
        <xdr:cNvCxnSpPr/>
      </xdr:nvCxnSpPr>
      <xdr:spPr>
        <a:xfrm>
          <a:off x="164592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90" name="テキスト ボックス 789">
          <a:extLst>
            <a:ext uri="{FF2B5EF4-FFF2-40B4-BE49-F238E27FC236}">
              <a16:creationId xmlns:a16="http://schemas.microsoft.com/office/drawing/2014/main" id="{4D1FB5C8-B5A4-4447-AA38-9ABF0E5D344C}"/>
            </a:ext>
          </a:extLst>
        </xdr:cNvPr>
        <xdr:cNvSpPr txBox="1"/>
      </xdr:nvSpPr>
      <xdr:spPr>
        <a:xfrm>
          <a:off x="16052346" y="12827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91" name="直線コネクタ 790">
          <a:extLst>
            <a:ext uri="{FF2B5EF4-FFF2-40B4-BE49-F238E27FC236}">
              <a16:creationId xmlns:a16="http://schemas.microsoft.com/office/drawing/2014/main" id="{5927C23F-563B-4A27-B3D6-80CB1BAE3DA8}"/>
            </a:ext>
          </a:extLst>
        </xdr:cNvPr>
        <xdr:cNvCxnSpPr/>
      </xdr:nvCxnSpPr>
      <xdr:spPr>
        <a:xfrm>
          <a:off x="164592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92" name="テキスト ボックス 791">
          <a:extLst>
            <a:ext uri="{FF2B5EF4-FFF2-40B4-BE49-F238E27FC236}">
              <a16:creationId xmlns:a16="http://schemas.microsoft.com/office/drawing/2014/main" id="{8FD68418-2D70-4D19-AAD8-C2DBED67FD2B}"/>
            </a:ext>
          </a:extLst>
        </xdr:cNvPr>
        <xdr:cNvSpPr txBox="1"/>
      </xdr:nvSpPr>
      <xdr:spPr>
        <a:xfrm>
          <a:off x="16052346" y="12475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3" name="直線コネクタ 792">
          <a:extLst>
            <a:ext uri="{FF2B5EF4-FFF2-40B4-BE49-F238E27FC236}">
              <a16:creationId xmlns:a16="http://schemas.microsoft.com/office/drawing/2014/main" id="{126E1936-718C-49EF-828F-07EA0F62BFE9}"/>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4" name="テキスト ボックス 793">
          <a:extLst>
            <a:ext uri="{FF2B5EF4-FFF2-40B4-BE49-F238E27FC236}">
              <a16:creationId xmlns:a16="http://schemas.microsoft.com/office/drawing/2014/main" id="{567FFF8F-C40E-4DAC-9B24-81A73016780E}"/>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5" name="【児童館】&#10;一人当たり面積グラフ枠">
          <a:extLst>
            <a:ext uri="{FF2B5EF4-FFF2-40B4-BE49-F238E27FC236}">
              <a16:creationId xmlns:a16="http://schemas.microsoft.com/office/drawing/2014/main" id="{81369E97-6F19-4C03-A596-1ABE936F4136}"/>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57150</xdr:rowOff>
    </xdr:from>
    <xdr:to>
      <xdr:col>116</xdr:col>
      <xdr:colOff>62864</xdr:colOff>
      <xdr:row>86</xdr:row>
      <xdr:rowOff>76200</xdr:rowOff>
    </xdr:to>
    <xdr:cxnSp macro="">
      <xdr:nvCxnSpPr>
        <xdr:cNvPr id="796" name="直線コネクタ 795">
          <a:extLst>
            <a:ext uri="{FF2B5EF4-FFF2-40B4-BE49-F238E27FC236}">
              <a16:creationId xmlns:a16="http://schemas.microsoft.com/office/drawing/2014/main" id="{69FA213B-098D-4855-BE2F-01183ECC6FCB}"/>
            </a:ext>
          </a:extLst>
        </xdr:cNvPr>
        <xdr:cNvCxnSpPr/>
      </xdr:nvCxnSpPr>
      <xdr:spPr>
        <a:xfrm flipV="1">
          <a:off x="19954239" y="12534900"/>
          <a:ext cx="0" cy="14763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797" name="【児童館】&#10;一人当たり面積最小値テキスト">
          <a:extLst>
            <a:ext uri="{FF2B5EF4-FFF2-40B4-BE49-F238E27FC236}">
              <a16:creationId xmlns:a16="http://schemas.microsoft.com/office/drawing/2014/main" id="{D5FD7EBC-33DB-4A68-9636-B78E4ED2C529}"/>
            </a:ext>
          </a:extLst>
        </xdr:cNvPr>
        <xdr:cNvSpPr txBox="1"/>
      </xdr:nvSpPr>
      <xdr:spPr>
        <a:xfrm>
          <a:off x="19992975" y="14018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798" name="直線コネクタ 797">
          <a:extLst>
            <a:ext uri="{FF2B5EF4-FFF2-40B4-BE49-F238E27FC236}">
              <a16:creationId xmlns:a16="http://schemas.microsoft.com/office/drawing/2014/main" id="{7211969E-005A-4B3B-BDF6-3E6413CDAED0}"/>
            </a:ext>
          </a:extLst>
        </xdr:cNvPr>
        <xdr:cNvCxnSpPr/>
      </xdr:nvCxnSpPr>
      <xdr:spPr>
        <a:xfrm>
          <a:off x="19878675" y="140112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3827</xdr:rowOff>
    </xdr:from>
    <xdr:ext cx="469744" cy="259045"/>
    <xdr:sp macro="" textlink="">
      <xdr:nvSpPr>
        <xdr:cNvPr id="799" name="【児童館】&#10;一人当たり面積最大値テキスト">
          <a:extLst>
            <a:ext uri="{FF2B5EF4-FFF2-40B4-BE49-F238E27FC236}">
              <a16:creationId xmlns:a16="http://schemas.microsoft.com/office/drawing/2014/main" id="{FEB4BF9C-1244-48C8-9BAB-A34A7FD24B43}"/>
            </a:ext>
          </a:extLst>
        </xdr:cNvPr>
        <xdr:cNvSpPr txBox="1"/>
      </xdr:nvSpPr>
      <xdr:spPr>
        <a:xfrm>
          <a:off x="19992975" y="1232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57150</xdr:rowOff>
    </xdr:from>
    <xdr:to>
      <xdr:col>116</xdr:col>
      <xdr:colOff>152400</xdr:colOff>
      <xdr:row>77</xdr:row>
      <xdr:rowOff>57150</xdr:rowOff>
    </xdr:to>
    <xdr:cxnSp macro="">
      <xdr:nvCxnSpPr>
        <xdr:cNvPr id="800" name="直線コネクタ 799">
          <a:extLst>
            <a:ext uri="{FF2B5EF4-FFF2-40B4-BE49-F238E27FC236}">
              <a16:creationId xmlns:a16="http://schemas.microsoft.com/office/drawing/2014/main" id="{DA8B40FE-FFF3-4212-99E7-B659942AB00C}"/>
            </a:ext>
          </a:extLst>
        </xdr:cNvPr>
        <xdr:cNvCxnSpPr/>
      </xdr:nvCxnSpPr>
      <xdr:spPr>
        <a:xfrm>
          <a:off x="19878675" y="125349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81</xdr:row>
      <xdr:rowOff>86377</xdr:rowOff>
    </xdr:from>
    <xdr:ext cx="469744" cy="259045"/>
    <xdr:sp macro="" textlink="">
      <xdr:nvSpPr>
        <xdr:cNvPr id="801" name="【児童館】&#10;一人当たり面積平均値テキスト">
          <a:extLst>
            <a:ext uri="{FF2B5EF4-FFF2-40B4-BE49-F238E27FC236}">
              <a16:creationId xmlns:a16="http://schemas.microsoft.com/office/drawing/2014/main" id="{469D83FA-2387-4D9D-B528-41117ADBD4B3}"/>
            </a:ext>
          </a:extLst>
        </xdr:cNvPr>
        <xdr:cNvSpPr txBox="1"/>
      </xdr:nvSpPr>
      <xdr:spPr>
        <a:xfrm>
          <a:off x="19992975" y="132086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63500</xdr:rowOff>
    </xdr:from>
    <xdr:to>
      <xdr:col>116</xdr:col>
      <xdr:colOff>114300</xdr:colOff>
      <xdr:row>82</xdr:row>
      <xdr:rowOff>165100</xdr:rowOff>
    </xdr:to>
    <xdr:sp macro="" textlink="">
      <xdr:nvSpPr>
        <xdr:cNvPr id="802" name="フローチャート: 判断 801">
          <a:extLst>
            <a:ext uri="{FF2B5EF4-FFF2-40B4-BE49-F238E27FC236}">
              <a16:creationId xmlns:a16="http://schemas.microsoft.com/office/drawing/2014/main" id="{85445900-DF55-428C-AC2B-42E3D8AAE57B}"/>
            </a:ext>
          </a:extLst>
        </xdr:cNvPr>
        <xdr:cNvSpPr/>
      </xdr:nvSpPr>
      <xdr:spPr>
        <a:xfrm>
          <a:off x="19897725" y="1335405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101600</xdr:rowOff>
    </xdr:from>
    <xdr:to>
      <xdr:col>112</xdr:col>
      <xdr:colOff>38100</xdr:colOff>
      <xdr:row>83</xdr:row>
      <xdr:rowOff>31750</xdr:rowOff>
    </xdr:to>
    <xdr:sp macro="" textlink="">
      <xdr:nvSpPr>
        <xdr:cNvPr id="803" name="フローチャート: 判断 802">
          <a:extLst>
            <a:ext uri="{FF2B5EF4-FFF2-40B4-BE49-F238E27FC236}">
              <a16:creationId xmlns:a16="http://schemas.microsoft.com/office/drawing/2014/main" id="{370941E0-6239-4B04-BE40-F7DDDD440CBD}"/>
            </a:ext>
          </a:extLst>
        </xdr:cNvPr>
        <xdr:cNvSpPr/>
      </xdr:nvSpPr>
      <xdr:spPr>
        <a:xfrm>
          <a:off x="19154775" y="1339215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101600</xdr:rowOff>
    </xdr:from>
    <xdr:to>
      <xdr:col>107</xdr:col>
      <xdr:colOff>101600</xdr:colOff>
      <xdr:row>83</xdr:row>
      <xdr:rowOff>31750</xdr:rowOff>
    </xdr:to>
    <xdr:sp macro="" textlink="">
      <xdr:nvSpPr>
        <xdr:cNvPr id="804" name="フローチャート: 判断 803">
          <a:extLst>
            <a:ext uri="{FF2B5EF4-FFF2-40B4-BE49-F238E27FC236}">
              <a16:creationId xmlns:a16="http://schemas.microsoft.com/office/drawing/2014/main" id="{FCAB57E1-A45B-4252-AD82-006E22D569FE}"/>
            </a:ext>
          </a:extLst>
        </xdr:cNvPr>
        <xdr:cNvSpPr/>
      </xdr:nvSpPr>
      <xdr:spPr>
        <a:xfrm>
          <a:off x="18345150" y="1339215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101600</xdr:rowOff>
    </xdr:from>
    <xdr:to>
      <xdr:col>102</xdr:col>
      <xdr:colOff>165100</xdr:colOff>
      <xdr:row>83</xdr:row>
      <xdr:rowOff>31750</xdr:rowOff>
    </xdr:to>
    <xdr:sp macro="" textlink="">
      <xdr:nvSpPr>
        <xdr:cNvPr id="805" name="フローチャート: 判断 804">
          <a:extLst>
            <a:ext uri="{FF2B5EF4-FFF2-40B4-BE49-F238E27FC236}">
              <a16:creationId xmlns:a16="http://schemas.microsoft.com/office/drawing/2014/main" id="{27BBDB2D-2E60-4866-A0B2-E69BAB78A68B}"/>
            </a:ext>
          </a:extLst>
        </xdr:cNvPr>
        <xdr:cNvSpPr/>
      </xdr:nvSpPr>
      <xdr:spPr>
        <a:xfrm>
          <a:off x="17554575" y="1339215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101600</xdr:rowOff>
    </xdr:from>
    <xdr:to>
      <xdr:col>98</xdr:col>
      <xdr:colOff>38100</xdr:colOff>
      <xdr:row>83</xdr:row>
      <xdr:rowOff>31750</xdr:rowOff>
    </xdr:to>
    <xdr:sp macro="" textlink="">
      <xdr:nvSpPr>
        <xdr:cNvPr id="806" name="フローチャート: 判断 805">
          <a:extLst>
            <a:ext uri="{FF2B5EF4-FFF2-40B4-BE49-F238E27FC236}">
              <a16:creationId xmlns:a16="http://schemas.microsoft.com/office/drawing/2014/main" id="{714CFFFB-E251-4CC3-8467-817C9187F8ED}"/>
            </a:ext>
          </a:extLst>
        </xdr:cNvPr>
        <xdr:cNvSpPr/>
      </xdr:nvSpPr>
      <xdr:spPr>
        <a:xfrm>
          <a:off x="16754475" y="1339215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7" name="テキスト ボックス 806">
          <a:extLst>
            <a:ext uri="{FF2B5EF4-FFF2-40B4-BE49-F238E27FC236}">
              <a16:creationId xmlns:a16="http://schemas.microsoft.com/office/drawing/2014/main" id="{86198999-DEDE-4A03-9CDE-2BFC3CAEDDEE}"/>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8" name="テキスト ボックス 807">
          <a:extLst>
            <a:ext uri="{FF2B5EF4-FFF2-40B4-BE49-F238E27FC236}">
              <a16:creationId xmlns:a16="http://schemas.microsoft.com/office/drawing/2014/main" id="{C54AC79F-58A4-4495-8CBB-43A39A4A6ACE}"/>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9" name="テキスト ボックス 808">
          <a:extLst>
            <a:ext uri="{FF2B5EF4-FFF2-40B4-BE49-F238E27FC236}">
              <a16:creationId xmlns:a16="http://schemas.microsoft.com/office/drawing/2014/main" id="{60D8D842-B9FD-45A5-97FF-E8C38247E075}"/>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0" name="テキスト ボックス 809">
          <a:extLst>
            <a:ext uri="{FF2B5EF4-FFF2-40B4-BE49-F238E27FC236}">
              <a16:creationId xmlns:a16="http://schemas.microsoft.com/office/drawing/2014/main" id="{835AD7DD-033A-4718-BFC6-42E53331E63E}"/>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1" name="テキスト ボックス 810">
          <a:extLst>
            <a:ext uri="{FF2B5EF4-FFF2-40B4-BE49-F238E27FC236}">
              <a16:creationId xmlns:a16="http://schemas.microsoft.com/office/drawing/2014/main" id="{110E0050-4A61-4EAB-90FC-F4DAC5B9919D}"/>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63500</xdr:rowOff>
    </xdr:from>
    <xdr:to>
      <xdr:col>116</xdr:col>
      <xdr:colOff>114300</xdr:colOff>
      <xdr:row>84</xdr:row>
      <xdr:rowOff>165100</xdr:rowOff>
    </xdr:to>
    <xdr:sp macro="" textlink="">
      <xdr:nvSpPr>
        <xdr:cNvPr id="812" name="楕円 811">
          <a:extLst>
            <a:ext uri="{FF2B5EF4-FFF2-40B4-BE49-F238E27FC236}">
              <a16:creationId xmlns:a16="http://schemas.microsoft.com/office/drawing/2014/main" id="{637F48FF-1EFE-4EC6-B8D2-CEF71D39D323}"/>
            </a:ext>
          </a:extLst>
        </xdr:cNvPr>
        <xdr:cNvSpPr/>
      </xdr:nvSpPr>
      <xdr:spPr>
        <a:xfrm>
          <a:off x="19897725" y="1367790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41927</xdr:rowOff>
    </xdr:from>
    <xdr:ext cx="469744" cy="259045"/>
    <xdr:sp macro="" textlink="">
      <xdr:nvSpPr>
        <xdr:cNvPr id="813" name="【児童館】&#10;一人当たり面積該当値テキスト">
          <a:extLst>
            <a:ext uri="{FF2B5EF4-FFF2-40B4-BE49-F238E27FC236}">
              <a16:creationId xmlns:a16="http://schemas.microsoft.com/office/drawing/2014/main" id="{EAA9254F-1B5E-41AF-952A-31344C83BE68}"/>
            </a:ext>
          </a:extLst>
        </xdr:cNvPr>
        <xdr:cNvSpPr txBox="1"/>
      </xdr:nvSpPr>
      <xdr:spPr>
        <a:xfrm>
          <a:off x="19992975" y="13656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63500</xdr:rowOff>
    </xdr:from>
    <xdr:to>
      <xdr:col>112</xdr:col>
      <xdr:colOff>38100</xdr:colOff>
      <xdr:row>84</xdr:row>
      <xdr:rowOff>165100</xdr:rowOff>
    </xdr:to>
    <xdr:sp macro="" textlink="">
      <xdr:nvSpPr>
        <xdr:cNvPr id="814" name="楕円 813">
          <a:extLst>
            <a:ext uri="{FF2B5EF4-FFF2-40B4-BE49-F238E27FC236}">
              <a16:creationId xmlns:a16="http://schemas.microsoft.com/office/drawing/2014/main" id="{59526FC5-9796-491F-BB78-FB935D3B3B7D}"/>
            </a:ext>
          </a:extLst>
        </xdr:cNvPr>
        <xdr:cNvSpPr/>
      </xdr:nvSpPr>
      <xdr:spPr>
        <a:xfrm>
          <a:off x="19154775" y="136779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114300</xdr:rowOff>
    </xdr:from>
    <xdr:to>
      <xdr:col>116</xdr:col>
      <xdr:colOff>63500</xdr:colOff>
      <xdr:row>84</xdr:row>
      <xdr:rowOff>114300</xdr:rowOff>
    </xdr:to>
    <xdr:cxnSp macro="">
      <xdr:nvCxnSpPr>
        <xdr:cNvPr id="815" name="直線コネクタ 814">
          <a:extLst>
            <a:ext uri="{FF2B5EF4-FFF2-40B4-BE49-F238E27FC236}">
              <a16:creationId xmlns:a16="http://schemas.microsoft.com/office/drawing/2014/main" id="{3CCBA2E7-5563-4B3E-AFBC-51F2F7F1373E}"/>
            </a:ext>
          </a:extLst>
        </xdr:cNvPr>
        <xdr:cNvCxnSpPr/>
      </xdr:nvCxnSpPr>
      <xdr:spPr>
        <a:xfrm>
          <a:off x="19202400" y="13725525"/>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63500</xdr:rowOff>
    </xdr:from>
    <xdr:to>
      <xdr:col>107</xdr:col>
      <xdr:colOff>101600</xdr:colOff>
      <xdr:row>84</xdr:row>
      <xdr:rowOff>165100</xdr:rowOff>
    </xdr:to>
    <xdr:sp macro="" textlink="">
      <xdr:nvSpPr>
        <xdr:cNvPr id="816" name="楕円 815">
          <a:extLst>
            <a:ext uri="{FF2B5EF4-FFF2-40B4-BE49-F238E27FC236}">
              <a16:creationId xmlns:a16="http://schemas.microsoft.com/office/drawing/2014/main" id="{FA48E75F-542A-4A14-911C-2D94A39773DC}"/>
            </a:ext>
          </a:extLst>
        </xdr:cNvPr>
        <xdr:cNvSpPr/>
      </xdr:nvSpPr>
      <xdr:spPr>
        <a:xfrm>
          <a:off x="18345150" y="1367790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114300</xdr:rowOff>
    </xdr:from>
    <xdr:to>
      <xdr:col>111</xdr:col>
      <xdr:colOff>177800</xdr:colOff>
      <xdr:row>84</xdr:row>
      <xdr:rowOff>114300</xdr:rowOff>
    </xdr:to>
    <xdr:cxnSp macro="">
      <xdr:nvCxnSpPr>
        <xdr:cNvPr id="817" name="直線コネクタ 816">
          <a:extLst>
            <a:ext uri="{FF2B5EF4-FFF2-40B4-BE49-F238E27FC236}">
              <a16:creationId xmlns:a16="http://schemas.microsoft.com/office/drawing/2014/main" id="{5FABFCBF-4659-4D1F-925A-A4E7A92CA6F8}"/>
            </a:ext>
          </a:extLst>
        </xdr:cNvPr>
        <xdr:cNvCxnSpPr/>
      </xdr:nvCxnSpPr>
      <xdr:spPr>
        <a:xfrm>
          <a:off x="18392775" y="13725525"/>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63500</xdr:rowOff>
    </xdr:from>
    <xdr:to>
      <xdr:col>102</xdr:col>
      <xdr:colOff>165100</xdr:colOff>
      <xdr:row>84</xdr:row>
      <xdr:rowOff>165100</xdr:rowOff>
    </xdr:to>
    <xdr:sp macro="" textlink="">
      <xdr:nvSpPr>
        <xdr:cNvPr id="818" name="楕円 817">
          <a:extLst>
            <a:ext uri="{FF2B5EF4-FFF2-40B4-BE49-F238E27FC236}">
              <a16:creationId xmlns:a16="http://schemas.microsoft.com/office/drawing/2014/main" id="{739D9422-543F-4068-86B2-ACB4FC770D88}"/>
            </a:ext>
          </a:extLst>
        </xdr:cNvPr>
        <xdr:cNvSpPr/>
      </xdr:nvSpPr>
      <xdr:spPr>
        <a:xfrm>
          <a:off x="17554575" y="1367790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114300</xdr:rowOff>
    </xdr:from>
    <xdr:to>
      <xdr:col>107</xdr:col>
      <xdr:colOff>50800</xdr:colOff>
      <xdr:row>84</xdr:row>
      <xdr:rowOff>114300</xdr:rowOff>
    </xdr:to>
    <xdr:cxnSp macro="">
      <xdr:nvCxnSpPr>
        <xdr:cNvPr id="819" name="直線コネクタ 818">
          <a:extLst>
            <a:ext uri="{FF2B5EF4-FFF2-40B4-BE49-F238E27FC236}">
              <a16:creationId xmlns:a16="http://schemas.microsoft.com/office/drawing/2014/main" id="{F169206E-EF77-4B18-B26B-837664D8B366}"/>
            </a:ext>
          </a:extLst>
        </xdr:cNvPr>
        <xdr:cNvCxnSpPr/>
      </xdr:nvCxnSpPr>
      <xdr:spPr>
        <a:xfrm>
          <a:off x="17602200" y="13725525"/>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63500</xdr:rowOff>
    </xdr:from>
    <xdr:to>
      <xdr:col>98</xdr:col>
      <xdr:colOff>38100</xdr:colOff>
      <xdr:row>84</xdr:row>
      <xdr:rowOff>165100</xdr:rowOff>
    </xdr:to>
    <xdr:sp macro="" textlink="">
      <xdr:nvSpPr>
        <xdr:cNvPr id="820" name="楕円 819">
          <a:extLst>
            <a:ext uri="{FF2B5EF4-FFF2-40B4-BE49-F238E27FC236}">
              <a16:creationId xmlns:a16="http://schemas.microsoft.com/office/drawing/2014/main" id="{7D93DD9B-6AF7-4951-96E1-FD397E0FEB8D}"/>
            </a:ext>
          </a:extLst>
        </xdr:cNvPr>
        <xdr:cNvSpPr/>
      </xdr:nvSpPr>
      <xdr:spPr>
        <a:xfrm>
          <a:off x="16754475" y="136779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114300</xdr:rowOff>
    </xdr:from>
    <xdr:to>
      <xdr:col>102</xdr:col>
      <xdr:colOff>114300</xdr:colOff>
      <xdr:row>84</xdr:row>
      <xdr:rowOff>114300</xdr:rowOff>
    </xdr:to>
    <xdr:cxnSp macro="">
      <xdr:nvCxnSpPr>
        <xdr:cNvPr id="821" name="直線コネクタ 820">
          <a:extLst>
            <a:ext uri="{FF2B5EF4-FFF2-40B4-BE49-F238E27FC236}">
              <a16:creationId xmlns:a16="http://schemas.microsoft.com/office/drawing/2014/main" id="{851D4D5B-2944-4910-B404-34DF241404FB}"/>
            </a:ext>
          </a:extLst>
        </xdr:cNvPr>
        <xdr:cNvCxnSpPr/>
      </xdr:nvCxnSpPr>
      <xdr:spPr>
        <a:xfrm>
          <a:off x="16802100" y="13725525"/>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48277</xdr:rowOff>
    </xdr:from>
    <xdr:ext cx="469744" cy="259045"/>
    <xdr:sp macro="" textlink="">
      <xdr:nvSpPr>
        <xdr:cNvPr id="822" name="n_1aveValue【児童館】&#10;一人当たり面積">
          <a:extLst>
            <a:ext uri="{FF2B5EF4-FFF2-40B4-BE49-F238E27FC236}">
              <a16:creationId xmlns:a16="http://schemas.microsoft.com/office/drawing/2014/main" id="{0AC22F56-4C3A-4A87-9AFD-C855620A9ED2}"/>
            </a:ext>
          </a:extLst>
        </xdr:cNvPr>
        <xdr:cNvSpPr txBox="1"/>
      </xdr:nvSpPr>
      <xdr:spPr>
        <a:xfrm>
          <a:off x="18983402" y="13170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48277</xdr:rowOff>
    </xdr:from>
    <xdr:ext cx="469744" cy="259045"/>
    <xdr:sp macro="" textlink="">
      <xdr:nvSpPr>
        <xdr:cNvPr id="823" name="n_2aveValue【児童館】&#10;一人当たり面積">
          <a:extLst>
            <a:ext uri="{FF2B5EF4-FFF2-40B4-BE49-F238E27FC236}">
              <a16:creationId xmlns:a16="http://schemas.microsoft.com/office/drawing/2014/main" id="{43E4367F-F227-4A4C-8D31-189454EAEBA7}"/>
            </a:ext>
          </a:extLst>
        </xdr:cNvPr>
        <xdr:cNvSpPr txBox="1"/>
      </xdr:nvSpPr>
      <xdr:spPr>
        <a:xfrm>
          <a:off x="18183302" y="13170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48277</xdr:rowOff>
    </xdr:from>
    <xdr:ext cx="469744" cy="259045"/>
    <xdr:sp macro="" textlink="">
      <xdr:nvSpPr>
        <xdr:cNvPr id="824" name="n_3aveValue【児童館】&#10;一人当たり面積">
          <a:extLst>
            <a:ext uri="{FF2B5EF4-FFF2-40B4-BE49-F238E27FC236}">
              <a16:creationId xmlns:a16="http://schemas.microsoft.com/office/drawing/2014/main" id="{DFA48E4A-2128-48B7-BACF-B4F8D649F145}"/>
            </a:ext>
          </a:extLst>
        </xdr:cNvPr>
        <xdr:cNvSpPr txBox="1"/>
      </xdr:nvSpPr>
      <xdr:spPr>
        <a:xfrm>
          <a:off x="17383202" y="13170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48277</xdr:rowOff>
    </xdr:from>
    <xdr:ext cx="469744" cy="259045"/>
    <xdr:sp macro="" textlink="">
      <xdr:nvSpPr>
        <xdr:cNvPr id="825" name="n_4aveValue【児童館】&#10;一人当たり面積">
          <a:extLst>
            <a:ext uri="{FF2B5EF4-FFF2-40B4-BE49-F238E27FC236}">
              <a16:creationId xmlns:a16="http://schemas.microsoft.com/office/drawing/2014/main" id="{844DC6A8-833B-4BFB-84B6-E269EFD93960}"/>
            </a:ext>
          </a:extLst>
        </xdr:cNvPr>
        <xdr:cNvSpPr txBox="1"/>
      </xdr:nvSpPr>
      <xdr:spPr>
        <a:xfrm>
          <a:off x="16592627" y="13170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156227</xdr:rowOff>
    </xdr:from>
    <xdr:ext cx="469744" cy="259045"/>
    <xdr:sp macro="" textlink="">
      <xdr:nvSpPr>
        <xdr:cNvPr id="826" name="n_1mainValue【児童館】&#10;一人当たり面積">
          <a:extLst>
            <a:ext uri="{FF2B5EF4-FFF2-40B4-BE49-F238E27FC236}">
              <a16:creationId xmlns:a16="http://schemas.microsoft.com/office/drawing/2014/main" id="{4526FC95-90E4-4EA2-9A89-3727127A65AE}"/>
            </a:ext>
          </a:extLst>
        </xdr:cNvPr>
        <xdr:cNvSpPr txBox="1"/>
      </xdr:nvSpPr>
      <xdr:spPr>
        <a:xfrm>
          <a:off x="18983402" y="13770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156227</xdr:rowOff>
    </xdr:from>
    <xdr:ext cx="469744" cy="259045"/>
    <xdr:sp macro="" textlink="">
      <xdr:nvSpPr>
        <xdr:cNvPr id="827" name="n_2mainValue【児童館】&#10;一人当たり面積">
          <a:extLst>
            <a:ext uri="{FF2B5EF4-FFF2-40B4-BE49-F238E27FC236}">
              <a16:creationId xmlns:a16="http://schemas.microsoft.com/office/drawing/2014/main" id="{04DB7B8E-BC79-49D8-876A-6722DAA2C5BE}"/>
            </a:ext>
          </a:extLst>
        </xdr:cNvPr>
        <xdr:cNvSpPr txBox="1"/>
      </xdr:nvSpPr>
      <xdr:spPr>
        <a:xfrm>
          <a:off x="18183302" y="13770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156227</xdr:rowOff>
    </xdr:from>
    <xdr:ext cx="469744" cy="259045"/>
    <xdr:sp macro="" textlink="">
      <xdr:nvSpPr>
        <xdr:cNvPr id="828" name="n_3mainValue【児童館】&#10;一人当たり面積">
          <a:extLst>
            <a:ext uri="{FF2B5EF4-FFF2-40B4-BE49-F238E27FC236}">
              <a16:creationId xmlns:a16="http://schemas.microsoft.com/office/drawing/2014/main" id="{2D437E28-7D67-41E2-8C14-FCBC4F2C35C0}"/>
            </a:ext>
          </a:extLst>
        </xdr:cNvPr>
        <xdr:cNvSpPr txBox="1"/>
      </xdr:nvSpPr>
      <xdr:spPr>
        <a:xfrm>
          <a:off x="17383202" y="13770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156227</xdr:rowOff>
    </xdr:from>
    <xdr:ext cx="469744" cy="259045"/>
    <xdr:sp macro="" textlink="">
      <xdr:nvSpPr>
        <xdr:cNvPr id="829" name="n_4mainValue【児童館】&#10;一人当たり面積">
          <a:extLst>
            <a:ext uri="{FF2B5EF4-FFF2-40B4-BE49-F238E27FC236}">
              <a16:creationId xmlns:a16="http://schemas.microsoft.com/office/drawing/2014/main" id="{9A1EA35C-35FC-4CD2-BF38-18FAC053CFB7}"/>
            </a:ext>
          </a:extLst>
        </xdr:cNvPr>
        <xdr:cNvSpPr txBox="1"/>
      </xdr:nvSpPr>
      <xdr:spPr>
        <a:xfrm>
          <a:off x="16592627" y="13770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0" name="正方形/長方形 829">
          <a:extLst>
            <a:ext uri="{FF2B5EF4-FFF2-40B4-BE49-F238E27FC236}">
              <a16:creationId xmlns:a16="http://schemas.microsoft.com/office/drawing/2014/main" id="{EF8BA72E-2BA8-48E5-B29B-1EC0234CE097}"/>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1" name="正方形/長方形 830">
          <a:extLst>
            <a:ext uri="{FF2B5EF4-FFF2-40B4-BE49-F238E27FC236}">
              <a16:creationId xmlns:a16="http://schemas.microsoft.com/office/drawing/2014/main" id="{90BF2064-710B-4D72-8DDC-CC142E124900}"/>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2" name="正方形/長方形 831">
          <a:extLst>
            <a:ext uri="{FF2B5EF4-FFF2-40B4-BE49-F238E27FC236}">
              <a16:creationId xmlns:a16="http://schemas.microsoft.com/office/drawing/2014/main" id="{067F47BD-17F8-44CF-B198-E11FD7295C92}"/>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3" name="正方形/長方形 832">
          <a:extLst>
            <a:ext uri="{FF2B5EF4-FFF2-40B4-BE49-F238E27FC236}">
              <a16:creationId xmlns:a16="http://schemas.microsoft.com/office/drawing/2014/main" id="{D5E96784-8F54-444D-B7A2-0ACFA94AFD8B}"/>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4" name="正方形/長方形 833">
          <a:extLst>
            <a:ext uri="{FF2B5EF4-FFF2-40B4-BE49-F238E27FC236}">
              <a16:creationId xmlns:a16="http://schemas.microsoft.com/office/drawing/2014/main" id="{7EAF13E3-9BF8-49D5-9814-BF3B7DC44467}"/>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5" name="正方形/長方形 834">
          <a:extLst>
            <a:ext uri="{FF2B5EF4-FFF2-40B4-BE49-F238E27FC236}">
              <a16:creationId xmlns:a16="http://schemas.microsoft.com/office/drawing/2014/main" id="{2F67244F-32EB-4324-A434-1BCBFD106028}"/>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6" name="正方形/長方形 835">
          <a:extLst>
            <a:ext uri="{FF2B5EF4-FFF2-40B4-BE49-F238E27FC236}">
              <a16:creationId xmlns:a16="http://schemas.microsoft.com/office/drawing/2014/main" id="{5EDEA35C-5B9B-43C1-BA15-DAA71760F300}"/>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7" name="正方形/長方形 836">
          <a:extLst>
            <a:ext uri="{FF2B5EF4-FFF2-40B4-BE49-F238E27FC236}">
              <a16:creationId xmlns:a16="http://schemas.microsoft.com/office/drawing/2014/main" id="{1E2D23B2-E5D6-4131-89C7-0DDE4D0C0BF9}"/>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8" name="テキスト ボックス 837">
          <a:extLst>
            <a:ext uri="{FF2B5EF4-FFF2-40B4-BE49-F238E27FC236}">
              <a16:creationId xmlns:a16="http://schemas.microsoft.com/office/drawing/2014/main" id="{AA2CA8D7-9055-481B-9ABD-4311EFC0EE3D}"/>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9" name="直線コネクタ 838">
          <a:extLst>
            <a:ext uri="{FF2B5EF4-FFF2-40B4-BE49-F238E27FC236}">
              <a16:creationId xmlns:a16="http://schemas.microsoft.com/office/drawing/2014/main" id="{EE3207A6-8A70-4F3D-B8F4-1D0444898C5D}"/>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0" name="テキスト ボックス 839">
          <a:extLst>
            <a:ext uri="{FF2B5EF4-FFF2-40B4-BE49-F238E27FC236}">
              <a16:creationId xmlns:a16="http://schemas.microsoft.com/office/drawing/2014/main" id="{C8891F8B-F457-4C87-878A-D21561E075FB}"/>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841" name="直線コネクタ 840">
          <a:extLst>
            <a:ext uri="{FF2B5EF4-FFF2-40B4-BE49-F238E27FC236}">
              <a16:creationId xmlns:a16="http://schemas.microsoft.com/office/drawing/2014/main" id="{AD2C84F2-9CEB-4BCB-8E5C-B1F178AB8270}"/>
            </a:ext>
          </a:extLst>
        </xdr:cNvPr>
        <xdr:cNvCxnSpPr/>
      </xdr:nvCxnSpPr>
      <xdr:spPr>
        <a:xfrm>
          <a:off x="11210925" y="177355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107</xdr:row>
      <xdr:rowOff>105427</xdr:rowOff>
    </xdr:from>
    <xdr:ext cx="467179" cy="259045"/>
    <xdr:sp macro="" textlink="">
      <xdr:nvSpPr>
        <xdr:cNvPr id="842" name="テキスト ボックス 841">
          <a:extLst>
            <a:ext uri="{FF2B5EF4-FFF2-40B4-BE49-F238E27FC236}">
              <a16:creationId xmlns:a16="http://schemas.microsoft.com/office/drawing/2014/main" id="{C1FBF4E7-6EDF-4807-B9D9-7016B7EEF84D}"/>
            </a:ext>
          </a:extLst>
        </xdr:cNvPr>
        <xdr:cNvSpPr txBox="1"/>
      </xdr:nvSpPr>
      <xdr:spPr>
        <a:xfrm>
          <a:off x="10794546" y="17590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843" name="直線コネクタ 842">
          <a:extLst>
            <a:ext uri="{FF2B5EF4-FFF2-40B4-BE49-F238E27FC236}">
              <a16:creationId xmlns:a16="http://schemas.microsoft.com/office/drawing/2014/main" id="{CDA3E272-F906-4231-95A7-98260156A2B1}"/>
            </a:ext>
          </a:extLst>
        </xdr:cNvPr>
        <xdr:cNvCxnSpPr/>
      </xdr:nvCxnSpPr>
      <xdr:spPr>
        <a:xfrm>
          <a:off x="11210925" y="172783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844" name="テキスト ボックス 843">
          <a:extLst>
            <a:ext uri="{FF2B5EF4-FFF2-40B4-BE49-F238E27FC236}">
              <a16:creationId xmlns:a16="http://schemas.microsoft.com/office/drawing/2014/main" id="{925384B9-0D2E-4C19-A4FC-A37F4790B9FD}"/>
            </a:ext>
          </a:extLst>
        </xdr:cNvPr>
        <xdr:cNvSpPr txBox="1"/>
      </xdr:nvSpPr>
      <xdr:spPr>
        <a:xfrm>
          <a:off x="10845966" y="17132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845" name="直線コネクタ 844">
          <a:extLst>
            <a:ext uri="{FF2B5EF4-FFF2-40B4-BE49-F238E27FC236}">
              <a16:creationId xmlns:a16="http://schemas.microsoft.com/office/drawing/2014/main" id="{0B55D417-0438-45B6-8A9C-B2E096C9D9E9}"/>
            </a:ext>
          </a:extLst>
        </xdr:cNvPr>
        <xdr:cNvCxnSpPr/>
      </xdr:nvCxnSpPr>
      <xdr:spPr>
        <a:xfrm>
          <a:off x="11210925" y="16821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846" name="テキスト ボックス 845">
          <a:extLst>
            <a:ext uri="{FF2B5EF4-FFF2-40B4-BE49-F238E27FC236}">
              <a16:creationId xmlns:a16="http://schemas.microsoft.com/office/drawing/2014/main" id="{EF525DF0-7A8E-41B3-BFBD-7D81A692AC2C}"/>
            </a:ext>
          </a:extLst>
        </xdr:cNvPr>
        <xdr:cNvSpPr txBox="1"/>
      </xdr:nvSpPr>
      <xdr:spPr>
        <a:xfrm>
          <a:off x="10845966" y="166757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847" name="直線コネクタ 846">
          <a:extLst>
            <a:ext uri="{FF2B5EF4-FFF2-40B4-BE49-F238E27FC236}">
              <a16:creationId xmlns:a16="http://schemas.microsoft.com/office/drawing/2014/main" id="{7B10F55A-29A3-42CE-93FD-07C639D9E995}"/>
            </a:ext>
          </a:extLst>
        </xdr:cNvPr>
        <xdr:cNvCxnSpPr/>
      </xdr:nvCxnSpPr>
      <xdr:spPr>
        <a:xfrm>
          <a:off x="11210925" y="163639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848" name="テキスト ボックス 847">
          <a:extLst>
            <a:ext uri="{FF2B5EF4-FFF2-40B4-BE49-F238E27FC236}">
              <a16:creationId xmlns:a16="http://schemas.microsoft.com/office/drawing/2014/main" id="{ABC9D5C8-EC46-4B2F-88E7-22FF5267839E}"/>
            </a:ext>
          </a:extLst>
        </xdr:cNvPr>
        <xdr:cNvSpPr txBox="1"/>
      </xdr:nvSpPr>
      <xdr:spPr>
        <a:xfrm>
          <a:off x="10845966" y="16218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49" name="直線コネクタ 848">
          <a:extLst>
            <a:ext uri="{FF2B5EF4-FFF2-40B4-BE49-F238E27FC236}">
              <a16:creationId xmlns:a16="http://schemas.microsoft.com/office/drawing/2014/main" id="{4FD8F784-F367-4101-96BD-1967BC9C2675}"/>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850" name="テキスト ボックス 849">
          <a:extLst>
            <a:ext uri="{FF2B5EF4-FFF2-40B4-BE49-F238E27FC236}">
              <a16:creationId xmlns:a16="http://schemas.microsoft.com/office/drawing/2014/main" id="{6E335775-9FA5-497D-AC3A-EB2F7D003402}"/>
            </a:ext>
          </a:extLst>
        </xdr:cNvPr>
        <xdr:cNvSpPr txBox="1"/>
      </xdr:nvSpPr>
      <xdr:spPr>
        <a:xfrm>
          <a:off x="10845966" y="15761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51" name="【公民館】&#10;有形固定資産減価償却率グラフ枠">
          <a:extLst>
            <a:ext uri="{FF2B5EF4-FFF2-40B4-BE49-F238E27FC236}">
              <a16:creationId xmlns:a16="http://schemas.microsoft.com/office/drawing/2014/main" id="{5A576EB4-A700-4175-8D82-C00ED6BF4EA4}"/>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163068</xdr:rowOff>
    </xdr:from>
    <xdr:to>
      <xdr:col>85</xdr:col>
      <xdr:colOff>126364</xdr:colOff>
      <xdr:row>107</xdr:row>
      <xdr:rowOff>41911</xdr:rowOff>
    </xdr:to>
    <xdr:cxnSp macro="">
      <xdr:nvCxnSpPr>
        <xdr:cNvPr id="852" name="直線コネクタ 851">
          <a:extLst>
            <a:ext uri="{FF2B5EF4-FFF2-40B4-BE49-F238E27FC236}">
              <a16:creationId xmlns:a16="http://schemas.microsoft.com/office/drawing/2014/main" id="{A8F0FD70-8CDC-435C-9B16-95FBDB4C7DAE}"/>
            </a:ext>
          </a:extLst>
        </xdr:cNvPr>
        <xdr:cNvCxnSpPr/>
      </xdr:nvCxnSpPr>
      <xdr:spPr>
        <a:xfrm flipV="1">
          <a:off x="14696439" y="16276193"/>
          <a:ext cx="0" cy="12567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45738</xdr:rowOff>
    </xdr:from>
    <xdr:ext cx="405111" cy="259045"/>
    <xdr:sp macro="" textlink="">
      <xdr:nvSpPr>
        <xdr:cNvPr id="853" name="【公民館】&#10;有形固定資産減価償却率最小値テキスト">
          <a:extLst>
            <a:ext uri="{FF2B5EF4-FFF2-40B4-BE49-F238E27FC236}">
              <a16:creationId xmlns:a16="http://schemas.microsoft.com/office/drawing/2014/main" id="{6FA4D020-9433-4D0B-9E11-D42686A27238}"/>
            </a:ext>
          </a:extLst>
        </xdr:cNvPr>
        <xdr:cNvSpPr txBox="1"/>
      </xdr:nvSpPr>
      <xdr:spPr>
        <a:xfrm>
          <a:off x="14735175" y="17536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41911</xdr:rowOff>
    </xdr:from>
    <xdr:to>
      <xdr:col>86</xdr:col>
      <xdr:colOff>25400</xdr:colOff>
      <xdr:row>107</xdr:row>
      <xdr:rowOff>41911</xdr:rowOff>
    </xdr:to>
    <xdr:cxnSp macro="">
      <xdr:nvCxnSpPr>
        <xdr:cNvPr id="854" name="直線コネクタ 853">
          <a:extLst>
            <a:ext uri="{FF2B5EF4-FFF2-40B4-BE49-F238E27FC236}">
              <a16:creationId xmlns:a16="http://schemas.microsoft.com/office/drawing/2014/main" id="{1F6E351D-71C5-4835-BD74-AE7804E095F1}"/>
            </a:ext>
          </a:extLst>
        </xdr:cNvPr>
        <xdr:cNvCxnSpPr/>
      </xdr:nvCxnSpPr>
      <xdr:spPr>
        <a:xfrm>
          <a:off x="14611350" y="1753298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109745</xdr:rowOff>
    </xdr:from>
    <xdr:ext cx="405111" cy="259045"/>
    <xdr:sp macro="" textlink="">
      <xdr:nvSpPr>
        <xdr:cNvPr id="855" name="【公民館】&#10;有形固定資産減価償却率最大値テキスト">
          <a:extLst>
            <a:ext uri="{FF2B5EF4-FFF2-40B4-BE49-F238E27FC236}">
              <a16:creationId xmlns:a16="http://schemas.microsoft.com/office/drawing/2014/main" id="{341AEDF2-D1FF-4703-A754-9456C3CC5552}"/>
            </a:ext>
          </a:extLst>
        </xdr:cNvPr>
        <xdr:cNvSpPr txBox="1"/>
      </xdr:nvSpPr>
      <xdr:spPr>
        <a:xfrm>
          <a:off x="14735175" y="160514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163068</xdr:rowOff>
    </xdr:from>
    <xdr:to>
      <xdr:col>86</xdr:col>
      <xdr:colOff>25400</xdr:colOff>
      <xdr:row>99</xdr:row>
      <xdr:rowOff>163068</xdr:rowOff>
    </xdr:to>
    <xdr:cxnSp macro="">
      <xdr:nvCxnSpPr>
        <xdr:cNvPr id="856" name="直線コネクタ 855">
          <a:extLst>
            <a:ext uri="{FF2B5EF4-FFF2-40B4-BE49-F238E27FC236}">
              <a16:creationId xmlns:a16="http://schemas.microsoft.com/office/drawing/2014/main" id="{3D4A78DC-DDF2-4088-A4EA-2DD5A6E4450D}"/>
            </a:ext>
          </a:extLst>
        </xdr:cNvPr>
        <xdr:cNvCxnSpPr/>
      </xdr:nvCxnSpPr>
      <xdr:spPr>
        <a:xfrm>
          <a:off x="14611350" y="1627619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101</xdr:row>
      <xdr:rowOff>89425</xdr:rowOff>
    </xdr:from>
    <xdr:ext cx="405111" cy="259045"/>
    <xdr:sp macro="" textlink="">
      <xdr:nvSpPr>
        <xdr:cNvPr id="857" name="【公民館】&#10;有形固定資産減価償却率平均値テキスト">
          <a:extLst>
            <a:ext uri="{FF2B5EF4-FFF2-40B4-BE49-F238E27FC236}">
              <a16:creationId xmlns:a16="http://schemas.microsoft.com/office/drawing/2014/main" id="{BA31E7B4-35C9-445E-AD80-06E30A6E9CA0}"/>
            </a:ext>
          </a:extLst>
        </xdr:cNvPr>
        <xdr:cNvSpPr txBox="1"/>
      </xdr:nvSpPr>
      <xdr:spPr>
        <a:xfrm>
          <a:off x="14735175" y="1654545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66548</xdr:rowOff>
    </xdr:from>
    <xdr:to>
      <xdr:col>85</xdr:col>
      <xdr:colOff>177800</xdr:colOff>
      <xdr:row>102</xdr:row>
      <xdr:rowOff>168148</xdr:rowOff>
    </xdr:to>
    <xdr:sp macro="" textlink="">
      <xdr:nvSpPr>
        <xdr:cNvPr id="858" name="フローチャート: 判断 857">
          <a:extLst>
            <a:ext uri="{FF2B5EF4-FFF2-40B4-BE49-F238E27FC236}">
              <a16:creationId xmlns:a16="http://schemas.microsoft.com/office/drawing/2014/main" id="{34D840F2-3B57-4C1B-AC34-84A2FC39A7B9}"/>
            </a:ext>
          </a:extLst>
        </xdr:cNvPr>
        <xdr:cNvSpPr/>
      </xdr:nvSpPr>
      <xdr:spPr>
        <a:xfrm>
          <a:off x="14649450" y="1670037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102</xdr:row>
      <xdr:rowOff>39115</xdr:rowOff>
    </xdr:from>
    <xdr:to>
      <xdr:col>81</xdr:col>
      <xdr:colOff>101600</xdr:colOff>
      <xdr:row>102</xdr:row>
      <xdr:rowOff>140715</xdr:rowOff>
    </xdr:to>
    <xdr:sp macro="" textlink="">
      <xdr:nvSpPr>
        <xdr:cNvPr id="859" name="フローチャート: 判断 858">
          <a:extLst>
            <a:ext uri="{FF2B5EF4-FFF2-40B4-BE49-F238E27FC236}">
              <a16:creationId xmlns:a16="http://schemas.microsoft.com/office/drawing/2014/main" id="{78BC7E9F-3871-46DE-9CC7-36CA58698558}"/>
            </a:ext>
          </a:extLst>
        </xdr:cNvPr>
        <xdr:cNvSpPr/>
      </xdr:nvSpPr>
      <xdr:spPr>
        <a:xfrm>
          <a:off x="13887450" y="1666976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102</xdr:row>
      <xdr:rowOff>254</xdr:rowOff>
    </xdr:from>
    <xdr:to>
      <xdr:col>76</xdr:col>
      <xdr:colOff>165100</xdr:colOff>
      <xdr:row>102</xdr:row>
      <xdr:rowOff>101854</xdr:rowOff>
    </xdr:to>
    <xdr:sp macro="" textlink="">
      <xdr:nvSpPr>
        <xdr:cNvPr id="860" name="フローチャート: 判断 859">
          <a:extLst>
            <a:ext uri="{FF2B5EF4-FFF2-40B4-BE49-F238E27FC236}">
              <a16:creationId xmlns:a16="http://schemas.microsoft.com/office/drawing/2014/main" id="{44E1B9D8-D9E3-4724-B6D5-9F5E2B6FFE74}"/>
            </a:ext>
          </a:extLst>
        </xdr:cNvPr>
        <xdr:cNvSpPr/>
      </xdr:nvSpPr>
      <xdr:spPr>
        <a:xfrm>
          <a:off x="13096875" y="1663090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101</xdr:row>
      <xdr:rowOff>151130</xdr:rowOff>
    </xdr:from>
    <xdr:to>
      <xdr:col>72</xdr:col>
      <xdr:colOff>38100</xdr:colOff>
      <xdr:row>102</xdr:row>
      <xdr:rowOff>81280</xdr:rowOff>
    </xdr:to>
    <xdr:sp macro="" textlink="">
      <xdr:nvSpPr>
        <xdr:cNvPr id="861" name="フローチャート: 判断 860">
          <a:extLst>
            <a:ext uri="{FF2B5EF4-FFF2-40B4-BE49-F238E27FC236}">
              <a16:creationId xmlns:a16="http://schemas.microsoft.com/office/drawing/2014/main" id="{F4A1C63A-562D-4512-B1C1-26E7FE2310C3}"/>
            </a:ext>
          </a:extLst>
        </xdr:cNvPr>
        <xdr:cNvSpPr/>
      </xdr:nvSpPr>
      <xdr:spPr>
        <a:xfrm>
          <a:off x="12296775" y="1661033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101</xdr:row>
      <xdr:rowOff>135128</xdr:rowOff>
    </xdr:from>
    <xdr:to>
      <xdr:col>67</xdr:col>
      <xdr:colOff>101600</xdr:colOff>
      <xdr:row>102</xdr:row>
      <xdr:rowOff>65278</xdr:rowOff>
    </xdr:to>
    <xdr:sp macro="" textlink="">
      <xdr:nvSpPr>
        <xdr:cNvPr id="862" name="フローチャート: 判断 861">
          <a:extLst>
            <a:ext uri="{FF2B5EF4-FFF2-40B4-BE49-F238E27FC236}">
              <a16:creationId xmlns:a16="http://schemas.microsoft.com/office/drawing/2014/main" id="{F61CDA5A-F9F7-448C-91B2-BF12639CEE0D}"/>
            </a:ext>
          </a:extLst>
        </xdr:cNvPr>
        <xdr:cNvSpPr/>
      </xdr:nvSpPr>
      <xdr:spPr>
        <a:xfrm>
          <a:off x="11487150" y="16594328"/>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3" name="テキスト ボックス 862">
          <a:extLst>
            <a:ext uri="{FF2B5EF4-FFF2-40B4-BE49-F238E27FC236}">
              <a16:creationId xmlns:a16="http://schemas.microsoft.com/office/drawing/2014/main" id="{864F7835-0347-4BF1-9CE0-A2606C4B6099}"/>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4" name="テキスト ボックス 863">
          <a:extLst>
            <a:ext uri="{FF2B5EF4-FFF2-40B4-BE49-F238E27FC236}">
              <a16:creationId xmlns:a16="http://schemas.microsoft.com/office/drawing/2014/main" id="{A7F6EA1A-E50E-4015-8BEB-9091BF5AF97F}"/>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5" name="テキスト ボックス 864">
          <a:extLst>
            <a:ext uri="{FF2B5EF4-FFF2-40B4-BE49-F238E27FC236}">
              <a16:creationId xmlns:a16="http://schemas.microsoft.com/office/drawing/2014/main" id="{07563C58-B64D-4301-A119-53B2C70A805E}"/>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6" name="テキスト ボックス 865">
          <a:extLst>
            <a:ext uri="{FF2B5EF4-FFF2-40B4-BE49-F238E27FC236}">
              <a16:creationId xmlns:a16="http://schemas.microsoft.com/office/drawing/2014/main" id="{E933F9CF-1BFA-4E89-8987-DD1C1C128D68}"/>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67" name="テキスト ボックス 866">
          <a:extLst>
            <a:ext uri="{FF2B5EF4-FFF2-40B4-BE49-F238E27FC236}">
              <a16:creationId xmlns:a16="http://schemas.microsoft.com/office/drawing/2014/main" id="{3F83A383-5491-4A9A-B1F5-F528CEF3CE9D}"/>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164846</xdr:rowOff>
    </xdr:from>
    <xdr:to>
      <xdr:col>85</xdr:col>
      <xdr:colOff>177800</xdr:colOff>
      <xdr:row>104</xdr:row>
      <xdr:rowOff>94996</xdr:rowOff>
    </xdr:to>
    <xdr:sp macro="" textlink="">
      <xdr:nvSpPr>
        <xdr:cNvPr id="868" name="楕円 867">
          <a:extLst>
            <a:ext uri="{FF2B5EF4-FFF2-40B4-BE49-F238E27FC236}">
              <a16:creationId xmlns:a16="http://schemas.microsoft.com/office/drawing/2014/main" id="{CC929182-EE4C-481A-BAF0-91A1CD490B1B}"/>
            </a:ext>
          </a:extLst>
        </xdr:cNvPr>
        <xdr:cNvSpPr/>
      </xdr:nvSpPr>
      <xdr:spPr>
        <a:xfrm>
          <a:off x="14649450" y="16963771"/>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143273</xdr:rowOff>
    </xdr:from>
    <xdr:ext cx="405111" cy="259045"/>
    <xdr:sp macro="" textlink="">
      <xdr:nvSpPr>
        <xdr:cNvPr id="869" name="【公民館】&#10;有形固定資産減価償却率該当値テキスト">
          <a:extLst>
            <a:ext uri="{FF2B5EF4-FFF2-40B4-BE49-F238E27FC236}">
              <a16:creationId xmlns:a16="http://schemas.microsoft.com/office/drawing/2014/main" id="{102B7216-7163-4B0A-9293-274E6D992370}"/>
            </a:ext>
          </a:extLst>
        </xdr:cNvPr>
        <xdr:cNvSpPr txBox="1"/>
      </xdr:nvSpPr>
      <xdr:spPr>
        <a:xfrm>
          <a:off x="14735175" y="169421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93980</xdr:rowOff>
    </xdr:from>
    <xdr:to>
      <xdr:col>81</xdr:col>
      <xdr:colOff>101600</xdr:colOff>
      <xdr:row>104</xdr:row>
      <xdr:rowOff>24130</xdr:rowOff>
    </xdr:to>
    <xdr:sp macro="" textlink="">
      <xdr:nvSpPr>
        <xdr:cNvPr id="870" name="楕円 869">
          <a:extLst>
            <a:ext uri="{FF2B5EF4-FFF2-40B4-BE49-F238E27FC236}">
              <a16:creationId xmlns:a16="http://schemas.microsoft.com/office/drawing/2014/main" id="{7FADD24C-CC51-48FB-B662-527E8A37D661}"/>
            </a:ext>
          </a:extLst>
        </xdr:cNvPr>
        <xdr:cNvSpPr/>
      </xdr:nvSpPr>
      <xdr:spPr>
        <a:xfrm>
          <a:off x="13887450" y="1689608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144780</xdr:rowOff>
    </xdr:from>
    <xdr:to>
      <xdr:col>85</xdr:col>
      <xdr:colOff>127000</xdr:colOff>
      <xdr:row>104</xdr:row>
      <xdr:rowOff>44196</xdr:rowOff>
    </xdr:to>
    <xdr:cxnSp macro="">
      <xdr:nvCxnSpPr>
        <xdr:cNvPr id="871" name="直線コネクタ 870">
          <a:extLst>
            <a:ext uri="{FF2B5EF4-FFF2-40B4-BE49-F238E27FC236}">
              <a16:creationId xmlns:a16="http://schemas.microsoft.com/office/drawing/2014/main" id="{513B8B9D-EB17-4DB8-ADE5-B8BAD447307F}"/>
            </a:ext>
          </a:extLst>
        </xdr:cNvPr>
        <xdr:cNvCxnSpPr/>
      </xdr:nvCxnSpPr>
      <xdr:spPr>
        <a:xfrm>
          <a:off x="13935075" y="16943705"/>
          <a:ext cx="762000" cy="77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66548</xdr:rowOff>
    </xdr:from>
    <xdr:to>
      <xdr:col>76</xdr:col>
      <xdr:colOff>165100</xdr:colOff>
      <xdr:row>103</xdr:row>
      <xdr:rowOff>168148</xdr:rowOff>
    </xdr:to>
    <xdr:sp macro="" textlink="">
      <xdr:nvSpPr>
        <xdr:cNvPr id="872" name="楕円 871">
          <a:extLst>
            <a:ext uri="{FF2B5EF4-FFF2-40B4-BE49-F238E27FC236}">
              <a16:creationId xmlns:a16="http://schemas.microsoft.com/office/drawing/2014/main" id="{37C79F67-CD23-48C7-898E-70D5C5478983}"/>
            </a:ext>
          </a:extLst>
        </xdr:cNvPr>
        <xdr:cNvSpPr/>
      </xdr:nvSpPr>
      <xdr:spPr>
        <a:xfrm>
          <a:off x="13096875" y="1687182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117348</xdr:rowOff>
    </xdr:from>
    <xdr:to>
      <xdr:col>81</xdr:col>
      <xdr:colOff>50800</xdr:colOff>
      <xdr:row>103</xdr:row>
      <xdr:rowOff>144780</xdr:rowOff>
    </xdr:to>
    <xdr:cxnSp macro="">
      <xdr:nvCxnSpPr>
        <xdr:cNvPr id="873" name="直線コネクタ 872">
          <a:extLst>
            <a:ext uri="{FF2B5EF4-FFF2-40B4-BE49-F238E27FC236}">
              <a16:creationId xmlns:a16="http://schemas.microsoft.com/office/drawing/2014/main" id="{355E3A57-A2FB-45F7-AA3A-82F3FFA1D451}"/>
            </a:ext>
          </a:extLst>
        </xdr:cNvPr>
        <xdr:cNvCxnSpPr/>
      </xdr:nvCxnSpPr>
      <xdr:spPr>
        <a:xfrm>
          <a:off x="13144500" y="16919448"/>
          <a:ext cx="790575" cy="24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20828</xdr:rowOff>
    </xdr:from>
    <xdr:to>
      <xdr:col>72</xdr:col>
      <xdr:colOff>38100</xdr:colOff>
      <xdr:row>103</xdr:row>
      <xdr:rowOff>122428</xdr:rowOff>
    </xdr:to>
    <xdr:sp macro="" textlink="">
      <xdr:nvSpPr>
        <xdr:cNvPr id="874" name="楕円 873">
          <a:extLst>
            <a:ext uri="{FF2B5EF4-FFF2-40B4-BE49-F238E27FC236}">
              <a16:creationId xmlns:a16="http://schemas.microsoft.com/office/drawing/2014/main" id="{16BA4810-77E5-4025-8D56-8CB9ACEEE206}"/>
            </a:ext>
          </a:extLst>
        </xdr:cNvPr>
        <xdr:cNvSpPr/>
      </xdr:nvSpPr>
      <xdr:spPr>
        <a:xfrm>
          <a:off x="12296775" y="16822928"/>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71628</xdr:rowOff>
    </xdr:from>
    <xdr:to>
      <xdr:col>76</xdr:col>
      <xdr:colOff>114300</xdr:colOff>
      <xdr:row>103</xdr:row>
      <xdr:rowOff>117348</xdr:rowOff>
    </xdr:to>
    <xdr:cxnSp macro="">
      <xdr:nvCxnSpPr>
        <xdr:cNvPr id="875" name="直線コネクタ 874">
          <a:extLst>
            <a:ext uri="{FF2B5EF4-FFF2-40B4-BE49-F238E27FC236}">
              <a16:creationId xmlns:a16="http://schemas.microsoft.com/office/drawing/2014/main" id="{E8C417A0-9F17-4C5F-A096-39C7CD6FC434}"/>
            </a:ext>
          </a:extLst>
        </xdr:cNvPr>
        <xdr:cNvCxnSpPr/>
      </xdr:nvCxnSpPr>
      <xdr:spPr>
        <a:xfrm>
          <a:off x="12344400" y="16870553"/>
          <a:ext cx="800100" cy="48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13970</xdr:rowOff>
    </xdr:from>
    <xdr:to>
      <xdr:col>67</xdr:col>
      <xdr:colOff>101600</xdr:colOff>
      <xdr:row>103</xdr:row>
      <xdr:rowOff>115570</xdr:rowOff>
    </xdr:to>
    <xdr:sp macro="" textlink="">
      <xdr:nvSpPr>
        <xdr:cNvPr id="876" name="楕円 875">
          <a:extLst>
            <a:ext uri="{FF2B5EF4-FFF2-40B4-BE49-F238E27FC236}">
              <a16:creationId xmlns:a16="http://schemas.microsoft.com/office/drawing/2014/main" id="{11423EFE-B51D-48AB-AB48-20AD5883AA12}"/>
            </a:ext>
          </a:extLst>
        </xdr:cNvPr>
        <xdr:cNvSpPr/>
      </xdr:nvSpPr>
      <xdr:spPr>
        <a:xfrm>
          <a:off x="11487150" y="1681289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64770</xdr:rowOff>
    </xdr:from>
    <xdr:to>
      <xdr:col>71</xdr:col>
      <xdr:colOff>177800</xdr:colOff>
      <xdr:row>103</xdr:row>
      <xdr:rowOff>71628</xdr:rowOff>
    </xdr:to>
    <xdr:cxnSp macro="">
      <xdr:nvCxnSpPr>
        <xdr:cNvPr id="877" name="直線コネクタ 876">
          <a:extLst>
            <a:ext uri="{FF2B5EF4-FFF2-40B4-BE49-F238E27FC236}">
              <a16:creationId xmlns:a16="http://schemas.microsoft.com/office/drawing/2014/main" id="{5C42AE30-28D1-4774-B429-BE8CBC3F928B}"/>
            </a:ext>
          </a:extLst>
        </xdr:cNvPr>
        <xdr:cNvCxnSpPr/>
      </xdr:nvCxnSpPr>
      <xdr:spPr>
        <a:xfrm>
          <a:off x="11534775" y="16870045"/>
          <a:ext cx="809625" cy="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100</xdr:row>
      <xdr:rowOff>157242</xdr:rowOff>
    </xdr:from>
    <xdr:ext cx="405111" cy="259045"/>
    <xdr:sp macro="" textlink="">
      <xdr:nvSpPr>
        <xdr:cNvPr id="878" name="n_1aveValue【公民館】&#10;有形固定資産減価償却率">
          <a:extLst>
            <a:ext uri="{FF2B5EF4-FFF2-40B4-BE49-F238E27FC236}">
              <a16:creationId xmlns:a16="http://schemas.microsoft.com/office/drawing/2014/main" id="{2A8BD403-506D-4461-92A6-31B16E582FDF}"/>
            </a:ext>
          </a:extLst>
        </xdr:cNvPr>
        <xdr:cNvSpPr txBox="1"/>
      </xdr:nvSpPr>
      <xdr:spPr>
        <a:xfrm>
          <a:off x="13745219" y="16448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118381</xdr:rowOff>
    </xdr:from>
    <xdr:ext cx="405111" cy="259045"/>
    <xdr:sp macro="" textlink="">
      <xdr:nvSpPr>
        <xdr:cNvPr id="879" name="n_2aveValue【公民館】&#10;有形固定資産減価償却率">
          <a:extLst>
            <a:ext uri="{FF2B5EF4-FFF2-40B4-BE49-F238E27FC236}">
              <a16:creationId xmlns:a16="http://schemas.microsoft.com/office/drawing/2014/main" id="{A9710745-6FC9-485E-A1F9-B6B39270343D}"/>
            </a:ext>
          </a:extLst>
        </xdr:cNvPr>
        <xdr:cNvSpPr txBox="1"/>
      </xdr:nvSpPr>
      <xdr:spPr>
        <a:xfrm>
          <a:off x="12964169" y="164093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97807</xdr:rowOff>
    </xdr:from>
    <xdr:ext cx="405111" cy="259045"/>
    <xdr:sp macro="" textlink="">
      <xdr:nvSpPr>
        <xdr:cNvPr id="880" name="n_3aveValue【公民館】&#10;有形固定資産減価償却率">
          <a:extLst>
            <a:ext uri="{FF2B5EF4-FFF2-40B4-BE49-F238E27FC236}">
              <a16:creationId xmlns:a16="http://schemas.microsoft.com/office/drawing/2014/main" id="{D30B8E50-FB5C-482C-BF90-5421685C60D1}"/>
            </a:ext>
          </a:extLst>
        </xdr:cNvPr>
        <xdr:cNvSpPr txBox="1"/>
      </xdr:nvSpPr>
      <xdr:spPr>
        <a:xfrm>
          <a:off x="12164069" y="16385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81805</xdr:rowOff>
    </xdr:from>
    <xdr:ext cx="405111" cy="259045"/>
    <xdr:sp macro="" textlink="">
      <xdr:nvSpPr>
        <xdr:cNvPr id="881" name="n_4aveValue【公民館】&#10;有形固定資産減価償却率">
          <a:extLst>
            <a:ext uri="{FF2B5EF4-FFF2-40B4-BE49-F238E27FC236}">
              <a16:creationId xmlns:a16="http://schemas.microsoft.com/office/drawing/2014/main" id="{B438AD2A-2FF0-43AC-9DC6-0FB5DA0E4CEB}"/>
            </a:ext>
          </a:extLst>
        </xdr:cNvPr>
        <xdr:cNvSpPr txBox="1"/>
      </xdr:nvSpPr>
      <xdr:spPr>
        <a:xfrm>
          <a:off x="11354444" y="163727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104</xdr:row>
      <xdr:rowOff>15257</xdr:rowOff>
    </xdr:from>
    <xdr:ext cx="405111" cy="259045"/>
    <xdr:sp macro="" textlink="">
      <xdr:nvSpPr>
        <xdr:cNvPr id="882" name="n_1mainValue【公民館】&#10;有形固定資産減価償却率">
          <a:extLst>
            <a:ext uri="{FF2B5EF4-FFF2-40B4-BE49-F238E27FC236}">
              <a16:creationId xmlns:a16="http://schemas.microsoft.com/office/drawing/2014/main" id="{E0A7DD92-E150-4DAB-A1DD-FE6AB4111093}"/>
            </a:ext>
          </a:extLst>
        </xdr:cNvPr>
        <xdr:cNvSpPr txBox="1"/>
      </xdr:nvSpPr>
      <xdr:spPr>
        <a:xfrm>
          <a:off x="13745219" y="16985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159275</xdr:rowOff>
    </xdr:from>
    <xdr:ext cx="405111" cy="259045"/>
    <xdr:sp macro="" textlink="">
      <xdr:nvSpPr>
        <xdr:cNvPr id="883" name="n_2mainValue【公民館】&#10;有形固定資産減価償却率">
          <a:extLst>
            <a:ext uri="{FF2B5EF4-FFF2-40B4-BE49-F238E27FC236}">
              <a16:creationId xmlns:a16="http://schemas.microsoft.com/office/drawing/2014/main" id="{86B3938D-CEF9-462C-94E6-E05A3F8B5EA9}"/>
            </a:ext>
          </a:extLst>
        </xdr:cNvPr>
        <xdr:cNvSpPr txBox="1"/>
      </xdr:nvSpPr>
      <xdr:spPr>
        <a:xfrm>
          <a:off x="12964169" y="169645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113555</xdr:rowOff>
    </xdr:from>
    <xdr:ext cx="405111" cy="259045"/>
    <xdr:sp macro="" textlink="">
      <xdr:nvSpPr>
        <xdr:cNvPr id="884" name="n_3mainValue【公民館】&#10;有形固定資産減価償却率">
          <a:extLst>
            <a:ext uri="{FF2B5EF4-FFF2-40B4-BE49-F238E27FC236}">
              <a16:creationId xmlns:a16="http://schemas.microsoft.com/office/drawing/2014/main" id="{06D9B3D8-A6E4-4BC5-BF29-DCC27A54D7B8}"/>
            </a:ext>
          </a:extLst>
        </xdr:cNvPr>
        <xdr:cNvSpPr txBox="1"/>
      </xdr:nvSpPr>
      <xdr:spPr>
        <a:xfrm>
          <a:off x="12164069" y="169156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106697</xdr:rowOff>
    </xdr:from>
    <xdr:ext cx="405111" cy="259045"/>
    <xdr:sp macro="" textlink="">
      <xdr:nvSpPr>
        <xdr:cNvPr id="885" name="n_4mainValue【公民館】&#10;有形固定資産減価償却率">
          <a:extLst>
            <a:ext uri="{FF2B5EF4-FFF2-40B4-BE49-F238E27FC236}">
              <a16:creationId xmlns:a16="http://schemas.microsoft.com/office/drawing/2014/main" id="{1D7088E0-D505-4014-A68F-299B7F54A09A}"/>
            </a:ext>
          </a:extLst>
        </xdr:cNvPr>
        <xdr:cNvSpPr txBox="1"/>
      </xdr:nvSpPr>
      <xdr:spPr>
        <a:xfrm>
          <a:off x="11354444" y="1690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6" name="正方形/長方形 885">
          <a:extLst>
            <a:ext uri="{FF2B5EF4-FFF2-40B4-BE49-F238E27FC236}">
              <a16:creationId xmlns:a16="http://schemas.microsoft.com/office/drawing/2014/main" id="{336FB819-CBA6-49E0-B984-E4198730A5CE}"/>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7" name="正方形/長方形 886">
          <a:extLst>
            <a:ext uri="{FF2B5EF4-FFF2-40B4-BE49-F238E27FC236}">
              <a16:creationId xmlns:a16="http://schemas.microsoft.com/office/drawing/2014/main" id="{0A479E4A-4A6F-479B-9C80-23919ECB9618}"/>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88" name="正方形/長方形 887">
          <a:extLst>
            <a:ext uri="{FF2B5EF4-FFF2-40B4-BE49-F238E27FC236}">
              <a16:creationId xmlns:a16="http://schemas.microsoft.com/office/drawing/2014/main" id="{7BFBF64E-709C-48DC-A9B8-41B25FDB7841}"/>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89" name="正方形/長方形 888">
          <a:extLst>
            <a:ext uri="{FF2B5EF4-FFF2-40B4-BE49-F238E27FC236}">
              <a16:creationId xmlns:a16="http://schemas.microsoft.com/office/drawing/2014/main" id="{51290F86-3363-4596-806C-06CFA8ADD9FA}"/>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0" name="正方形/長方形 889">
          <a:extLst>
            <a:ext uri="{FF2B5EF4-FFF2-40B4-BE49-F238E27FC236}">
              <a16:creationId xmlns:a16="http://schemas.microsoft.com/office/drawing/2014/main" id="{B14D2DE3-7EE3-4931-8E0B-65F2C1709600}"/>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1" name="正方形/長方形 890">
          <a:extLst>
            <a:ext uri="{FF2B5EF4-FFF2-40B4-BE49-F238E27FC236}">
              <a16:creationId xmlns:a16="http://schemas.microsoft.com/office/drawing/2014/main" id="{8196360E-C52B-4AFA-A1B0-5FD304792476}"/>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2" name="正方形/長方形 891">
          <a:extLst>
            <a:ext uri="{FF2B5EF4-FFF2-40B4-BE49-F238E27FC236}">
              <a16:creationId xmlns:a16="http://schemas.microsoft.com/office/drawing/2014/main" id="{DB6C86EE-82D9-4E14-BF1F-0AA697F6B193}"/>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3" name="正方形/長方形 892">
          <a:extLst>
            <a:ext uri="{FF2B5EF4-FFF2-40B4-BE49-F238E27FC236}">
              <a16:creationId xmlns:a16="http://schemas.microsoft.com/office/drawing/2014/main" id="{C3B2A8C2-272D-45DC-A354-4B6778DC0671}"/>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4" name="テキスト ボックス 893">
          <a:extLst>
            <a:ext uri="{FF2B5EF4-FFF2-40B4-BE49-F238E27FC236}">
              <a16:creationId xmlns:a16="http://schemas.microsoft.com/office/drawing/2014/main" id="{5546A8CE-601A-41BC-A958-FC6F46024E0B}"/>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5" name="直線コネクタ 894">
          <a:extLst>
            <a:ext uri="{FF2B5EF4-FFF2-40B4-BE49-F238E27FC236}">
              <a16:creationId xmlns:a16="http://schemas.microsoft.com/office/drawing/2014/main" id="{322194E4-CD76-4CD0-B868-57DA58A46436}"/>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96" name="直線コネクタ 895">
          <a:extLst>
            <a:ext uri="{FF2B5EF4-FFF2-40B4-BE49-F238E27FC236}">
              <a16:creationId xmlns:a16="http://schemas.microsoft.com/office/drawing/2014/main" id="{953BA3A4-17A9-4BCB-A884-C4C05290CFE4}"/>
            </a:ext>
          </a:extLst>
        </xdr:cNvPr>
        <xdr:cNvCxnSpPr/>
      </xdr:nvCxnSpPr>
      <xdr:spPr>
        <a:xfrm>
          <a:off x="16459200" y="17811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97" name="テキスト ボックス 896">
          <a:extLst>
            <a:ext uri="{FF2B5EF4-FFF2-40B4-BE49-F238E27FC236}">
              <a16:creationId xmlns:a16="http://schemas.microsoft.com/office/drawing/2014/main" id="{3B71D7DB-3BA6-45EC-9EB6-A25941338EDA}"/>
            </a:ext>
          </a:extLst>
        </xdr:cNvPr>
        <xdr:cNvSpPr txBox="1"/>
      </xdr:nvSpPr>
      <xdr:spPr>
        <a:xfrm>
          <a:off x="160523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98" name="直線コネクタ 897">
          <a:extLst>
            <a:ext uri="{FF2B5EF4-FFF2-40B4-BE49-F238E27FC236}">
              <a16:creationId xmlns:a16="http://schemas.microsoft.com/office/drawing/2014/main" id="{A981A7E5-7BE4-44B0-B151-D9724E3BCB20}"/>
            </a:ext>
          </a:extLst>
        </xdr:cNvPr>
        <xdr:cNvCxnSpPr/>
      </xdr:nvCxnSpPr>
      <xdr:spPr>
        <a:xfrm>
          <a:off x="16459200" y="17430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99" name="テキスト ボックス 898">
          <a:extLst>
            <a:ext uri="{FF2B5EF4-FFF2-40B4-BE49-F238E27FC236}">
              <a16:creationId xmlns:a16="http://schemas.microsoft.com/office/drawing/2014/main" id="{7C2E89DA-9227-42BC-B8D6-40AAEF888876}"/>
            </a:ext>
          </a:extLst>
        </xdr:cNvPr>
        <xdr:cNvSpPr txBox="1"/>
      </xdr:nvSpPr>
      <xdr:spPr>
        <a:xfrm>
          <a:off x="16052346" y="17285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00" name="直線コネクタ 899">
          <a:extLst>
            <a:ext uri="{FF2B5EF4-FFF2-40B4-BE49-F238E27FC236}">
              <a16:creationId xmlns:a16="http://schemas.microsoft.com/office/drawing/2014/main" id="{35440F1F-A14F-45BE-9E17-BC2D6B74858D}"/>
            </a:ext>
          </a:extLst>
        </xdr:cNvPr>
        <xdr:cNvCxnSpPr/>
      </xdr:nvCxnSpPr>
      <xdr:spPr>
        <a:xfrm>
          <a:off x="16459200" y="1704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01" name="テキスト ボックス 900">
          <a:extLst>
            <a:ext uri="{FF2B5EF4-FFF2-40B4-BE49-F238E27FC236}">
              <a16:creationId xmlns:a16="http://schemas.microsoft.com/office/drawing/2014/main" id="{0C3A6167-2F87-4013-BE77-7DE5AB77A691}"/>
            </a:ext>
          </a:extLst>
        </xdr:cNvPr>
        <xdr:cNvSpPr txBox="1"/>
      </xdr:nvSpPr>
      <xdr:spPr>
        <a:xfrm>
          <a:off x="16052346" y="16904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02" name="直線コネクタ 901">
          <a:extLst>
            <a:ext uri="{FF2B5EF4-FFF2-40B4-BE49-F238E27FC236}">
              <a16:creationId xmlns:a16="http://schemas.microsoft.com/office/drawing/2014/main" id="{E418BBAD-7B5F-4467-969C-6D815F813314}"/>
            </a:ext>
          </a:extLst>
        </xdr:cNvPr>
        <xdr:cNvCxnSpPr/>
      </xdr:nvCxnSpPr>
      <xdr:spPr>
        <a:xfrm>
          <a:off x="16459200" y="16668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03" name="テキスト ボックス 902">
          <a:extLst>
            <a:ext uri="{FF2B5EF4-FFF2-40B4-BE49-F238E27FC236}">
              <a16:creationId xmlns:a16="http://schemas.microsoft.com/office/drawing/2014/main" id="{204EF10C-7E02-4CAD-840E-A5562ADDAB60}"/>
            </a:ext>
          </a:extLst>
        </xdr:cNvPr>
        <xdr:cNvSpPr txBox="1"/>
      </xdr:nvSpPr>
      <xdr:spPr>
        <a:xfrm>
          <a:off x="16052346" y="16523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04" name="直線コネクタ 903">
          <a:extLst>
            <a:ext uri="{FF2B5EF4-FFF2-40B4-BE49-F238E27FC236}">
              <a16:creationId xmlns:a16="http://schemas.microsoft.com/office/drawing/2014/main" id="{2C2708AD-7D5A-4B73-B6AA-A851CB126F40}"/>
            </a:ext>
          </a:extLst>
        </xdr:cNvPr>
        <xdr:cNvCxnSpPr/>
      </xdr:nvCxnSpPr>
      <xdr:spPr>
        <a:xfrm>
          <a:off x="16459200" y="1628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05" name="テキスト ボックス 904">
          <a:extLst>
            <a:ext uri="{FF2B5EF4-FFF2-40B4-BE49-F238E27FC236}">
              <a16:creationId xmlns:a16="http://schemas.microsoft.com/office/drawing/2014/main" id="{8FFD7FF9-C658-45A6-BFC5-536B765C9E6B}"/>
            </a:ext>
          </a:extLst>
        </xdr:cNvPr>
        <xdr:cNvSpPr txBox="1"/>
      </xdr:nvSpPr>
      <xdr:spPr>
        <a:xfrm>
          <a:off x="16052346" y="16142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6" name="直線コネクタ 905">
          <a:extLst>
            <a:ext uri="{FF2B5EF4-FFF2-40B4-BE49-F238E27FC236}">
              <a16:creationId xmlns:a16="http://schemas.microsoft.com/office/drawing/2014/main" id="{B056F198-4923-458A-B5EB-3A081D5BD008}"/>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7" name="テキスト ボックス 906">
          <a:extLst>
            <a:ext uri="{FF2B5EF4-FFF2-40B4-BE49-F238E27FC236}">
              <a16:creationId xmlns:a16="http://schemas.microsoft.com/office/drawing/2014/main" id="{75EC79F1-BAEF-4847-AFCF-675A997A0F0C}"/>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08" name="【公民館】&#10;一人当たり面積グラフ枠">
          <a:extLst>
            <a:ext uri="{FF2B5EF4-FFF2-40B4-BE49-F238E27FC236}">
              <a16:creationId xmlns:a16="http://schemas.microsoft.com/office/drawing/2014/main" id="{E9226D4E-A523-4800-8FCC-BF56599AFAD3}"/>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44450</xdr:rowOff>
    </xdr:from>
    <xdr:to>
      <xdr:col>116</xdr:col>
      <xdr:colOff>62864</xdr:colOff>
      <xdr:row>108</xdr:row>
      <xdr:rowOff>139700</xdr:rowOff>
    </xdr:to>
    <xdr:cxnSp macro="">
      <xdr:nvCxnSpPr>
        <xdr:cNvPr id="909" name="直線コネクタ 908">
          <a:extLst>
            <a:ext uri="{FF2B5EF4-FFF2-40B4-BE49-F238E27FC236}">
              <a16:creationId xmlns:a16="http://schemas.microsoft.com/office/drawing/2014/main" id="{6828BE15-EC7F-4F4A-A590-BC008440D738}"/>
            </a:ext>
          </a:extLst>
        </xdr:cNvPr>
        <xdr:cNvCxnSpPr/>
      </xdr:nvCxnSpPr>
      <xdr:spPr>
        <a:xfrm flipV="1">
          <a:off x="19954239" y="16506825"/>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143527</xdr:rowOff>
    </xdr:from>
    <xdr:ext cx="469744" cy="259045"/>
    <xdr:sp macro="" textlink="">
      <xdr:nvSpPr>
        <xdr:cNvPr id="910" name="【公民館】&#10;一人当たり面積最小値テキスト">
          <a:extLst>
            <a:ext uri="{FF2B5EF4-FFF2-40B4-BE49-F238E27FC236}">
              <a16:creationId xmlns:a16="http://schemas.microsoft.com/office/drawing/2014/main" id="{E2CC4F24-0CF5-4A97-AB1A-26F5BCE009D5}"/>
            </a:ext>
          </a:extLst>
        </xdr:cNvPr>
        <xdr:cNvSpPr txBox="1"/>
      </xdr:nvSpPr>
      <xdr:spPr>
        <a:xfrm>
          <a:off x="19992975" y="17799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139700</xdr:rowOff>
    </xdr:from>
    <xdr:to>
      <xdr:col>116</xdr:col>
      <xdr:colOff>152400</xdr:colOff>
      <xdr:row>108</xdr:row>
      <xdr:rowOff>139700</xdr:rowOff>
    </xdr:to>
    <xdr:cxnSp macro="">
      <xdr:nvCxnSpPr>
        <xdr:cNvPr id="911" name="直線コネクタ 910">
          <a:extLst>
            <a:ext uri="{FF2B5EF4-FFF2-40B4-BE49-F238E27FC236}">
              <a16:creationId xmlns:a16="http://schemas.microsoft.com/office/drawing/2014/main" id="{1AD209D2-E708-4625-92E2-7C524FD6CA94}"/>
            </a:ext>
          </a:extLst>
        </xdr:cNvPr>
        <xdr:cNvCxnSpPr/>
      </xdr:nvCxnSpPr>
      <xdr:spPr>
        <a:xfrm>
          <a:off x="19878675" y="178022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162577</xdr:rowOff>
    </xdr:from>
    <xdr:ext cx="469744" cy="259045"/>
    <xdr:sp macro="" textlink="">
      <xdr:nvSpPr>
        <xdr:cNvPr id="912" name="【公民館】&#10;一人当たり面積最大値テキスト">
          <a:extLst>
            <a:ext uri="{FF2B5EF4-FFF2-40B4-BE49-F238E27FC236}">
              <a16:creationId xmlns:a16="http://schemas.microsoft.com/office/drawing/2014/main" id="{12BD9E98-D1AA-49E9-B61F-231BFE9BB046}"/>
            </a:ext>
          </a:extLst>
        </xdr:cNvPr>
        <xdr:cNvSpPr txBox="1"/>
      </xdr:nvSpPr>
      <xdr:spPr>
        <a:xfrm>
          <a:off x="19992975" y="16275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44450</xdr:rowOff>
    </xdr:from>
    <xdr:to>
      <xdr:col>116</xdr:col>
      <xdr:colOff>152400</xdr:colOff>
      <xdr:row>101</xdr:row>
      <xdr:rowOff>44450</xdr:rowOff>
    </xdr:to>
    <xdr:cxnSp macro="">
      <xdr:nvCxnSpPr>
        <xdr:cNvPr id="913" name="直線コネクタ 912">
          <a:extLst>
            <a:ext uri="{FF2B5EF4-FFF2-40B4-BE49-F238E27FC236}">
              <a16:creationId xmlns:a16="http://schemas.microsoft.com/office/drawing/2014/main" id="{CA6A49B5-01C3-429B-8E71-4C632F4BCE73}"/>
            </a:ext>
          </a:extLst>
        </xdr:cNvPr>
        <xdr:cNvCxnSpPr/>
      </xdr:nvCxnSpPr>
      <xdr:spPr>
        <a:xfrm>
          <a:off x="19878675" y="165068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48277</xdr:rowOff>
    </xdr:from>
    <xdr:ext cx="469744" cy="259045"/>
    <xdr:sp macro="" textlink="">
      <xdr:nvSpPr>
        <xdr:cNvPr id="914" name="【公民館】&#10;一人当たり面積平均値テキスト">
          <a:extLst>
            <a:ext uri="{FF2B5EF4-FFF2-40B4-BE49-F238E27FC236}">
              <a16:creationId xmlns:a16="http://schemas.microsoft.com/office/drawing/2014/main" id="{898EBD73-D3DD-4E4A-A4CE-7DF046C8D0A4}"/>
            </a:ext>
          </a:extLst>
        </xdr:cNvPr>
        <xdr:cNvSpPr txBox="1"/>
      </xdr:nvSpPr>
      <xdr:spPr>
        <a:xfrm>
          <a:off x="19992975" y="171901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69850</xdr:rowOff>
    </xdr:from>
    <xdr:to>
      <xdr:col>116</xdr:col>
      <xdr:colOff>114300</xdr:colOff>
      <xdr:row>106</xdr:row>
      <xdr:rowOff>0</xdr:rowOff>
    </xdr:to>
    <xdr:sp macro="" textlink="">
      <xdr:nvSpPr>
        <xdr:cNvPr id="915" name="フローチャート: 判断 914">
          <a:extLst>
            <a:ext uri="{FF2B5EF4-FFF2-40B4-BE49-F238E27FC236}">
              <a16:creationId xmlns:a16="http://schemas.microsoft.com/office/drawing/2014/main" id="{48A3E6A2-1F0A-4F52-95B2-CD8FE54240FC}"/>
            </a:ext>
          </a:extLst>
        </xdr:cNvPr>
        <xdr:cNvSpPr/>
      </xdr:nvSpPr>
      <xdr:spPr>
        <a:xfrm>
          <a:off x="19897725" y="1721167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95250</xdr:rowOff>
    </xdr:from>
    <xdr:to>
      <xdr:col>112</xdr:col>
      <xdr:colOff>38100</xdr:colOff>
      <xdr:row>106</xdr:row>
      <xdr:rowOff>25400</xdr:rowOff>
    </xdr:to>
    <xdr:sp macro="" textlink="">
      <xdr:nvSpPr>
        <xdr:cNvPr id="916" name="フローチャート: 判断 915">
          <a:extLst>
            <a:ext uri="{FF2B5EF4-FFF2-40B4-BE49-F238E27FC236}">
              <a16:creationId xmlns:a16="http://schemas.microsoft.com/office/drawing/2014/main" id="{59F9BFF8-2B74-415A-8F30-8F4BC88AED99}"/>
            </a:ext>
          </a:extLst>
        </xdr:cNvPr>
        <xdr:cNvSpPr/>
      </xdr:nvSpPr>
      <xdr:spPr>
        <a:xfrm>
          <a:off x="19154775" y="172402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120650</xdr:rowOff>
    </xdr:from>
    <xdr:to>
      <xdr:col>107</xdr:col>
      <xdr:colOff>101600</xdr:colOff>
      <xdr:row>106</xdr:row>
      <xdr:rowOff>50800</xdr:rowOff>
    </xdr:to>
    <xdr:sp macro="" textlink="">
      <xdr:nvSpPr>
        <xdr:cNvPr id="917" name="フローチャート: 判断 916">
          <a:extLst>
            <a:ext uri="{FF2B5EF4-FFF2-40B4-BE49-F238E27FC236}">
              <a16:creationId xmlns:a16="http://schemas.microsoft.com/office/drawing/2014/main" id="{B1FE68E8-478F-4693-83BA-A5934CD4B7D6}"/>
            </a:ext>
          </a:extLst>
        </xdr:cNvPr>
        <xdr:cNvSpPr/>
      </xdr:nvSpPr>
      <xdr:spPr>
        <a:xfrm>
          <a:off x="18345150" y="1726882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120650</xdr:rowOff>
    </xdr:from>
    <xdr:to>
      <xdr:col>102</xdr:col>
      <xdr:colOff>165100</xdr:colOff>
      <xdr:row>106</xdr:row>
      <xdr:rowOff>50800</xdr:rowOff>
    </xdr:to>
    <xdr:sp macro="" textlink="">
      <xdr:nvSpPr>
        <xdr:cNvPr id="918" name="フローチャート: 判断 917">
          <a:extLst>
            <a:ext uri="{FF2B5EF4-FFF2-40B4-BE49-F238E27FC236}">
              <a16:creationId xmlns:a16="http://schemas.microsoft.com/office/drawing/2014/main" id="{CFE62E95-CC97-4810-976D-80B0120BE992}"/>
            </a:ext>
          </a:extLst>
        </xdr:cNvPr>
        <xdr:cNvSpPr/>
      </xdr:nvSpPr>
      <xdr:spPr>
        <a:xfrm>
          <a:off x="17554575" y="1726882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120650</xdr:rowOff>
    </xdr:from>
    <xdr:to>
      <xdr:col>98</xdr:col>
      <xdr:colOff>38100</xdr:colOff>
      <xdr:row>106</xdr:row>
      <xdr:rowOff>50800</xdr:rowOff>
    </xdr:to>
    <xdr:sp macro="" textlink="">
      <xdr:nvSpPr>
        <xdr:cNvPr id="919" name="フローチャート: 判断 918">
          <a:extLst>
            <a:ext uri="{FF2B5EF4-FFF2-40B4-BE49-F238E27FC236}">
              <a16:creationId xmlns:a16="http://schemas.microsoft.com/office/drawing/2014/main" id="{ADF95374-71A4-463E-A3FC-D15842ADDD46}"/>
            </a:ext>
          </a:extLst>
        </xdr:cNvPr>
        <xdr:cNvSpPr/>
      </xdr:nvSpPr>
      <xdr:spPr>
        <a:xfrm>
          <a:off x="16754475" y="1726882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0" name="テキスト ボックス 919">
          <a:extLst>
            <a:ext uri="{FF2B5EF4-FFF2-40B4-BE49-F238E27FC236}">
              <a16:creationId xmlns:a16="http://schemas.microsoft.com/office/drawing/2014/main" id="{6C1A536F-09EA-43E9-A7F0-2AA8D47191BC}"/>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1" name="テキスト ボックス 920">
          <a:extLst>
            <a:ext uri="{FF2B5EF4-FFF2-40B4-BE49-F238E27FC236}">
              <a16:creationId xmlns:a16="http://schemas.microsoft.com/office/drawing/2014/main" id="{84515FB2-B82D-4E6F-9FF7-E5FE6189723B}"/>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2" name="テキスト ボックス 921">
          <a:extLst>
            <a:ext uri="{FF2B5EF4-FFF2-40B4-BE49-F238E27FC236}">
              <a16:creationId xmlns:a16="http://schemas.microsoft.com/office/drawing/2014/main" id="{F477D63D-5D00-4048-B513-51EA9A23A2B9}"/>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3" name="テキスト ボックス 922">
          <a:extLst>
            <a:ext uri="{FF2B5EF4-FFF2-40B4-BE49-F238E27FC236}">
              <a16:creationId xmlns:a16="http://schemas.microsoft.com/office/drawing/2014/main" id="{A3910D24-D0B8-4546-BFAD-0D93641E93FF}"/>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4" name="テキスト ボックス 923">
          <a:extLst>
            <a:ext uri="{FF2B5EF4-FFF2-40B4-BE49-F238E27FC236}">
              <a16:creationId xmlns:a16="http://schemas.microsoft.com/office/drawing/2014/main" id="{2FF0EAAD-6E04-43AB-8A08-AA4B91E4D8CC}"/>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101600</xdr:rowOff>
    </xdr:from>
    <xdr:to>
      <xdr:col>116</xdr:col>
      <xdr:colOff>114300</xdr:colOff>
      <xdr:row>105</xdr:row>
      <xdr:rowOff>31750</xdr:rowOff>
    </xdr:to>
    <xdr:sp macro="" textlink="">
      <xdr:nvSpPr>
        <xdr:cNvPr id="925" name="楕円 924">
          <a:extLst>
            <a:ext uri="{FF2B5EF4-FFF2-40B4-BE49-F238E27FC236}">
              <a16:creationId xmlns:a16="http://schemas.microsoft.com/office/drawing/2014/main" id="{34363C2B-4ADE-4B86-99E4-AC42037F6B09}"/>
            </a:ext>
          </a:extLst>
        </xdr:cNvPr>
        <xdr:cNvSpPr/>
      </xdr:nvSpPr>
      <xdr:spPr>
        <a:xfrm>
          <a:off x="19897725" y="1707832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124477</xdr:rowOff>
    </xdr:from>
    <xdr:ext cx="469744" cy="259045"/>
    <xdr:sp macro="" textlink="">
      <xdr:nvSpPr>
        <xdr:cNvPr id="926" name="【公民館】&#10;一人当たり面積該当値テキスト">
          <a:extLst>
            <a:ext uri="{FF2B5EF4-FFF2-40B4-BE49-F238E27FC236}">
              <a16:creationId xmlns:a16="http://schemas.microsoft.com/office/drawing/2014/main" id="{107697F1-39FF-4781-9836-81386B97DB81}"/>
            </a:ext>
          </a:extLst>
        </xdr:cNvPr>
        <xdr:cNvSpPr txBox="1"/>
      </xdr:nvSpPr>
      <xdr:spPr>
        <a:xfrm>
          <a:off x="19992975" y="16923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101600</xdr:rowOff>
    </xdr:from>
    <xdr:to>
      <xdr:col>112</xdr:col>
      <xdr:colOff>38100</xdr:colOff>
      <xdr:row>105</xdr:row>
      <xdr:rowOff>31750</xdr:rowOff>
    </xdr:to>
    <xdr:sp macro="" textlink="">
      <xdr:nvSpPr>
        <xdr:cNvPr id="927" name="楕円 926">
          <a:extLst>
            <a:ext uri="{FF2B5EF4-FFF2-40B4-BE49-F238E27FC236}">
              <a16:creationId xmlns:a16="http://schemas.microsoft.com/office/drawing/2014/main" id="{32E28FEF-CA63-43AC-8C6D-E650C77514DB}"/>
            </a:ext>
          </a:extLst>
        </xdr:cNvPr>
        <xdr:cNvSpPr/>
      </xdr:nvSpPr>
      <xdr:spPr>
        <a:xfrm>
          <a:off x="19154775" y="1707832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152400</xdr:rowOff>
    </xdr:from>
    <xdr:to>
      <xdr:col>116</xdr:col>
      <xdr:colOff>63500</xdr:colOff>
      <xdr:row>104</xdr:row>
      <xdr:rowOff>152400</xdr:rowOff>
    </xdr:to>
    <xdr:cxnSp macro="">
      <xdr:nvCxnSpPr>
        <xdr:cNvPr id="928" name="直線コネクタ 927">
          <a:extLst>
            <a:ext uri="{FF2B5EF4-FFF2-40B4-BE49-F238E27FC236}">
              <a16:creationId xmlns:a16="http://schemas.microsoft.com/office/drawing/2014/main" id="{DC83FF16-EA9B-493C-8FEC-3200DBF2EF5F}"/>
            </a:ext>
          </a:extLst>
        </xdr:cNvPr>
        <xdr:cNvCxnSpPr/>
      </xdr:nvCxnSpPr>
      <xdr:spPr>
        <a:xfrm>
          <a:off x="19202400" y="17125950"/>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114300</xdr:rowOff>
    </xdr:from>
    <xdr:to>
      <xdr:col>107</xdr:col>
      <xdr:colOff>101600</xdr:colOff>
      <xdr:row>105</xdr:row>
      <xdr:rowOff>44450</xdr:rowOff>
    </xdr:to>
    <xdr:sp macro="" textlink="">
      <xdr:nvSpPr>
        <xdr:cNvPr id="929" name="楕円 928">
          <a:extLst>
            <a:ext uri="{FF2B5EF4-FFF2-40B4-BE49-F238E27FC236}">
              <a16:creationId xmlns:a16="http://schemas.microsoft.com/office/drawing/2014/main" id="{02195D3B-277F-4C1A-93B3-276F5DFE748C}"/>
            </a:ext>
          </a:extLst>
        </xdr:cNvPr>
        <xdr:cNvSpPr/>
      </xdr:nvSpPr>
      <xdr:spPr>
        <a:xfrm>
          <a:off x="18345150" y="1708785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152400</xdr:rowOff>
    </xdr:from>
    <xdr:to>
      <xdr:col>111</xdr:col>
      <xdr:colOff>177800</xdr:colOff>
      <xdr:row>104</xdr:row>
      <xdr:rowOff>165100</xdr:rowOff>
    </xdr:to>
    <xdr:cxnSp macro="">
      <xdr:nvCxnSpPr>
        <xdr:cNvPr id="930" name="直線コネクタ 929">
          <a:extLst>
            <a:ext uri="{FF2B5EF4-FFF2-40B4-BE49-F238E27FC236}">
              <a16:creationId xmlns:a16="http://schemas.microsoft.com/office/drawing/2014/main" id="{7CDAB61C-0B64-4E97-8D30-9D96899B8D58}"/>
            </a:ext>
          </a:extLst>
        </xdr:cNvPr>
        <xdr:cNvCxnSpPr/>
      </xdr:nvCxnSpPr>
      <xdr:spPr>
        <a:xfrm flipV="1">
          <a:off x="18392775" y="17125950"/>
          <a:ext cx="809625"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101600</xdr:rowOff>
    </xdr:from>
    <xdr:to>
      <xdr:col>102</xdr:col>
      <xdr:colOff>165100</xdr:colOff>
      <xdr:row>105</xdr:row>
      <xdr:rowOff>31750</xdr:rowOff>
    </xdr:to>
    <xdr:sp macro="" textlink="">
      <xdr:nvSpPr>
        <xdr:cNvPr id="931" name="楕円 930">
          <a:extLst>
            <a:ext uri="{FF2B5EF4-FFF2-40B4-BE49-F238E27FC236}">
              <a16:creationId xmlns:a16="http://schemas.microsoft.com/office/drawing/2014/main" id="{16F9A481-0921-44E3-9EA1-F9010ABB205B}"/>
            </a:ext>
          </a:extLst>
        </xdr:cNvPr>
        <xdr:cNvSpPr/>
      </xdr:nvSpPr>
      <xdr:spPr>
        <a:xfrm>
          <a:off x="17554575" y="1707832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152400</xdr:rowOff>
    </xdr:from>
    <xdr:to>
      <xdr:col>107</xdr:col>
      <xdr:colOff>50800</xdr:colOff>
      <xdr:row>104</xdr:row>
      <xdr:rowOff>165100</xdr:rowOff>
    </xdr:to>
    <xdr:cxnSp macro="">
      <xdr:nvCxnSpPr>
        <xdr:cNvPr id="932" name="直線コネクタ 931">
          <a:extLst>
            <a:ext uri="{FF2B5EF4-FFF2-40B4-BE49-F238E27FC236}">
              <a16:creationId xmlns:a16="http://schemas.microsoft.com/office/drawing/2014/main" id="{0921D6FE-CAA4-46A5-A650-6CCF811A3CFB}"/>
            </a:ext>
          </a:extLst>
        </xdr:cNvPr>
        <xdr:cNvCxnSpPr/>
      </xdr:nvCxnSpPr>
      <xdr:spPr>
        <a:xfrm>
          <a:off x="17602200" y="17125950"/>
          <a:ext cx="790575"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101600</xdr:rowOff>
    </xdr:from>
    <xdr:to>
      <xdr:col>98</xdr:col>
      <xdr:colOff>38100</xdr:colOff>
      <xdr:row>105</xdr:row>
      <xdr:rowOff>31750</xdr:rowOff>
    </xdr:to>
    <xdr:sp macro="" textlink="">
      <xdr:nvSpPr>
        <xdr:cNvPr id="933" name="楕円 932">
          <a:extLst>
            <a:ext uri="{FF2B5EF4-FFF2-40B4-BE49-F238E27FC236}">
              <a16:creationId xmlns:a16="http://schemas.microsoft.com/office/drawing/2014/main" id="{A386C788-6C6A-44F3-A0B6-8ED2BECFC9B9}"/>
            </a:ext>
          </a:extLst>
        </xdr:cNvPr>
        <xdr:cNvSpPr/>
      </xdr:nvSpPr>
      <xdr:spPr>
        <a:xfrm>
          <a:off x="16754475" y="1707832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152400</xdr:rowOff>
    </xdr:from>
    <xdr:to>
      <xdr:col>102</xdr:col>
      <xdr:colOff>114300</xdr:colOff>
      <xdr:row>104</xdr:row>
      <xdr:rowOff>152400</xdr:rowOff>
    </xdr:to>
    <xdr:cxnSp macro="">
      <xdr:nvCxnSpPr>
        <xdr:cNvPr id="934" name="直線コネクタ 933">
          <a:extLst>
            <a:ext uri="{FF2B5EF4-FFF2-40B4-BE49-F238E27FC236}">
              <a16:creationId xmlns:a16="http://schemas.microsoft.com/office/drawing/2014/main" id="{4D5E2424-A3C9-4C94-808F-0EC70F722290}"/>
            </a:ext>
          </a:extLst>
        </xdr:cNvPr>
        <xdr:cNvCxnSpPr/>
      </xdr:nvCxnSpPr>
      <xdr:spPr>
        <a:xfrm>
          <a:off x="16802100" y="1712595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16527</xdr:rowOff>
    </xdr:from>
    <xdr:ext cx="469744" cy="259045"/>
    <xdr:sp macro="" textlink="">
      <xdr:nvSpPr>
        <xdr:cNvPr id="935" name="n_1aveValue【公民館】&#10;一人当たり面積">
          <a:extLst>
            <a:ext uri="{FF2B5EF4-FFF2-40B4-BE49-F238E27FC236}">
              <a16:creationId xmlns:a16="http://schemas.microsoft.com/office/drawing/2014/main" id="{B1D942E9-F1D1-448F-9349-310DBEF010AE}"/>
            </a:ext>
          </a:extLst>
        </xdr:cNvPr>
        <xdr:cNvSpPr txBox="1"/>
      </xdr:nvSpPr>
      <xdr:spPr>
        <a:xfrm>
          <a:off x="18983402" y="17332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41927</xdr:rowOff>
    </xdr:from>
    <xdr:ext cx="469744" cy="259045"/>
    <xdr:sp macro="" textlink="">
      <xdr:nvSpPr>
        <xdr:cNvPr id="936" name="n_2aveValue【公民館】&#10;一人当たり面積">
          <a:extLst>
            <a:ext uri="{FF2B5EF4-FFF2-40B4-BE49-F238E27FC236}">
              <a16:creationId xmlns:a16="http://schemas.microsoft.com/office/drawing/2014/main" id="{EF807BCF-EF5F-4AF2-B551-07DA047E466E}"/>
            </a:ext>
          </a:extLst>
        </xdr:cNvPr>
        <xdr:cNvSpPr txBox="1"/>
      </xdr:nvSpPr>
      <xdr:spPr>
        <a:xfrm>
          <a:off x="18183302" y="17361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41927</xdr:rowOff>
    </xdr:from>
    <xdr:ext cx="469744" cy="259045"/>
    <xdr:sp macro="" textlink="">
      <xdr:nvSpPr>
        <xdr:cNvPr id="937" name="n_3aveValue【公民館】&#10;一人当たり面積">
          <a:extLst>
            <a:ext uri="{FF2B5EF4-FFF2-40B4-BE49-F238E27FC236}">
              <a16:creationId xmlns:a16="http://schemas.microsoft.com/office/drawing/2014/main" id="{F6FAB712-7184-4135-AF21-179E61562666}"/>
            </a:ext>
          </a:extLst>
        </xdr:cNvPr>
        <xdr:cNvSpPr txBox="1"/>
      </xdr:nvSpPr>
      <xdr:spPr>
        <a:xfrm>
          <a:off x="17383202" y="17361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41927</xdr:rowOff>
    </xdr:from>
    <xdr:ext cx="469744" cy="259045"/>
    <xdr:sp macro="" textlink="">
      <xdr:nvSpPr>
        <xdr:cNvPr id="938" name="n_4aveValue【公民館】&#10;一人当たり面積">
          <a:extLst>
            <a:ext uri="{FF2B5EF4-FFF2-40B4-BE49-F238E27FC236}">
              <a16:creationId xmlns:a16="http://schemas.microsoft.com/office/drawing/2014/main" id="{1D00ADD5-4319-4B96-817B-1257BEA74572}"/>
            </a:ext>
          </a:extLst>
        </xdr:cNvPr>
        <xdr:cNvSpPr txBox="1"/>
      </xdr:nvSpPr>
      <xdr:spPr>
        <a:xfrm>
          <a:off x="16592627" y="17361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48277</xdr:rowOff>
    </xdr:from>
    <xdr:ext cx="469744" cy="259045"/>
    <xdr:sp macro="" textlink="">
      <xdr:nvSpPr>
        <xdr:cNvPr id="939" name="n_1mainValue【公民館】&#10;一人当たり面積">
          <a:extLst>
            <a:ext uri="{FF2B5EF4-FFF2-40B4-BE49-F238E27FC236}">
              <a16:creationId xmlns:a16="http://schemas.microsoft.com/office/drawing/2014/main" id="{16D8D5C4-76A8-413B-9AB6-07EFD193162A}"/>
            </a:ext>
          </a:extLst>
        </xdr:cNvPr>
        <xdr:cNvSpPr txBox="1"/>
      </xdr:nvSpPr>
      <xdr:spPr>
        <a:xfrm>
          <a:off x="18983402" y="16847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60977</xdr:rowOff>
    </xdr:from>
    <xdr:ext cx="469744" cy="259045"/>
    <xdr:sp macro="" textlink="">
      <xdr:nvSpPr>
        <xdr:cNvPr id="940" name="n_2mainValue【公民館】&#10;一人当たり面積">
          <a:extLst>
            <a:ext uri="{FF2B5EF4-FFF2-40B4-BE49-F238E27FC236}">
              <a16:creationId xmlns:a16="http://schemas.microsoft.com/office/drawing/2014/main" id="{20C671E9-7B4D-400F-826B-C6AA20D5A3B6}"/>
            </a:ext>
          </a:extLst>
        </xdr:cNvPr>
        <xdr:cNvSpPr txBox="1"/>
      </xdr:nvSpPr>
      <xdr:spPr>
        <a:xfrm>
          <a:off x="18183302" y="16866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48277</xdr:rowOff>
    </xdr:from>
    <xdr:ext cx="469744" cy="259045"/>
    <xdr:sp macro="" textlink="">
      <xdr:nvSpPr>
        <xdr:cNvPr id="941" name="n_3mainValue【公民館】&#10;一人当たり面積">
          <a:extLst>
            <a:ext uri="{FF2B5EF4-FFF2-40B4-BE49-F238E27FC236}">
              <a16:creationId xmlns:a16="http://schemas.microsoft.com/office/drawing/2014/main" id="{AE82284D-D618-4578-92A3-846269AD50DB}"/>
            </a:ext>
          </a:extLst>
        </xdr:cNvPr>
        <xdr:cNvSpPr txBox="1"/>
      </xdr:nvSpPr>
      <xdr:spPr>
        <a:xfrm>
          <a:off x="17383202" y="16847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48277</xdr:rowOff>
    </xdr:from>
    <xdr:ext cx="469744" cy="259045"/>
    <xdr:sp macro="" textlink="">
      <xdr:nvSpPr>
        <xdr:cNvPr id="942" name="n_4mainValue【公民館】&#10;一人当たり面積">
          <a:extLst>
            <a:ext uri="{FF2B5EF4-FFF2-40B4-BE49-F238E27FC236}">
              <a16:creationId xmlns:a16="http://schemas.microsoft.com/office/drawing/2014/main" id="{69A0E371-E47B-4561-B623-B7261DF738B6}"/>
            </a:ext>
          </a:extLst>
        </xdr:cNvPr>
        <xdr:cNvSpPr txBox="1"/>
      </xdr:nvSpPr>
      <xdr:spPr>
        <a:xfrm>
          <a:off x="16592627" y="16847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3" name="正方形/長方形 942">
          <a:extLst>
            <a:ext uri="{FF2B5EF4-FFF2-40B4-BE49-F238E27FC236}">
              <a16:creationId xmlns:a16="http://schemas.microsoft.com/office/drawing/2014/main" id="{BF3D7E90-B5EC-4EBA-AC7C-86FFD6D8A061}"/>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4" name="正方形/長方形 943">
          <a:extLst>
            <a:ext uri="{FF2B5EF4-FFF2-40B4-BE49-F238E27FC236}">
              <a16:creationId xmlns:a16="http://schemas.microsoft.com/office/drawing/2014/main" id="{6CFBF487-C38D-4A61-BE4B-40788311314B}"/>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5" name="テキスト ボックス 944">
          <a:extLst>
            <a:ext uri="{FF2B5EF4-FFF2-40B4-BE49-F238E27FC236}">
              <a16:creationId xmlns:a16="http://schemas.microsoft.com/office/drawing/2014/main" id="{FE1BE744-0562-4A25-92C7-E014621EDFAD}"/>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道路については、一人当たり延長が政令市</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位、政令市平均の</a:t>
          </a:r>
          <a:r>
            <a:rPr kumimoji="1" lang="ja-JP" altLang="en-US" sz="1100">
              <a:solidFill>
                <a:schemeClr val="dk1"/>
              </a:solidFill>
              <a:effectLst/>
              <a:latin typeface="+mn-lt"/>
              <a:ea typeface="+mn-ea"/>
              <a:cs typeface="+mn-cs"/>
            </a:rPr>
            <a:t>約</a:t>
          </a:r>
          <a:r>
            <a:rPr kumimoji="1" lang="en-US" altLang="ja-JP" sz="1100">
              <a:solidFill>
                <a:schemeClr val="dk1"/>
              </a:solidFill>
              <a:effectLst/>
              <a:latin typeface="+mn-lt"/>
              <a:ea typeface="+mn-ea"/>
              <a:cs typeface="+mn-cs"/>
            </a:rPr>
            <a:t>2.5</a:t>
          </a:r>
          <a:r>
            <a:rPr kumimoji="1" lang="ja-JP" altLang="ja-JP" sz="1100">
              <a:solidFill>
                <a:schemeClr val="dk1"/>
              </a:solidFill>
              <a:effectLst/>
              <a:latin typeface="+mn-lt"/>
              <a:ea typeface="+mn-ea"/>
              <a:cs typeface="+mn-cs"/>
            </a:rPr>
            <a:t>倍と長くなっている。また、有形固定資産減価償却率は政令市</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位ではあるが、償却率は上昇傾向にあり、今後の維持管理、更新費用の増加が見込まれている。</a:t>
          </a:r>
          <a:endParaRPr lang="ja-JP" altLang="ja-JP" sz="1400">
            <a:effectLst/>
          </a:endParaRPr>
        </a:p>
        <a:p>
          <a:r>
            <a:rPr kumimoji="1" lang="ja-JP" altLang="ja-JP" sz="1100">
              <a:solidFill>
                <a:schemeClr val="dk1"/>
              </a:solidFill>
              <a:effectLst/>
              <a:latin typeface="+mn-lt"/>
              <a:ea typeface="+mn-ea"/>
              <a:cs typeface="+mn-cs"/>
            </a:rPr>
            <a:t>学校施設について、一人当たり面積が政令市</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位、政令市平均の</a:t>
          </a:r>
          <a:r>
            <a:rPr kumimoji="1" lang="ja-JP" altLang="en-US" sz="1100">
              <a:solidFill>
                <a:schemeClr val="dk1"/>
              </a:solidFill>
              <a:effectLst/>
              <a:latin typeface="+mn-lt"/>
              <a:ea typeface="+mn-ea"/>
              <a:cs typeface="+mn-cs"/>
            </a:rPr>
            <a:t>約</a:t>
          </a:r>
          <a:r>
            <a:rPr kumimoji="1" lang="en-US" altLang="ja-JP" sz="1100">
              <a:solidFill>
                <a:schemeClr val="dk1"/>
              </a:solidFill>
              <a:effectLst/>
              <a:latin typeface="+mn-lt"/>
              <a:ea typeface="+mn-ea"/>
              <a:cs typeface="+mn-cs"/>
            </a:rPr>
            <a:t>1.3</a:t>
          </a:r>
          <a:r>
            <a:rPr kumimoji="1" lang="ja-JP" altLang="ja-JP" sz="1100">
              <a:solidFill>
                <a:schemeClr val="dk1"/>
              </a:solidFill>
              <a:effectLst/>
              <a:latin typeface="+mn-lt"/>
              <a:ea typeface="+mn-ea"/>
              <a:cs typeface="+mn-cs"/>
            </a:rPr>
            <a:t>倍と大きくなっている。</a:t>
          </a:r>
          <a:r>
            <a:rPr kumimoji="1" lang="ja-JP" altLang="en-US" sz="1100">
              <a:solidFill>
                <a:schemeClr val="dk1"/>
              </a:solidFill>
              <a:effectLst/>
              <a:latin typeface="+mn-lt"/>
              <a:ea typeface="+mn-ea"/>
              <a:cs typeface="+mn-cs"/>
            </a:rPr>
            <a:t>前年度から引き続き</a:t>
          </a:r>
          <a:r>
            <a:rPr kumimoji="1" lang="ja-JP" altLang="ja-JP" sz="1100">
              <a:solidFill>
                <a:schemeClr val="dk1"/>
              </a:solidFill>
              <a:effectLst/>
              <a:latin typeface="+mn-lt"/>
              <a:ea typeface="+mn-ea"/>
              <a:cs typeface="+mn-cs"/>
            </a:rPr>
            <a:t>有形固定資産減価償却率は増加傾向にあり、政令市平均</a:t>
          </a:r>
          <a:r>
            <a:rPr kumimoji="1" lang="ja-JP" altLang="en-US" sz="1100">
              <a:solidFill>
                <a:schemeClr val="dk1"/>
              </a:solidFill>
              <a:effectLst/>
              <a:latin typeface="+mn-lt"/>
              <a:ea typeface="+mn-ea"/>
              <a:cs typeface="+mn-cs"/>
            </a:rPr>
            <a:t>を上回った</a:t>
          </a:r>
          <a:r>
            <a:rPr kumimoji="1" lang="ja-JP" altLang="ja-JP" sz="1100">
              <a:solidFill>
                <a:schemeClr val="dk1"/>
              </a:solidFill>
              <a:effectLst/>
              <a:latin typeface="+mn-lt"/>
              <a:ea typeface="+mn-ea"/>
              <a:cs typeface="+mn-cs"/>
            </a:rPr>
            <a:t>。</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40B8640E-4C48-4274-B1B8-38123D0728D6}"/>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9D10841-FEAD-425B-B2DA-27B576CDECA4}"/>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9F43230E-5C85-4BB6-923E-24DFE74E9DE7}"/>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AC47E2F4-6E6A-438F-8E92-8B04119F1455}"/>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新潟県新潟市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2336748B-855E-4DB9-A9EC-4DB8A043B9E8}"/>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E60B6B20-5E54-4019-87FE-94482E9F45F9}"/>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1CBB0ECC-179C-4E38-800A-B23B0580FF0E}"/>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F665ACA-CA48-4B4D-BC2D-195DFCCDDFF1}"/>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346C2652-C7F8-401B-AF1C-9BF2AAF787B3}"/>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99A8E533-82AF-466F-BBB0-3D24A6307D1F}"/>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761,503
754,384
725.99
465,821,549
453,934,065
6,781,614
245,081,660
618,090,044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D81ECA7-4D64-4DDF-BD10-4626BE72A6AF}"/>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5DEA2CF2-2F70-4B3D-A11D-F3399A5B8DF8}"/>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F24F81FA-183F-49AA-9139-AD2C7AF30668}"/>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12.4
121.7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5CB1D95D-AB7D-45D8-A862-BD31393E8010}"/>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0F8AFC6-3F8A-4CB9-8C01-C8B6768A1210}"/>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A0D7F355-2C0C-4513-A526-A36D8C3AF70B}"/>
            </a:ext>
          </a:extLst>
        </xdr:cNvPr>
        <xdr:cNvSpPr/>
      </xdr:nvSpPr>
      <xdr:spPr>
        <a:xfrm>
          <a:off x="6467475" y="1628775"/>
          <a:ext cx="30861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66F3683D-A4FF-450A-B002-A881DD321510}"/>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BA666CA6-2946-4408-87D8-FD1AF104576C}"/>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9A529A9F-82AC-4093-A53D-A9EAB6D83E3D}"/>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6E1A8FEB-0ECB-48D7-9BEB-E825E4CF1CB2}"/>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EE0A38A-FD2D-473F-B031-739A0E557AE5}"/>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BFE2B9E8-768F-4C42-82E9-614C0A327DF7}"/>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73DC6607-AE6E-45B2-9E18-1D63E0E38DBF}"/>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6243234D-65C1-4C94-B3EF-88D1009ED04C}"/>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75809BC6-312F-4689-8909-6C3B30A940D6}"/>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E0502D4-A533-48A1-B268-8CEB41C1C140}"/>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094BE11-D4FA-4399-BEF8-084662FBA473}"/>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AFB36E1F-DC8F-4A2C-9DAD-63161F7A5B16}"/>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9496347E-9C2B-4053-8724-982DEDE611A4}"/>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F3461CF5-AC9E-4688-A23C-0B94681D0E00}"/>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A53375D4-3C98-4D86-8D8A-A98C2462A297}"/>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F6B13F87-CA46-4AA6-B731-5A3BDC08C616}"/>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CA242200-25B9-47D7-AE00-0EE5EC09EBEA}"/>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BC3C7C7F-20D2-4B25-9FE7-EE2383B974D0}"/>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D24AC93F-E9D7-4FAB-9F52-77AA56306E1F}"/>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455CF1B3-F18F-4A43-AC7D-FA371B5FD076}"/>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E533F110-6137-4AF6-A218-D1A964D1FAA4}"/>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9D0CA960-6575-430E-9D92-B9B001AB6948}"/>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C3EDBFCE-7C16-4953-B84D-D02C6A9DD4F3}"/>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7778531-17BB-4350-80FB-86DADEEC31B9}"/>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EF02A009-22BD-4AB9-B928-6EB8343308CB}"/>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43</xdr:row>
      <xdr:rowOff>105427</xdr:rowOff>
    </xdr:from>
    <xdr:ext cx="403059" cy="259045"/>
    <xdr:sp macro="" textlink="">
      <xdr:nvSpPr>
        <xdr:cNvPr id="43" name="テキスト ボックス 42">
          <a:extLst>
            <a:ext uri="{FF2B5EF4-FFF2-40B4-BE49-F238E27FC236}">
              <a16:creationId xmlns:a16="http://schemas.microsoft.com/office/drawing/2014/main" id="{E9D9BB4A-09CB-457A-86FA-674EB055D82E}"/>
            </a:ext>
          </a:extLst>
        </xdr:cNvPr>
        <xdr:cNvSpPr txBox="1"/>
      </xdr:nvSpPr>
      <xdr:spPr>
        <a:xfrm>
          <a:off x="339891" y="7074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CD7490FC-6121-486C-972E-EB3D31B2BDD0}"/>
            </a:ext>
          </a:extLst>
        </xdr:cNvPr>
        <xdr:cNvCxnSpPr/>
      </xdr:nvCxnSpPr>
      <xdr:spPr>
        <a:xfrm>
          <a:off x="685800" y="690290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41</xdr:row>
      <xdr:rowOff>121755</xdr:rowOff>
    </xdr:from>
    <xdr:ext cx="403059" cy="259045"/>
    <xdr:sp macro="" textlink="">
      <xdr:nvSpPr>
        <xdr:cNvPr id="45" name="テキスト ボックス 44">
          <a:extLst>
            <a:ext uri="{FF2B5EF4-FFF2-40B4-BE49-F238E27FC236}">
              <a16:creationId xmlns:a16="http://schemas.microsoft.com/office/drawing/2014/main" id="{742278B6-103C-450D-9C1A-D6D9E154B5FD}"/>
            </a:ext>
          </a:extLst>
        </xdr:cNvPr>
        <xdr:cNvSpPr txBox="1"/>
      </xdr:nvSpPr>
      <xdr:spPr>
        <a:xfrm>
          <a:off x="339891" y="6773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6FEDF9B0-4F6D-421D-AA53-62AE8DD9559B}"/>
            </a:ext>
          </a:extLst>
        </xdr:cNvPr>
        <xdr:cNvCxnSpPr/>
      </xdr:nvCxnSpPr>
      <xdr:spPr>
        <a:xfrm>
          <a:off x="685800" y="65922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5187C9A6-2FFF-4178-A048-B3CD5DCD4B74}"/>
            </a:ext>
          </a:extLst>
        </xdr:cNvPr>
        <xdr:cNvSpPr txBox="1"/>
      </xdr:nvSpPr>
      <xdr:spPr>
        <a:xfrm>
          <a:off x="339891"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3A2486EF-F048-4082-8B29-A7BC3EE5CDF8}"/>
            </a:ext>
          </a:extLst>
        </xdr:cNvPr>
        <xdr:cNvCxnSpPr/>
      </xdr:nvCxnSpPr>
      <xdr:spPr>
        <a:xfrm>
          <a:off x="685800" y="62846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9699F22D-83C6-4D78-9888-EE6597C3E514}"/>
            </a:ext>
          </a:extLst>
        </xdr:cNvPr>
        <xdr:cNvSpPr txBox="1"/>
      </xdr:nvSpPr>
      <xdr:spPr>
        <a:xfrm>
          <a:off x="339891"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5FB60121-F2D1-41B5-8F49-937D642A8A67}"/>
            </a:ext>
          </a:extLst>
        </xdr:cNvPr>
        <xdr:cNvCxnSpPr/>
      </xdr:nvCxnSpPr>
      <xdr:spPr>
        <a:xfrm>
          <a:off x="685800" y="59835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2CD8DFFD-0B96-434D-B0E1-0F4CE7601479}"/>
            </a:ext>
          </a:extLst>
        </xdr:cNvPr>
        <xdr:cNvSpPr txBox="1"/>
      </xdr:nvSpPr>
      <xdr:spPr>
        <a:xfrm>
          <a:off x="339891"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A274EF9D-EC09-45D2-99F9-E58D868B6E4C}"/>
            </a:ext>
          </a:extLst>
        </xdr:cNvPr>
        <xdr:cNvCxnSpPr/>
      </xdr:nvCxnSpPr>
      <xdr:spPr>
        <a:xfrm>
          <a:off x="685800" y="56759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4FAE20B7-83B2-4C87-BE51-7DD55699BAB8}"/>
            </a:ext>
          </a:extLst>
        </xdr:cNvPr>
        <xdr:cNvSpPr txBox="1"/>
      </xdr:nvSpPr>
      <xdr:spPr>
        <a:xfrm>
          <a:off x="339891"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5D7789D5-4FF5-4BAC-8F44-2EDA33515D9B}"/>
            </a:ext>
          </a:extLst>
        </xdr:cNvPr>
        <xdr:cNvCxnSpPr/>
      </xdr:nvCxnSpPr>
      <xdr:spPr>
        <a:xfrm>
          <a:off x="685800" y="53557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31949</xdr:rowOff>
    </xdr:from>
    <xdr:ext cx="403059" cy="259045"/>
    <xdr:sp macro="" textlink="">
      <xdr:nvSpPr>
        <xdr:cNvPr id="55" name="テキスト ボックス 54">
          <a:extLst>
            <a:ext uri="{FF2B5EF4-FFF2-40B4-BE49-F238E27FC236}">
              <a16:creationId xmlns:a16="http://schemas.microsoft.com/office/drawing/2014/main" id="{C635263E-352A-4753-A6EB-15FC47D8290A}"/>
            </a:ext>
          </a:extLst>
        </xdr:cNvPr>
        <xdr:cNvSpPr txBox="1"/>
      </xdr:nvSpPr>
      <xdr:spPr>
        <a:xfrm>
          <a:off x="339891" y="521989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C4DF2EA8-3057-4BE7-BB13-DB5712C51A30}"/>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7" name="テキスト ボックス 56">
          <a:extLst>
            <a:ext uri="{FF2B5EF4-FFF2-40B4-BE49-F238E27FC236}">
              <a16:creationId xmlns:a16="http://schemas.microsoft.com/office/drawing/2014/main" id="{F83F97AF-3608-4374-8121-714766C3C5BA}"/>
            </a:ext>
          </a:extLst>
        </xdr:cNvPr>
        <xdr:cNvSpPr txBox="1"/>
      </xdr:nvSpPr>
      <xdr:spPr>
        <a:xfrm>
          <a:off x="339891" y="4912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8" name="【図書館】&#10;有形固定資産減価償却率グラフ枠">
          <a:extLst>
            <a:ext uri="{FF2B5EF4-FFF2-40B4-BE49-F238E27FC236}">
              <a16:creationId xmlns:a16="http://schemas.microsoft.com/office/drawing/2014/main" id="{25D9A9A4-8C8D-449E-8D78-2DF10D0F5427}"/>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115389</xdr:rowOff>
    </xdr:from>
    <xdr:to>
      <xdr:col>24</xdr:col>
      <xdr:colOff>62865</xdr:colOff>
      <xdr:row>41</xdr:row>
      <xdr:rowOff>35378</xdr:rowOff>
    </xdr:to>
    <xdr:cxnSp macro="">
      <xdr:nvCxnSpPr>
        <xdr:cNvPr id="59" name="直線コネクタ 58">
          <a:extLst>
            <a:ext uri="{FF2B5EF4-FFF2-40B4-BE49-F238E27FC236}">
              <a16:creationId xmlns:a16="http://schemas.microsoft.com/office/drawing/2014/main" id="{F3CCAF22-C521-47B0-B465-C088B9CCB58B}"/>
            </a:ext>
          </a:extLst>
        </xdr:cNvPr>
        <xdr:cNvCxnSpPr/>
      </xdr:nvCxnSpPr>
      <xdr:spPr>
        <a:xfrm flipV="1">
          <a:off x="4180840" y="5630364"/>
          <a:ext cx="0" cy="1053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39205</xdr:rowOff>
    </xdr:from>
    <xdr:ext cx="405111" cy="259045"/>
    <xdr:sp macro="" textlink="">
      <xdr:nvSpPr>
        <xdr:cNvPr id="60" name="【図書館】&#10;有形固定資産減価償却率最小値テキスト">
          <a:extLst>
            <a:ext uri="{FF2B5EF4-FFF2-40B4-BE49-F238E27FC236}">
              <a16:creationId xmlns:a16="http://schemas.microsoft.com/office/drawing/2014/main" id="{D96693C6-7506-4989-8F38-5D2ADE961EE3}"/>
            </a:ext>
          </a:extLst>
        </xdr:cNvPr>
        <xdr:cNvSpPr txBox="1"/>
      </xdr:nvSpPr>
      <xdr:spPr>
        <a:xfrm>
          <a:off x="4219575" y="66876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35378</xdr:rowOff>
    </xdr:from>
    <xdr:to>
      <xdr:col>24</xdr:col>
      <xdr:colOff>152400</xdr:colOff>
      <xdr:row>41</xdr:row>
      <xdr:rowOff>35378</xdr:rowOff>
    </xdr:to>
    <xdr:cxnSp macro="">
      <xdr:nvCxnSpPr>
        <xdr:cNvPr id="61" name="直線コネクタ 60">
          <a:extLst>
            <a:ext uri="{FF2B5EF4-FFF2-40B4-BE49-F238E27FC236}">
              <a16:creationId xmlns:a16="http://schemas.microsoft.com/office/drawing/2014/main" id="{453B2DB1-A7F3-4159-81ED-DF0E1844E5CD}"/>
            </a:ext>
          </a:extLst>
        </xdr:cNvPr>
        <xdr:cNvCxnSpPr/>
      </xdr:nvCxnSpPr>
      <xdr:spPr>
        <a:xfrm>
          <a:off x="4105275" y="668382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62066</xdr:rowOff>
    </xdr:from>
    <xdr:ext cx="405111" cy="259045"/>
    <xdr:sp macro="" textlink="">
      <xdr:nvSpPr>
        <xdr:cNvPr id="62" name="【図書館】&#10;有形固定資産減価償却率最大値テキスト">
          <a:extLst>
            <a:ext uri="{FF2B5EF4-FFF2-40B4-BE49-F238E27FC236}">
              <a16:creationId xmlns:a16="http://schemas.microsoft.com/office/drawing/2014/main" id="{0026A868-7AB7-4E55-8F03-6C9D17910B8E}"/>
            </a:ext>
          </a:extLst>
        </xdr:cNvPr>
        <xdr:cNvSpPr txBox="1"/>
      </xdr:nvSpPr>
      <xdr:spPr>
        <a:xfrm>
          <a:off x="4219575" y="5418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115389</xdr:rowOff>
    </xdr:from>
    <xdr:to>
      <xdr:col>24</xdr:col>
      <xdr:colOff>152400</xdr:colOff>
      <xdr:row>34</xdr:row>
      <xdr:rowOff>115389</xdr:rowOff>
    </xdr:to>
    <xdr:cxnSp macro="">
      <xdr:nvCxnSpPr>
        <xdr:cNvPr id="63" name="直線コネクタ 62">
          <a:extLst>
            <a:ext uri="{FF2B5EF4-FFF2-40B4-BE49-F238E27FC236}">
              <a16:creationId xmlns:a16="http://schemas.microsoft.com/office/drawing/2014/main" id="{16D33A46-2601-4245-B5D9-7F0456056E03}"/>
            </a:ext>
          </a:extLst>
        </xdr:cNvPr>
        <xdr:cNvCxnSpPr/>
      </xdr:nvCxnSpPr>
      <xdr:spPr>
        <a:xfrm>
          <a:off x="4105275" y="563036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64243</xdr:rowOff>
    </xdr:from>
    <xdr:ext cx="405111" cy="259045"/>
    <xdr:sp macro="" textlink="">
      <xdr:nvSpPr>
        <xdr:cNvPr id="64" name="【図書館】&#10;有形固定資産減価償却率平均値テキスト">
          <a:extLst>
            <a:ext uri="{FF2B5EF4-FFF2-40B4-BE49-F238E27FC236}">
              <a16:creationId xmlns:a16="http://schemas.microsoft.com/office/drawing/2014/main" id="{FD086C72-7010-4869-94DE-68DA32EDA374}"/>
            </a:ext>
          </a:extLst>
        </xdr:cNvPr>
        <xdr:cNvSpPr txBox="1"/>
      </xdr:nvSpPr>
      <xdr:spPr>
        <a:xfrm>
          <a:off x="4219575" y="606816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85816</xdr:rowOff>
    </xdr:from>
    <xdr:to>
      <xdr:col>24</xdr:col>
      <xdr:colOff>114300</xdr:colOff>
      <xdr:row>38</xdr:row>
      <xdr:rowOff>15966</xdr:rowOff>
    </xdr:to>
    <xdr:sp macro="" textlink="">
      <xdr:nvSpPr>
        <xdr:cNvPr id="65" name="フローチャート: 判断 64">
          <a:extLst>
            <a:ext uri="{FF2B5EF4-FFF2-40B4-BE49-F238E27FC236}">
              <a16:creationId xmlns:a16="http://schemas.microsoft.com/office/drawing/2014/main" id="{57D3EC2A-766A-4CFE-9808-F9D91B7030FF}"/>
            </a:ext>
          </a:extLst>
        </xdr:cNvPr>
        <xdr:cNvSpPr/>
      </xdr:nvSpPr>
      <xdr:spPr>
        <a:xfrm>
          <a:off x="4124325" y="6083391"/>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89081</xdr:rowOff>
    </xdr:from>
    <xdr:to>
      <xdr:col>20</xdr:col>
      <xdr:colOff>38100</xdr:colOff>
      <xdr:row>38</xdr:row>
      <xdr:rowOff>19231</xdr:rowOff>
    </xdr:to>
    <xdr:sp macro="" textlink="">
      <xdr:nvSpPr>
        <xdr:cNvPr id="66" name="フローチャート: 判断 65">
          <a:extLst>
            <a:ext uri="{FF2B5EF4-FFF2-40B4-BE49-F238E27FC236}">
              <a16:creationId xmlns:a16="http://schemas.microsoft.com/office/drawing/2014/main" id="{A4CD87B5-24DC-4C78-890A-242F5B491F3B}"/>
            </a:ext>
          </a:extLst>
        </xdr:cNvPr>
        <xdr:cNvSpPr/>
      </xdr:nvSpPr>
      <xdr:spPr>
        <a:xfrm>
          <a:off x="3381375" y="608665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20501</xdr:rowOff>
    </xdr:from>
    <xdr:to>
      <xdr:col>15</xdr:col>
      <xdr:colOff>101600</xdr:colOff>
      <xdr:row>37</xdr:row>
      <xdr:rowOff>122101</xdr:rowOff>
    </xdr:to>
    <xdr:sp macro="" textlink="">
      <xdr:nvSpPr>
        <xdr:cNvPr id="67" name="フローチャート: 判断 66">
          <a:extLst>
            <a:ext uri="{FF2B5EF4-FFF2-40B4-BE49-F238E27FC236}">
              <a16:creationId xmlns:a16="http://schemas.microsoft.com/office/drawing/2014/main" id="{DE6B8B44-5526-4411-B0F4-9717857083D2}"/>
            </a:ext>
          </a:extLst>
        </xdr:cNvPr>
        <xdr:cNvSpPr/>
      </xdr:nvSpPr>
      <xdr:spPr>
        <a:xfrm>
          <a:off x="2571750" y="602125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136434</xdr:rowOff>
    </xdr:from>
    <xdr:to>
      <xdr:col>10</xdr:col>
      <xdr:colOff>165100</xdr:colOff>
      <xdr:row>37</xdr:row>
      <xdr:rowOff>66584</xdr:rowOff>
    </xdr:to>
    <xdr:sp macro="" textlink="">
      <xdr:nvSpPr>
        <xdr:cNvPr id="68" name="フローチャート: 判断 67">
          <a:extLst>
            <a:ext uri="{FF2B5EF4-FFF2-40B4-BE49-F238E27FC236}">
              <a16:creationId xmlns:a16="http://schemas.microsoft.com/office/drawing/2014/main" id="{6327550D-411A-4E7E-880C-11FD622C4C43}"/>
            </a:ext>
          </a:extLst>
        </xdr:cNvPr>
        <xdr:cNvSpPr/>
      </xdr:nvSpPr>
      <xdr:spPr>
        <a:xfrm>
          <a:off x="1781175" y="597525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93980</xdr:rowOff>
    </xdr:from>
    <xdr:to>
      <xdr:col>6</xdr:col>
      <xdr:colOff>38100</xdr:colOff>
      <xdr:row>37</xdr:row>
      <xdr:rowOff>24130</xdr:rowOff>
    </xdr:to>
    <xdr:sp macro="" textlink="">
      <xdr:nvSpPr>
        <xdr:cNvPr id="69" name="フローチャート: 判断 68">
          <a:extLst>
            <a:ext uri="{FF2B5EF4-FFF2-40B4-BE49-F238E27FC236}">
              <a16:creationId xmlns:a16="http://schemas.microsoft.com/office/drawing/2014/main" id="{0EFCF6B8-E8AD-48DF-A414-09E04A4019EB}"/>
            </a:ext>
          </a:extLst>
        </xdr:cNvPr>
        <xdr:cNvSpPr/>
      </xdr:nvSpPr>
      <xdr:spPr>
        <a:xfrm>
          <a:off x="981075" y="593280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4E2DB5DB-D1B8-453A-BADB-2B4750474B2A}"/>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6F1A69EA-9CB3-4A22-BA9E-B1C14852B4C5}"/>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E821E20E-43D9-4ACC-8CA0-3045202FE8F3}"/>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3A801CA7-2DBD-4316-B986-155FFF5A9FBA}"/>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4" name="テキスト ボックス 73">
          <a:extLst>
            <a:ext uri="{FF2B5EF4-FFF2-40B4-BE49-F238E27FC236}">
              <a16:creationId xmlns:a16="http://schemas.microsoft.com/office/drawing/2014/main" id="{DDB1B07F-4B49-4551-815F-77361BFEC519}"/>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69487</xdr:rowOff>
    </xdr:from>
    <xdr:to>
      <xdr:col>24</xdr:col>
      <xdr:colOff>114300</xdr:colOff>
      <xdr:row>35</xdr:row>
      <xdr:rowOff>171087</xdr:rowOff>
    </xdr:to>
    <xdr:sp macro="" textlink="">
      <xdr:nvSpPr>
        <xdr:cNvPr id="75" name="楕円 74">
          <a:extLst>
            <a:ext uri="{FF2B5EF4-FFF2-40B4-BE49-F238E27FC236}">
              <a16:creationId xmlns:a16="http://schemas.microsoft.com/office/drawing/2014/main" id="{63BD2DEE-A08A-41E0-9B77-AC6A1A167CEB}"/>
            </a:ext>
          </a:extLst>
        </xdr:cNvPr>
        <xdr:cNvSpPr/>
      </xdr:nvSpPr>
      <xdr:spPr>
        <a:xfrm>
          <a:off x="4124325" y="574321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92364</xdr:rowOff>
    </xdr:from>
    <xdr:ext cx="405111" cy="259045"/>
    <xdr:sp macro="" textlink="">
      <xdr:nvSpPr>
        <xdr:cNvPr id="76" name="【図書館】&#10;有形固定資産減価償却率該当値テキスト">
          <a:extLst>
            <a:ext uri="{FF2B5EF4-FFF2-40B4-BE49-F238E27FC236}">
              <a16:creationId xmlns:a16="http://schemas.microsoft.com/office/drawing/2014/main" id="{7D74219A-0766-4259-9F42-6A19BB48FE44}"/>
            </a:ext>
          </a:extLst>
        </xdr:cNvPr>
        <xdr:cNvSpPr txBox="1"/>
      </xdr:nvSpPr>
      <xdr:spPr>
        <a:xfrm>
          <a:off x="4219575" y="5607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165826</xdr:rowOff>
    </xdr:from>
    <xdr:to>
      <xdr:col>20</xdr:col>
      <xdr:colOff>38100</xdr:colOff>
      <xdr:row>35</xdr:row>
      <xdr:rowOff>95976</xdr:rowOff>
    </xdr:to>
    <xdr:sp macro="" textlink="">
      <xdr:nvSpPr>
        <xdr:cNvPr id="77" name="楕円 76">
          <a:extLst>
            <a:ext uri="{FF2B5EF4-FFF2-40B4-BE49-F238E27FC236}">
              <a16:creationId xmlns:a16="http://schemas.microsoft.com/office/drawing/2014/main" id="{0B8EB245-B3B8-45A9-8EED-0E211AF463B8}"/>
            </a:ext>
          </a:extLst>
        </xdr:cNvPr>
        <xdr:cNvSpPr/>
      </xdr:nvSpPr>
      <xdr:spPr>
        <a:xfrm>
          <a:off x="3381375" y="567762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45176</xdr:rowOff>
    </xdr:from>
    <xdr:to>
      <xdr:col>24</xdr:col>
      <xdr:colOff>63500</xdr:colOff>
      <xdr:row>35</xdr:row>
      <xdr:rowOff>120287</xdr:rowOff>
    </xdr:to>
    <xdr:cxnSp macro="">
      <xdr:nvCxnSpPr>
        <xdr:cNvPr id="78" name="直線コネクタ 77">
          <a:extLst>
            <a:ext uri="{FF2B5EF4-FFF2-40B4-BE49-F238E27FC236}">
              <a16:creationId xmlns:a16="http://schemas.microsoft.com/office/drawing/2014/main" id="{2981D1A5-5908-4A79-94EB-B6C07C31B157}"/>
            </a:ext>
          </a:extLst>
        </xdr:cNvPr>
        <xdr:cNvCxnSpPr/>
      </xdr:nvCxnSpPr>
      <xdr:spPr>
        <a:xfrm>
          <a:off x="3429000" y="5725251"/>
          <a:ext cx="752475" cy="75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100511</xdr:rowOff>
    </xdr:from>
    <xdr:to>
      <xdr:col>15</xdr:col>
      <xdr:colOff>101600</xdr:colOff>
      <xdr:row>35</xdr:row>
      <xdr:rowOff>30661</xdr:rowOff>
    </xdr:to>
    <xdr:sp macro="" textlink="">
      <xdr:nvSpPr>
        <xdr:cNvPr id="79" name="楕円 78">
          <a:extLst>
            <a:ext uri="{FF2B5EF4-FFF2-40B4-BE49-F238E27FC236}">
              <a16:creationId xmlns:a16="http://schemas.microsoft.com/office/drawing/2014/main" id="{ED51A517-0C53-43BA-9040-6058AAA2B603}"/>
            </a:ext>
          </a:extLst>
        </xdr:cNvPr>
        <xdr:cNvSpPr/>
      </xdr:nvSpPr>
      <xdr:spPr>
        <a:xfrm>
          <a:off x="2571750" y="5618661"/>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151311</xdr:rowOff>
    </xdr:from>
    <xdr:to>
      <xdr:col>19</xdr:col>
      <xdr:colOff>177800</xdr:colOff>
      <xdr:row>35</xdr:row>
      <xdr:rowOff>45176</xdr:rowOff>
    </xdr:to>
    <xdr:cxnSp macro="">
      <xdr:nvCxnSpPr>
        <xdr:cNvPr id="80" name="直線コネクタ 79">
          <a:extLst>
            <a:ext uri="{FF2B5EF4-FFF2-40B4-BE49-F238E27FC236}">
              <a16:creationId xmlns:a16="http://schemas.microsoft.com/office/drawing/2014/main" id="{5A2FCB1F-D568-4CB3-9DAC-C829A5BE8C0C}"/>
            </a:ext>
          </a:extLst>
        </xdr:cNvPr>
        <xdr:cNvCxnSpPr/>
      </xdr:nvCxnSpPr>
      <xdr:spPr>
        <a:xfrm>
          <a:off x="2619375" y="5666286"/>
          <a:ext cx="809625" cy="58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25400</xdr:rowOff>
    </xdr:from>
    <xdr:to>
      <xdr:col>10</xdr:col>
      <xdr:colOff>165100</xdr:colOff>
      <xdr:row>34</xdr:row>
      <xdr:rowOff>127000</xdr:rowOff>
    </xdr:to>
    <xdr:sp macro="" textlink="">
      <xdr:nvSpPr>
        <xdr:cNvPr id="81" name="楕円 80">
          <a:extLst>
            <a:ext uri="{FF2B5EF4-FFF2-40B4-BE49-F238E27FC236}">
              <a16:creationId xmlns:a16="http://schemas.microsoft.com/office/drawing/2014/main" id="{6E59AF4A-565A-486E-A09D-0901A9D87317}"/>
            </a:ext>
          </a:extLst>
        </xdr:cNvPr>
        <xdr:cNvSpPr/>
      </xdr:nvSpPr>
      <xdr:spPr>
        <a:xfrm>
          <a:off x="1781175" y="554355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34</xdr:row>
      <xdr:rowOff>76200</xdr:rowOff>
    </xdr:from>
    <xdr:to>
      <xdr:col>15</xdr:col>
      <xdr:colOff>50800</xdr:colOff>
      <xdr:row>34</xdr:row>
      <xdr:rowOff>151311</xdr:rowOff>
    </xdr:to>
    <xdr:cxnSp macro="">
      <xdr:nvCxnSpPr>
        <xdr:cNvPr id="82" name="直線コネクタ 81">
          <a:extLst>
            <a:ext uri="{FF2B5EF4-FFF2-40B4-BE49-F238E27FC236}">
              <a16:creationId xmlns:a16="http://schemas.microsoft.com/office/drawing/2014/main" id="{FEC01475-D715-4CA4-A59C-93A5638A3042}"/>
            </a:ext>
          </a:extLst>
        </xdr:cNvPr>
        <xdr:cNvCxnSpPr/>
      </xdr:nvCxnSpPr>
      <xdr:spPr>
        <a:xfrm>
          <a:off x="1828800" y="5591175"/>
          <a:ext cx="790575" cy="75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33</xdr:row>
      <xdr:rowOff>128270</xdr:rowOff>
    </xdr:from>
    <xdr:to>
      <xdr:col>6</xdr:col>
      <xdr:colOff>38100</xdr:colOff>
      <xdr:row>34</xdr:row>
      <xdr:rowOff>58420</xdr:rowOff>
    </xdr:to>
    <xdr:sp macro="" textlink="">
      <xdr:nvSpPr>
        <xdr:cNvPr id="83" name="楕円 82">
          <a:extLst>
            <a:ext uri="{FF2B5EF4-FFF2-40B4-BE49-F238E27FC236}">
              <a16:creationId xmlns:a16="http://schemas.microsoft.com/office/drawing/2014/main" id="{8CE371C6-E633-402F-81D9-EE0BF76BC589}"/>
            </a:ext>
          </a:extLst>
        </xdr:cNvPr>
        <xdr:cNvSpPr/>
      </xdr:nvSpPr>
      <xdr:spPr>
        <a:xfrm>
          <a:off x="981075" y="547814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34</xdr:row>
      <xdr:rowOff>7620</xdr:rowOff>
    </xdr:from>
    <xdr:to>
      <xdr:col>10</xdr:col>
      <xdr:colOff>114300</xdr:colOff>
      <xdr:row>34</xdr:row>
      <xdr:rowOff>76200</xdr:rowOff>
    </xdr:to>
    <xdr:cxnSp macro="">
      <xdr:nvCxnSpPr>
        <xdr:cNvPr id="84" name="直線コネクタ 83">
          <a:extLst>
            <a:ext uri="{FF2B5EF4-FFF2-40B4-BE49-F238E27FC236}">
              <a16:creationId xmlns:a16="http://schemas.microsoft.com/office/drawing/2014/main" id="{8B025E00-FD00-4379-A5EF-B093A1405144}"/>
            </a:ext>
          </a:extLst>
        </xdr:cNvPr>
        <xdr:cNvCxnSpPr/>
      </xdr:nvCxnSpPr>
      <xdr:spPr>
        <a:xfrm>
          <a:off x="1028700" y="5525770"/>
          <a:ext cx="800100" cy="65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10358</xdr:rowOff>
    </xdr:from>
    <xdr:ext cx="405111" cy="259045"/>
    <xdr:sp macro="" textlink="">
      <xdr:nvSpPr>
        <xdr:cNvPr id="85" name="n_1aveValue【図書館】&#10;有形固定資産減価償却率">
          <a:extLst>
            <a:ext uri="{FF2B5EF4-FFF2-40B4-BE49-F238E27FC236}">
              <a16:creationId xmlns:a16="http://schemas.microsoft.com/office/drawing/2014/main" id="{AE3927A5-96CD-443D-B92F-D4FA3BEDEAE9}"/>
            </a:ext>
          </a:extLst>
        </xdr:cNvPr>
        <xdr:cNvSpPr txBox="1"/>
      </xdr:nvSpPr>
      <xdr:spPr>
        <a:xfrm>
          <a:off x="3239144" y="61698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113228</xdr:rowOff>
    </xdr:from>
    <xdr:ext cx="405111" cy="259045"/>
    <xdr:sp macro="" textlink="">
      <xdr:nvSpPr>
        <xdr:cNvPr id="86" name="n_2aveValue【図書館】&#10;有形固定資産減価償却率">
          <a:extLst>
            <a:ext uri="{FF2B5EF4-FFF2-40B4-BE49-F238E27FC236}">
              <a16:creationId xmlns:a16="http://schemas.microsoft.com/office/drawing/2014/main" id="{C26378B8-2967-4A44-83D8-EFB16761EBDC}"/>
            </a:ext>
          </a:extLst>
        </xdr:cNvPr>
        <xdr:cNvSpPr txBox="1"/>
      </xdr:nvSpPr>
      <xdr:spPr>
        <a:xfrm>
          <a:off x="2439044" y="61139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57711</xdr:rowOff>
    </xdr:from>
    <xdr:ext cx="405111" cy="259045"/>
    <xdr:sp macro="" textlink="">
      <xdr:nvSpPr>
        <xdr:cNvPr id="87" name="n_3aveValue【図書館】&#10;有形固定資産減価償却率">
          <a:extLst>
            <a:ext uri="{FF2B5EF4-FFF2-40B4-BE49-F238E27FC236}">
              <a16:creationId xmlns:a16="http://schemas.microsoft.com/office/drawing/2014/main" id="{3249CB65-C996-4EF7-A72B-A4E1DF40BB14}"/>
            </a:ext>
          </a:extLst>
        </xdr:cNvPr>
        <xdr:cNvSpPr txBox="1"/>
      </xdr:nvSpPr>
      <xdr:spPr>
        <a:xfrm>
          <a:off x="1648469" y="6058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15257</xdr:rowOff>
    </xdr:from>
    <xdr:ext cx="405111" cy="259045"/>
    <xdr:sp macro="" textlink="">
      <xdr:nvSpPr>
        <xdr:cNvPr id="88" name="n_4aveValue【図書館】&#10;有形固定資産減価償却率">
          <a:extLst>
            <a:ext uri="{FF2B5EF4-FFF2-40B4-BE49-F238E27FC236}">
              <a16:creationId xmlns:a16="http://schemas.microsoft.com/office/drawing/2014/main" id="{08F104B4-B72F-4901-BCBB-8A19BB90B6C4}"/>
            </a:ext>
          </a:extLst>
        </xdr:cNvPr>
        <xdr:cNvSpPr txBox="1"/>
      </xdr:nvSpPr>
      <xdr:spPr>
        <a:xfrm>
          <a:off x="848369" y="6012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112503</xdr:rowOff>
    </xdr:from>
    <xdr:ext cx="405111" cy="259045"/>
    <xdr:sp macro="" textlink="">
      <xdr:nvSpPr>
        <xdr:cNvPr id="89" name="n_1mainValue【図書館】&#10;有形固定資産減価償却率">
          <a:extLst>
            <a:ext uri="{FF2B5EF4-FFF2-40B4-BE49-F238E27FC236}">
              <a16:creationId xmlns:a16="http://schemas.microsoft.com/office/drawing/2014/main" id="{755CF412-EB8E-44E3-9102-C94C96556D8E}"/>
            </a:ext>
          </a:extLst>
        </xdr:cNvPr>
        <xdr:cNvSpPr txBox="1"/>
      </xdr:nvSpPr>
      <xdr:spPr>
        <a:xfrm>
          <a:off x="3239144" y="5465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47188</xdr:rowOff>
    </xdr:from>
    <xdr:ext cx="405111" cy="259045"/>
    <xdr:sp macro="" textlink="">
      <xdr:nvSpPr>
        <xdr:cNvPr id="90" name="n_2mainValue【図書館】&#10;有形固定資産減価償却率">
          <a:extLst>
            <a:ext uri="{FF2B5EF4-FFF2-40B4-BE49-F238E27FC236}">
              <a16:creationId xmlns:a16="http://schemas.microsoft.com/office/drawing/2014/main" id="{A94644C5-16AE-44A3-8DA2-41A75C9CBF0E}"/>
            </a:ext>
          </a:extLst>
        </xdr:cNvPr>
        <xdr:cNvSpPr txBox="1"/>
      </xdr:nvSpPr>
      <xdr:spPr>
        <a:xfrm>
          <a:off x="2439044" y="5403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32</xdr:row>
      <xdr:rowOff>143527</xdr:rowOff>
    </xdr:from>
    <xdr:ext cx="405111" cy="259045"/>
    <xdr:sp macro="" textlink="">
      <xdr:nvSpPr>
        <xdr:cNvPr id="91" name="n_3mainValue【図書館】&#10;有形固定資産減価償却率">
          <a:extLst>
            <a:ext uri="{FF2B5EF4-FFF2-40B4-BE49-F238E27FC236}">
              <a16:creationId xmlns:a16="http://schemas.microsoft.com/office/drawing/2014/main" id="{01E4BDE0-398C-4D56-A471-65444BD35DAC}"/>
            </a:ext>
          </a:extLst>
        </xdr:cNvPr>
        <xdr:cNvSpPr txBox="1"/>
      </xdr:nvSpPr>
      <xdr:spPr>
        <a:xfrm>
          <a:off x="1648469" y="5331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32</xdr:row>
      <xdr:rowOff>74947</xdr:rowOff>
    </xdr:from>
    <xdr:ext cx="405111" cy="259045"/>
    <xdr:sp macro="" textlink="">
      <xdr:nvSpPr>
        <xdr:cNvPr id="92" name="n_4mainValue【図書館】&#10;有形固定資産減価償却率">
          <a:extLst>
            <a:ext uri="{FF2B5EF4-FFF2-40B4-BE49-F238E27FC236}">
              <a16:creationId xmlns:a16="http://schemas.microsoft.com/office/drawing/2014/main" id="{E8A26328-FA8A-4835-B5EB-365ABD4EFB8E}"/>
            </a:ext>
          </a:extLst>
        </xdr:cNvPr>
        <xdr:cNvSpPr txBox="1"/>
      </xdr:nvSpPr>
      <xdr:spPr>
        <a:xfrm>
          <a:off x="848369" y="5266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3" name="正方形/長方形 92">
          <a:extLst>
            <a:ext uri="{FF2B5EF4-FFF2-40B4-BE49-F238E27FC236}">
              <a16:creationId xmlns:a16="http://schemas.microsoft.com/office/drawing/2014/main" id="{B811614E-6514-4AA6-8E2D-3EDA6F2FD81E}"/>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4" name="正方形/長方形 93">
          <a:extLst>
            <a:ext uri="{FF2B5EF4-FFF2-40B4-BE49-F238E27FC236}">
              <a16:creationId xmlns:a16="http://schemas.microsoft.com/office/drawing/2014/main" id="{86F51A0E-B970-4CF0-85B1-0DCE9477E27A}"/>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5" name="正方形/長方形 94">
          <a:extLst>
            <a:ext uri="{FF2B5EF4-FFF2-40B4-BE49-F238E27FC236}">
              <a16:creationId xmlns:a16="http://schemas.microsoft.com/office/drawing/2014/main" id="{4598525B-E9D3-4C9A-A3D0-AA1443A665EA}"/>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6" name="正方形/長方形 95">
          <a:extLst>
            <a:ext uri="{FF2B5EF4-FFF2-40B4-BE49-F238E27FC236}">
              <a16:creationId xmlns:a16="http://schemas.microsoft.com/office/drawing/2014/main" id="{2299E9AE-FD00-4ED3-80BA-E21340C147E9}"/>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7" name="正方形/長方形 96">
          <a:extLst>
            <a:ext uri="{FF2B5EF4-FFF2-40B4-BE49-F238E27FC236}">
              <a16:creationId xmlns:a16="http://schemas.microsoft.com/office/drawing/2014/main" id="{E83F058C-12A0-40DC-B495-CDF7D23ACD22}"/>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8" name="正方形/長方形 97">
          <a:extLst>
            <a:ext uri="{FF2B5EF4-FFF2-40B4-BE49-F238E27FC236}">
              <a16:creationId xmlns:a16="http://schemas.microsoft.com/office/drawing/2014/main" id="{ACE9A548-AE13-4358-8970-070C4258FC59}"/>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9" name="正方形/長方形 98">
          <a:extLst>
            <a:ext uri="{FF2B5EF4-FFF2-40B4-BE49-F238E27FC236}">
              <a16:creationId xmlns:a16="http://schemas.microsoft.com/office/drawing/2014/main" id="{97EA1C79-F55D-41A9-AB61-900CC6BECD35}"/>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100" name="正方形/長方形 99">
          <a:extLst>
            <a:ext uri="{FF2B5EF4-FFF2-40B4-BE49-F238E27FC236}">
              <a16:creationId xmlns:a16="http://schemas.microsoft.com/office/drawing/2014/main" id="{183D3FBC-297A-485E-BE1D-900E2407EEE0}"/>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1" name="テキスト ボックス 100">
          <a:extLst>
            <a:ext uri="{FF2B5EF4-FFF2-40B4-BE49-F238E27FC236}">
              <a16:creationId xmlns:a16="http://schemas.microsoft.com/office/drawing/2014/main" id="{A59FE9D9-8396-4A51-9A4B-588F4D916613}"/>
            </a:ext>
          </a:extLst>
        </xdr:cNvPr>
        <xdr:cNvSpPr txBox="1"/>
      </xdr:nvSpPr>
      <xdr:spPr>
        <a:xfrm>
          <a:off x="5915025"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2" name="直線コネクタ 101">
          <a:extLst>
            <a:ext uri="{FF2B5EF4-FFF2-40B4-BE49-F238E27FC236}">
              <a16:creationId xmlns:a16="http://schemas.microsoft.com/office/drawing/2014/main" id="{EF051A29-CF63-4B8D-B9BF-F44202B6613A}"/>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43</xdr:row>
      <xdr:rowOff>105427</xdr:rowOff>
    </xdr:from>
    <xdr:ext cx="467179" cy="259045"/>
    <xdr:sp macro="" textlink="">
      <xdr:nvSpPr>
        <xdr:cNvPr id="103" name="テキスト ボックス 102">
          <a:extLst>
            <a:ext uri="{FF2B5EF4-FFF2-40B4-BE49-F238E27FC236}">
              <a16:creationId xmlns:a16="http://schemas.microsoft.com/office/drawing/2014/main" id="{CC0918BD-A835-4394-8493-76F5063E0685}"/>
            </a:ext>
          </a:extLst>
        </xdr:cNvPr>
        <xdr:cNvSpPr txBox="1"/>
      </xdr:nvSpPr>
      <xdr:spPr>
        <a:xfrm>
          <a:off x="5527221"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42</xdr:row>
      <xdr:rowOff>38100</xdr:rowOff>
    </xdr:from>
    <xdr:to>
      <xdr:col>59</xdr:col>
      <xdr:colOff>50800</xdr:colOff>
      <xdr:row>42</xdr:row>
      <xdr:rowOff>38100</xdr:rowOff>
    </xdr:to>
    <xdr:cxnSp macro="">
      <xdr:nvCxnSpPr>
        <xdr:cNvPr id="104" name="直線コネクタ 103">
          <a:extLst>
            <a:ext uri="{FF2B5EF4-FFF2-40B4-BE49-F238E27FC236}">
              <a16:creationId xmlns:a16="http://schemas.microsoft.com/office/drawing/2014/main" id="{6B055BD0-90EA-459F-8992-323C11E0F86C}"/>
            </a:ext>
          </a:extLst>
        </xdr:cNvPr>
        <xdr:cNvCxnSpPr/>
      </xdr:nvCxnSpPr>
      <xdr:spPr>
        <a:xfrm>
          <a:off x="5953125" y="6848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5" name="テキスト ボックス 104">
          <a:extLst>
            <a:ext uri="{FF2B5EF4-FFF2-40B4-BE49-F238E27FC236}">
              <a16:creationId xmlns:a16="http://schemas.microsoft.com/office/drawing/2014/main" id="{01AABAB8-652E-48B7-B8CF-C4655E7ED9CE}"/>
            </a:ext>
          </a:extLst>
        </xdr:cNvPr>
        <xdr:cNvSpPr txBox="1"/>
      </xdr:nvSpPr>
      <xdr:spPr>
        <a:xfrm>
          <a:off x="5527221"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6" name="直線コネクタ 105">
          <a:extLst>
            <a:ext uri="{FF2B5EF4-FFF2-40B4-BE49-F238E27FC236}">
              <a16:creationId xmlns:a16="http://schemas.microsoft.com/office/drawing/2014/main" id="{886B302F-9F9C-4FE0-BD47-7808ED415925}"/>
            </a:ext>
          </a:extLst>
        </xdr:cNvPr>
        <xdr:cNvCxnSpPr/>
      </xdr:nvCxnSpPr>
      <xdr:spPr>
        <a:xfrm>
          <a:off x="5953125" y="6486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7" name="テキスト ボックス 106">
          <a:extLst>
            <a:ext uri="{FF2B5EF4-FFF2-40B4-BE49-F238E27FC236}">
              <a16:creationId xmlns:a16="http://schemas.microsoft.com/office/drawing/2014/main" id="{1CDF65D9-A480-4AB6-B219-2DFD7040642F}"/>
            </a:ext>
          </a:extLst>
        </xdr:cNvPr>
        <xdr:cNvSpPr txBox="1"/>
      </xdr:nvSpPr>
      <xdr:spPr>
        <a:xfrm>
          <a:off x="5527221" y="6350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8" name="直線コネクタ 107">
          <a:extLst>
            <a:ext uri="{FF2B5EF4-FFF2-40B4-BE49-F238E27FC236}">
              <a16:creationId xmlns:a16="http://schemas.microsoft.com/office/drawing/2014/main" id="{AAA88E71-0145-4704-AE3A-C34A9723FB5A}"/>
            </a:ext>
          </a:extLst>
        </xdr:cNvPr>
        <xdr:cNvCxnSpPr/>
      </xdr:nvCxnSpPr>
      <xdr:spPr>
        <a:xfrm>
          <a:off x="5953125" y="613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9" name="テキスト ボックス 108">
          <a:extLst>
            <a:ext uri="{FF2B5EF4-FFF2-40B4-BE49-F238E27FC236}">
              <a16:creationId xmlns:a16="http://schemas.microsoft.com/office/drawing/2014/main" id="{076F054A-8DD1-46AE-8797-2E505FF050CB}"/>
            </a:ext>
          </a:extLst>
        </xdr:cNvPr>
        <xdr:cNvSpPr txBox="1"/>
      </xdr:nvSpPr>
      <xdr:spPr>
        <a:xfrm>
          <a:off x="5527221" y="599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10" name="直線コネクタ 109">
          <a:extLst>
            <a:ext uri="{FF2B5EF4-FFF2-40B4-BE49-F238E27FC236}">
              <a16:creationId xmlns:a16="http://schemas.microsoft.com/office/drawing/2014/main" id="{2C1BE829-3C41-4FC9-BE12-1C8220877AEF}"/>
            </a:ext>
          </a:extLst>
        </xdr:cNvPr>
        <xdr:cNvCxnSpPr/>
      </xdr:nvCxnSpPr>
      <xdr:spPr>
        <a:xfrm>
          <a:off x="5953125" y="5772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11" name="テキスト ボックス 110">
          <a:extLst>
            <a:ext uri="{FF2B5EF4-FFF2-40B4-BE49-F238E27FC236}">
              <a16:creationId xmlns:a16="http://schemas.microsoft.com/office/drawing/2014/main" id="{05697469-8BA4-4880-B838-5C33B6CB95BB}"/>
            </a:ext>
          </a:extLst>
        </xdr:cNvPr>
        <xdr:cNvSpPr txBox="1"/>
      </xdr:nvSpPr>
      <xdr:spPr>
        <a:xfrm>
          <a:off x="5527221" y="56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2" name="直線コネクタ 111">
          <a:extLst>
            <a:ext uri="{FF2B5EF4-FFF2-40B4-BE49-F238E27FC236}">
              <a16:creationId xmlns:a16="http://schemas.microsoft.com/office/drawing/2014/main" id="{559C6095-7204-4105-A440-43C3191AA732}"/>
            </a:ext>
          </a:extLst>
        </xdr:cNvPr>
        <xdr:cNvCxnSpPr/>
      </xdr:nvCxnSpPr>
      <xdr:spPr>
        <a:xfrm>
          <a:off x="5953125" y="5410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3" name="テキスト ボックス 112">
          <a:extLst>
            <a:ext uri="{FF2B5EF4-FFF2-40B4-BE49-F238E27FC236}">
              <a16:creationId xmlns:a16="http://schemas.microsoft.com/office/drawing/2014/main" id="{2FE8AA3B-2918-45FB-AE8A-4B18CDD85704}"/>
            </a:ext>
          </a:extLst>
        </xdr:cNvPr>
        <xdr:cNvSpPr txBox="1"/>
      </xdr:nvSpPr>
      <xdr:spPr>
        <a:xfrm>
          <a:off x="5527221" y="5274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4" name="直線コネクタ 113">
          <a:extLst>
            <a:ext uri="{FF2B5EF4-FFF2-40B4-BE49-F238E27FC236}">
              <a16:creationId xmlns:a16="http://schemas.microsoft.com/office/drawing/2014/main" id="{195A38D1-5EBE-4D95-9B2E-CB81FE37E160}"/>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5" name="テキスト ボックス 114">
          <a:extLst>
            <a:ext uri="{FF2B5EF4-FFF2-40B4-BE49-F238E27FC236}">
              <a16:creationId xmlns:a16="http://schemas.microsoft.com/office/drawing/2014/main" id="{231E1A54-4A9B-404A-A1AB-AA4145313F25}"/>
            </a:ext>
          </a:extLst>
        </xdr:cNvPr>
        <xdr:cNvSpPr txBox="1"/>
      </xdr:nvSpPr>
      <xdr:spPr>
        <a:xfrm>
          <a:off x="5527221"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6" name="【図書館】&#10;一人当たり面積グラフ枠">
          <a:extLst>
            <a:ext uri="{FF2B5EF4-FFF2-40B4-BE49-F238E27FC236}">
              <a16:creationId xmlns:a16="http://schemas.microsoft.com/office/drawing/2014/main" id="{113F1C96-D834-45FE-8301-EDD01AA5A4CF}"/>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133350</xdr:rowOff>
    </xdr:from>
    <xdr:to>
      <xdr:col>54</xdr:col>
      <xdr:colOff>189865</xdr:colOff>
      <xdr:row>42</xdr:row>
      <xdr:rowOff>76200</xdr:rowOff>
    </xdr:to>
    <xdr:cxnSp macro="">
      <xdr:nvCxnSpPr>
        <xdr:cNvPr id="117" name="直線コネクタ 116">
          <a:extLst>
            <a:ext uri="{FF2B5EF4-FFF2-40B4-BE49-F238E27FC236}">
              <a16:creationId xmlns:a16="http://schemas.microsoft.com/office/drawing/2014/main" id="{30B347FA-1971-4909-9AD4-26BD7265FD9D}"/>
            </a:ext>
          </a:extLst>
        </xdr:cNvPr>
        <xdr:cNvCxnSpPr/>
      </xdr:nvCxnSpPr>
      <xdr:spPr>
        <a:xfrm flipV="1">
          <a:off x="9429115" y="5486400"/>
          <a:ext cx="0" cy="1400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80027</xdr:rowOff>
    </xdr:from>
    <xdr:ext cx="469744" cy="259045"/>
    <xdr:sp macro="" textlink="">
      <xdr:nvSpPr>
        <xdr:cNvPr id="118" name="【図書館】&#10;一人当たり面積最小値テキスト">
          <a:extLst>
            <a:ext uri="{FF2B5EF4-FFF2-40B4-BE49-F238E27FC236}">
              <a16:creationId xmlns:a16="http://schemas.microsoft.com/office/drawing/2014/main" id="{E7A063AA-2217-4BF3-8F6F-FD7C2786C63E}"/>
            </a:ext>
          </a:extLst>
        </xdr:cNvPr>
        <xdr:cNvSpPr txBox="1"/>
      </xdr:nvSpPr>
      <xdr:spPr>
        <a:xfrm>
          <a:off x="9467850" y="6893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76200</xdr:rowOff>
    </xdr:from>
    <xdr:to>
      <xdr:col>55</xdr:col>
      <xdr:colOff>88900</xdr:colOff>
      <xdr:row>42</xdr:row>
      <xdr:rowOff>76200</xdr:rowOff>
    </xdr:to>
    <xdr:cxnSp macro="">
      <xdr:nvCxnSpPr>
        <xdr:cNvPr id="119" name="直線コネクタ 118">
          <a:extLst>
            <a:ext uri="{FF2B5EF4-FFF2-40B4-BE49-F238E27FC236}">
              <a16:creationId xmlns:a16="http://schemas.microsoft.com/office/drawing/2014/main" id="{929993BD-44A3-43C7-91FB-CBA791DA03F1}"/>
            </a:ext>
          </a:extLst>
        </xdr:cNvPr>
        <xdr:cNvCxnSpPr/>
      </xdr:nvCxnSpPr>
      <xdr:spPr>
        <a:xfrm>
          <a:off x="9363075" y="688657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80027</xdr:rowOff>
    </xdr:from>
    <xdr:ext cx="469744" cy="259045"/>
    <xdr:sp macro="" textlink="">
      <xdr:nvSpPr>
        <xdr:cNvPr id="120" name="【図書館】&#10;一人当たり面積最大値テキスト">
          <a:extLst>
            <a:ext uri="{FF2B5EF4-FFF2-40B4-BE49-F238E27FC236}">
              <a16:creationId xmlns:a16="http://schemas.microsoft.com/office/drawing/2014/main" id="{FCFF2967-A3A0-4E8D-9C33-F01065B025BF}"/>
            </a:ext>
          </a:extLst>
        </xdr:cNvPr>
        <xdr:cNvSpPr txBox="1"/>
      </xdr:nvSpPr>
      <xdr:spPr>
        <a:xfrm>
          <a:off x="9467850" y="527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133350</xdr:rowOff>
    </xdr:from>
    <xdr:to>
      <xdr:col>55</xdr:col>
      <xdr:colOff>88900</xdr:colOff>
      <xdr:row>33</xdr:row>
      <xdr:rowOff>133350</xdr:rowOff>
    </xdr:to>
    <xdr:cxnSp macro="">
      <xdr:nvCxnSpPr>
        <xdr:cNvPr id="121" name="直線コネクタ 120">
          <a:extLst>
            <a:ext uri="{FF2B5EF4-FFF2-40B4-BE49-F238E27FC236}">
              <a16:creationId xmlns:a16="http://schemas.microsoft.com/office/drawing/2014/main" id="{B52C64AF-597D-454F-A7D3-184C798CB0C2}"/>
            </a:ext>
          </a:extLst>
        </xdr:cNvPr>
        <xdr:cNvCxnSpPr/>
      </xdr:nvCxnSpPr>
      <xdr:spPr>
        <a:xfrm>
          <a:off x="9363075" y="548640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137177</xdr:rowOff>
    </xdr:from>
    <xdr:ext cx="469744" cy="259045"/>
    <xdr:sp macro="" textlink="">
      <xdr:nvSpPr>
        <xdr:cNvPr id="122" name="【図書館】&#10;一人当たり面積平均値テキスト">
          <a:extLst>
            <a:ext uri="{FF2B5EF4-FFF2-40B4-BE49-F238E27FC236}">
              <a16:creationId xmlns:a16="http://schemas.microsoft.com/office/drawing/2014/main" id="{1A58DD87-E9CF-4265-AC88-4CE96AA81F61}"/>
            </a:ext>
          </a:extLst>
        </xdr:cNvPr>
        <xdr:cNvSpPr txBox="1"/>
      </xdr:nvSpPr>
      <xdr:spPr>
        <a:xfrm>
          <a:off x="9467850" y="64649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158750</xdr:rowOff>
    </xdr:from>
    <xdr:to>
      <xdr:col>55</xdr:col>
      <xdr:colOff>50800</xdr:colOff>
      <xdr:row>40</xdr:row>
      <xdr:rowOff>88900</xdr:rowOff>
    </xdr:to>
    <xdr:sp macro="" textlink="">
      <xdr:nvSpPr>
        <xdr:cNvPr id="123" name="フローチャート: 判断 122">
          <a:extLst>
            <a:ext uri="{FF2B5EF4-FFF2-40B4-BE49-F238E27FC236}">
              <a16:creationId xmlns:a16="http://schemas.microsoft.com/office/drawing/2014/main" id="{25A055E1-4201-483B-A6B5-A20E2BA3B463}"/>
            </a:ext>
          </a:extLst>
        </xdr:cNvPr>
        <xdr:cNvSpPr/>
      </xdr:nvSpPr>
      <xdr:spPr>
        <a:xfrm>
          <a:off x="9401175" y="6486525"/>
          <a:ext cx="7620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158750</xdr:rowOff>
    </xdr:from>
    <xdr:to>
      <xdr:col>50</xdr:col>
      <xdr:colOff>165100</xdr:colOff>
      <xdr:row>40</xdr:row>
      <xdr:rowOff>88900</xdr:rowOff>
    </xdr:to>
    <xdr:sp macro="" textlink="">
      <xdr:nvSpPr>
        <xdr:cNvPr id="124" name="フローチャート: 判断 123">
          <a:extLst>
            <a:ext uri="{FF2B5EF4-FFF2-40B4-BE49-F238E27FC236}">
              <a16:creationId xmlns:a16="http://schemas.microsoft.com/office/drawing/2014/main" id="{DB9FA7E8-1744-4A1F-AD7B-4FA206E5C4E1}"/>
            </a:ext>
          </a:extLst>
        </xdr:cNvPr>
        <xdr:cNvSpPr/>
      </xdr:nvSpPr>
      <xdr:spPr>
        <a:xfrm>
          <a:off x="8639175" y="648652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158750</xdr:rowOff>
    </xdr:from>
    <xdr:to>
      <xdr:col>46</xdr:col>
      <xdr:colOff>38100</xdr:colOff>
      <xdr:row>40</xdr:row>
      <xdr:rowOff>88900</xdr:rowOff>
    </xdr:to>
    <xdr:sp macro="" textlink="">
      <xdr:nvSpPr>
        <xdr:cNvPr id="125" name="フローチャート: 判断 124">
          <a:extLst>
            <a:ext uri="{FF2B5EF4-FFF2-40B4-BE49-F238E27FC236}">
              <a16:creationId xmlns:a16="http://schemas.microsoft.com/office/drawing/2014/main" id="{C795B00C-CB7D-493C-B455-0588B65C90D2}"/>
            </a:ext>
          </a:extLst>
        </xdr:cNvPr>
        <xdr:cNvSpPr/>
      </xdr:nvSpPr>
      <xdr:spPr>
        <a:xfrm>
          <a:off x="7839075" y="6486525"/>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158750</xdr:rowOff>
    </xdr:from>
    <xdr:to>
      <xdr:col>41</xdr:col>
      <xdr:colOff>101600</xdr:colOff>
      <xdr:row>40</xdr:row>
      <xdr:rowOff>88900</xdr:rowOff>
    </xdr:to>
    <xdr:sp macro="" textlink="">
      <xdr:nvSpPr>
        <xdr:cNvPr id="126" name="フローチャート: 判断 125">
          <a:extLst>
            <a:ext uri="{FF2B5EF4-FFF2-40B4-BE49-F238E27FC236}">
              <a16:creationId xmlns:a16="http://schemas.microsoft.com/office/drawing/2014/main" id="{38F58836-D9B3-4235-8645-F7D063BC0A19}"/>
            </a:ext>
          </a:extLst>
        </xdr:cNvPr>
        <xdr:cNvSpPr/>
      </xdr:nvSpPr>
      <xdr:spPr>
        <a:xfrm>
          <a:off x="7029450" y="648652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158750</xdr:rowOff>
    </xdr:from>
    <xdr:to>
      <xdr:col>36</xdr:col>
      <xdr:colOff>165100</xdr:colOff>
      <xdr:row>40</xdr:row>
      <xdr:rowOff>88900</xdr:rowOff>
    </xdr:to>
    <xdr:sp macro="" textlink="">
      <xdr:nvSpPr>
        <xdr:cNvPr id="127" name="フローチャート: 判断 126">
          <a:extLst>
            <a:ext uri="{FF2B5EF4-FFF2-40B4-BE49-F238E27FC236}">
              <a16:creationId xmlns:a16="http://schemas.microsoft.com/office/drawing/2014/main" id="{68D1A0D5-4ACD-4630-A2A1-DA6A07B686C0}"/>
            </a:ext>
          </a:extLst>
        </xdr:cNvPr>
        <xdr:cNvSpPr/>
      </xdr:nvSpPr>
      <xdr:spPr>
        <a:xfrm>
          <a:off x="6238875" y="648652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F2207C73-2C88-4444-990E-3642BCCA21BD}"/>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A071A189-3BEB-4586-AB33-CEC0D2785D3F}"/>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857CA18B-ACA4-49F0-B653-C2EFA5D68C83}"/>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416926D2-25F6-47B9-933F-F0154E3D1C36}"/>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C7907160-610E-4DAC-9E5E-363465C77D6A}"/>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139700</xdr:rowOff>
    </xdr:from>
    <xdr:to>
      <xdr:col>55</xdr:col>
      <xdr:colOff>50800</xdr:colOff>
      <xdr:row>37</xdr:row>
      <xdr:rowOff>69850</xdr:rowOff>
    </xdr:to>
    <xdr:sp macro="" textlink="">
      <xdr:nvSpPr>
        <xdr:cNvPr id="133" name="楕円 132">
          <a:extLst>
            <a:ext uri="{FF2B5EF4-FFF2-40B4-BE49-F238E27FC236}">
              <a16:creationId xmlns:a16="http://schemas.microsoft.com/office/drawing/2014/main" id="{7D109D59-8463-4EB9-BB7B-D680BB1BA2E3}"/>
            </a:ext>
          </a:extLst>
        </xdr:cNvPr>
        <xdr:cNvSpPr/>
      </xdr:nvSpPr>
      <xdr:spPr>
        <a:xfrm>
          <a:off x="9401175" y="5981700"/>
          <a:ext cx="7620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35</xdr:row>
      <xdr:rowOff>162577</xdr:rowOff>
    </xdr:from>
    <xdr:ext cx="469744" cy="259045"/>
    <xdr:sp macro="" textlink="">
      <xdr:nvSpPr>
        <xdr:cNvPr id="134" name="【図書館】&#10;一人当たり面積該当値テキスト">
          <a:extLst>
            <a:ext uri="{FF2B5EF4-FFF2-40B4-BE49-F238E27FC236}">
              <a16:creationId xmlns:a16="http://schemas.microsoft.com/office/drawing/2014/main" id="{EF4F35C4-16BF-4680-BFBC-739CBCB742B6}"/>
            </a:ext>
          </a:extLst>
        </xdr:cNvPr>
        <xdr:cNvSpPr txBox="1"/>
      </xdr:nvSpPr>
      <xdr:spPr>
        <a:xfrm>
          <a:off x="9467850" y="5836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139700</xdr:rowOff>
    </xdr:from>
    <xdr:to>
      <xdr:col>50</xdr:col>
      <xdr:colOff>165100</xdr:colOff>
      <xdr:row>37</xdr:row>
      <xdr:rowOff>69850</xdr:rowOff>
    </xdr:to>
    <xdr:sp macro="" textlink="">
      <xdr:nvSpPr>
        <xdr:cNvPr id="135" name="楕円 134">
          <a:extLst>
            <a:ext uri="{FF2B5EF4-FFF2-40B4-BE49-F238E27FC236}">
              <a16:creationId xmlns:a16="http://schemas.microsoft.com/office/drawing/2014/main" id="{93EC2ED4-36D9-4994-90CC-537A7D6BEE0A}"/>
            </a:ext>
          </a:extLst>
        </xdr:cNvPr>
        <xdr:cNvSpPr/>
      </xdr:nvSpPr>
      <xdr:spPr>
        <a:xfrm>
          <a:off x="8639175" y="598170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19050</xdr:rowOff>
    </xdr:from>
    <xdr:to>
      <xdr:col>55</xdr:col>
      <xdr:colOff>0</xdr:colOff>
      <xdr:row>37</xdr:row>
      <xdr:rowOff>19050</xdr:rowOff>
    </xdr:to>
    <xdr:cxnSp macro="">
      <xdr:nvCxnSpPr>
        <xdr:cNvPr id="136" name="直線コネクタ 135">
          <a:extLst>
            <a:ext uri="{FF2B5EF4-FFF2-40B4-BE49-F238E27FC236}">
              <a16:creationId xmlns:a16="http://schemas.microsoft.com/office/drawing/2014/main" id="{6604F414-9C12-4BBC-8896-01834916A9BD}"/>
            </a:ext>
          </a:extLst>
        </xdr:cNvPr>
        <xdr:cNvCxnSpPr/>
      </xdr:nvCxnSpPr>
      <xdr:spPr>
        <a:xfrm>
          <a:off x="8686800" y="601980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139700</xdr:rowOff>
    </xdr:from>
    <xdr:to>
      <xdr:col>46</xdr:col>
      <xdr:colOff>38100</xdr:colOff>
      <xdr:row>37</xdr:row>
      <xdr:rowOff>69850</xdr:rowOff>
    </xdr:to>
    <xdr:sp macro="" textlink="">
      <xdr:nvSpPr>
        <xdr:cNvPr id="137" name="楕円 136">
          <a:extLst>
            <a:ext uri="{FF2B5EF4-FFF2-40B4-BE49-F238E27FC236}">
              <a16:creationId xmlns:a16="http://schemas.microsoft.com/office/drawing/2014/main" id="{604EFC46-5F59-4CA2-BC14-4B270B39945B}"/>
            </a:ext>
          </a:extLst>
        </xdr:cNvPr>
        <xdr:cNvSpPr/>
      </xdr:nvSpPr>
      <xdr:spPr>
        <a:xfrm>
          <a:off x="7839075" y="598170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19050</xdr:rowOff>
    </xdr:from>
    <xdr:to>
      <xdr:col>50</xdr:col>
      <xdr:colOff>114300</xdr:colOff>
      <xdr:row>37</xdr:row>
      <xdr:rowOff>19050</xdr:rowOff>
    </xdr:to>
    <xdr:cxnSp macro="">
      <xdr:nvCxnSpPr>
        <xdr:cNvPr id="138" name="直線コネクタ 137">
          <a:extLst>
            <a:ext uri="{FF2B5EF4-FFF2-40B4-BE49-F238E27FC236}">
              <a16:creationId xmlns:a16="http://schemas.microsoft.com/office/drawing/2014/main" id="{881BF13A-8AB4-41C0-A5AF-D82F3D867934}"/>
            </a:ext>
          </a:extLst>
        </xdr:cNvPr>
        <xdr:cNvCxnSpPr/>
      </xdr:nvCxnSpPr>
      <xdr:spPr>
        <a:xfrm>
          <a:off x="7886700" y="601980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6350</xdr:rowOff>
    </xdr:from>
    <xdr:to>
      <xdr:col>41</xdr:col>
      <xdr:colOff>101600</xdr:colOff>
      <xdr:row>37</xdr:row>
      <xdr:rowOff>107950</xdr:rowOff>
    </xdr:to>
    <xdr:sp macro="" textlink="">
      <xdr:nvSpPr>
        <xdr:cNvPr id="139" name="楕円 138">
          <a:extLst>
            <a:ext uri="{FF2B5EF4-FFF2-40B4-BE49-F238E27FC236}">
              <a16:creationId xmlns:a16="http://schemas.microsoft.com/office/drawing/2014/main" id="{08A5F0DE-61E1-4F29-90E5-753A8A40828D}"/>
            </a:ext>
          </a:extLst>
        </xdr:cNvPr>
        <xdr:cNvSpPr/>
      </xdr:nvSpPr>
      <xdr:spPr>
        <a:xfrm>
          <a:off x="7029450" y="60102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19050</xdr:rowOff>
    </xdr:from>
    <xdr:to>
      <xdr:col>45</xdr:col>
      <xdr:colOff>177800</xdr:colOff>
      <xdr:row>37</xdr:row>
      <xdr:rowOff>57150</xdr:rowOff>
    </xdr:to>
    <xdr:cxnSp macro="">
      <xdr:nvCxnSpPr>
        <xdr:cNvPr id="140" name="直線コネクタ 139">
          <a:extLst>
            <a:ext uri="{FF2B5EF4-FFF2-40B4-BE49-F238E27FC236}">
              <a16:creationId xmlns:a16="http://schemas.microsoft.com/office/drawing/2014/main" id="{A0F7E4C6-9E70-4CA3-BE04-D259089604E9}"/>
            </a:ext>
          </a:extLst>
        </xdr:cNvPr>
        <xdr:cNvCxnSpPr/>
      </xdr:nvCxnSpPr>
      <xdr:spPr>
        <a:xfrm flipV="1">
          <a:off x="7077075" y="6019800"/>
          <a:ext cx="809625"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6350</xdr:rowOff>
    </xdr:from>
    <xdr:to>
      <xdr:col>36</xdr:col>
      <xdr:colOff>165100</xdr:colOff>
      <xdr:row>37</xdr:row>
      <xdr:rowOff>107950</xdr:rowOff>
    </xdr:to>
    <xdr:sp macro="" textlink="">
      <xdr:nvSpPr>
        <xdr:cNvPr id="141" name="楕円 140">
          <a:extLst>
            <a:ext uri="{FF2B5EF4-FFF2-40B4-BE49-F238E27FC236}">
              <a16:creationId xmlns:a16="http://schemas.microsoft.com/office/drawing/2014/main" id="{C458B362-CDB5-494C-86AB-7E0F3AB125F1}"/>
            </a:ext>
          </a:extLst>
        </xdr:cNvPr>
        <xdr:cNvSpPr/>
      </xdr:nvSpPr>
      <xdr:spPr>
        <a:xfrm>
          <a:off x="6238875" y="601027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57150</xdr:rowOff>
    </xdr:from>
    <xdr:to>
      <xdr:col>41</xdr:col>
      <xdr:colOff>50800</xdr:colOff>
      <xdr:row>37</xdr:row>
      <xdr:rowOff>57150</xdr:rowOff>
    </xdr:to>
    <xdr:cxnSp macro="">
      <xdr:nvCxnSpPr>
        <xdr:cNvPr id="142" name="直線コネクタ 141">
          <a:extLst>
            <a:ext uri="{FF2B5EF4-FFF2-40B4-BE49-F238E27FC236}">
              <a16:creationId xmlns:a16="http://schemas.microsoft.com/office/drawing/2014/main" id="{BAF546AA-806A-44D0-8AD9-D11FC793602F}"/>
            </a:ext>
          </a:extLst>
        </xdr:cNvPr>
        <xdr:cNvCxnSpPr/>
      </xdr:nvCxnSpPr>
      <xdr:spPr>
        <a:xfrm>
          <a:off x="6286500" y="6057900"/>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80027</xdr:rowOff>
    </xdr:from>
    <xdr:ext cx="469744" cy="259045"/>
    <xdr:sp macro="" textlink="">
      <xdr:nvSpPr>
        <xdr:cNvPr id="143" name="n_1aveValue【図書館】&#10;一人当たり面積">
          <a:extLst>
            <a:ext uri="{FF2B5EF4-FFF2-40B4-BE49-F238E27FC236}">
              <a16:creationId xmlns:a16="http://schemas.microsoft.com/office/drawing/2014/main" id="{83EDEECA-7624-48F2-B77A-32CEE1981D6D}"/>
            </a:ext>
          </a:extLst>
        </xdr:cNvPr>
        <xdr:cNvSpPr txBox="1"/>
      </xdr:nvSpPr>
      <xdr:spPr>
        <a:xfrm>
          <a:off x="8458277" y="6569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80027</xdr:rowOff>
    </xdr:from>
    <xdr:ext cx="469744" cy="259045"/>
    <xdr:sp macro="" textlink="">
      <xdr:nvSpPr>
        <xdr:cNvPr id="144" name="n_2aveValue【図書館】&#10;一人当たり面積">
          <a:extLst>
            <a:ext uri="{FF2B5EF4-FFF2-40B4-BE49-F238E27FC236}">
              <a16:creationId xmlns:a16="http://schemas.microsoft.com/office/drawing/2014/main" id="{2FD8CBD3-1DFE-4F79-871B-80F853842475}"/>
            </a:ext>
          </a:extLst>
        </xdr:cNvPr>
        <xdr:cNvSpPr txBox="1"/>
      </xdr:nvSpPr>
      <xdr:spPr>
        <a:xfrm>
          <a:off x="7677227" y="6569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80027</xdr:rowOff>
    </xdr:from>
    <xdr:ext cx="469744" cy="259045"/>
    <xdr:sp macro="" textlink="">
      <xdr:nvSpPr>
        <xdr:cNvPr id="145" name="n_3aveValue【図書館】&#10;一人当たり面積">
          <a:extLst>
            <a:ext uri="{FF2B5EF4-FFF2-40B4-BE49-F238E27FC236}">
              <a16:creationId xmlns:a16="http://schemas.microsoft.com/office/drawing/2014/main" id="{489A054D-B085-4416-9607-162BA0447025}"/>
            </a:ext>
          </a:extLst>
        </xdr:cNvPr>
        <xdr:cNvSpPr txBox="1"/>
      </xdr:nvSpPr>
      <xdr:spPr>
        <a:xfrm>
          <a:off x="6867602" y="6569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80027</xdr:rowOff>
    </xdr:from>
    <xdr:ext cx="469744" cy="259045"/>
    <xdr:sp macro="" textlink="">
      <xdr:nvSpPr>
        <xdr:cNvPr id="146" name="n_4aveValue【図書館】&#10;一人当たり面積">
          <a:extLst>
            <a:ext uri="{FF2B5EF4-FFF2-40B4-BE49-F238E27FC236}">
              <a16:creationId xmlns:a16="http://schemas.microsoft.com/office/drawing/2014/main" id="{32062949-CA86-4FEC-BE93-5EBA4006A97F}"/>
            </a:ext>
          </a:extLst>
        </xdr:cNvPr>
        <xdr:cNvSpPr txBox="1"/>
      </xdr:nvSpPr>
      <xdr:spPr>
        <a:xfrm>
          <a:off x="6067502" y="6569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35</xdr:row>
      <xdr:rowOff>86377</xdr:rowOff>
    </xdr:from>
    <xdr:ext cx="469744" cy="259045"/>
    <xdr:sp macro="" textlink="">
      <xdr:nvSpPr>
        <xdr:cNvPr id="147" name="n_1mainValue【図書館】&#10;一人当たり面積">
          <a:extLst>
            <a:ext uri="{FF2B5EF4-FFF2-40B4-BE49-F238E27FC236}">
              <a16:creationId xmlns:a16="http://schemas.microsoft.com/office/drawing/2014/main" id="{2735617D-D5F9-49FB-B5D1-3153458F815D}"/>
            </a:ext>
          </a:extLst>
        </xdr:cNvPr>
        <xdr:cNvSpPr txBox="1"/>
      </xdr:nvSpPr>
      <xdr:spPr>
        <a:xfrm>
          <a:off x="8458277" y="5760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35</xdr:row>
      <xdr:rowOff>86377</xdr:rowOff>
    </xdr:from>
    <xdr:ext cx="469744" cy="259045"/>
    <xdr:sp macro="" textlink="">
      <xdr:nvSpPr>
        <xdr:cNvPr id="148" name="n_2mainValue【図書館】&#10;一人当たり面積">
          <a:extLst>
            <a:ext uri="{FF2B5EF4-FFF2-40B4-BE49-F238E27FC236}">
              <a16:creationId xmlns:a16="http://schemas.microsoft.com/office/drawing/2014/main" id="{27726BF7-4428-4A7B-900A-A38B7C872AFC}"/>
            </a:ext>
          </a:extLst>
        </xdr:cNvPr>
        <xdr:cNvSpPr txBox="1"/>
      </xdr:nvSpPr>
      <xdr:spPr>
        <a:xfrm>
          <a:off x="7677227" y="5760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35</xdr:row>
      <xdr:rowOff>124477</xdr:rowOff>
    </xdr:from>
    <xdr:ext cx="469744" cy="259045"/>
    <xdr:sp macro="" textlink="">
      <xdr:nvSpPr>
        <xdr:cNvPr id="149" name="n_3mainValue【図書館】&#10;一人当たり面積">
          <a:extLst>
            <a:ext uri="{FF2B5EF4-FFF2-40B4-BE49-F238E27FC236}">
              <a16:creationId xmlns:a16="http://schemas.microsoft.com/office/drawing/2014/main" id="{A64BE0B3-CC8B-476A-8D9C-6FA1BEFF8D78}"/>
            </a:ext>
          </a:extLst>
        </xdr:cNvPr>
        <xdr:cNvSpPr txBox="1"/>
      </xdr:nvSpPr>
      <xdr:spPr>
        <a:xfrm>
          <a:off x="6867602" y="5798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35</xdr:row>
      <xdr:rowOff>124477</xdr:rowOff>
    </xdr:from>
    <xdr:ext cx="469744" cy="259045"/>
    <xdr:sp macro="" textlink="">
      <xdr:nvSpPr>
        <xdr:cNvPr id="150" name="n_4mainValue【図書館】&#10;一人当たり面積">
          <a:extLst>
            <a:ext uri="{FF2B5EF4-FFF2-40B4-BE49-F238E27FC236}">
              <a16:creationId xmlns:a16="http://schemas.microsoft.com/office/drawing/2014/main" id="{CF3BDC8E-D4C7-4620-AB04-5D42AD21C9EE}"/>
            </a:ext>
          </a:extLst>
        </xdr:cNvPr>
        <xdr:cNvSpPr txBox="1"/>
      </xdr:nvSpPr>
      <xdr:spPr>
        <a:xfrm>
          <a:off x="6067502" y="5798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1" name="正方形/長方形 150">
          <a:extLst>
            <a:ext uri="{FF2B5EF4-FFF2-40B4-BE49-F238E27FC236}">
              <a16:creationId xmlns:a16="http://schemas.microsoft.com/office/drawing/2014/main" id="{763D1848-7307-40D9-ADBD-4AF5ACF70884}"/>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2" name="正方形/長方形 151">
          <a:extLst>
            <a:ext uri="{FF2B5EF4-FFF2-40B4-BE49-F238E27FC236}">
              <a16:creationId xmlns:a16="http://schemas.microsoft.com/office/drawing/2014/main" id="{F9278A5A-5516-4EBA-8751-F8BF019A12AB}"/>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3" name="正方形/長方形 152">
          <a:extLst>
            <a:ext uri="{FF2B5EF4-FFF2-40B4-BE49-F238E27FC236}">
              <a16:creationId xmlns:a16="http://schemas.microsoft.com/office/drawing/2014/main" id="{B553059B-DF5C-4F23-A6E4-1696794FF5C2}"/>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4" name="正方形/長方形 153">
          <a:extLst>
            <a:ext uri="{FF2B5EF4-FFF2-40B4-BE49-F238E27FC236}">
              <a16:creationId xmlns:a16="http://schemas.microsoft.com/office/drawing/2014/main" id="{F8E472B6-0BFF-4145-A903-EC19E352AEA4}"/>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5" name="正方形/長方形 154">
          <a:extLst>
            <a:ext uri="{FF2B5EF4-FFF2-40B4-BE49-F238E27FC236}">
              <a16:creationId xmlns:a16="http://schemas.microsoft.com/office/drawing/2014/main" id="{42F8FBA9-4EDB-43C7-B2AD-F4C9179BA4D7}"/>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6" name="正方形/長方形 155">
          <a:extLst>
            <a:ext uri="{FF2B5EF4-FFF2-40B4-BE49-F238E27FC236}">
              <a16:creationId xmlns:a16="http://schemas.microsoft.com/office/drawing/2014/main" id="{E08E8301-4AB0-4B1A-B402-B1180223B72F}"/>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7" name="正方形/長方形 156">
          <a:extLst>
            <a:ext uri="{FF2B5EF4-FFF2-40B4-BE49-F238E27FC236}">
              <a16:creationId xmlns:a16="http://schemas.microsoft.com/office/drawing/2014/main" id="{298C983D-65DB-4DFC-8C36-E9216B7B3126}"/>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8" name="正方形/長方形 157">
          <a:extLst>
            <a:ext uri="{FF2B5EF4-FFF2-40B4-BE49-F238E27FC236}">
              <a16:creationId xmlns:a16="http://schemas.microsoft.com/office/drawing/2014/main" id="{4CBFE4CB-335C-4678-A2FD-8E4B9B822A64}"/>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9" name="テキスト ボックス 158">
          <a:extLst>
            <a:ext uri="{FF2B5EF4-FFF2-40B4-BE49-F238E27FC236}">
              <a16:creationId xmlns:a16="http://schemas.microsoft.com/office/drawing/2014/main" id="{3B78BB8F-948F-47B3-82B1-3AE23F48EF44}"/>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0" name="直線コネクタ 159">
          <a:extLst>
            <a:ext uri="{FF2B5EF4-FFF2-40B4-BE49-F238E27FC236}">
              <a16:creationId xmlns:a16="http://schemas.microsoft.com/office/drawing/2014/main" id="{FF59B3B0-8963-4875-AF3D-23A8AF0F402D}"/>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1" name="テキスト ボックス 160">
          <a:extLst>
            <a:ext uri="{FF2B5EF4-FFF2-40B4-BE49-F238E27FC236}">
              <a16:creationId xmlns:a16="http://schemas.microsoft.com/office/drawing/2014/main" id="{1BB17C2C-616D-411D-AECD-8F41A5B8BD4A}"/>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2" name="直線コネクタ 161">
          <a:extLst>
            <a:ext uri="{FF2B5EF4-FFF2-40B4-BE49-F238E27FC236}">
              <a16:creationId xmlns:a16="http://schemas.microsoft.com/office/drawing/2014/main" id="{CD69C9D5-A28C-44CB-8B5E-078B7AF128BE}"/>
            </a:ext>
          </a:extLst>
        </xdr:cNvPr>
        <xdr:cNvCxnSpPr/>
      </xdr:nvCxnSpPr>
      <xdr:spPr>
        <a:xfrm>
          <a:off x="6858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63" name="テキスト ボックス 162">
          <a:extLst>
            <a:ext uri="{FF2B5EF4-FFF2-40B4-BE49-F238E27FC236}">
              <a16:creationId xmlns:a16="http://schemas.microsoft.com/office/drawing/2014/main" id="{706EC1E6-5941-406F-B376-8FB8A1C4F362}"/>
            </a:ext>
          </a:extLst>
        </xdr:cNvPr>
        <xdr:cNvSpPr txBox="1"/>
      </xdr:nvSpPr>
      <xdr:spPr>
        <a:xfrm>
          <a:off x="339891" y="103130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4" name="直線コネクタ 163">
          <a:extLst>
            <a:ext uri="{FF2B5EF4-FFF2-40B4-BE49-F238E27FC236}">
              <a16:creationId xmlns:a16="http://schemas.microsoft.com/office/drawing/2014/main" id="{E2C444DA-37A9-4093-8438-A32F8AF0D937}"/>
            </a:ext>
          </a:extLst>
        </xdr:cNvPr>
        <xdr:cNvCxnSpPr/>
      </xdr:nvCxnSpPr>
      <xdr:spPr>
        <a:xfrm>
          <a:off x="6858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5" name="テキスト ボックス 164">
          <a:extLst>
            <a:ext uri="{FF2B5EF4-FFF2-40B4-BE49-F238E27FC236}">
              <a16:creationId xmlns:a16="http://schemas.microsoft.com/office/drawing/2014/main" id="{9BB7BB19-26B5-4CEF-BBB2-4D92E58D9DEF}"/>
            </a:ext>
          </a:extLst>
        </xdr:cNvPr>
        <xdr:cNvSpPr txBox="1"/>
      </xdr:nvSpPr>
      <xdr:spPr>
        <a:xfrm>
          <a:off x="339891"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6" name="直線コネクタ 165">
          <a:extLst>
            <a:ext uri="{FF2B5EF4-FFF2-40B4-BE49-F238E27FC236}">
              <a16:creationId xmlns:a16="http://schemas.microsoft.com/office/drawing/2014/main" id="{F525F415-7C6A-4E99-9396-1EE1EB129355}"/>
            </a:ext>
          </a:extLst>
        </xdr:cNvPr>
        <xdr:cNvCxnSpPr/>
      </xdr:nvCxnSpPr>
      <xdr:spPr>
        <a:xfrm>
          <a:off x="6858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7" name="テキスト ボックス 166">
          <a:extLst>
            <a:ext uri="{FF2B5EF4-FFF2-40B4-BE49-F238E27FC236}">
              <a16:creationId xmlns:a16="http://schemas.microsoft.com/office/drawing/2014/main" id="{5981E1D8-5D23-46A4-B9C2-375EFFA25644}"/>
            </a:ext>
          </a:extLst>
        </xdr:cNvPr>
        <xdr:cNvSpPr txBox="1"/>
      </xdr:nvSpPr>
      <xdr:spPr>
        <a:xfrm>
          <a:off x="339891"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8" name="直線コネクタ 167">
          <a:extLst>
            <a:ext uri="{FF2B5EF4-FFF2-40B4-BE49-F238E27FC236}">
              <a16:creationId xmlns:a16="http://schemas.microsoft.com/office/drawing/2014/main" id="{F96D7982-2DCA-4032-8852-3DC3CCD9C9DE}"/>
            </a:ext>
          </a:extLst>
        </xdr:cNvPr>
        <xdr:cNvCxnSpPr/>
      </xdr:nvCxnSpPr>
      <xdr:spPr>
        <a:xfrm>
          <a:off x="6858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9" name="テキスト ボックス 168">
          <a:extLst>
            <a:ext uri="{FF2B5EF4-FFF2-40B4-BE49-F238E27FC236}">
              <a16:creationId xmlns:a16="http://schemas.microsoft.com/office/drawing/2014/main" id="{0E86C31D-5911-4765-8B5C-2C87E2E4BD71}"/>
            </a:ext>
          </a:extLst>
        </xdr:cNvPr>
        <xdr:cNvSpPr txBox="1"/>
      </xdr:nvSpPr>
      <xdr:spPr>
        <a:xfrm>
          <a:off x="339891"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70" name="直線コネクタ 169">
          <a:extLst>
            <a:ext uri="{FF2B5EF4-FFF2-40B4-BE49-F238E27FC236}">
              <a16:creationId xmlns:a16="http://schemas.microsoft.com/office/drawing/2014/main" id="{03E6F0C0-33F3-4194-B6ED-CDA1300BF5E7}"/>
            </a:ext>
          </a:extLst>
        </xdr:cNvPr>
        <xdr:cNvCxnSpPr/>
      </xdr:nvCxnSpPr>
      <xdr:spPr>
        <a:xfrm>
          <a:off x="6858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71" name="テキスト ボックス 170">
          <a:extLst>
            <a:ext uri="{FF2B5EF4-FFF2-40B4-BE49-F238E27FC236}">
              <a16:creationId xmlns:a16="http://schemas.microsoft.com/office/drawing/2014/main" id="{0F6E2376-8376-4610-80AA-9998A36983DF}"/>
            </a:ext>
          </a:extLst>
        </xdr:cNvPr>
        <xdr:cNvSpPr txBox="1"/>
      </xdr:nvSpPr>
      <xdr:spPr>
        <a:xfrm>
          <a:off x="339891"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0D7A58D6-0994-4C35-A9CF-F434251464DA}"/>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73" name="テキスト ボックス 172">
          <a:extLst>
            <a:ext uri="{FF2B5EF4-FFF2-40B4-BE49-F238E27FC236}">
              <a16:creationId xmlns:a16="http://schemas.microsoft.com/office/drawing/2014/main" id="{81FCE3EF-D712-47C6-A563-213DE5ADA03E}"/>
            </a:ext>
          </a:extLst>
        </xdr:cNvPr>
        <xdr:cNvSpPr txBox="1"/>
      </xdr:nvSpPr>
      <xdr:spPr>
        <a:xfrm>
          <a:off x="339891" y="851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4" name="【体育館・プール】&#10;有形固定資産減価償却率グラフ枠">
          <a:extLst>
            <a:ext uri="{FF2B5EF4-FFF2-40B4-BE49-F238E27FC236}">
              <a16:creationId xmlns:a16="http://schemas.microsoft.com/office/drawing/2014/main" id="{DE18657D-1F19-4D2E-BCEE-A458CD51A992}"/>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0</xdr:rowOff>
    </xdr:from>
    <xdr:to>
      <xdr:col>24</xdr:col>
      <xdr:colOff>62865</xdr:colOff>
      <xdr:row>64</xdr:row>
      <xdr:rowOff>60960</xdr:rowOff>
    </xdr:to>
    <xdr:cxnSp macro="">
      <xdr:nvCxnSpPr>
        <xdr:cNvPr id="175" name="直線コネクタ 174">
          <a:extLst>
            <a:ext uri="{FF2B5EF4-FFF2-40B4-BE49-F238E27FC236}">
              <a16:creationId xmlns:a16="http://schemas.microsoft.com/office/drawing/2014/main" id="{22BAF580-B37C-4D66-A7D1-0DEF351CD53C}"/>
            </a:ext>
          </a:extLst>
        </xdr:cNvPr>
        <xdr:cNvCxnSpPr/>
      </xdr:nvCxnSpPr>
      <xdr:spPr>
        <a:xfrm flipV="1">
          <a:off x="4180840" y="8915400"/>
          <a:ext cx="0" cy="1521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64787</xdr:rowOff>
    </xdr:from>
    <xdr:ext cx="405111" cy="259045"/>
    <xdr:sp macro="" textlink="">
      <xdr:nvSpPr>
        <xdr:cNvPr id="176" name="【体育館・プール】&#10;有形固定資産減価償却率最小値テキスト">
          <a:extLst>
            <a:ext uri="{FF2B5EF4-FFF2-40B4-BE49-F238E27FC236}">
              <a16:creationId xmlns:a16="http://schemas.microsoft.com/office/drawing/2014/main" id="{279536FE-BFD5-4B03-BF89-CB79C625836B}"/>
            </a:ext>
          </a:extLst>
        </xdr:cNvPr>
        <xdr:cNvSpPr txBox="1"/>
      </xdr:nvSpPr>
      <xdr:spPr>
        <a:xfrm>
          <a:off x="4219575" y="10440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60960</xdr:rowOff>
    </xdr:from>
    <xdr:to>
      <xdr:col>24</xdr:col>
      <xdr:colOff>152400</xdr:colOff>
      <xdr:row>64</xdr:row>
      <xdr:rowOff>60960</xdr:rowOff>
    </xdr:to>
    <xdr:cxnSp macro="">
      <xdr:nvCxnSpPr>
        <xdr:cNvPr id="177" name="直線コネクタ 176">
          <a:extLst>
            <a:ext uri="{FF2B5EF4-FFF2-40B4-BE49-F238E27FC236}">
              <a16:creationId xmlns:a16="http://schemas.microsoft.com/office/drawing/2014/main" id="{A2583C43-1BD6-43CF-84BA-7BC63FC21EA8}"/>
            </a:ext>
          </a:extLst>
        </xdr:cNvPr>
        <xdr:cNvCxnSpPr/>
      </xdr:nvCxnSpPr>
      <xdr:spPr>
        <a:xfrm>
          <a:off x="4105275" y="1043686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118127</xdr:rowOff>
    </xdr:from>
    <xdr:ext cx="405111" cy="259045"/>
    <xdr:sp macro="" textlink="">
      <xdr:nvSpPr>
        <xdr:cNvPr id="178" name="【体育館・プール】&#10;有形固定資産減価償却率最大値テキスト">
          <a:extLst>
            <a:ext uri="{FF2B5EF4-FFF2-40B4-BE49-F238E27FC236}">
              <a16:creationId xmlns:a16="http://schemas.microsoft.com/office/drawing/2014/main" id="{0483849A-629B-4035-9486-03A70AEC78B7}"/>
            </a:ext>
          </a:extLst>
        </xdr:cNvPr>
        <xdr:cNvSpPr txBox="1"/>
      </xdr:nvSpPr>
      <xdr:spPr>
        <a:xfrm>
          <a:off x="4219575" y="8712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0</xdr:rowOff>
    </xdr:from>
    <xdr:to>
      <xdr:col>24</xdr:col>
      <xdr:colOff>152400</xdr:colOff>
      <xdr:row>55</xdr:row>
      <xdr:rowOff>0</xdr:rowOff>
    </xdr:to>
    <xdr:cxnSp macro="">
      <xdr:nvCxnSpPr>
        <xdr:cNvPr id="179" name="直線コネクタ 178">
          <a:extLst>
            <a:ext uri="{FF2B5EF4-FFF2-40B4-BE49-F238E27FC236}">
              <a16:creationId xmlns:a16="http://schemas.microsoft.com/office/drawing/2014/main" id="{19E1FA6C-F850-41AB-9738-5572025C7297}"/>
            </a:ext>
          </a:extLst>
        </xdr:cNvPr>
        <xdr:cNvCxnSpPr/>
      </xdr:nvCxnSpPr>
      <xdr:spPr>
        <a:xfrm>
          <a:off x="4105275" y="89154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57</xdr:row>
      <xdr:rowOff>78757</xdr:rowOff>
    </xdr:from>
    <xdr:ext cx="405111" cy="259045"/>
    <xdr:sp macro="" textlink="">
      <xdr:nvSpPr>
        <xdr:cNvPr id="180" name="【体育館・プール】&#10;有形固定資産減価償却率平均値テキスト">
          <a:extLst>
            <a:ext uri="{FF2B5EF4-FFF2-40B4-BE49-F238E27FC236}">
              <a16:creationId xmlns:a16="http://schemas.microsoft.com/office/drawing/2014/main" id="{A18DC3D6-7A8E-444C-8B08-84EF616F9036}"/>
            </a:ext>
          </a:extLst>
        </xdr:cNvPr>
        <xdr:cNvSpPr txBox="1"/>
      </xdr:nvSpPr>
      <xdr:spPr>
        <a:xfrm>
          <a:off x="4219575" y="93180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55880</xdr:rowOff>
    </xdr:from>
    <xdr:to>
      <xdr:col>24</xdr:col>
      <xdr:colOff>114300</xdr:colOff>
      <xdr:row>58</xdr:row>
      <xdr:rowOff>157480</xdr:rowOff>
    </xdr:to>
    <xdr:sp macro="" textlink="">
      <xdr:nvSpPr>
        <xdr:cNvPr id="181" name="フローチャート: 判断 180">
          <a:extLst>
            <a:ext uri="{FF2B5EF4-FFF2-40B4-BE49-F238E27FC236}">
              <a16:creationId xmlns:a16="http://schemas.microsoft.com/office/drawing/2014/main" id="{275B6267-49D4-46AF-8F80-9FC11093A57E}"/>
            </a:ext>
          </a:extLst>
        </xdr:cNvPr>
        <xdr:cNvSpPr/>
      </xdr:nvSpPr>
      <xdr:spPr>
        <a:xfrm>
          <a:off x="4124325" y="945705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58</xdr:row>
      <xdr:rowOff>2540</xdr:rowOff>
    </xdr:from>
    <xdr:to>
      <xdr:col>20</xdr:col>
      <xdr:colOff>38100</xdr:colOff>
      <xdr:row>58</xdr:row>
      <xdr:rowOff>104140</xdr:rowOff>
    </xdr:to>
    <xdr:sp macro="" textlink="">
      <xdr:nvSpPr>
        <xdr:cNvPr id="182" name="フローチャート: 判断 181">
          <a:extLst>
            <a:ext uri="{FF2B5EF4-FFF2-40B4-BE49-F238E27FC236}">
              <a16:creationId xmlns:a16="http://schemas.microsoft.com/office/drawing/2014/main" id="{60B342FD-92C6-46EE-AC9F-AADBD6CC7354}"/>
            </a:ext>
          </a:extLst>
        </xdr:cNvPr>
        <xdr:cNvSpPr/>
      </xdr:nvSpPr>
      <xdr:spPr>
        <a:xfrm>
          <a:off x="3381375" y="940371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57</xdr:row>
      <xdr:rowOff>132080</xdr:rowOff>
    </xdr:from>
    <xdr:to>
      <xdr:col>15</xdr:col>
      <xdr:colOff>101600</xdr:colOff>
      <xdr:row>58</xdr:row>
      <xdr:rowOff>62230</xdr:rowOff>
    </xdr:to>
    <xdr:sp macro="" textlink="">
      <xdr:nvSpPr>
        <xdr:cNvPr id="183" name="フローチャート: 判断 182">
          <a:extLst>
            <a:ext uri="{FF2B5EF4-FFF2-40B4-BE49-F238E27FC236}">
              <a16:creationId xmlns:a16="http://schemas.microsoft.com/office/drawing/2014/main" id="{D23D5F4E-737E-4595-863F-B6A8644FE997}"/>
            </a:ext>
          </a:extLst>
        </xdr:cNvPr>
        <xdr:cNvSpPr/>
      </xdr:nvSpPr>
      <xdr:spPr>
        <a:xfrm>
          <a:off x="2571750" y="937133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57</xdr:row>
      <xdr:rowOff>78740</xdr:rowOff>
    </xdr:from>
    <xdr:to>
      <xdr:col>10</xdr:col>
      <xdr:colOff>165100</xdr:colOff>
      <xdr:row>58</xdr:row>
      <xdr:rowOff>8890</xdr:rowOff>
    </xdr:to>
    <xdr:sp macro="" textlink="">
      <xdr:nvSpPr>
        <xdr:cNvPr id="184" name="フローチャート: 判断 183">
          <a:extLst>
            <a:ext uri="{FF2B5EF4-FFF2-40B4-BE49-F238E27FC236}">
              <a16:creationId xmlns:a16="http://schemas.microsoft.com/office/drawing/2014/main" id="{7A1FE426-6B97-4F6C-88CD-E76407D7EFB5}"/>
            </a:ext>
          </a:extLst>
        </xdr:cNvPr>
        <xdr:cNvSpPr/>
      </xdr:nvSpPr>
      <xdr:spPr>
        <a:xfrm>
          <a:off x="1781175" y="931799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57</xdr:row>
      <xdr:rowOff>17780</xdr:rowOff>
    </xdr:from>
    <xdr:to>
      <xdr:col>6</xdr:col>
      <xdr:colOff>38100</xdr:colOff>
      <xdr:row>57</xdr:row>
      <xdr:rowOff>119380</xdr:rowOff>
    </xdr:to>
    <xdr:sp macro="" textlink="">
      <xdr:nvSpPr>
        <xdr:cNvPr id="185" name="フローチャート: 判断 184">
          <a:extLst>
            <a:ext uri="{FF2B5EF4-FFF2-40B4-BE49-F238E27FC236}">
              <a16:creationId xmlns:a16="http://schemas.microsoft.com/office/drawing/2014/main" id="{F8C37A7B-A264-4AE7-8998-9E06504F5B15}"/>
            </a:ext>
          </a:extLst>
        </xdr:cNvPr>
        <xdr:cNvSpPr/>
      </xdr:nvSpPr>
      <xdr:spPr>
        <a:xfrm>
          <a:off x="981075" y="925703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3C40A192-9A3B-4D50-B725-332AC9FE15FB}"/>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A6777B2F-0501-42E4-B127-FD6FA044676C}"/>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C276872A-4235-491B-B7D5-27E75B6CF011}"/>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92B56794-2244-417F-A8D3-E87DF116170E}"/>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7F7FACA5-09F1-4F94-9A6C-8C170299D0A1}"/>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116840</xdr:rowOff>
    </xdr:from>
    <xdr:to>
      <xdr:col>24</xdr:col>
      <xdr:colOff>114300</xdr:colOff>
      <xdr:row>60</xdr:row>
      <xdr:rowOff>46990</xdr:rowOff>
    </xdr:to>
    <xdr:sp macro="" textlink="">
      <xdr:nvSpPr>
        <xdr:cNvPr id="191" name="楕円 190">
          <a:extLst>
            <a:ext uri="{FF2B5EF4-FFF2-40B4-BE49-F238E27FC236}">
              <a16:creationId xmlns:a16="http://schemas.microsoft.com/office/drawing/2014/main" id="{69627DB7-D854-4376-9C3D-A2169E5304F7}"/>
            </a:ext>
          </a:extLst>
        </xdr:cNvPr>
        <xdr:cNvSpPr/>
      </xdr:nvSpPr>
      <xdr:spPr>
        <a:xfrm>
          <a:off x="4124325" y="967994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95267</xdr:rowOff>
    </xdr:from>
    <xdr:ext cx="405111" cy="259045"/>
    <xdr:sp macro="" textlink="">
      <xdr:nvSpPr>
        <xdr:cNvPr id="192" name="【体育館・プール】&#10;有形固定資産減価償却率該当値テキスト">
          <a:extLst>
            <a:ext uri="{FF2B5EF4-FFF2-40B4-BE49-F238E27FC236}">
              <a16:creationId xmlns:a16="http://schemas.microsoft.com/office/drawing/2014/main" id="{EF6F1C26-CFB1-4E69-987B-26737F979BEF}"/>
            </a:ext>
          </a:extLst>
        </xdr:cNvPr>
        <xdr:cNvSpPr txBox="1"/>
      </xdr:nvSpPr>
      <xdr:spPr>
        <a:xfrm>
          <a:off x="4219575" y="9658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36830</xdr:rowOff>
    </xdr:from>
    <xdr:to>
      <xdr:col>20</xdr:col>
      <xdr:colOff>38100</xdr:colOff>
      <xdr:row>59</xdr:row>
      <xdr:rowOff>138430</xdr:rowOff>
    </xdr:to>
    <xdr:sp macro="" textlink="">
      <xdr:nvSpPr>
        <xdr:cNvPr id="193" name="楕円 192">
          <a:extLst>
            <a:ext uri="{FF2B5EF4-FFF2-40B4-BE49-F238E27FC236}">
              <a16:creationId xmlns:a16="http://schemas.microsoft.com/office/drawing/2014/main" id="{ED61E637-27CD-4AFB-8CAD-EA60E1DAD3D7}"/>
            </a:ext>
          </a:extLst>
        </xdr:cNvPr>
        <xdr:cNvSpPr/>
      </xdr:nvSpPr>
      <xdr:spPr>
        <a:xfrm>
          <a:off x="3381375" y="959993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87630</xdr:rowOff>
    </xdr:from>
    <xdr:to>
      <xdr:col>24</xdr:col>
      <xdr:colOff>63500</xdr:colOff>
      <xdr:row>59</xdr:row>
      <xdr:rowOff>167640</xdr:rowOff>
    </xdr:to>
    <xdr:cxnSp macro="">
      <xdr:nvCxnSpPr>
        <xdr:cNvPr id="194" name="直線コネクタ 193">
          <a:extLst>
            <a:ext uri="{FF2B5EF4-FFF2-40B4-BE49-F238E27FC236}">
              <a16:creationId xmlns:a16="http://schemas.microsoft.com/office/drawing/2014/main" id="{07D1A4D8-1433-49D3-99EF-53220961FA12}"/>
            </a:ext>
          </a:extLst>
        </xdr:cNvPr>
        <xdr:cNvCxnSpPr/>
      </xdr:nvCxnSpPr>
      <xdr:spPr>
        <a:xfrm>
          <a:off x="3429000" y="9647555"/>
          <a:ext cx="752475"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166370</xdr:rowOff>
    </xdr:from>
    <xdr:to>
      <xdr:col>15</xdr:col>
      <xdr:colOff>101600</xdr:colOff>
      <xdr:row>59</xdr:row>
      <xdr:rowOff>96520</xdr:rowOff>
    </xdr:to>
    <xdr:sp macro="" textlink="">
      <xdr:nvSpPr>
        <xdr:cNvPr id="195" name="楕円 194">
          <a:extLst>
            <a:ext uri="{FF2B5EF4-FFF2-40B4-BE49-F238E27FC236}">
              <a16:creationId xmlns:a16="http://schemas.microsoft.com/office/drawing/2014/main" id="{E0A91467-8948-4BB9-963A-EA5DE9FE38A3}"/>
            </a:ext>
          </a:extLst>
        </xdr:cNvPr>
        <xdr:cNvSpPr/>
      </xdr:nvSpPr>
      <xdr:spPr>
        <a:xfrm>
          <a:off x="2571750" y="956437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45720</xdr:rowOff>
    </xdr:from>
    <xdr:to>
      <xdr:col>19</xdr:col>
      <xdr:colOff>177800</xdr:colOff>
      <xdr:row>59</xdr:row>
      <xdr:rowOff>87630</xdr:rowOff>
    </xdr:to>
    <xdr:cxnSp macro="">
      <xdr:nvCxnSpPr>
        <xdr:cNvPr id="196" name="直線コネクタ 195">
          <a:extLst>
            <a:ext uri="{FF2B5EF4-FFF2-40B4-BE49-F238E27FC236}">
              <a16:creationId xmlns:a16="http://schemas.microsoft.com/office/drawing/2014/main" id="{E9A7F03A-C94D-4654-8329-8AF359CA6D34}"/>
            </a:ext>
          </a:extLst>
        </xdr:cNvPr>
        <xdr:cNvCxnSpPr/>
      </xdr:nvCxnSpPr>
      <xdr:spPr>
        <a:xfrm>
          <a:off x="2619375" y="9611995"/>
          <a:ext cx="809625" cy="35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90170</xdr:rowOff>
    </xdr:from>
    <xdr:to>
      <xdr:col>10</xdr:col>
      <xdr:colOff>165100</xdr:colOff>
      <xdr:row>59</xdr:row>
      <xdr:rowOff>20320</xdr:rowOff>
    </xdr:to>
    <xdr:sp macro="" textlink="">
      <xdr:nvSpPr>
        <xdr:cNvPr id="197" name="楕円 196">
          <a:extLst>
            <a:ext uri="{FF2B5EF4-FFF2-40B4-BE49-F238E27FC236}">
              <a16:creationId xmlns:a16="http://schemas.microsoft.com/office/drawing/2014/main" id="{9384859B-52F3-4BEC-8169-9895CC169751}"/>
            </a:ext>
          </a:extLst>
        </xdr:cNvPr>
        <xdr:cNvSpPr/>
      </xdr:nvSpPr>
      <xdr:spPr>
        <a:xfrm>
          <a:off x="1781175" y="948817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140970</xdr:rowOff>
    </xdr:from>
    <xdr:to>
      <xdr:col>15</xdr:col>
      <xdr:colOff>50800</xdr:colOff>
      <xdr:row>59</xdr:row>
      <xdr:rowOff>45720</xdr:rowOff>
    </xdr:to>
    <xdr:cxnSp macro="">
      <xdr:nvCxnSpPr>
        <xdr:cNvPr id="198" name="直線コネクタ 197">
          <a:extLst>
            <a:ext uri="{FF2B5EF4-FFF2-40B4-BE49-F238E27FC236}">
              <a16:creationId xmlns:a16="http://schemas.microsoft.com/office/drawing/2014/main" id="{FB6C8EAB-A9B9-47A3-8A91-8C1FD87CAB50}"/>
            </a:ext>
          </a:extLst>
        </xdr:cNvPr>
        <xdr:cNvCxnSpPr/>
      </xdr:nvCxnSpPr>
      <xdr:spPr>
        <a:xfrm>
          <a:off x="1828800" y="9545320"/>
          <a:ext cx="790575"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17780</xdr:rowOff>
    </xdr:from>
    <xdr:to>
      <xdr:col>6</xdr:col>
      <xdr:colOff>38100</xdr:colOff>
      <xdr:row>58</xdr:row>
      <xdr:rowOff>119380</xdr:rowOff>
    </xdr:to>
    <xdr:sp macro="" textlink="">
      <xdr:nvSpPr>
        <xdr:cNvPr id="199" name="楕円 198">
          <a:extLst>
            <a:ext uri="{FF2B5EF4-FFF2-40B4-BE49-F238E27FC236}">
              <a16:creationId xmlns:a16="http://schemas.microsoft.com/office/drawing/2014/main" id="{7780ED4E-EF84-470F-A516-3A2CD981D72A}"/>
            </a:ext>
          </a:extLst>
        </xdr:cNvPr>
        <xdr:cNvSpPr/>
      </xdr:nvSpPr>
      <xdr:spPr>
        <a:xfrm>
          <a:off x="981075" y="941895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68580</xdr:rowOff>
    </xdr:from>
    <xdr:to>
      <xdr:col>10</xdr:col>
      <xdr:colOff>114300</xdr:colOff>
      <xdr:row>58</xdr:row>
      <xdr:rowOff>140970</xdr:rowOff>
    </xdr:to>
    <xdr:cxnSp macro="">
      <xdr:nvCxnSpPr>
        <xdr:cNvPr id="200" name="直線コネクタ 199">
          <a:extLst>
            <a:ext uri="{FF2B5EF4-FFF2-40B4-BE49-F238E27FC236}">
              <a16:creationId xmlns:a16="http://schemas.microsoft.com/office/drawing/2014/main" id="{3CB07F6A-F0CC-48BB-922F-CB8ECA314986}"/>
            </a:ext>
          </a:extLst>
        </xdr:cNvPr>
        <xdr:cNvCxnSpPr/>
      </xdr:nvCxnSpPr>
      <xdr:spPr>
        <a:xfrm>
          <a:off x="1028700" y="9466580"/>
          <a:ext cx="800100" cy="78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56</xdr:row>
      <xdr:rowOff>120667</xdr:rowOff>
    </xdr:from>
    <xdr:ext cx="405111" cy="259045"/>
    <xdr:sp macro="" textlink="">
      <xdr:nvSpPr>
        <xdr:cNvPr id="201" name="n_1aveValue【体育館・プール】&#10;有形固定資産減価償却率">
          <a:extLst>
            <a:ext uri="{FF2B5EF4-FFF2-40B4-BE49-F238E27FC236}">
              <a16:creationId xmlns:a16="http://schemas.microsoft.com/office/drawing/2014/main" id="{801B1E5A-F45D-4C8D-AC00-D152CB27131D}"/>
            </a:ext>
          </a:extLst>
        </xdr:cNvPr>
        <xdr:cNvSpPr txBox="1"/>
      </xdr:nvSpPr>
      <xdr:spPr>
        <a:xfrm>
          <a:off x="3239144" y="9201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56</xdr:row>
      <xdr:rowOff>78757</xdr:rowOff>
    </xdr:from>
    <xdr:ext cx="405111" cy="259045"/>
    <xdr:sp macro="" textlink="">
      <xdr:nvSpPr>
        <xdr:cNvPr id="202" name="n_2aveValue【体育館・プール】&#10;有形固定資産減価償却率">
          <a:extLst>
            <a:ext uri="{FF2B5EF4-FFF2-40B4-BE49-F238E27FC236}">
              <a16:creationId xmlns:a16="http://schemas.microsoft.com/office/drawing/2014/main" id="{CCDDEEFF-C86A-4191-AE69-945940A5182C}"/>
            </a:ext>
          </a:extLst>
        </xdr:cNvPr>
        <xdr:cNvSpPr txBox="1"/>
      </xdr:nvSpPr>
      <xdr:spPr>
        <a:xfrm>
          <a:off x="2439044" y="9156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25417</xdr:rowOff>
    </xdr:from>
    <xdr:ext cx="405111" cy="259045"/>
    <xdr:sp macro="" textlink="">
      <xdr:nvSpPr>
        <xdr:cNvPr id="203" name="n_3aveValue【体育館・プール】&#10;有形固定資産減価償却率">
          <a:extLst>
            <a:ext uri="{FF2B5EF4-FFF2-40B4-BE49-F238E27FC236}">
              <a16:creationId xmlns:a16="http://schemas.microsoft.com/office/drawing/2014/main" id="{02AFE6CF-1B5E-4266-9BBF-B932A386CDCF}"/>
            </a:ext>
          </a:extLst>
        </xdr:cNvPr>
        <xdr:cNvSpPr txBox="1"/>
      </xdr:nvSpPr>
      <xdr:spPr>
        <a:xfrm>
          <a:off x="1648469" y="9105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55</xdr:row>
      <xdr:rowOff>135907</xdr:rowOff>
    </xdr:from>
    <xdr:ext cx="405111" cy="259045"/>
    <xdr:sp macro="" textlink="">
      <xdr:nvSpPr>
        <xdr:cNvPr id="204" name="n_4aveValue【体育館・プール】&#10;有形固定資産減価償却率">
          <a:extLst>
            <a:ext uri="{FF2B5EF4-FFF2-40B4-BE49-F238E27FC236}">
              <a16:creationId xmlns:a16="http://schemas.microsoft.com/office/drawing/2014/main" id="{2A623A0A-C7DF-437E-82D8-38055F1D8FDC}"/>
            </a:ext>
          </a:extLst>
        </xdr:cNvPr>
        <xdr:cNvSpPr txBox="1"/>
      </xdr:nvSpPr>
      <xdr:spPr>
        <a:xfrm>
          <a:off x="848369" y="9051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129557</xdr:rowOff>
    </xdr:from>
    <xdr:ext cx="405111" cy="259045"/>
    <xdr:sp macro="" textlink="">
      <xdr:nvSpPr>
        <xdr:cNvPr id="205" name="n_1mainValue【体育館・プール】&#10;有形固定資産減価償却率">
          <a:extLst>
            <a:ext uri="{FF2B5EF4-FFF2-40B4-BE49-F238E27FC236}">
              <a16:creationId xmlns:a16="http://schemas.microsoft.com/office/drawing/2014/main" id="{276F6822-737C-43F0-9FDA-FDCEB4CA369F}"/>
            </a:ext>
          </a:extLst>
        </xdr:cNvPr>
        <xdr:cNvSpPr txBox="1"/>
      </xdr:nvSpPr>
      <xdr:spPr>
        <a:xfrm>
          <a:off x="3239144" y="9689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87647</xdr:rowOff>
    </xdr:from>
    <xdr:ext cx="405111" cy="259045"/>
    <xdr:sp macro="" textlink="">
      <xdr:nvSpPr>
        <xdr:cNvPr id="206" name="n_2mainValue【体育館・プール】&#10;有形固定資産減価償却率">
          <a:extLst>
            <a:ext uri="{FF2B5EF4-FFF2-40B4-BE49-F238E27FC236}">
              <a16:creationId xmlns:a16="http://schemas.microsoft.com/office/drawing/2014/main" id="{97BD556E-EC2F-4F52-A840-CD1086E1174A}"/>
            </a:ext>
          </a:extLst>
        </xdr:cNvPr>
        <xdr:cNvSpPr txBox="1"/>
      </xdr:nvSpPr>
      <xdr:spPr>
        <a:xfrm>
          <a:off x="2439044" y="9647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11447</xdr:rowOff>
    </xdr:from>
    <xdr:ext cx="405111" cy="259045"/>
    <xdr:sp macro="" textlink="">
      <xdr:nvSpPr>
        <xdr:cNvPr id="207" name="n_3mainValue【体育館・プール】&#10;有形固定資産減価償却率">
          <a:extLst>
            <a:ext uri="{FF2B5EF4-FFF2-40B4-BE49-F238E27FC236}">
              <a16:creationId xmlns:a16="http://schemas.microsoft.com/office/drawing/2014/main" id="{F2B15A3D-C8D6-4E06-A785-DD65968B97FB}"/>
            </a:ext>
          </a:extLst>
        </xdr:cNvPr>
        <xdr:cNvSpPr txBox="1"/>
      </xdr:nvSpPr>
      <xdr:spPr>
        <a:xfrm>
          <a:off x="1648469" y="9571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110507</xdr:rowOff>
    </xdr:from>
    <xdr:ext cx="405111" cy="259045"/>
    <xdr:sp macro="" textlink="">
      <xdr:nvSpPr>
        <xdr:cNvPr id="208" name="n_4mainValue【体育館・プール】&#10;有形固定資産減価償却率">
          <a:extLst>
            <a:ext uri="{FF2B5EF4-FFF2-40B4-BE49-F238E27FC236}">
              <a16:creationId xmlns:a16="http://schemas.microsoft.com/office/drawing/2014/main" id="{34252A8C-0BE1-4DDC-BCE5-85BE504E9D16}"/>
            </a:ext>
          </a:extLst>
        </xdr:cNvPr>
        <xdr:cNvSpPr txBox="1"/>
      </xdr:nvSpPr>
      <xdr:spPr>
        <a:xfrm>
          <a:off x="848369" y="9508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792EF76D-DA05-4ADB-BDAA-5258C321FFB6}"/>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2E370BE2-29DC-4BA1-A8A2-84707EA353BA}"/>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8373C240-6776-4A22-8A00-E63DD1CF04C8}"/>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7AD2840D-77A8-4118-9E12-9E31996CF090}"/>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8102691C-C793-430E-A1D0-0FD016B95A0E}"/>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F1EBDB93-F546-4DCA-A370-9565E06014A8}"/>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B5E84D87-5EEF-44C2-8ED4-04452EB91E6C}"/>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82EC9A51-72CC-4C5B-8615-8945F48DA48F}"/>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72E2DD2C-CF2F-46AE-AA68-5819D11EC56E}"/>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5DFA4CAF-DE60-4895-BE67-F9B872278DE5}"/>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65</xdr:row>
      <xdr:rowOff>143527</xdr:rowOff>
    </xdr:from>
    <xdr:ext cx="467179" cy="259045"/>
    <xdr:sp macro="" textlink="">
      <xdr:nvSpPr>
        <xdr:cNvPr id="219" name="テキスト ボックス 218">
          <a:extLst>
            <a:ext uri="{FF2B5EF4-FFF2-40B4-BE49-F238E27FC236}">
              <a16:creationId xmlns:a16="http://schemas.microsoft.com/office/drawing/2014/main" id="{CA604051-0FBA-4190-BDF4-2AAA41F63D89}"/>
            </a:ext>
          </a:extLst>
        </xdr:cNvPr>
        <xdr:cNvSpPr txBox="1"/>
      </xdr:nvSpPr>
      <xdr:spPr>
        <a:xfrm>
          <a:off x="5527221"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64</xdr:row>
      <xdr:rowOff>76200</xdr:rowOff>
    </xdr:from>
    <xdr:to>
      <xdr:col>59</xdr:col>
      <xdr:colOff>50800</xdr:colOff>
      <xdr:row>64</xdr:row>
      <xdr:rowOff>76200</xdr:rowOff>
    </xdr:to>
    <xdr:cxnSp macro="">
      <xdr:nvCxnSpPr>
        <xdr:cNvPr id="220" name="直線コネクタ 219">
          <a:extLst>
            <a:ext uri="{FF2B5EF4-FFF2-40B4-BE49-F238E27FC236}">
              <a16:creationId xmlns:a16="http://schemas.microsoft.com/office/drawing/2014/main" id="{F5446856-00DC-473C-951F-C679A3FFEDFF}"/>
            </a:ext>
          </a:extLst>
        </xdr:cNvPr>
        <xdr:cNvCxnSpPr/>
      </xdr:nvCxnSpPr>
      <xdr:spPr>
        <a:xfrm>
          <a:off x="5953125" y="10448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21" name="テキスト ボックス 220">
          <a:extLst>
            <a:ext uri="{FF2B5EF4-FFF2-40B4-BE49-F238E27FC236}">
              <a16:creationId xmlns:a16="http://schemas.microsoft.com/office/drawing/2014/main" id="{527CF8CB-EBD7-46F5-9C69-A0C9411AF6E3}"/>
            </a:ext>
          </a:extLst>
        </xdr:cNvPr>
        <xdr:cNvSpPr txBox="1"/>
      </xdr:nvSpPr>
      <xdr:spPr>
        <a:xfrm>
          <a:off x="5527221"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2" name="直線コネクタ 221">
          <a:extLst>
            <a:ext uri="{FF2B5EF4-FFF2-40B4-BE49-F238E27FC236}">
              <a16:creationId xmlns:a16="http://schemas.microsoft.com/office/drawing/2014/main" id="{FE853A1B-7BE3-4414-BC18-46DA07AE64AA}"/>
            </a:ext>
          </a:extLst>
        </xdr:cNvPr>
        <xdr:cNvCxnSpPr/>
      </xdr:nvCxnSpPr>
      <xdr:spPr>
        <a:xfrm>
          <a:off x="5953125" y="100869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3" name="テキスト ボックス 222">
          <a:extLst>
            <a:ext uri="{FF2B5EF4-FFF2-40B4-BE49-F238E27FC236}">
              <a16:creationId xmlns:a16="http://schemas.microsoft.com/office/drawing/2014/main" id="{0B1AC6C1-B19F-4121-A5FF-8713F23B2293}"/>
            </a:ext>
          </a:extLst>
        </xdr:cNvPr>
        <xdr:cNvSpPr txBox="1"/>
      </xdr:nvSpPr>
      <xdr:spPr>
        <a:xfrm>
          <a:off x="5527221" y="9951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4" name="直線コネクタ 223">
          <a:extLst>
            <a:ext uri="{FF2B5EF4-FFF2-40B4-BE49-F238E27FC236}">
              <a16:creationId xmlns:a16="http://schemas.microsoft.com/office/drawing/2014/main" id="{57C381DB-F781-467F-AB70-499E2FFE6691}"/>
            </a:ext>
          </a:extLst>
        </xdr:cNvPr>
        <xdr:cNvCxnSpPr/>
      </xdr:nvCxnSpPr>
      <xdr:spPr>
        <a:xfrm>
          <a:off x="5953125" y="972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5" name="テキスト ボックス 224">
          <a:extLst>
            <a:ext uri="{FF2B5EF4-FFF2-40B4-BE49-F238E27FC236}">
              <a16:creationId xmlns:a16="http://schemas.microsoft.com/office/drawing/2014/main" id="{B68B756B-A5C9-49B2-A938-4A1CA16B8633}"/>
            </a:ext>
          </a:extLst>
        </xdr:cNvPr>
        <xdr:cNvSpPr txBox="1"/>
      </xdr:nvSpPr>
      <xdr:spPr>
        <a:xfrm>
          <a:off x="5527221" y="958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6" name="直線コネクタ 225">
          <a:extLst>
            <a:ext uri="{FF2B5EF4-FFF2-40B4-BE49-F238E27FC236}">
              <a16:creationId xmlns:a16="http://schemas.microsoft.com/office/drawing/2014/main" id="{147F24A6-44CA-48E5-9AB2-BA08CDB0162B}"/>
            </a:ext>
          </a:extLst>
        </xdr:cNvPr>
        <xdr:cNvCxnSpPr/>
      </xdr:nvCxnSpPr>
      <xdr:spPr>
        <a:xfrm>
          <a:off x="5953125" y="937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7" name="テキスト ボックス 226">
          <a:extLst>
            <a:ext uri="{FF2B5EF4-FFF2-40B4-BE49-F238E27FC236}">
              <a16:creationId xmlns:a16="http://schemas.microsoft.com/office/drawing/2014/main" id="{1E73CBEC-9983-4839-952F-DEC9EE90C2B0}"/>
            </a:ext>
          </a:extLst>
        </xdr:cNvPr>
        <xdr:cNvSpPr txBox="1"/>
      </xdr:nvSpPr>
      <xdr:spPr>
        <a:xfrm>
          <a:off x="5527221" y="923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8" name="直線コネクタ 227">
          <a:extLst>
            <a:ext uri="{FF2B5EF4-FFF2-40B4-BE49-F238E27FC236}">
              <a16:creationId xmlns:a16="http://schemas.microsoft.com/office/drawing/2014/main" id="{4F9F67ED-AD57-434B-8490-8F923583B73D}"/>
            </a:ext>
          </a:extLst>
        </xdr:cNvPr>
        <xdr:cNvCxnSpPr/>
      </xdr:nvCxnSpPr>
      <xdr:spPr>
        <a:xfrm>
          <a:off x="5953125" y="901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9" name="テキスト ボックス 228">
          <a:extLst>
            <a:ext uri="{FF2B5EF4-FFF2-40B4-BE49-F238E27FC236}">
              <a16:creationId xmlns:a16="http://schemas.microsoft.com/office/drawing/2014/main" id="{2BB0783D-604B-4004-A61C-42CE19954AEE}"/>
            </a:ext>
          </a:extLst>
        </xdr:cNvPr>
        <xdr:cNvSpPr txBox="1"/>
      </xdr:nvSpPr>
      <xdr:spPr>
        <a:xfrm>
          <a:off x="55272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30" name="直線コネクタ 229">
          <a:extLst>
            <a:ext uri="{FF2B5EF4-FFF2-40B4-BE49-F238E27FC236}">
              <a16:creationId xmlns:a16="http://schemas.microsoft.com/office/drawing/2014/main" id="{39953A4F-F29C-43D8-BD00-7546503B120A}"/>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1" name="テキスト ボックス 230">
          <a:extLst>
            <a:ext uri="{FF2B5EF4-FFF2-40B4-BE49-F238E27FC236}">
              <a16:creationId xmlns:a16="http://schemas.microsoft.com/office/drawing/2014/main" id="{F11AAA8E-4A13-41F0-AEFA-5E25BB8669B6}"/>
            </a:ext>
          </a:extLst>
        </xdr:cNvPr>
        <xdr:cNvSpPr txBox="1"/>
      </xdr:nvSpPr>
      <xdr:spPr>
        <a:xfrm>
          <a:off x="5527221"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2" name="【体育館・プール】&#10;一人当たり面積グラフ枠">
          <a:extLst>
            <a:ext uri="{FF2B5EF4-FFF2-40B4-BE49-F238E27FC236}">
              <a16:creationId xmlns:a16="http://schemas.microsoft.com/office/drawing/2014/main" id="{F7B5AB29-F4F7-4474-82F5-C849037A2165}"/>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82550</xdr:rowOff>
    </xdr:from>
    <xdr:to>
      <xdr:col>54</xdr:col>
      <xdr:colOff>189865</xdr:colOff>
      <xdr:row>63</xdr:row>
      <xdr:rowOff>120650</xdr:rowOff>
    </xdr:to>
    <xdr:cxnSp macro="">
      <xdr:nvCxnSpPr>
        <xdr:cNvPr id="233" name="直線コネクタ 232">
          <a:extLst>
            <a:ext uri="{FF2B5EF4-FFF2-40B4-BE49-F238E27FC236}">
              <a16:creationId xmlns:a16="http://schemas.microsoft.com/office/drawing/2014/main" id="{8FADC94B-D9EC-4FF3-BD7E-EE387F041554}"/>
            </a:ext>
          </a:extLst>
        </xdr:cNvPr>
        <xdr:cNvCxnSpPr/>
      </xdr:nvCxnSpPr>
      <xdr:spPr>
        <a:xfrm flipV="1">
          <a:off x="9429115" y="9001125"/>
          <a:ext cx="0" cy="1333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124477</xdr:rowOff>
    </xdr:from>
    <xdr:ext cx="469744" cy="259045"/>
    <xdr:sp macro="" textlink="">
      <xdr:nvSpPr>
        <xdr:cNvPr id="234" name="【体育館・プール】&#10;一人当たり面積最小値テキスト">
          <a:extLst>
            <a:ext uri="{FF2B5EF4-FFF2-40B4-BE49-F238E27FC236}">
              <a16:creationId xmlns:a16="http://schemas.microsoft.com/office/drawing/2014/main" id="{803E13BD-8E67-4718-9219-4A197E01FE03}"/>
            </a:ext>
          </a:extLst>
        </xdr:cNvPr>
        <xdr:cNvSpPr txBox="1"/>
      </xdr:nvSpPr>
      <xdr:spPr>
        <a:xfrm>
          <a:off x="9467850" y="10332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120650</xdr:rowOff>
    </xdr:from>
    <xdr:to>
      <xdr:col>55</xdr:col>
      <xdr:colOff>88900</xdr:colOff>
      <xdr:row>63</xdr:row>
      <xdr:rowOff>120650</xdr:rowOff>
    </xdr:to>
    <xdr:cxnSp macro="">
      <xdr:nvCxnSpPr>
        <xdr:cNvPr id="235" name="直線コネクタ 234">
          <a:extLst>
            <a:ext uri="{FF2B5EF4-FFF2-40B4-BE49-F238E27FC236}">
              <a16:creationId xmlns:a16="http://schemas.microsoft.com/office/drawing/2014/main" id="{CAD61484-D138-459A-96B5-6EA897BA392F}"/>
            </a:ext>
          </a:extLst>
        </xdr:cNvPr>
        <xdr:cNvCxnSpPr/>
      </xdr:nvCxnSpPr>
      <xdr:spPr>
        <a:xfrm>
          <a:off x="9363075" y="1033462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29227</xdr:rowOff>
    </xdr:from>
    <xdr:ext cx="469744" cy="259045"/>
    <xdr:sp macro="" textlink="">
      <xdr:nvSpPr>
        <xdr:cNvPr id="236" name="【体育館・プール】&#10;一人当たり面積最大値テキスト">
          <a:extLst>
            <a:ext uri="{FF2B5EF4-FFF2-40B4-BE49-F238E27FC236}">
              <a16:creationId xmlns:a16="http://schemas.microsoft.com/office/drawing/2014/main" id="{9681AC4F-DCB3-4741-9027-C61D0239559C}"/>
            </a:ext>
          </a:extLst>
        </xdr:cNvPr>
        <xdr:cNvSpPr txBox="1"/>
      </xdr:nvSpPr>
      <xdr:spPr>
        <a:xfrm>
          <a:off x="9467850" y="8779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82550</xdr:rowOff>
    </xdr:from>
    <xdr:to>
      <xdr:col>55</xdr:col>
      <xdr:colOff>88900</xdr:colOff>
      <xdr:row>55</xdr:row>
      <xdr:rowOff>82550</xdr:rowOff>
    </xdr:to>
    <xdr:cxnSp macro="">
      <xdr:nvCxnSpPr>
        <xdr:cNvPr id="237" name="直線コネクタ 236">
          <a:extLst>
            <a:ext uri="{FF2B5EF4-FFF2-40B4-BE49-F238E27FC236}">
              <a16:creationId xmlns:a16="http://schemas.microsoft.com/office/drawing/2014/main" id="{093C43CB-A806-4A0B-B22E-340432B7D4F6}"/>
            </a:ext>
          </a:extLst>
        </xdr:cNvPr>
        <xdr:cNvCxnSpPr/>
      </xdr:nvCxnSpPr>
      <xdr:spPr>
        <a:xfrm>
          <a:off x="9363075" y="900112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143527</xdr:rowOff>
    </xdr:from>
    <xdr:ext cx="469744" cy="259045"/>
    <xdr:sp macro="" textlink="">
      <xdr:nvSpPr>
        <xdr:cNvPr id="238" name="【体育館・プール】&#10;一人当たり面積平均値テキスト">
          <a:extLst>
            <a:ext uri="{FF2B5EF4-FFF2-40B4-BE49-F238E27FC236}">
              <a16:creationId xmlns:a16="http://schemas.microsoft.com/office/drawing/2014/main" id="{B72C2CB7-306D-4885-9321-91E9F6EB8B99}"/>
            </a:ext>
          </a:extLst>
        </xdr:cNvPr>
        <xdr:cNvSpPr txBox="1"/>
      </xdr:nvSpPr>
      <xdr:spPr>
        <a:xfrm>
          <a:off x="9467850" y="98653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165100</xdr:rowOff>
    </xdr:from>
    <xdr:to>
      <xdr:col>55</xdr:col>
      <xdr:colOff>50800</xdr:colOff>
      <xdr:row>61</xdr:row>
      <xdr:rowOff>95250</xdr:rowOff>
    </xdr:to>
    <xdr:sp macro="" textlink="">
      <xdr:nvSpPr>
        <xdr:cNvPr id="239" name="フローチャート: 判断 238">
          <a:extLst>
            <a:ext uri="{FF2B5EF4-FFF2-40B4-BE49-F238E27FC236}">
              <a16:creationId xmlns:a16="http://schemas.microsoft.com/office/drawing/2014/main" id="{6720F77C-90A7-41F1-8095-B5451138FFC4}"/>
            </a:ext>
          </a:extLst>
        </xdr:cNvPr>
        <xdr:cNvSpPr/>
      </xdr:nvSpPr>
      <xdr:spPr>
        <a:xfrm>
          <a:off x="9401175" y="9886950"/>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6350</xdr:rowOff>
    </xdr:from>
    <xdr:to>
      <xdr:col>50</xdr:col>
      <xdr:colOff>165100</xdr:colOff>
      <xdr:row>61</xdr:row>
      <xdr:rowOff>107950</xdr:rowOff>
    </xdr:to>
    <xdr:sp macro="" textlink="">
      <xdr:nvSpPr>
        <xdr:cNvPr id="240" name="フローチャート: 判断 239">
          <a:extLst>
            <a:ext uri="{FF2B5EF4-FFF2-40B4-BE49-F238E27FC236}">
              <a16:creationId xmlns:a16="http://schemas.microsoft.com/office/drawing/2014/main" id="{2A8A9F18-0A03-4D44-9A81-E75FEBAE93B2}"/>
            </a:ext>
          </a:extLst>
        </xdr:cNvPr>
        <xdr:cNvSpPr/>
      </xdr:nvSpPr>
      <xdr:spPr>
        <a:xfrm>
          <a:off x="8639175" y="989647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19050</xdr:rowOff>
    </xdr:from>
    <xdr:to>
      <xdr:col>46</xdr:col>
      <xdr:colOff>38100</xdr:colOff>
      <xdr:row>61</xdr:row>
      <xdr:rowOff>120650</xdr:rowOff>
    </xdr:to>
    <xdr:sp macro="" textlink="">
      <xdr:nvSpPr>
        <xdr:cNvPr id="241" name="フローチャート: 判断 240">
          <a:extLst>
            <a:ext uri="{FF2B5EF4-FFF2-40B4-BE49-F238E27FC236}">
              <a16:creationId xmlns:a16="http://schemas.microsoft.com/office/drawing/2014/main" id="{6D6FB8F7-9BD8-4483-B639-138151F81853}"/>
            </a:ext>
          </a:extLst>
        </xdr:cNvPr>
        <xdr:cNvSpPr/>
      </xdr:nvSpPr>
      <xdr:spPr>
        <a:xfrm>
          <a:off x="7839075" y="990600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6350</xdr:rowOff>
    </xdr:from>
    <xdr:to>
      <xdr:col>41</xdr:col>
      <xdr:colOff>101600</xdr:colOff>
      <xdr:row>61</xdr:row>
      <xdr:rowOff>107950</xdr:rowOff>
    </xdr:to>
    <xdr:sp macro="" textlink="">
      <xdr:nvSpPr>
        <xdr:cNvPr id="242" name="フローチャート: 判断 241">
          <a:extLst>
            <a:ext uri="{FF2B5EF4-FFF2-40B4-BE49-F238E27FC236}">
              <a16:creationId xmlns:a16="http://schemas.microsoft.com/office/drawing/2014/main" id="{59227FD4-9C1E-4A67-9945-4C0FADCA6AC4}"/>
            </a:ext>
          </a:extLst>
        </xdr:cNvPr>
        <xdr:cNvSpPr/>
      </xdr:nvSpPr>
      <xdr:spPr>
        <a:xfrm>
          <a:off x="7029450" y="989647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19050</xdr:rowOff>
    </xdr:from>
    <xdr:to>
      <xdr:col>36</xdr:col>
      <xdr:colOff>165100</xdr:colOff>
      <xdr:row>61</xdr:row>
      <xdr:rowOff>120650</xdr:rowOff>
    </xdr:to>
    <xdr:sp macro="" textlink="">
      <xdr:nvSpPr>
        <xdr:cNvPr id="243" name="フローチャート: 判断 242">
          <a:extLst>
            <a:ext uri="{FF2B5EF4-FFF2-40B4-BE49-F238E27FC236}">
              <a16:creationId xmlns:a16="http://schemas.microsoft.com/office/drawing/2014/main" id="{C78B2706-F979-4E1E-B1A1-0C5A5D83E722}"/>
            </a:ext>
          </a:extLst>
        </xdr:cNvPr>
        <xdr:cNvSpPr/>
      </xdr:nvSpPr>
      <xdr:spPr>
        <a:xfrm>
          <a:off x="6238875" y="990600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A27D54D5-F607-48E7-B607-8FAB901B9CE5}"/>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D2D86189-678E-44A8-A660-EAFC298F8BE0}"/>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1284D0B7-65DD-4FFE-900E-2300C001CC12}"/>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45CA9993-29BB-4515-A243-23080195EBC6}"/>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8" name="テキスト ボックス 247">
          <a:extLst>
            <a:ext uri="{FF2B5EF4-FFF2-40B4-BE49-F238E27FC236}">
              <a16:creationId xmlns:a16="http://schemas.microsoft.com/office/drawing/2014/main" id="{4C682C2F-25F7-4326-86E5-BBF5B301145B}"/>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31750</xdr:rowOff>
    </xdr:from>
    <xdr:to>
      <xdr:col>55</xdr:col>
      <xdr:colOff>50800</xdr:colOff>
      <xdr:row>55</xdr:row>
      <xdr:rowOff>133350</xdr:rowOff>
    </xdr:to>
    <xdr:sp macro="" textlink="">
      <xdr:nvSpPr>
        <xdr:cNvPr id="249" name="楕円 248">
          <a:extLst>
            <a:ext uri="{FF2B5EF4-FFF2-40B4-BE49-F238E27FC236}">
              <a16:creationId xmlns:a16="http://schemas.microsoft.com/office/drawing/2014/main" id="{646112E3-5F9C-4389-A61B-4CDC49804E99}"/>
            </a:ext>
          </a:extLst>
        </xdr:cNvPr>
        <xdr:cNvSpPr/>
      </xdr:nvSpPr>
      <xdr:spPr>
        <a:xfrm>
          <a:off x="9401175" y="8943975"/>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54</xdr:row>
      <xdr:rowOff>156227</xdr:rowOff>
    </xdr:from>
    <xdr:ext cx="469744" cy="259045"/>
    <xdr:sp macro="" textlink="">
      <xdr:nvSpPr>
        <xdr:cNvPr id="250" name="【体育館・プール】&#10;一人当たり面積該当値テキスト">
          <a:extLst>
            <a:ext uri="{FF2B5EF4-FFF2-40B4-BE49-F238E27FC236}">
              <a16:creationId xmlns:a16="http://schemas.microsoft.com/office/drawing/2014/main" id="{2E206436-C99E-40ED-9551-05466CB94BCB}"/>
            </a:ext>
          </a:extLst>
        </xdr:cNvPr>
        <xdr:cNvSpPr txBox="1"/>
      </xdr:nvSpPr>
      <xdr:spPr>
        <a:xfrm>
          <a:off x="9467850" y="8912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57150</xdr:rowOff>
    </xdr:from>
    <xdr:to>
      <xdr:col>50</xdr:col>
      <xdr:colOff>165100</xdr:colOff>
      <xdr:row>55</xdr:row>
      <xdr:rowOff>158750</xdr:rowOff>
    </xdr:to>
    <xdr:sp macro="" textlink="">
      <xdr:nvSpPr>
        <xdr:cNvPr id="251" name="楕円 250">
          <a:extLst>
            <a:ext uri="{FF2B5EF4-FFF2-40B4-BE49-F238E27FC236}">
              <a16:creationId xmlns:a16="http://schemas.microsoft.com/office/drawing/2014/main" id="{B11E7BF1-7AE1-41DD-A76E-F40BBCF513E4}"/>
            </a:ext>
          </a:extLst>
        </xdr:cNvPr>
        <xdr:cNvSpPr/>
      </xdr:nvSpPr>
      <xdr:spPr>
        <a:xfrm>
          <a:off x="8639175" y="897255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55</xdr:row>
      <xdr:rowOff>82550</xdr:rowOff>
    </xdr:from>
    <xdr:to>
      <xdr:col>55</xdr:col>
      <xdr:colOff>0</xdr:colOff>
      <xdr:row>55</xdr:row>
      <xdr:rowOff>107950</xdr:rowOff>
    </xdr:to>
    <xdr:cxnSp macro="">
      <xdr:nvCxnSpPr>
        <xdr:cNvPr id="252" name="直線コネクタ 251">
          <a:extLst>
            <a:ext uri="{FF2B5EF4-FFF2-40B4-BE49-F238E27FC236}">
              <a16:creationId xmlns:a16="http://schemas.microsoft.com/office/drawing/2014/main" id="{7DED97F0-5AFC-4A95-BB63-FD9F07097DCE}"/>
            </a:ext>
          </a:extLst>
        </xdr:cNvPr>
        <xdr:cNvCxnSpPr/>
      </xdr:nvCxnSpPr>
      <xdr:spPr>
        <a:xfrm flipV="1">
          <a:off x="8686800" y="9001125"/>
          <a:ext cx="74295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69850</xdr:rowOff>
    </xdr:from>
    <xdr:to>
      <xdr:col>46</xdr:col>
      <xdr:colOff>38100</xdr:colOff>
      <xdr:row>56</xdr:row>
      <xdr:rowOff>0</xdr:rowOff>
    </xdr:to>
    <xdr:sp macro="" textlink="">
      <xdr:nvSpPr>
        <xdr:cNvPr id="253" name="楕円 252">
          <a:extLst>
            <a:ext uri="{FF2B5EF4-FFF2-40B4-BE49-F238E27FC236}">
              <a16:creationId xmlns:a16="http://schemas.microsoft.com/office/drawing/2014/main" id="{45BD69B8-F7C4-4B95-880A-CC6EF7E14BB8}"/>
            </a:ext>
          </a:extLst>
        </xdr:cNvPr>
        <xdr:cNvSpPr/>
      </xdr:nvSpPr>
      <xdr:spPr>
        <a:xfrm>
          <a:off x="7839075" y="898207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107950</xdr:rowOff>
    </xdr:from>
    <xdr:to>
      <xdr:col>50</xdr:col>
      <xdr:colOff>114300</xdr:colOff>
      <xdr:row>55</xdr:row>
      <xdr:rowOff>120650</xdr:rowOff>
    </xdr:to>
    <xdr:cxnSp macro="">
      <xdr:nvCxnSpPr>
        <xdr:cNvPr id="254" name="直線コネクタ 253">
          <a:extLst>
            <a:ext uri="{FF2B5EF4-FFF2-40B4-BE49-F238E27FC236}">
              <a16:creationId xmlns:a16="http://schemas.microsoft.com/office/drawing/2014/main" id="{17427B5F-A696-4C0D-B270-004E011F9969}"/>
            </a:ext>
          </a:extLst>
        </xdr:cNvPr>
        <xdr:cNvCxnSpPr/>
      </xdr:nvCxnSpPr>
      <xdr:spPr>
        <a:xfrm flipV="1">
          <a:off x="7886700" y="9020175"/>
          <a:ext cx="8001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82550</xdr:rowOff>
    </xdr:from>
    <xdr:to>
      <xdr:col>41</xdr:col>
      <xdr:colOff>101600</xdr:colOff>
      <xdr:row>56</xdr:row>
      <xdr:rowOff>12700</xdr:rowOff>
    </xdr:to>
    <xdr:sp macro="" textlink="">
      <xdr:nvSpPr>
        <xdr:cNvPr id="255" name="楕円 254">
          <a:extLst>
            <a:ext uri="{FF2B5EF4-FFF2-40B4-BE49-F238E27FC236}">
              <a16:creationId xmlns:a16="http://schemas.microsoft.com/office/drawing/2014/main" id="{8CBC483B-B569-40C3-852B-D6C575D49F19}"/>
            </a:ext>
          </a:extLst>
        </xdr:cNvPr>
        <xdr:cNvSpPr/>
      </xdr:nvSpPr>
      <xdr:spPr>
        <a:xfrm>
          <a:off x="7029450" y="900112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55</xdr:row>
      <xdr:rowOff>120650</xdr:rowOff>
    </xdr:from>
    <xdr:to>
      <xdr:col>45</xdr:col>
      <xdr:colOff>177800</xdr:colOff>
      <xdr:row>55</xdr:row>
      <xdr:rowOff>133350</xdr:rowOff>
    </xdr:to>
    <xdr:cxnSp macro="">
      <xdr:nvCxnSpPr>
        <xdr:cNvPr id="256" name="直線コネクタ 255">
          <a:extLst>
            <a:ext uri="{FF2B5EF4-FFF2-40B4-BE49-F238E27FC236}">
              <a16:creationId xmlns:a16="http://schemas.microsoft.com/office/drawing/2014/main" id="{B3623AC3-9020-4F13-A14F-79B2E01D6B5F}"/>
            </a:ext>
          </a:extLst>
        </xdr:cNvPr>
        <xdr:cNvCxnSpPr/>
      </xdr:nvCxnSpPr>
      <xdr:spPr>
        <a:xfrm flipV="1">
          <a:off x="7077075" y="9039225"/>
          <a:ext cx="809625"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55</xdr:row>
      <xdr:rowOff>82550</xdr:rowOff>
    </xdr:from>
    <xdr:to>
      <xdr:col>36</xdr:col>
      <xdr:colOff>165100</xdr:colOff>
      <xdr:row>56</xdr:row>
      <xdr:rowOff>12700</xdr:rowOff>
    </xdr:to>
    <xdr:sp macro="" textlink="">
      <xdr:nvSpPr>
        <xdr:cNvPr id="257" name="楕円 256">
          <a:extLst>
            <a:ext uri="{FF2B5EF4-FFF2-40B4-BE49-F238E27FC236}">
              <a16:creationId xmlns:a16="http://schemas.microsoft.com/office/drawing/2014/main" id="{0EFA48EB-15C3-4DE7-9D03-C764B45A20BC}"/>
            </a:ext>
          </a:extLst>
        </xdr:cNvPr>
        <xdr:cNvSpPr/>
      </xdr:nvSpPr>
      <xdr:spPr>
        <a:xfrm>
          <a:off x="6238875" y="900112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55</xdr:row>
      <xdr:rowOff>133350</xdr:rowOff>
    </xdr:from>
    <xdr:to>
      <xdr:col>41</xdr:col>
      <xdr:colOff>50800</xdr:colOff>
      <xdr:row>55</xdr:row>
      <xdr:rowOff>133350</xdr:rowOff>
    </xdr:to>
    <xdr:cxnSp macro="">
      <xdr:nvCxnSpPr>
        <xdr:cNvPr id="258" name="直線コネクタ 257">
          <a:extLst>
            <a:ext uri="{FF2B5EF4-FFF2-40B4-BE49-F238E27FC236}">
              <a16:creationId xmlns:a16="http://schemas.microsoft.com/office/drawing/2014/main" id="{F33F9E36-5A19-4174-AFA6-A37ADBE03A79}"/>
            </a:ext>
          </a:extLst>
        </xdr:cNvPr>
        <xdr:cNvCxnSpPr/>
      </xdr:nvCxnSpPr>
      <xdr:spPr>
        <a:xfrm>
          <a:off x="6286500" y="9048750"/>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99077</xdr:rowOff>
    </xdr:from>
    <xdr:ext cx="469744" cy="259045"/>
    <xdr:sp macro="" textlink="">
      <xdr:nvSpPr>
        <xdr:cNvPr id="259" name="n_1aveValue【体育館・プール】&#10;一人当たり面積">
          <a:extLst>
            <a:ext uri="{FF2B5EF4-FFF2-40B4-BE49-F238E27FC236}">
              <a16:creationId xmlns:a16="http://schemas.microsoft.com/office/drawing/2014/main" id="{5C7FF030-4359-488E-AB7F-6BD38C6FDB1D}"/>
            </a:ext>
          </a:extLst>
        </xdr:cNvPr>
        <xdr:cNvSpPr txBox="1"/>
      </xdr:nvSpPr>
      <xdr:spPr>
        <a:xfrm>
          <a:off x="8458277" y="9989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111777</xdr:rowOff>
    </xdr:from>
    <xdr:ext cx="469744" cy="259045"/>
    <xdr:sp macro="" textlink="">
      <xdr:nvSpPr>
        <xdr:cNvPr id="260" name="n_2aveValue【体育館・プール】&#10;一人当たり面積">
          <a:extLst>
            <a:ext uri="{FF2B5EF4-FFF2-40B4-BE49-F238E27FC236}">
              <a16:creationId xmlns:a16="http://schemas.microsoft.com/office/drawing/2014/main" id="{AAE5F956-3B9B-4879-ADDC-8155CC046889}"/>
            </a:ext>
          </a:extLst>
        </xdr:cNvPr>
        <xdr:cNvSpPr txBox="1"/>
      </xdr:nvSpPr>
      <xdr:spPr>
        <a:xfrm>
          <a:off x="7677227" y="9998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99077</xdr:rowOff>
    </xdr:from>
    <xdr:ext cx="469744" cy="259045"/>
    <xdr:sp macro="" textlink="">
      <xdr:nvSpPr>
        <xdr:cNvPr id="261" name="n_3aveValue【体育館・プール】&#10;一人当たり面積">
          <a:extLst>
            <a:ext uri="{FF2B5EF4-FFF2-40B4-BE49-F238E27FC236}">
              <a16:creationId xmlns:a16="http://schemas.microsoft.com/office/drawing/2014/main" id="{1027DC4A-BB32-47DB-B1BF-6140CFED0305}"/>
            </a:ext>
          </a:extLst>
        </xdr:cNvPr>
        <xdr:cNvSpPr txBox="1"/>
      </xdr:nvSpPr>
      <xdr:spPr>
        <a:xfrm>
          <a:off x="6867602" y="9989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111777</xdr:rowOff>
    </xdr:from>
    <xdr:ext cx="469744" cy="259045"/>
    <xdr:sp macro="" textlink="">
      <xdr:nvSpPr>
        <xdr:cNvPr id="262" name="n_4aveValue【体育館・プール】&#10;一人当たり面積">
          <a:extLst>
            <a:ext uri="{FF2B5EF4-FFF2-40B4-BE49-F238E27FC236}">
              <a16:creationId xmlns:a16="http://schemas.microsoft.com/office/drawing/2014/main" id="{7C2A0961-80E4-402B-96DD-22F804D43A1D}"/>
            </a:ext>
          </a:extLst>
        </xdr:cNvPr>
        <xdr:cNvSpPr txBox="1"/>
      </xdr:nvSpPr>
      <xdr:spPr>
        <a:xfrm>
          <a:off x="6067502" y="9998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54</xdr:row>
      <xdr:rowOff>3827</xdr:rowOff>
    </xdr:from>
    <xdr:ext cx="469744" cy="259045"/>
    <xdr:sp macro="" textlink="">
      <xdr:nvSpPr>
        <xdr:cNvPr id="263" name="n_1mainValue【体育館・プール】&#10;一人当たり面積">
          <a:extLst>
            <a:ext uri="{FF2B5EF4-FFF2-40B4-BE49-F238E27FC236}">
              <a16:creationId xmlns:a16="http://schemas.microsoft.com/office/drawing/2014/main" id="{B2F63448-D32E-4688-AD74-4A71E826B42B}"/>
            </a:ext>
          </a:extLst>
        </xdr:cNvPr>
        <xdr:cNvSpPr txBox="1"/>
      </xdr:nvSpPr>
      <xdr:spPr>
        <a:xfrm>
          <a:off x="8458277" y="8760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54</xdr:row>
      <xdr:rowOff>16527</xdr:rowOff>
    </xdr:from>
    <xdr:ext cx="469744" cy="259045"/>
    <xdr:sp macro="" textlink="">
      <xdr:nvSpPr>
        <xdr:cNvPr id="264" name="n_2mainValue【体育館・プール】&#10;一人当たり面積">
          <a:extLst>
            <a:ext uri="{FF2B5EF4-FFF2-40B4-BE49-F238E27FC236}">
              <a16:creationId xmlns:a16="http://schemas.microsoft.com/office/drawing/2014/main" id="{4DDE414E-6D5F-423B-888A-8F97655D9FF5}"/>
            </a:ext>
          </a:extLst>
        </xdr:cNvPr>
        <xdr:cNvSpPr txBox="1"/>
      </xdr:nvSpPr>
      <xdr:spPr>
        <a:xfrm>
          <a:off x="7677227" y="8770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54</xdr:row>
      <xdr:rowOff>29227</xdr:rowOff>
    </xdr:from>
    <xdr:ext cx="469744" cy="259045"/>
    <xdr:sp macro="" textlink="">
      <xdr:nvSpPr>
        <xdr:cNvPr id="265" name="n_3mainValue【体育館・プール】&#10;一人当たり面積">
          <a:extLst>
            <a:ext uri="{FF2B5EF4-FFF2-40B4-BE49-F238E27FC236}">
              <a16:creationId xmlns:a16="http://schemas.microsoft.com/office/drawing/2014/main" id="{C2B57F90-8344-42A6-A5BF-B8B7B602BBC5}"/>
            </a:ext>
          </a:extLst>
        </xdr:cNvPr>
        <xdr:cNvSpPr txBox="1"/>
      </xdr:nvSpPr>
      <xdr:spPr>
        <a:xfrm>
          <a:off x="6867602" y="8779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54</xdr:row>
      <xdr:rowOff>29227</xdr:rowOff>
    </xdr:from>
    <xdr:ext cx="469744" cy="259045"/>
    <xdr:sp macro="" textlink="">
      <xdr:nvSpPr>
        <xdr:cNvPr id="266" name="n_4mainValue【体育館・プール】&#10;一人当たり面積">
          <a:extLst>
            <a:ext uri="{FF2B5EF4-FFF2-40B4-BE49-F238E27FC236}">
              <a16:creationId xmlns:a16="http://schemas.microsoft.com/office/drawing/2014/main" id="{7A3AD188-344D-4B5A-B13C-74F7BC24EAC0}"/>
            </a:ext>
          </a:extLst>
        </xdr:cNvPr>
        <xdr:cNvSpPr txBox="1"/>
      </xdr:nvSpPr>
      <xdr:spPr>
        <a:xfrm>
          <a:off x="6067502" y="8779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7" name="正方形/長方形 266">
          <a:extLst>
            <a:ext uri="{FF2B5EF4-FFF2-40B4-BE49-F238E27FC236}">
              <a16:creationId xmlns:a16="http://schemas.microsoft.com/office/drawing/2014/main" id="{41D6865A-4EDA-4675-949B-C1CAF22AC15F}"/>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8" name="正方形/長方形 267">
          <a:extLst>
            <a:ext uri="{FF2B5EF4-FFF2-40B4-BE49-F238E27FC236}">
              <a16:creationId xmlns:a16="http://schemas.microsoft.com/office/drawing/2014/main" id="{34AD182D-E70A-4043-9DFB-923CABF8674E}"/>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9" name="正方形/長方形 268">
          <a:extLst>
            <a:ext uri="{FF2B5EF4-FFF2-40B4-BE49-F238E27FC236}">
              <a16:creationId xmlns:a16="http://schemas.microsoft.com/office/drawing/2014/main" id="{7154A548-AE3D-4C7E-B554-CE95251B763F}"/>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70" name="正方形/長方形 269">
          <a:extLst>
            <a:ext uri="{FF2B5EF4-FFF2-40B4-BE49-F238E27FC236}">
              <a16:creationId xmlns:a16="http://schemas.microsoft.com/office/drawing/2014/main" id="{0C0BEF14-4335-48E1-90A3-358217FBFA07}"/>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1" name="正方形/長方形 270">
          <a:extLst>
            <a:ext uri="{FF2B5EF4-FFF2-40B4-BE49-F238E27FC236}">
              <a16:creationId xmlns:a16="http://schemas.microsoft.com/office/drawing/2014/main" id="{F3DCBCED-5B5A-4FC6-8FC5-03289562F8A0}"/>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2" name="正方形/長方形 271">
          <a:extLst>
            <a:ext uri="{FF2B5EF4-FFF2-40B4-BE49-F238E27FC236}">
              <a16:creationId xmlns:a16="http://schemas.microsoft.com/office/drawing/2014/main" id="{1D8005AC-1115-4B7F-8524-1F54D292CEBC}"/>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3" name="正方形/長方形 272">
          <a:extLst>
            <a:ext uri="{FF2B5EF4-FFF2-40B4-BE49-F238E27FC236}">
              <a16:creationId xmlns:a16="http://schemas.microsoft.com/office/drawing/2014/main" id="{832A0B75-B91F-4F59-BEDC-717E393A1E74}"/>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4" name="正方形/長方形 273">
          <a:extLst>
            <a:ext uri="{FF2B5EF4-FFF2-40B4-BE49-F238E27FC236}">
              <a16:creationId xmlns:a16="http://schemas.microsoft.com/office/drawing/2014/main" id="{9D682FAC-3033-4425-8D8E-01889081E464}"/>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5" name="テキスト ボックス 274">
          <a:extLst>
            <a:ext uri="{FF2B5EF4-FFF2-40B4-BE49-F238E27FC236}">
              <a16:creationId xmlns:a16="http://schemas.microsoft.com/office/drawing/2014/main" id="{BB2B8F9A-D5BB-4DCD-A6F2-8F4DE75984C9}"/>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6" name="直線コネクタ 275">
          <a:extLst>
            <a:ext uri="{FF2B5EF4-FFF2-40B4-BE49-F238E27FC236}">
              <a16:creationId xmlns:a16="http://schemas.microsoft.com/office/drawing/2014/main" id="{1EA57271-5F2F-4517-93D9-D46DCCA53901}"/>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88</xdr:row>
      <xdr:rowOff>10177</xdr:rowOff>
    </xdr:from>
    <xdr:ext cx="403059" cy="259045"/>
    <xdr:sp macro="" textlink="">
      <xdr:nvSpPr>
        <xdr:cNvPr id="277" name="テキスト ボックス 276">
          <a:extLst>
            <a:ext uri="{FF2B5EF4-FFF2-40B4-BE49-F238E27FC236}">
              <a16:creationId xmlns:a16="http://schemas.microsoft.com/office/drawing/2014/main" id="{9E2BA06A-2F57-495C-B4B2-0199D3B83E40}"/>
            </a:ext>
          </a:extLst>
        </xdr:cNvPr>
        <xdr:cNvSpPr txBox="1"/>
      </xdr:nvSpPr>
      <xdr:spPr>
        <a:xfrm>
          <a:off x="339891" y="14265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8" name="直線コネクタ 277">
          <a:extLst>
            <a:ext uri="{FF2B5EF4-FFF2-40B4-BE49-F238E27FC236}">
              <a16:creationId xmlns:a16="http://schemas.microsoft.com/office/drawing/2014/main" id="{0B6D7F55-681B-4D3D-9B2E-6412D7F95034}"/>
            </a:ext>
          </a:extLst>
        </xdr:cNvPr>
        <xdr:cNvCxnSpPr/>
      </xdr:nvCxnSpPr>
      <xdr:spPr>
        <a:xfrm>
          <a:off x="685800" y="13973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67327</xdr:rowOff>
    </xdr:from>
    <xdr:ext cx="403059" cy="259045"/>
    <xdr:sp macro="" textlink="">
      <xdr:nvSpPr>
        <xdr:cNvPr id="279" name="テキスト ボックス 278">
          <a:extLst>
            <a:ext uri="{FF2B5EF4-FFF2-40B4-BE49-F238E27FC236}">
              <a16:creationId xmlns:a16="http://schemas.microsoft.com/office/drawing/2014/main" id="{2CBFFACA-0D02-4612-BB0F-F62E2F9B13D1}"/>
            </a:ext>
          </a:extLst>
        </xdr:cNvPr>
        <xdr:cNvSpPr txBox="1"/>
      </xdr:nvSpPr>
      <xdr:spPr>
        <a:xfrm>
          <a:off x="339891" y="138373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80" name="直線コネクタ 279">
          <a:extLst>
            <a:ext uri="{FF2B5EF4-FFF2-40B4-BE49-F238E27FC236}">
              <a16:creationId xmlns:a16="http://schemas.microsoft.com/office/drawing/2014/main" id="{7AB30D13-E255-4821-9C41-7F5A2916615B}"/>
            </a:ext>
          </a:extLst>
        </xdr:cNvPr>
        <xdr:cNvCxnSpPr/>
      </xdr:nvCxnSpPr>
      <xdr:spPr>
        <a:xfrm>
          <a:off x="685800" y="13544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81" name="テキスト ボックス 280">
          <a:extLst>
            <a:ext uri="{FF2B5EF4-FFF2-40B4-BE49-F238E27FC236}">
              <a16:creationId xmlns:a16="http://schemas.microsoft.com/office/drawing/2014/main" id="{95B58691-C80B-45DF-A8CD-22181A10E882}"/>
            </a:ext>
          </a:extLst>
        </xdr:cNvPr>
        <xdr:cNvSpPr txBox="1"/>
      </xdr:nvSpPr>
      <xdr:spPr>
        <a:xfrm>
          <a:off x="339891" y="134086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82" name="直線コネクタ 281">
          <a:extLst>
            <a:ext uri="{FF2B5EF4-FFF2-40B4-BE49-F238E27FC236}">
              <a16:creationId xmlns:a16="http://schemas.microsoft.com/office/drawing/2014/main" id="{B1431C3C-4EC8-4732-9A3D-67EBCC49E616}"/>
            </a:ext>
          </a:extLst>
        </xdr:cNvPr>
        <xdr:cNvCxnSpPr/>
      </xdr:nvCxnSpPr>
      <xdr:spPr>
        <a:xfrm>
          <a:off x="685800" y="13115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83" name="テキスト ボックス 282">
          <a:extLst>
            <a:ext uri="{FF2B5EF4-FFF2-40B4-BE49-F238E27FC236}">
              <a16:creationId xmlns:a16="http://schemas.microsoft.com/office/drawing/2014/main" id="{C0FA5BE6-4D28-413A-825E-D83A078009A3}"/>
            </a:ext>
          </a:extLst>
        </xdr:cNvPr>
        <xdr:cNvSpPr txBox="1"/>
      </xdr:nvSpPr>
      <xdr:spPr>
        <a:xfrm>
          <a:off x="339891" y="1297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4" name="直線コネクタ 283">
          <a:extLst>
            <a:ext uri="{FF2B5EF4-FFF2-40B4-BE49-F238E27FC236}">
              <a16:creationId xmlns:a16="http://schemas.microsoft.com/office/drawing/2014/main" id="{CB1F9C34-FC33-4DF5-8256-3137F9698D50}"/>
            </a:ext>
          </a:extLst>
        </xdr:cNvPr>
        <xdr:cNvCxnSpPr/>
      </xdr:nvCxnSpPr>
      <xdr:spPr>
        <a:xfrm>
          <a:off x="685800" y="126777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5" name="テキスト ボックス 284">
          <a:extLst>
            <a:ext uri="{FF2B5EF4-FFF2-40B4-BE49-F238E27FC236}">
              <a16:creationId xmlns:a16="http://schemas.microsoft.com/office/drawing/2014/main" id="{1436014A-533A-4649-BB64-A50AC9B27743}"/>
            </a:ext>
          </a:extLst>
        </xdr:cNvPr>
        <xdr:cNvSpPr txBox="1"/>
      </xdr:nvSpPr>
      <xdr:spPr>
        <a:xfrm>
          <a:off x="339891" y="125419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FE95E325-806C-4B3F-A889-BBEFF466680C}"/>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7" name="テキスト ボックス 286">
          <a:extLst>
            <a:ext uri="{FF2B5EF4-FFF2-40B4-BE49-F238E27FC236}">
              <a16:creationId xmlns:a16="http://schemas.microsoft.com/office/drawing/2014/main" id="{ED482210-CDE9-43EC-8F99-48EAB7D30C1F}"/>
            </a:ext>
          </a:extLst>
        </xdr:cNvPr>
        <xdr:cNvSpPr txBox="1"/>
      </xdr:nvSpPr>
      <xdr:spPr>
        <a:xfrm>
          <a:off x="339891" y="1211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8" name="【福祉施設】&#10;有形固定資産減価償却率グラフ枠">
          <a:extLst>
            <a:ext uri="{FF2B5EF4-FFF2-40B4-BE49-F238E27FC236}">
              <a16:creationId xmlns:a16="http://schemas.microsoft.com/office/drawing/2014/main" id="{5E9DDB41-ECBD-4038-968C-E543D7C8731A}"/>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127254</xdr:rowOff>
    </xdr:from>
    <xdr:to>
      <xdr:col>24</xdr:col>
      <xdr:colOff>62865</xdr:colOff>
      <xdr:row>86</xdr:row>
      <xdr:rowOff>143256</xdr:rowOff>
    </xdr:to>
    <xdr:cxnSp macro="">
      <xdr:nvCxnSpPr>
        <xdr:cNvPr id="289" name="直線コネクタ 288">
          <a:extLst>
            <a:ext uri="{FF2B5EF4-FFF2-40B4-BE49-F238E27FC236}">
              <a16:creationId xmlns:a16="http://schemas.microsoft.com/office/drawing/2014/main" id="{1FC75B1A-06B8-4840-8804-0A8EA0F435B9}"/>
            </a:ext>
          </a:extLst>
        </xdr:cNvPr>
        <xdr:cNvCxnSpPr/>
      </xdr:nvCxnSpPr>
      <xdr:spPr>
        <a:xfrm flipV="1">
          <a:off x="4180840" y="12601829"/>
          <a:ext cx="0" cy="14733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147083</xdr:rowOff>
    </xdr:from>
    <xdr:ext cx="405111" cy="259045"/>
    <xdr:sp macro="" textlink="">
      <xdr:nvSpPr>
        <xdr:cNvPr id="290" name="【福祉施設】&#10;有形固定資産減価償却率最小値テキスト">
          <a:extLst>
            <a:ext uri="{FF2B5EF4-FFF2-40B4-BE49-F238E27FC236}">
              <a16:creationId xmlns:a16="http://schemas.microsoft.com/office/drawing/2014/main" id="{4E1174A7-C7B1-4F64-AC28-D93DC5ECA73D}"/>
            </a:ext>
          </a:extLst>
        </xdr:cNvPr>
        <xdr:cNvSpPr txBox="1"/>
      </xdr:nvSpPr>
      <xdr:spPr>
        <a:xfrm>
          <a:off x="4219575" y="14078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143256</xdr:rowOff>
    </xdr:from>
    <xdr:to>
      <xdr:col>24</xdr:col>
      <xdr:colOff>152400</xdr:colOff>
      <xdr:row>86</xdr:row>
      <xdr:rowOff>143256</xdr:rowOff>
    </xdr:to>
    <xdr:cxnSp macro="">
      <xdr:nvCxnSpPr>
        <xdr:cNvPr id="291" name="直線コネクタ 290">
          <a:extLst>
            <a:ext uri="{FF2B5EF4-FFF2-40B4-BE49-F238E27FC236}">
              <a16:creationId xmlns:a16="http://schemas.microsoft.com/office/drawing/2014/main" id="{FC8CA672-2736-42A5-8E30-D0E4D15A8C4A}"/>
            </a:ext>
          </a:extLst>
        </xdr:cNvPr>
        <xdr:cNvCxnSpPr/>
      </xdr:nvCxnSpPr>
      <xdr:spPr>
        <a:xfrm>
          <a:off x="4105275" y="1407515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73931</xdr:rowOff>
    </xdr:from>
    <xdr:ext cx="405111" cy="259045"/>
    <xdr:sp macro="" textlink="">
      <xdr:nvSpPr>
        <xdr:cNvPr id="292" name="【福祉施設】&#10;有形固定資産減価償却率最大値テキスト">
          <a:extLst>
            <a:ext uri="{FF2B5EF4-FFF2-40B4-BE49-F238E27FC236}">
              <a16:creationId xmlns:a16="http://schemas.microsoft.com/office/drawing/2014/main" id="{1257F567-E731-4DFB-8643-0ED7676E863C}"/>
            </a:ext>
          </a:extLst>
        </xdr:cNvPr>
        <xdr:cNvSpPr txBox="1"/>
      </xdr:nvSpPr>
      <xdr:spPr>
        <a:xfrm>
          <a:off x="4219575" y="123897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127254</xdr:rowOff>
    </xdr:from>
    <xdr:to>
      <xdr:col>24</xdr:col>
      <xdr:colOff>152400</xdr:colOff>
      <xdr:row>77</xdr:row>
      <xdr:rowOff>127254</xdr:rowOff>
    </xdr:to>
    <xdr:cxnSp macro="">
      <xdr:nvCxnSpPr>
        <xdr:cNvPr id="293" name="直線コネクタ 292">
          <a:extLst>
            <a:ext uri="{FF2B5EF4-FFF2-40B4-BE49-F238E27FC236}">
              <a16:creationId xmlns:a16="http://schemas.microsoft.com/office/drawing/2014/main" id="{E956594F-A164-4E0F-AD8B-E75FF8021746}"/>
            </a:ext>
          </a:extLst>
        </xdr:cNvPr>
        <xdr:cNvCxnSpPr/>
      </xdr:nvCxnSpPr>
      <xdr:spPr>
        <a:xfrm>
          <a:off x="4105275" y="1260182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65040</xdr:rowOff>
    </xdr:from>
    <xdr:ext cx="405111" cy="259045"/>
    <xdr:sp macro="" textlink="">
      <xdr:nvSpPr>
        <xdr:cNvPr id="294" name="【福祉施設】&#10;有形固定資産減価償却率平均値テキスト">
          <a:extLst>
            <a:ext uri="{FF2B5EF4-FFF2-40B4-BE49-F238E27FC236}">
              <a16:creationId xmlns:a16="http://schemas.microsoft.com/office/drawing/2014/main" id="{B251B782-7B89-4D7C-B571-A8098DB08D26}"/>
            </a:ext>
          </a:extLst>
        </xdr:cNvPr>
        <xdr:cNvSpPr txBox="1"/>
      </xdr:nvSpPr>
      <xdr:spPr>
        <a:xfrm>
          <a:off x="4219575" y="1319366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42163</xdr:rowOff>
    </xdr:from>
    <xdr:to>
      <xdr:col>24</xdr:col>
      <xdr:colOff>114300</xdr:colOff>
      <xdr:row>82</xdr:row>
      <xdr:rowOff>143763</xdr:rowOff>
    </xdr:to>
    <xdr:sp macro="" textlink="">
      <xdr:nvSpPr>
        <xdr:cNvPr id="295" name="フローチャート: 判断 294">
          <a:extLst>
            <a:ext uri="{FF2B5EF4-FFF2-40B4-BE49-F238E27FC236}">
              <a16:creationId xmlns:a16="http://schemas.microsoft.com/office/drawing/2014/main" id="{43A638CF-F6EC-4F64-BA33-125911E81F85}"/>
            </a:ext>
          </a:extLst>
        </xdr:cNvPr>
        <xdr:cNvSpPr/>
      </xdr:nvSpPr>
      <xdr:spPr>
        <a:xfrm>
          <a:off x="4124325" y="1333271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42163</xdr:rowOff>
    </xdr:from>
    <xdr:to>
      <xdr:col>20</xdr:col>
      <xdr:colOff>38100</xdr:colOff>
      <xdr:row>82</xdr:row>
      <xdr:rowOff>143763</xdr:rowOff>
    </xdr:to>
    <xdr:sp macro="" textlink="">
      <xdr:nvSpPr>
        <xdr:cNvPr id="296" name="フローチャート: 判断 295">
          <a:extLst>
            <a:ext uri="{FF2B5EF4-FFF2-40B4-BE49-F238E27FC236}">
              <a16:creationId xmlns:a16="http://schemas.microsoft.com/office/drawing/2014/main" id="{826CA146-B977-4C9D-8169-B99A1AE87184}"/>
            </a:ext>
          </a:extLst>
        </xdr:cNvPr>
        <xdr:cNvSpPr/>
      </xdr:nvSpPr>
      <xdr:spPr>
        <a:xfrm>
          <a:off x="3381375" y="1333271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10161</xdr:rowOff>
    </xdr:from>
    <xdr:to>
      <xdr:col>15</xdr:col>
      <xdr:colOff>101600</xdr:colOff>
      <xdr:row>82</xdr:row>
      <xdr:rowOff>111761</xdr:rowOff>
    </xdr:to>
    <xdr:sp macro="" textlink="">
      <xdr:nvSpPr>
        <xdr:cNvPr id="297" name="フローチャート: 判断 296">
          <a:extLst>
            <a:ext uri="{FF2B5EF4-FFF2-40B4-BE49-F238E27FC236}">
              <a16:creationId xmlns:a16="http://schemas.microsoft.com/office/drawing/2014/main" id="{F916641A-DC2F-44AB-9E8C-F5736A99A747}"/>
            </a:ext>
          </a:extLst>
        </xdr:cNvPr>
        <xdr:cNvSpPr/>
      </xdr:nvSpPr>
      <xdr:spPr>
        <a:xfrm>
          <a:off x="2571750" y="1329436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140463</xdr:rowOff>
    </xdr:from>
    <xdr:to>
      <xdr:col>10</xdr:col>
      <xdr:colOff>165100</xdr:colOff>
      <xdr:row>82</xdr:row>
      <xdr:rowOff>70613</xdr:rowOff>
    </xdr:to>
    <xdr:sp macro="" textlink="">
      <xdr:nvSpPr>
        <xdr:cNvPr id="298" name="フローチャート: 判断 297">
          <a:extLst>
            <a:ext uri="{FF2B5EF4-FFF2-40B4-BE49-F238E27FC236}">
              <a16:creationId xmlns:a16="http://schemas.microsoft.com/office/drawing/2014/main" id="{F48AFDBC-A0C0-49A6-887F-07F27E46AE07}"/>
            </a:ext>
          </a:extLst>
        </xdr:cNvPr>
        <xdr:cNvSpPr/>
      </xdr:nvSpPr>
      <xdr:spPr>
        <a:xfrm>
          <a:off x="1781175" y="13269088"/>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94742</xdr:rowOff>
    </xdr:from>
    <xdr:to>
      <xdr:col>6</xdr:col>
      <xdr:colOff>38100</xdr:colOff>
      <xdr:row>82</xdr:row>
      <xdr:rowOff>24892</xdr:rowOff>
    </xdr:to>
    <xdr:sp macro="" textlink="">
      <xdr:nvSpPr>
        <xdr:cNvPr id="299" name="フローチャート: 判断 298">
          <a:extLst>
            <a:ext uri="{FF2B5EF4-FFF2-40B4-BE49-F238E27FC236}">
              <a16:creationId xmlns:a16="http://schemas.microsoft.com/office/drawing/2014/main" id="{32B067A9-09D8-4CE8-A1D9-DF7F2C40B334}"/>
            </a:ext>
          </a:extLst>
        </xdr:cNvPr>
        <xdr:cNvSpPr/>
      </xdr:nvSpPr>
      <xdr:spPr>
        <a:xfrm>
          <a:off x="981075" y="1322019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A7CA78E3-2EB3-4099-A3BB-EE8DED48C215}"/>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DF3AB806-97AA-422C-93DC-FB8D4B726A81}"/>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774A2BA0-E109-4A67-8434-E48D7F46ACDF}"/>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F628A13D-B410-4910-97B9-E311D2FF4041}"/>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F1972190-13A2-47F0-853A-20695C69171E}"/>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161037</xdr:rowOff>
    </xdr:from>
    <xdr:to>
      <xdr:col>24</xdr:col>
      <xdr:colOff>114300</xdr:colOff>
      <xdr:row>83</xdr:row>
      <xdr:rowOff>91187</xdr:rowOff>
    </xdr:to>
    <xdr:sp macro="" textlink="">
      <xdr:nvSpPr>
        <xdr:cNvPr id="305" name="楕円 304">
          <a:extLst>
            <a:ext uri="{FF2B5EF4-FFF2-40B4-BE49-F238E27FC236}">
              <a16:creationId xmlns:a16="http://schemas.microsoft.com/office/drawing/2014/main" id="{C66AC528-EFCC-4568-BBFB-A9A9A0048236}"/>
            </a:ext>
          </a:extLst>
        </xdr:cNvPr>
        <xdr:cNvSpPr/>
      </xdr:nvSpPr>
      <xdr:spPr>
        <a:xfrm>
          <a:off x="4124325" y="13451587"/>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139464</xdr:rowOff>
    </xdr:from>
    <xdr:ext cx="405111" cy="259045"/>
    <xdr:sp macro="" textlink="">
      <xdr:nvSpPr>
        <xdr:cNvPr id="306" name="【福祉施設】&#10;有形固定資産減価償却率該当値テキスト">
          <a:extLst>
            <a:ext uri="{FF2B5EF4-FFF2-40B4-BE49-F238E27FC236}">
              <a16:creationId xmlns:a16="http://schemas.microsoft.com/office/drawing/2014/main" id="{42F63FBE-BD90-42D2-919C-5F713A599B04}"/>
            </a:ext>
          </a:extLst>
        </xdr:cNvPr>
        <xdr:cNvSpPr txBox="1"/>
      </xdr:nvSpPr>
      <xdr:spPr>
        <a:xfrm>
          <a:off x="4219575" y="134300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103887</xdr:rowOff>
    </xdr:from>
    <xdr:to>
      <xdr:col>20</xdr:col>
      <xdr:colOff>38100</xdr:colOff>
      <xdr:row>84</xdr:row>
      <xdr:rowOff>34037</xdr:rowOff>
    </xdr:to>
    <xdr:sp macro="" textlink="">
      <xdr:nvSpPr>
        <xdr:cNvPr id="307" name="楕円 306">
          <a:extLst>
            <a:ext uri="{FF2B5EF4-FFF2-40B4-BE49-F238E27FC236}">
              <a16:creationId xmlns:a16="http://schemas.microsoft.com/office/drawing/2014/main" id="{3223A408-D561-4F16-8B29-EDA8DC7E7C23}"/>
            </a:ext>
          </a:extLst>
        </xdr:cNvPr>
        <xdr:cNvSpPr/>
      </xdr:nvSpPr>
      <xdr:spPr>
        <a:xfrm>
          <a:off x="3381375" y="13556362"/>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40387</xdr:rowOff>
    </xdr:from>
    <xdr:to>
      <xdr:col>24</xdr:col>
      <xdr:colOff>63500</xdr:colOff>
      <xdr:row>83</xdr:row>
      <xdr:rowOff>154687</xdr:rowOff>
    </xdr:to>
    <xdr:cxnSp macro="">
      <xdr:nvCxnSpPr>
        <xdr:cNvPr id="308" name="直線コネクタ 307">
          <a:extLst>
            <a:ext uri="{FF2B5EF4-FFF2-40B4-BE49-F238E27FC236}">
              <a16:creationId xmlns:a16="http://schemas.microsoft.com/office/drawing/2014/main" id="{0D54A44B-9562-4DBB-9953-D99B93C45B69}"/>
            </a:ext>
          </a:extLst>
        </xdr:cNvPr>
        <xdr:cNvCxnSpPr/>
      </xdr:nvCxnSpPr>
      <xdr:spPr>
        <a:xfrm flipV="1">
          <a:off x="3429000" y="13489687"/>
          <a:ext cx="752475"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21589</xdr:rowOff>
    </xdr:from>
    <xdr:to>
      <xdr:col>15</xdr:col>
      <xdr:colOff>101600</xdr:colOff>
      <xdr:row>83</xdr:row>
      <xdr:rowOff>123189</xdr:rowOff>
    </xdr:to>
    <xdr:sp macro="" textlink="">
      <xdr:nvSpPr>
        <xdr:cNvPr id="309" name="楕円 308">
          <a:extLst>
            <a:ext uri="{FF2B5EF4-FFF2-40B4-BE49-F238E27FC236}">
              <a16:creationId xmlns:a16="http://schemas.microsoft.com/office/drawing/2014/main" id="{E3D5F735-5C24-441F-9D09-B5F79A15C0B0}"/>
            </a:ext>
          </a:extLst>
        </xdr:cNvPr>
        <xdr:cNvSpPr/>
      </xdr:nvSpPr>
      <xdr:spPr>
        <a:xfrm>
          <a:off x="2571750" y="1347088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72389</xdr:rowOff>
    </xdr:from>
    <xdr:to>
      <xdr:col>19</xdr:col>
      <xdr:colOff>177800</xdr:colOff>
      <xdr:row>83</xdr:row>
      <xdr:rowOff>154687</xdr:rowOff>
    </xdr:to>
    <xdr:cxnSp macro="">
      <xdr:nvCxnSpPr>
        <xdr:cNvPr id="310" name="直線コネクタ 309">
          <a:extLst>
            <a:ext uri="{FF2B5EF4-FFF2-40B4-BE49-F238E27FC236}">
              <a16:creationId xmlns:a16="http://schemas.microsoft.com/office/drawing/2014/main" id="{4AE0A6C9-5569-486E-9A20-7A2C713EDEA9}"/>
            </a:ext>
          </a:extLst>
        </xdr:cNvPr>
        <xdr:cNvCxnSpPr/>
      </xdr:nvCxnSpPr>
      <xdr:spPr>
        <a:xfrm>
          <a:off x="2619375" y="13518514"/>
          <a:ext cx="809625" cy="85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149606</xdr:rowOff>
    </xdr:from>
    <xdr:to>
      <xdr:col>10</xdr:col>
      <xdr:colOff>165100</xdr:colOff>
      <xdr:row>84</xdr:row>
      <xdr:rowOff>79756</xdr:rowOff>
    </xdr:to>
    <xdr:sp macro="" textlink="">
      <xdr:nvSpPr>
        <xdr:cNvPr id="311" name="楕円 310">
          <a:extLst>
            <a:ext uri="{FF2B5EF4-FFF2-40B4-BE49-F238E27FC236}">
              <a16:creationId xmlns:a16="http://schemas.microsoft.com/office/drawing/2014/main" id="{C92ED092-6CA9-4454-B7B4-CD7E5FA73EC0}"/>
            </a:ext>
          </a:extLst>
        </xdr:cNvPr>
        <xdr:cNvSpPr/>
      </xdr:nvSpPr>
      <xdr:spPr>
        <a:xfrm>
          <a:off x="1781175" y="1359890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72389</xdr:rowOff>
    </xdr:from>
    <xdr:to>
      <xdr:col>15</xdr:col>
      <xdr:colOff>50800</xdr:colOff>
      <xdr:row>84</xdr:row>
      <xdr:rowOff>28956</xdr:rowOff>
    </xdr:to>
    <xdr:cxnSp macro="">
      <xdr:nvCxnSpPr>
        <xdr:cNvPr id="312" name="直線コネクタ 311">
          <a:extLst>
            <a:ext uri="{FF2B5EF4-FFF2-40B4-BE49-F238E27FC236}">
              <a16:creationId xmlns:a16="http://schemas.microsoft.com/office/drawing/2014/main" id="{27E24470-7825-473A-8C05-54CFC0B4F84C}"/>
            </a:ext>
          </a:extLst>
        </xdr:cNvPr>
        <xdr:cNvCxnSpPr/>
      </xdr:nvCxnSpPr>
      <xdr:spPr>
        <a:xfrm flipV="1">
          <a:off x="1828800" y="13518514"/>
          <a:ext cx="790575" cy="118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58165</xdr:rowOff>
    </xdr:from>
    <xdr:to>
      <xdr:col>6</xdr:col>
      <xdr:colOff>38100</xdr:colOff>
      <xdr:row>83</xdr:row>
      <xdr:rowOff>159765</xdr:rowOff>
    </xdr:to>
    <xdr:sp macro="" textlink="">
      <xdr:nvSpPr>
        <xdr:cNvPr id="313" name="楕円 312">
          <a:extLst>
            <a:ext uri="{FF2B5EF4-FFF2-40B4-BE49-F238E27FC236}">
              <a16:creationId xmlns:a16="http://schemas.microsoft.com/office/drawing/2014/main" id="{0AE1EF63-040B-4209-B324-79DF8509F54E}"/>
            </a:ext>
          </a:extLst>
        </xdr:cNvPr>
        <xdr:cNvSpPr/>
      </xdr:nvSpPr>
      <xdr:spPr>
        <a:xfrm>
          <a:off x="981075" y="1350746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108965</xdr:rowOff>
    </xdr:from>
    <xdr:to>
      <xdr:col>10</xdr:col>
      <xdr:colOff>114300</xdr:colOff>
      <xdr:row>84</xdr:row>
      <xdr:rowOff>28956</xdr:rowOff>
    </xdr:to>
    <xdr:cxnSp macro="">
      <xdr:nvCxnSpPr>
        <xdr:cNvPr id="314" name="直線コネクタ 313">
          <a:extLst>
            <a:ext uri="{FF2B5EF4-FFF2-40B4-BE49-F238E27FC236}">
              <a16:creationId xmlns:a16="http://schemas.microsoft.com/office/drawing/2014/main" id="{8646B1F3-69E2-4F3B-9360-41FBC6A5FC19}"/>
            </a:ext>
          </a:extLst>
        </xdr:cNvPr>
        <xdr:cNvCxnSpPr/>
      </xdr:nvCxnSpPr>
      <xdr:spPr>
        <a:xfrm>
          <a:off x="1028700" y="13555090"/>
          <a:ext cx="800100" cy="81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160290</xdr:rowOff>
    </xdr:from>
    <xdr:ext cx="405111" cy="259045"/>
    <xdr:sp macro="" textlink="">
      <xdr:nvSpPr>
        <xdr:cNvPr id="315" name="n_1aveValue【福祉施設】&#10;有形固定資産減価償却率">
          <a:extLst>
            <a:ext uri="{FF2B5EF4-FFF2-40B4-BE49-F238E27FC236}">
              <a16:creationId xmlns:a16="http://schemas.microsoft.com/office/drawing/2014/main" id="{403D5E56-ED21-4054-8A79-82600008887A}"/>
            </a:ext>
          </a:extLst>
        </xdr:cNvPr>
        <xdr:cNvSpPr txBox="1"/>
      </xdr:nvSpPr>
      <xdr:spPr>
        <a:xfrm>
          <a:off x="3239144" y="13126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128288</xdr:rowOff>
    </xdr:from>
    <xdr:ext cx="405111" cy="259045"/>
    <xdr:sp macro="" textlink="">
      <xdr:nvSpPr>
        <xdr:cNvPr id="316" name="n_2aveValue【福祉施設】&#10;有形固定資産減価償却率">
          <a:extLst>
            <a:ext uri="{FF2B5EF4-FFF2-40B4-BE49-F238E27FC236}">
              <a16:creationId xmlns:a16="http://schemas.microsoft.com/office/drawing/2014/main" id="{DE47AA8C-707B-4A3F-A812-1BF67F027258}"/>
            </a:ext>
          </a:extLst>
        </xdr:cNvPr>
        <xdr:cNvSpPr txBox="1"/>
      </xdr:nvSpPr>
      <xdr:spPr>
        <a:xfrm>
          <a:off x="2439044" y="13088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87140</xdr:rowOff>
    </xdr:from>
    <xdr:ext cx="405111" cy="259045"/>
    <xdr:sp macro="" textlink="">
      <xdr:nvSpPr>
        <xdr:cNvPr id="317" name="n_3aveValue【福祉施設】&#10;有形固定資産減価償却率">
          <a:extLst>
            <a:ext uri="{FF2B5EF4-FFF2-40B4-BE49-F238E27FC236}">
              <a16:creationId xmlns:a16="http://schemas.microsoft.com/office/drawing/2014/main" id="{F907F84E-84E2-4BF8-9D27-0B5C3DACECB4}"/>
            </a:ext>
          </a:extLst>
        </xdr:cNvPr>
        <xdr:cNvSpPr txBox="1"/>
      </xdr:nvSpPr>
      <xdr:spPr>
        <a:xfrm>
          <a:off x="1648469" y="13047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41419</xdr:rowOff>
    </xdr:from>
    <xdr:ext cx="405111" cy="259045"/>
    <xdr:sp macro="" textlink="">
      <xdr:nvSpPr>
        <xdr:cNvPr id="318" name="n_4aveValue【福祉施設】&#10;有形固定資産減価償却率">
          <a:extLst>
            <a:ext uri="{FF2B5EF4-FFF2-40B4-BE49-F238E27FC236}">
              <a16:creationId xmlns:a16="http://schemas.microsoft.com/office/drawing/2014/main" id="{66513041-9E41-4339-900A-B930666AB74F}"/>
            </a:ext>
          </a:extLst>
        </xdr:cNvPr>
        <xdr:cNvSpPr txBox="1"/>
      </xdr:nvSpPr>
      <xdr:spPr>
        <a:xfrm>
          <a:off x="848369" y="13008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25164</xdr:rowOff>
    </xdr:from>
    <xdr:ext cx="405111" cy="259045"/>
    <xdr:sp macro="" textlink="">
      <xdr:nvSpPr>
        <xdr:cNvPr id="319" name="n_1mainValue【福祉施設】&#10;有形固定資産減価償却率">
          <a:extLst>
            <a:ext uri="{FF2B5EF4-FFF2-40B4-BE49-F238E27FC236}">
              <a16:creationId xmlns:a16="http://schemas.microsoft.com/office/drawing/2014/main" id="{20078AB2-FB2E-4EE5-9982-F882932856C4}"/>
            </a:ext>
          </a:extLst>
        </xdr:cNvPr>
        <xdr:cNvSpPr txBox="1"/>
      </xdr:nvSpPr>
      <xdr:spPr>
        <a:xfrm>
          <a:off x="3239144" y="136395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114316</xdr:rowOff>
    </xdr:from>
    <xdr:ext cx="405111" cy="259045"/>
    <xdr:sp macro="" textlink="">
      <xdr:nvSpPr>
        <xdr:cNvPr id="320" name="n_2mainValue【福祉施設】&#10;有形固定資産減価償却率">
          <a:extLst>
            <a:ext uri="{FF2B5EF4-FFF2-40B4-BE49-F238E27FC236}">
              <a16:creationId xmlns:a16="http://schemas.microsoft.com/office/drawing/2014/main" id="{B0D6878D-9E42-4DCB-A0D3-99B4AA06EA7F}"/>
            </a:ext>
          </a:extLst>
        </xdr:cNvPr>
        <xdr:cNvSpPr txBox="1"/>
      </xdr:nvSpPr>
      <xdr:spPr>
        <a:xfrm>
          <a:off x="2439044" y="13563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70883</xdr:rowOff>
    </xdr:from>
    <xdr:ext cx="405111" cy="259045"/>
    <xdr:sp macro="" textlink="">
      <xdr:nvSpPr>
        <xdr:cNvPr id="321" name="n_3mainValue【福祉施設】&#10;有形固定資産減価償却率">
          <a:extLst>
            <a:ext uri="{FF2B5EF4-FFF2-40B4-BE49-F238E27FC236}">
              <a16:creationId xmlns:a16="http://schemas.microsoft.com/office/drawing/2014/main" id="{A9C33D86-B178-4051-96AE-4364A4A6106C}"/>
            </a:ext>
          </a:extLst>
        </xdr:cNvPr>
        <xdr:cNvSpPr txBox="1"/>
      </xdr:nvSpPr>
      <xdr:spPr>
        <a:xfrm>
          <a:off x="1648469" y="13678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150892</xdr:rowOff>
    </xdr:from>
    <xdr:ext cx="405111" cy="259045"/>
    <xdr:sp macro="" textlink="">
      <xdr:nvSpPr>
        <xdr:cNvPr id="322" name="n_4mainValue【福祉施設】&#10;有形固定資産減価償却率">
          <a:extLst>
            <a:ext uri="{FF2B5EF4-FFF2-40B4-BE49-F238E27FC236}">
              <a16:creationId xmlns:a16="http://schemas.microsoft.com/office/drawing/2014/main" id="{2AFC5D30-010D-4532-9967-83CBC1DCA640}"/>
            </a:ext>
          </a:extLst>
        </xdr:cNvPr>
        <xdr:cNvSpPr txBox="1"/>
      </xdr:nvSpPr>
      <xdr:spPr>
        <a:xfrm>
          <a:off x="848369" y="13600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445FD1E0-AE83-46EA-AF14-13C574C61257}"/>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36D31893-5273-45E6-BE4D-76715ED2A80E}"/>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40BEBB0F-1EF6-4291-914B-F369BC3D7315}"/>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7B41AEAB-74C3-4C78-8DF1-0703C92EB00C}"/>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3B934168-B11E-41CA-AF32-A2F2C2CE766A}"/>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CBA4FF30-CFEA-4F9E-9CE5-2959CC4FFBF1}"/>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B0DBC51B-B57C-4127-ADA7-7DD98A8A6341}"/>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C3D288D8-1D31-47A6-92E9-1117B4571FF0}"/>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5253F8ED-0830-4C4D-8745-DEFB3512FBBD}"/>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11A56562-BE17-472A-89AD-05294041DED6}"/>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3" name="直線コネクタ 332">
          <a:extLst>
            <a:ext uri="{FF2B5EF4-FFF2-40B4-BE49-F238E27FC236}">
              <a16:creationId xmlns:a16="http://schemas.microsoft.com/office/drawing/2014/main" id="{7EFDD89E-C0C0-4D47-A15C-67D7A083D5EB}"/>
            </a:ext>
          </a:extLst>
        </xdr:cNvPr>
        <xdr:cNvCxnSpPr/>
      </xdr:nvCxnSpPr>
      <xdr:spPr>
        <a:xfrm>
          <a:off x="5953125" y="1409427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4" name="テキスト ボックス 333">
          <a:extLst>
            <a:ext uri="{FF2B5EF4-FFF2-40B4-BE49-F238E27FC236}">
              <a16:creationId xmlns:a16="http://schemas.microsoft.com/office/drawing/2014/main" id="{41B85E2A-6D68-4E05-BA0E-F9EC7A614384}"/>
            </a:ext>
          </a:extLst>
        </xdr:cNvPr>
        <xdr:cNvSpPr txBox="1"/>
      </xdr:nvSpPr>
      <xdr:spPr>
        <a:xfrm>
          <a:off x="5527221"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5" name="直線コネクタ 334">
          <a:extLst>
            <a:ext uri="{FF2B5EF4-FFF2-40B4-BE49-F238E27FC236}">
              <a16:creationId xmlns:a16="http://schemas.microsoft.com/office/drawing/2014/main" id="{44799EF9-1219-46B4-98BD-CE539AB7920F}"/>
            </a:ext>
          </a:extLst>
        </xdr:cNvPr>
        <xdr:cNvCxnSpPr/>
      </xdr:nvCxnSpPr>
      <xdr:spPr>
        <a:xfrm>
          <a:off x="5953125" y="1378358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6" name="テキスト ボックス 335">
          <a:extLst>
            <a:ext uri="{FF2B5EF4-FFF2-40B4-BE49-F238E27FC236}">
              <a16:creationId xmlns:a16="http://schemas.microsoft.com/office/drawing/2014/main" id="{1D1EDE49-589B-4433-8949-E82B6039942D}"/>
            </a:ext>
          </a:extLst>
        </xdr:cNvPr>
        <xdr:cNvSpPr txBox="1"/>
      </xdr:nvSpPr>
      <xdr:spPr>
        <a:xfrm>
          <a:off x="5527221" y="136572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7" name="直線コネクタ 336">
          <a:extLst>
            <a:ext uri="{FF2B5EF4-FFF2-40B4-BE49-F238E27FC236}">
              <a16:creationId xmlns:a16="http://schemas.microsoft.com/office/drawing/2014/main" id="{31EF90BA-F223-4992-9620-ACD56DFABF9F}"/>
            </a:ext>
          </a:extLst>
        </xdr:cNvPr>
        <xdr:cNvCxnSpPr/>
      </xdr:nvCxnSpPr>
      <xdr:spPr>
        <a:xfrm>
          <a:off x="5953125" y="1347606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8" name="テキスト ボックス 337">
          <a:extLst>
            <a:ext uri="{FF2B5EF4-FFF2-40B4-BE49-F238E27FC236}">
              <a16:creationId xmlns:a16="http://schemas.microsoft.com/office/drawing/2014/main" id="{9223A885-A094-4175-8836-B5EBB595D3C6}"/>
            </a:ext>
          </a:extLst>
        </xdr:cNvPr>
        <xdr:cNvSpPr txBox="1"/>
      </xdr:nvSpPr>
      <xdr:spPr>
        <a:xfrm>
          <a:off x="5527221" y="133465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9" name="直線コネクタ 338">
          <a:extLst>
            <a:ext uri="{FF2B5EF4-FFF2-40B4-BE49-F238E27FC236}">
              <a16:creationId xmlns:a16="http://schemas.microsoft.com/office/drawing/2014/main" id="{B63383A8-630D-4BB7-9807-B631186E2DAB}"/>
            </a:ext>
          </a:extLst>
        </xdr:cNvPr>
        <xdr:cNvCxnSpPr/>
      </xdr:nvCxnSpPr>
      <xdr:spPr>
        <a:xfrm>
          <a:off x="5953125" y="1317488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0" name="テキスト ボックス 339">
          <a:extLst>
            <a:ext uri="{FF2B5EF4-FFF2-40B4-BE49-F238E27FC236}">
              <a16:creationId xmlns:a16="http://schemas.microsoft.com/office/drawing/2014/main" id="{FE7EBC3E-2750-4DC2-B162-A31F58FDBA07}"/>
            </a:ext>
          </a:extLst>
        </xdr:cNvPr>
        <xdr:cNvSpPr txBox="1"/>
      </xdr:nvSpPr>
      <xdr:spPr>
        <a:xfrm>
          <a:off x="5527221" y="130390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1" name="直線コネクタ 340">
          <a:extLst>
            <a:ext uri="{FF2B5EF4-FFF2-40B4-BE49-F238E27FC236}">
              <a16:creationId xmlns:a16="http://schemas.microsoft.com/office/drawing/2014/main" id="{9EAA793D-7F8B-430D-8441-5EEE6561690E}"/>
            </a:ext>
          </a:extLst>
        </xdr:cNvPr>
        <xdr:cNvCxnSpPr/>
      </xdr:nvCxnSpPr>
      <xdr:spPr>
        <a:xfrm>
          <a:off x="5953125" y="1286736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2" name="テキスト ボックス 341">
          <a:extLst>
            <a:ext uri="{FF2B5EF4-FFF2-40B4-BE49-F238E27FC236}">
              <a16:creationId xmlns:a16="http://schemas.microsoft.com/office/drawing/2014/main" id="{4772832B-79E9-4F8C-AD0C-0257CE8980EA}"/>
            </a:ext>
          </a:extLst>
        </xdr:cNvPr>
        <xdr:cNvSpPr txBox="1"/>
      </xdr:nvSpPr>
      <xdr:spPr>
        <a:xfrm>
          <a:off x="5527221" y="127283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3" name="直線コネクタ 342">
          <a:extLst>
            <a:ext uri="{FF2B5EF4-FFF2-40B4-BE49-F238E27FC236}">
              <a16:creationId xmlns:a16="http://schemas.microsoft.com/office/drawing/2014/main" id="{A0C8D380-46E9-4D66-B256-A7287DB4C9B9}"/>
            </a:ext>
          </a:extLst>
        </xdr:cNvPr>
        <xdr:cNvCxnSpPr/>
      </xdr:nvCxnSpPr>
      <xdr:spPr>
        <a:xfrm>
          <a:off x="5953125" y="1255667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4" name="テキスト ボックス 343">
          <a:extLst>
            <a:ext uri="{FF2B5EF4-FFF2-40B4-BE49-F238E27FC236}">
              <a16:creationId xmlns:a16="http://schemas.microsoft.com/office/drawing/2014/main" id="{550777ED-F5C2-4AF3-8C5A-5B69AB1FA01F}"/>
            </a:ext>
          </a:extLst>
        </xdr:cNvPr>
        <xdr:cNvSpPr txBox="1"/>
      </xdr:nvSpPr>
      <xdr:spPr>
        <a:xfrm>
          <a:off x="5527221" y="1242079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5" name="直線コネクタ 344">
          <a:extLst>
            <a:ext uri="{FF2B5EF4-FFF2-40B4-BE49-F238E27FC236}">
              <a16:creationId xmlns:a16="http://schemas.microsoft.com/office/drawing/2014/main" id="{C4DCCB86-C1AD-4357-967F-1100D7383BEB}"/>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6" name="テキスト ボックス 345">
          <a:extLst>
            <a:ext uri="{FF2B5EF4-FFF2-40B4-BE49-F238E27FC236}">
              <a16:creationId xmlns:a16="http://schemas.microsoft.com/office/drawing/2014/main" id="{FD86E53D-EFF9-423D-A33B-BB3E0B2F73EB}"/>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7" name="【福祉施設】&#10;一人当たり面積グラフ枠">
          <a:extLst>
            <a:ext uri="{FF2B5EF4-FFF2-40B4-BE49-F238E27FC236}">
              <a16:creationId xmlns:a16="http://schemas.microsoft.com/office/drawing/2014/main" id="{1891D206-F30B-4AC1-A6A6-F018E9C1E96A}"/>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70757</xdr:rowOff>
    </xdr:from>
    <xdr:to>
      <xdr:col>54</xdr:col>
      <xdr:colOff>189865</xdr:colOff>
      <xdr:row>85</xdr:row>
      <xdr:rowOff>144236</xdr:rowOff>
    </xdr:to>
    <xdr:cxnSp macro="">
      <xdr:nvCxnSpPr>
        <xdr:cNvPr id="348" name="直線コネクタ 347">
          <a:extLst>
            <a:ext uri="{FF2B5EF4-FFF2-40B4-BE49-F238E27FC236}">
              <a16:creationId xmlns:a16="http://schemas.microsoft.com/office/drawing/2014/main" id="{7385D313-3651-4798-BE71-A943DF7E7EBA}"/>
            </a:ext>
          </a:extLst>
        </xdr:cNvPr>
        <xdr:cNvCxnSpPr/>
      </xdr:nvCxnSpPr>
      <xdr:spPr>
        <a:xfrm flipV="1">
          <a:off x="9429115" y="12707257"/>
          <a:ext cx="0" cy="12069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148063</xdr:rowOff>
    </xdr:from>
    <xdr:ext cx="469744" cy="259045"/>
    <xdr:sp macro="" textlink="">
      <xdr:nvSpPr>
        <xdr:cNvPr id="349" name="【福祉施設】&#10;一人当たり面積最小値テキスト">
          <a:extLst>
            <a:ext uri="{FF2B5EF4-FFF2-40B4-BE49-F238E27FC236}">
              <a16:creationId xmlns:a16="http://schemas.microsoft.com/office/drawing/2014/main" id="{12D22803-0940-4A98-A51E-79B15298FDA3}"/>
            </a:ext>
          </a:extLst>
        </xdr:cNvPr>
        <xdr:cNvSpPr txBox="1"/>
      </xdr:nvSpPr>
      <xdr:spPr>
        <a:xfrm>
          <a:off x="9467850" y="13918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144236</xdr:rowOff>
    </xdr:from>
    <xdr:to>
      <xdr:col>55</xdr:col>
      <xdr:colOff>88900</xdr:colOff>
      <xdr:row>85</xdr:row>
      <xdr:rowOff>144236</xdr:rowOff>
    </xdr:to>
    <xdr:cxnSp macro="">
      <xdr:nvCxnSpPr>
        <xdr:cNvPr id="350" name="直線コネクタ 349">
          <a:extLst>
            <a:ext uri="{FF2B5EF4-FFF2-40B4-BE49-F238E27FC236}">
              <a16:creationId xmlns:a16="http://schemas.microsoft.com/office/drawing/2014/main" id="{37DFFFF1-E9A4-4565-9E6A-3AE7A9608EC3}"/>
            </a:ext>
          </a:extLst>
        </xdr:cNvPr>
        <xdr:cNvCxnSpPr/>
      </xdr:nvCxnSpPr>
      <xdr:spPr>
        <a:xfrm>
          <a:off x="9363075" y="13914211"/>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17434</xdr:rowOff>
    </xdr:from>
    <xdr:ext cx="469744" cy="259045"/>
    <xdr:sp macro="" textlink="">
      <xdr:nvSpPr>
        <xdr:cNvPr id="351" name="【福祉施設】&#10;一人当たり面積最大値テキスト">
          <a:extLst>
            <a:ext uri="{FF2B5EF4-FFF2-40B4-BE49-F238E27FC236}">
              <a16:creationId xmlns:a16="http://schemas.microsoft.com/office/drawing/2014/main" id="{ABB7615E-E909-47B6-8C57-2238A9C5477D}"/>
            </a:ext>
          </a:extLst>
        </xdr:cNvPr>
        <xdr:cNvSpPr txBox="1"/>
      </xdr:nvSpPr>
      <xdr:spPr>
        <a:xfrm>
          <a:off x="9467850" y="12495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70757</xdr:rowOff>
    </xdr:from>
    <xdr:to>
      <xdr:col>55</xdr:col>
      <xdr:colOff>88900</xdr:colOff>
      <xdr:row>78</xdr:row>
      <xdr:rowOff>70757</xdr:rowOff>
    </xdr:to>
    <xdr:cxnSp macro="">
      <xdr:nvCxnSpPr>
        <xdr:cNvPr id="352" name="直線コネクタ 351">
          <a:extLst>
            <a:ext uri="{FF2B5EF4-FFF2-40B4-BE49-F238E27FC236}">
              <a16:creationId xmlns:a16="http://schemas.microsoft.com/office/drawing/2014/main" id="{BA4BCE70-1DC4-492C-888E-FA0D3309D0B4}"/>
            </a:ext>
          </a:extLst>
        </xdr:cNvPr>
        <xdr:cNvCxnSpPr/>
      </xdr:nvCxnSpPr>
      <xdr:spPr>
        <a:xfrm>
          <a:off x="9363075" y="12707257"/>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81</xdr:row>
      <xdr:rowOff>26506</xdr:rowOff>
    </xdr:from>
    <xdr:ext cx="469744" cy="259045"/>
    <xdr:sp macro="" textlink="">
      <xdr:nvSpPr>
        <xdr:cNvPr id="353" name="【福祉施設】&#10;一人当たり面積平均値テキスト">
          <a:extLst>
            <a:ext uri="{FF2B5EF4-FFF2-40B4-BE49-F238E27FC236}">
              <a16:creationId xmlns:a16="http://schemas.microsoft.com/office/drawing/2014/main" id="{1F182CCF-DF9A-4CCD-8FEE-AA3CA4FC0C23}"/>
            </a:ext>
          </a:extLst>
        </xdr:cNvPr>
        <xdr:cNvSpPr txBox="1"/>
      </xdr:nvSpPr>
      <xdr:spPr>
        <a:xfrm>
          <a:off x="9467850" y="131551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3629</xdr:rowOff>
    </xdr:from>
    <xdr:to>
      <xdr:col>55</xdr:col>
      <xdr:colOff>50800</xdr:colOff>
      <xdr:row>82</xdr:row>
      <xdr:rowOff>105229</xdr:rowOff>
    </xdr:to>
    <xdr:sp macro="" textlink="">
      <xdr:nvSpPr>
        <xdr:cNvPr id="354" name="フローチャート: 判断 353">
          <a:extLst>
            <a:ext uri="{FF2B5EF4-FFF2-40B4-BE49-F238E27FC236}">
              <a16:creationId xmlns:a16="http://schemas.microsoft.com/office/drawing/2014/main" id="{B8E39853-641A-402B-84E6-E00B9FA48E59}"/>
            </a:ext>
          </a:extLst>
        </xdr:cNvPr>
        <xdr:cNvSpPr/>
      </xdr:nvSpPr>
      <xdr:spPr>
        <a:xfrm>
          <a:off x="9401175" y="13294179"/>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82</xdr:row>
      <xdr:rowOff>68943</xdr:rowOff>
    </xdr:from>
    <xdr:to>
      <xdr:col>50</xdr:col>
      <xdr:colOff>165100</xdr:colOff>
      <xdr:row>82</xdr:row>
      <xdr:rowOff>170543</xdr:rowOff>
    </xdr:to>
    <xdr:sp macro="" textlink="">
      <xdr:nvSpPr>
        <xdr:cNvPr id="355" name="フローチャート: 判断 354">
          <a:extLst>
            <a:ext uri="{FF2B5EF4-FFF2-40B4-BE49-F238E27FC236}">
              <a16:creationId xmlns:a16="http://schemas.microsoft.com/office/drawing/2014/main" id="{7499BBEB-CD5F-45E4-A5D9-6BCF1FEF6655}"/>
            </a:ext>
          </a:extLst>
        </xdr:cNvPr>
        <xdr:cNvSpPr/>
      </xdr:nvSpPr>
      <xdr:spPr>
        <a:xfrm>
          <a:off x="8639175" y="1335314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82</xdr:row>
      <xdr:rowOff>68943</xdr:rowOff>
    </xdr:from>
    <xdr:to>
      <xdr:col>46</xdr:col>
      <xdr:colOff>38100</xdr:colOff>
      <xdr:row>82</xdr:row>
      <xdr:rowOff>170543</xdr:rowOff>
    </xdr:to>
    <xdr:sp macro="" textlink="">
      <xdr:nvSpPr>
        <xdr:cNvPr id="356" name="フローチャート: 判断 355">
          <a:extLst>
            <a:ext uri="{FF2B5EF4-FFF2-40B4-BE49-F238E27FC236}">
              <a16:creationId xmlns:a16="http://schemas.microsoft.com/office/drawing/2014/main" id="{06B8680A-995E-4AFB-BEFD-C48117E313F6}"/>
            </a:ext>
          </a:extLst>
        </xdr:cNvPr>
        <xdr:cNvSpPr/>
      </xdr:nvSpPr>
      <xdr:spPr>
        <a:xfrm>
          <a:off x="7839075" y="1335314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82</xdr:row>
      <xdr:rowOff>68943</xdr:rowOff>
    </xdr:from>
    <xdr:to>
      <xdr:col>41</xdr:col>
      <xdr:colOff>101600</xdr:colOff>
      <xdr:row>82</xdr:row>
      <xdr:rowOff>170543</xdr:rowOff>
    </xdr:to>
    <xdr:sp macro="" textlink="">
      <xdr:nvSpPr>
        <xdr:cNvPr id="357" name="フローチャート: 判断 356">
          <a:extLst>
            <a:ext uri="{FF2B5EF4-FFF2-40B4-BE49-F238E27FC236}">
              <a16:creationId xmlns:a16="http://schemas.microsoft.com/office/drawing/2014/main" id="{116B12C7-D631-412F-A864-B9CA1F5E73C4}"/>
            </a:ext>
          </a:extLst>
        </xdr:cNvPr>
        <xdr:cNvSpPr/>
      </xdr:nvSpPr>
      <xdr:spPr>
        <a:xfrm>
          <a:off x="7029450" y="1335314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82</xdr:row>
      <xdr:rowOff>85271</xdr:rowOff>
    </xdr:from>
    <xdr:to>
      <xdr:col>36</xdr:col>
      <xdr:colOff>165100</xdr:colOff>
      <xdr:row>83</xdr:row>
      <xdr:rowOff>15421</xdr:rowOff>
    </xdr:to>
    <xdr:sp macro="" textlink="">
      <xdr:nvSpPr>
        <xdr:cNvPr id="358" name="フローチャート: 判断 357">
          <a:extLst>
            <a:ext uri="{FF2B5EF4-FFF2-40B4-BE49-F238E27FC236}">
              <a16:creationId xmlns:a16="http://schemas.microsoft.com/office/drawing/2014/main" id="{F6740448-0D8A-4D16-99E0-D58C8454EE27}"/>
            </a:ext>
          </a:extLst>
        </xdr:cNvPr>
        <xdr:cNvSpPr/>
      </xdr:nvSpPr>
      <xdr:spPr>
        <a:xfrm>
          <a:off x="6238875" y="13375821"/>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75ECA194-1C2B-4F1D-BC08-D8FDEE569CD5}"/>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09DAB5E5-D158-4BFC-94A7-3C002B8CD13A}"/>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597C0820-6C88-4571-A31E-40F936214ACD}"/>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66B7738C-94A3-44B9-B37D-CC75854427C8}"/>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1841A4F5-19E8-42CC-A90E-0E336DC5485B}"/>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77107</xdr:rowOff>
    </xdr:from>
    <xdr:to>
      <xdr:col>55</xdr:col>
      <xdr:colOff>50800</xdr:colOff>
      <xdr:row>84</xdr:row>
      <xdr:rowOff>7257</xdr:rowOff>
    </xdr:to>
    <xdr:sp macro="" textlink="">
      <xdr:nvSpPr>
        <xdr:cNvPr id="364" name="楕円 363">
          <a:extLst>
            <a:ext uri="{FF2B5EF4-FFF2-40B4-BE49-F238E27FC236}">
              <a16:creationId xmlns:a16="http://schemas.microsoft.com/office/drawing/2014/main" id="{A91BBC3D-7443-4ABB-843D-F07D3FAF6C0C}"/>
            </a:ext>
          </a:extLst>
        </xdr:cNvPr>
        <xdr:cNvSpPr/>
      </xdr:nvSpPr>
      <xdr:spPr>
        <a:xfrm>
          <a:off x="9401175" y="13526407"/>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55534</xdr:rowOff>
    </xdr:from>
    <xdr:ext cx="469744" cy="259045"/>
    <xdr:sp macro="" textlink="">
      <xdr:nvSpPr>
        <xdr:cNvPr id="365" name="【福祉施設】&#10;一人当たり面積該当値テキスト">
          <a:extLst>
            <a:ext uri="{FF2B5EF4-FFF2-40B4-BE49-F238E27FC236}">
              <a16:creationId xmlns:a16="http://schemas.microsoft.com/office/drawing/2014/main" id="{BBA6D476-EA5A-4273-B961-5E3305B465FC}"/>
            </a:ext>
          </a:extLst>
        </xdr:cNvPr>
        <xdr:cNvSpPr txBox="1"/>
      </xdr:nvSpPr>
      <xdr:spPr>
        <a:xfrm>
          <a:off x="9467850" y="135048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44450</xdr:rowOff>
    </xdr:from>
    <xdr:to>
      <xdr:col>50</xdr:col>
      <xdr:colOff>165100</xdr:colOff>
      <xdr:row>83</xdr:row>
      <xdr:rowOff>146050</xdr:rowOff>
    </xdr:to>
    <xdr:sp macro="" textlink="">
      <xdr:nvSpPr>
        <xdr:cNvPr id="366" name="楕円 365">
          <a:extLst>
            <a:ext uri="{FF2B5EF4-FFF2-40B4-BE49-F238E27FC236}">
              <a16:creationId xmlns:a16="http://schemas.microsoft.com/office/drawing/2014/main" id="{F81991E1-8738-457C-8275-87C59B497F24}"/>
            </a:ext>
          </a:extLst>
        </xdr:cNvPr>
        <xdr:cNvSpPr/>
      </xdr:nvSpPr>
      <xdr:spPr>
        <a:xfrm>
          <a:off x="8639175" y="1349692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95250</xdr:rowOff>
    </xdr:from>
    <xdr:to>
      <xdr:col>55</xdr:col>
      <xdr:colOff>0</xdr:colOff>
      <xdr:row>83</xdr:row>
      <xdr:rowOff>127907</xdr:rowOff>
    </xdr:to>
    <xdr:cxnSp macro="">
      <xdr:nvCxnSpPr>
        <xdr:cNvPr id="367" name="直線コネクタ 366">
          <a:extLst>
            <a:ext uri="{FF2B5EF4-FFF2-40B4-BE49-F238E27FC236}">
              <a16:creationId xmlns:a16="http://schemas.microsoft.com/office/drawing/2014/main" id="{3AA87827-DA98-4ADB-AB43-71FC4CCB1E2B}"/>
            </a:ext>
          </a:extLst>
        </xdr:cNvPr>
        <xdr:cNvCxnSpPr/>
      </xdr:nvCxnSpPr>
      <xdr:spPr>
        <a:xfrm>
          <a:off x="8686800" y="13544550"/>
          <a:ext cx="742950" cy="29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44450</xdr:rowOff>
    </xdr:from>
    <xdr:to>
      <xdr:col>46</xdr:col>
      <xdr:colOff>38100</xdr:colOff>
      <xdr:row>83</xdr:row>
      <xdr:rowOff>146050</xdr:rowOff>
    </xdr:to>
    <xdr:sp macro="" textlink="">
      <xdr:nvSpPr>
        <xdr:cNvPr id="368" name="楕円 367">
          <a:extLst>
            <a:ext uri="{FF2B5EF4-FFF2-40B4-BE49-F238E27FC236}">
              <a16:creationId xmlns:a16="http://schemas.microsoft.com/office/drawing/2014/main" id="{C509456D-F3F1-4191-ACD4-C3DA7D0DF21A}"/>
            </a:ext>
          </a:extLst>
        </xdr:cNvPr>
        <xdr:cNvSpPr/>
      </xdr:nvSpPr>
      <xdr:spPr>
        <a:xfrm>
          <a:off x="7839075" y="1349692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95250</xdr:rowOff>
    </xdr:from>
    <xdr:to>
      <xdr:col>50</xdr:col>
      <xdr:colOff>114300</xdr:colOff>
      <xdr:row>83</xdr:row>
      <xdr:rowOff>95250</xdr:rowOff>
    </xdr:to>
    <xdr:cxnSp macro="">
      <xdr:nvCxnSpPr>
        <xdr:cNvPr id="369" name="直線コネクタ 368">
          <a:extLst>
            <a:ext uri="{FF2B5EF4-FFF2-40B4-BE49-F238E27FC236}">
              <a16:creationId xmlns:a16="http://schemas.microsoft.com/office/drawing/2014/main" id="{E37164B4-EB24-49E0-8030-0A2C648AAB40}"/>
            </a:ext>
          </a:extLst>
        </xdr:cNvPr>
        <xdr:cNvCxnSpPr/>
      </xdr:nvCxnSpPr>
      <xdr:spPr>
        <a:xfrm>
          <a:off x="7886700" y="1354455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36286</xdr:rowOff>
    </xdr:from>
    <xdr:to>
      <xdr:col>41</xdr:col>
      <xdr:colOff>101600</xdr:colOff>
      <xdr:row>82</xdr:row>
      <xdr:rowOff>137886</xdr:rowOff>
    </xdr:to>
    <xdr:sp macro="" textlink="">
      <xdr:nvSpPr>
        <xdr:cNvPr id="370" name="楕円 369">
          <a:extLst>
            <a:ext uri="{FF2B5EF4-FFF2-40B4-BE49-F238E27FC236}">
              <a16:creationId xmlns:a16="http://schemas.microsoft.com/office/drawing/2014/main" id="{26DE3C4A-9C1C-4531-B909-C0222B81CEBA}"/>
            </a:ext>
          </a:extLst>
        </xdr:cNvPr>
        <xdr:cNvSpPr/>
      </xdr:nvSpPr>
      <xdr:spPr>
        <a:xfrm>
          <a:off x="7029450" y="1332366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82</xdr:row>
      <xdr:rowOff>87086</xdr:rowOff>
    </xdr:from>
    <xdr:to>
      <xdr:col>45</xdr:col>
      <xdr:colOff>177800</xdr:colOff>
      <xdr:row>83</xdr:row>
      <xdr:rowOff>95250</xdr:rowOff>
    </xdr:to>
    <xdr:cxnSp macro="">
      <xdr:nvCxnSpPr>
        <xdr:cNvPr id="371" name="直線コネクタ 370">
          <a:extLst>
            <a:ext uri="{FF2B5EF4-FFF2-40B4-BE49-F238E27FC236}">
              <a16:creationId xmlns:a16="http://schemas.microsoft.com/office/drawing/2014/main" id="{0CB61BAC-F074-469E-AD82-7449FC108444}"/>
            </a:ext>
          </a:extLst>
        </xdr:cNvPr>
        <xdr:cNvCxnSpPr/>
      </xdr:nvCxnSpPr>
      <xdr:spPr>
        <a:xfrm>
          <a:off x="7077075" y="13371286"/>
          <a:ext cx="809625" cy="173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52614</xdr:rowOff>
    </xdr:from>
    <xdr:to>
      <xdr:col>36</xdr:col>
      <xdr:colOff>165100</xdr:colOff>
      <xdr:row>82</xdr:row>
      <xdr:rowOff>154214</xdr:rowOff>
    </xdr:to>
    <xdr:sp macro="" textlink="">
      <xdr:nvSpPr>
        <xdr:cNvPr id="372" name="楕円 371">
          <a:extLst>
            <a:ext uri="{FF2B5EF4-FFF2-40B4-BE49-F238E27FC236}">
              <a16:creationId xmlns:a16="http://schemas.microsoft.com/office/drawing/2014/main" id="{07B95C13-553D-49A4-9504-89CD107D4AC8}"/>
            </a:ext>
          </a:extLst>
        </xdr:cNvPr>
        <xdr:cNvSpPr/>
      </xdr:nvSpPr>
      <xdr:spPr>
        <a:xfrm>
          <a:off x="6238875" y="13336814"/>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82</xdr:row>
      <xdr:rowOff>87086</xdr:rowOff>
    </xdr:from>
    <xdr:to>
      <xdr:col>41</xdr:col>
      <xdr:colOff>50800</xdr:colOff>
      <xdr:row>82</xdr:row>
      <xdr:rowOff>103414</xdr:rowOff>
    </xdr:to>
    <xdr:cxnSp macro="">
      <xdr:nvCxnSpPr>
        <xdr:cNvPr id="373" name="直線コネクタ 372">
          <a:extLst>
            <a:ext uri="{FF2B5EF4-FFF2-40B4-BE49-F238E27FC236}">
              <a16:creationId xmlns:a16="http://schemas.microsoft.com/office/drawing/2014/main" id="{C36476FF-7F38-4AFC-9303-4061DECB7AE8}"/>
            </a:ext>
          </a:extLst>
        </xdr:cNvPr>
        <xdr:cNvCxnSpPr/>
      </xdr:nvCxnSpPr>
      <xdr:spPr>
        <a:xfrm flipV="1">
          <a:off x="6286500" y="13371286"/>
          <a:ext cx="790575" cy="22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81</xdr:row>
      <xdr:rowOff>15620</xdr:rowOff>
    </xdr:from>
    <xdr:ext cx="469744" cy="259045"/>
    <xdr:sp macro="" textlink="">
      <xdr:nvSpPr>
        <xdr:cNvPr id="374" name="n_1aveValue【福祉施設】&#10;一人当たり面積">
          <a:extLst>
            <a:ext uri="{FF2B5EF4-FFF2-40B4-BE49-F238E27FC236}">
              <a16:creationId xmlns:a16="http://schemas.microsoft.com/office/drawing/2014/main" id="{635F48CD-CBE3-4CDE-8738-1E84C087687F}"/>
            </a:ext>
          </a:extLst>
        </xdr:cNvPr>
        <xdr:cNvSpPr txBox="1"/>
      </xdr:nvSpPr>
      <xdr:spPr>
        <a:xfrm>
          <a:off x="8458277" y="13137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15620</xdr:rowOff>
    </xdr:from>
    <xdr:ext cx="469744" cy="259045"/>
    <xdr:sp macro="" textlink="">
      <xdr:nvSpPr>
        <xdr:cNvPr id="375" name="n_2aveValue【福祉施設】&#10;一人当たり面積">
          <a:extLst>
            <a:ext uri="{FF2B5EF4-FFF2-40B4-BE49-F238E27FC236}">
              <a16:creationId xmlns:a16="http://schemas.microsoft.com/office/drawing/2014/main" id="{09A23BD1-FAFB-4390-9BD0-3E49803E4D14}"/>
            </a:ext>
          </a:extLst>
        </xdr:cNvPr>
        <xdr:cNvSpPr txBox="1"/>
      </xdr:nvSpPr>
      <xdr:spPr>
        <a:xfrm>
          <a:off x="7677227" y="13137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161670</xdr:rowOff>
    </xdr:from>
    <xdr:ext cx="469744" cy="259045"/>
    <xdr:sp macro="" textlink="">
      <xdr:nvSpPr>
        <xdr:cNvPr id="376" name="n_3aveValue【福祉施設】&#10;一人当たり面積">
          <a:extLst>
            <a:ext uri="{FF2B5EF4-FFF2-40B4-BE49-F238E27FC236}">
              <a16:creationId xmlns:a16="http://schemas.microsoft.com/office/drawing/2014/main" id="{547B479B-0DF5-461D-AE9D-989D9E40F200}"/>
            </a:ext>
          </a:extLst>
        </xdr:cNvPr>
        <xdr:cNvSpPr txBox="1"/>
      </xdr:nvSpPr>
      <xdr:spPr>
        <a:xfrm>
          <a:off x="6867602" y="13452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6548</xdr:rowOff>
    </xdr:from>
    <xdr:ext cx="469744" cy="259045"/>
    <xdr:sp macro="" textlink="">
      <xdr:nvSpPr>
        <xdr:cNvPr id="377" name="n_4aveValue【福祉施設】&#10;一人当たり面積">
          <a:extLst>
            <a:ext uri="{FF2B5EF4-FFF2-40B4-BE49-F238E27FC236}">
              <a16:creationId xmlns:a16="http://schemas.microsoft.com/office/drawing/2014/main" id="{9605F0D8-F110-49FD-8386-EA93ED0309C1}"/>
            </a:ext>
          </a:extLst>
        </xdr:cNvPr>
        <xdr:cNvSpPr txBox="1"/>
      </xdr:nvSpPr>
      <xdr:spPr>
        <a:xfrm>
          <a:off x="6067502" y="13459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137177</xdr:rowOff>
    </xdr:from>
    <xdr:ext cx="469744" cy="259045"/>
    <xdr:sp macro="" textlink="">
      <xdr:nvSpPr>
        <xdr:cNvPr id="378" name="n_1mainValue【福祉施設】&#10;一人当たり面積">
          <a:extLst>
            <a:ext uri="{FF2B5EF4-FFF2-40B4-BE49-F238E27FC236}">
              <a16:creationId xmlns:a16="http://schemas.microsoft.com/office/drawing/2014/main" id="{8612BFF6-9DDB-4677-86EA-24E008E470F8}"/>
            </a:ext>
          </a:extLst>
        </xdr:cNvPr>
        <xdr:cNvSpPr txBox="1"/>
      </xdr:nvSpPr>
      <xdr:spPr>
        <a:xfrm>
          <a:off x="8458277" y="13589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137177</xdr:rowOff>
    </xdr:from>
    <xdr:ext cx="469744" cy="259045"/>
    <xdr:sp macro="" textlink="">
      <xdr:nvSpPr>
        <xdr:cNvPr id="379" name="n_2mainValue【福祉施設】&#10;一人当たり面積">
          <a:extLst>
            <a:ext uri="{FF2B5EF4-FFF2-40B4-BE49-F238E27FC236}">
              <a16:creationId xmlns:a16="http://schemas.microsoft.com/office/drawing/2014/main" id="{C0FA21EE-C822-4B49-B281-F440E4D6BA7D}"/>
            </a:ext>
          </a:extLst>
        </xdr:cNvPr>
        <xdr:cNvSpPr txBox="1"/>
      </xdr:nvSpPr>
      <xdr:spPr>
        <a:xfrm>
          <a:off x="7677227" y="13589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80</xdr:row>
      <xdr:rowOff>154413</xdr:rowOff>
    </xdr:from>
    <xdr:ext cx="469744" cy="259045"/>
    <xdr:sp macro="" textlink="">
      <xdr:nvSpPr>
        <xdr:cNvPr id="380" name="n_3mainValue【福祉施設】&#10;一人当たり面積">
          <a:extLst>
            <a:ext uri="{FF2B5EF4-FFF2-40B4-BE49-F238E27FC236}">
              <a16:creationId xmlns:a16="http://schemas.microsoft.com/office/drawing/2014/main" id="{8210EFF2-B69E-440D-9251-FCFD895D1D65}"/>
            </a:ext>
          </a:extLst>
        </xdr:cNvPr>
        <xdr:cNvSpPr txBox="1"/>
      </xdr:nvSpPr>
      <xdr:spPr>
        <a:xfrm>
          <a:off x="6867602" y="13117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80</xdr:row>
      <xdr:rowOff>170741</xdr:rowOff>
    </xdr:from>
    <xdr:ext cx="469744" cy="259045"/>
    <xdr:sp macro="" textlink="">
      <xdr:nvSpPr>
        <xdr:cNvPr id="381" name="n_4mainValue【福祉施設】&#10;一人当たり面積">
          <a:extLst>
            <a:ext uri="{FF2B5EF4-FFF2-40B4-BE49-F238E27FC236}">
              <a16:creationId xmlns:a16="http://schemas.microsoft.com/office/drawing/2014/main" id="{18502669-511A-4D09-B9EE-69C1EB8D6B62}"/>
            </a:ext>
          </a:extLst>
        </xdr:cNvPr>
        <xdr:cNvSpPr txBox="1"/>
      </xdr:nvSpPr>
      <xdr:spPr>
        <a:xfrm>
          <a:off x="6067502" y="13124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2" name="正方形/長方形 381">
          <a:extLst>
            <a:ext uri="{FF2B5EF4-FFF2-40B4-BE49-F238E27FC236}">
              <a16:creationId xmlns:a16="http://schemas.microsoft.com/office/drawing/2014/main" id="{E0B14E31-28B1-44EA-9F9A-135B057B49EB}"/>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3" name="正方形/長方形 382">
          <a:extLst>
            <a:ext uri="{FF2B5EF4-FFF2-40B4-BE49-F238E27FC236}">
              <a16:creationId xmlns:a16="http://schemas.microsoft.com/office/drawing/2014/main" id="{4A3D6474-B994-44B5-AE35-56C8573966AB}"/>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4" name="正方形/長方形 383">
          <a:extLst>
            <a:ext uri="{FF2B5EF4-FFF2-40B4-BE49-F238E27FC236}">
              <a16:creationId xmlns:a16="http://schemas.microsoft.com/office/drawing/2014/main" id="{DA6A64E4-D7F5-4362-918B-F244278BD84C}"/>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5" name="正方形/長方形 384">
          <a:extLst>
            <a:ext uri="{FF2B5EF4-FFF2-40B4-BE49-F238E27FC236}">
              <a16:creationId xmlns:a16="http://schemas.microsoft.com/office/drawing/2014/main" id="{B415DE7C-6CD6-4720-8B23-B6D27681DE32}"/>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6" name="正方形/長方形 385">
          <a:extLst>
            <a:ext uri="{FF2B5EF4-FFF2-40B4-BE49-F238E27FC236}">
              <a16:creationId xmlns:a16="http://schemas.microsoft.com/office/drawing/2014/main" id="{262E5F25-717A-46A3-B699-C9CF7A579BBE}"/>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7" name="正方形/長方形 386">
          <a:extLst>
            <a:ext uri="{FF2B5EF4-FFF2-40B4-BE49-F238E27FC236}">
              <a16:creationId xmlns:a16="http://schemas.microsoft.com/office/drawing/2014/main" id="{53DFFFE0-CFC7-488F-9AA4-FC9EE0C97375}"/>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8" name="正方形/長方形 387">
          <a:extLst>
            <a:ext uri="{FF2B5EF4-FFF2-40B4-BE49-F238E27FC236}">
              <a16:creationId xmlns:a16="http://schemas.microsoft.com/office/drawing/2014/main" id="{98E2633D-71B4-48E8-9AFE-3BBFF52F75AF}"/>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9" name="正方形/長方形 388">
          <a:extLst>
            <a:ext uri="{FF2B5EF4-FFF2-40B4-BE49-F238E27FC236}">
              <a16:creationId xmlns:a16="http://schemas.microsoft.com/office/drawing/2014/main" id="{E4812343-24A9-466F-A5B7-B02FCA812DE1}"/>
            </a:ext>
          </a:extLst>
        </xdr:cNvPr>
        <xdr:cNvSpPr/>
      </xdr:nvSpPr>
      <xdr:spPr>
        <a:xfrm>
          <a:off x="6858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90" name="テキスト ボックス 389">
          <a:extLst>
            <a:ext uri="{FF2B5EF4-FFF2-40B4-BE49-F238E27FC236}">
              <a16:creationId xmlns:a16="http://schemas.microsoft.com/office/drawing/2014/main" id="{318B30F0-643B-4226-9F9E-971F66296BB4}"/>
            </a:ext>
          </a:extLst>
        </xdr:cNvPr>
        <xdr:cNvSpPr txBox="1"/>
      </xdr:nvSpPr>
      <xdr:spPr>
        <a:xfrm>
          <a:off x="666750"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1" name="直線コネクタ 390">
          <a:extLst>
            <a:ext uri="{FF2B5EF4-FFF2-40B4-BE49-F238E27FC236}">
              <a16:creationId xmlns:a16="http://schemas.microsoft.com/office/drawing/2014/main" id="{5F2FF3AA-1DF9-486C-AEA0-403980E8A129}"/>
            </a:ext>
          </a:extLst>
        </xdr:cNvPr>
        <xdr:cNvCxnSpPr/>
      </xdr:nvCxnSpPr>
      <xdr:spPr>
        <a:xfrm>
          <a:off x="6858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2" name="テキスト ボックス 391">
          <a:extLst>
            <a:ext uri="{FF2B5EF4-FFF2-40B4-BE49-F238E27FC236}">
              <a16:creationId xmlns:a16="http://schemas.microsoft.com/office/drawing/2014/main" id="{A74496D3-2F31-40B7-93E9-975F53206BCD}"/>
            </a:ext>
          </a:extLst>
        </xdr:cNvPr>
        <xdr:cNvSpPr txBox="1"/>
      </xdr:nvSpPr>
      <xdr:spPr>
        <a:xfrm>
          <a:off x="2789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3" name="直線コネクタ 392">
          <a:extLst>
            <a:ext uri="{FF2B5EF4-FFF2-40B4-BE49-F238E27FC236}">
              <a16:creationId xmlns:a16="http://schemas.microsoft.com/office/drawing/2014/main" id="{EED8F4ED-1C81-4AEE-80E3-9A3D33E7F012}"/>
            </a:ext>
          </a:extLst>
        </xdr:cNvPr>
        <xdr:cNvCxnSpPr/>
      </xdr:nvCxnSpPr>
      <xdr:spPr>
        <a:xfrm>
          <a:off x="685800" y="17811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4" name="テキスト ボックス 393">
          <a:extLst>
            <a:ext uri="{FF2B5EF4-FFF2-40B4-BE49-F238E27FC236}">
              <a16:creationId xmlns:a16="http://schemas.microsoft.com/office/drawing/2014/main" id="{764F5F93-FB44-4EFB-8C51-BBE0A40AF7BB}"/>
            </a:ext>
          </a:extLst>
        </xdr:cNvPr>
        <xdr:cNvSpPr txBox="1"/>
      </xdr:nvSpPr>
      <xdr:spPr>
        <a:xfrm>
          <a:off x="2789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5" name="直線コネクタ 394">
          <a:extLst>
            <a:ext uri="{FF2B5EF4-FFF2-40B4-BE49-F238E27FC236}">
              <a16:creationId xmlns:a16="http://schemas.microsoft.com/office/drawing/2014/main" id="{6C5EF17C-3C13-4B83-98C2-7B105D7422A8}"/>
            </a:ext>
          </a:extLst>
        </xdr:cNvPr>
        <xdr:cNvCxnSpPr/>
      </xdr:nvCxnSpPr>
      <xdr:spPr>
        <a:xfrm>
          <a:off x="685800" y="17430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6" name="テキスト ボックス 395">
          <a:extLst>
            <a:ext uri="{FF2B5EF4-FFF2-40B4-BE49-F238E27FC236}">
              <a16:creationId xmlns:a16="http://schemas.microsoft.com/office/drawing/2014/main" id="{9DC1D185-8CE1-4D96-8B61-1414B4A2FBF3}"/>
            </a:ext>
          </a:extLst>
        </xdr:cNvPr>
        <xdr:cNvSpPr txBox="1"/>
      </xdr:nvSpPr>
      <xdr:spPr>
        <a:xfrm>
          <a:off x="339891" y="17285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7" name="直線コネクタ 396">
          <a:extLst>
            <a:ext uri="{FF2B5EF4-FFF2-40B4-BE49-F238E27FC236}">
              <a16:creationId xmlns:a16="http://schemas.microsoft.com/office/drawing/2014/main" id="{0AD0AC26-03DC-4381-8A5A-5107A37F5B93}"/>
            </a:ext>
          </a:extLst>
        </xdr:cNvPr>
        <xdr:cNvCxnSpPr/>
      </xdr:nvCxnSpPr>
      <xdr:spPr>
        <a:xfrm>
          <a:off x="685800" y="1704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8" name="テキスト ボックス 397">
          <a:extLst>
            <a:ext uri="{FF2B5EF4-FFF2-40B4-BE49-F238E27FC236}">
              <a16:creationId xmlns:a16="http://schemas.microsoft.com/office/drawing/2014/main" id="{912EA9A0-93D6-4799-AD5B-EA5B9BB458D4}"/>
            </a:ext>
          </a:extLst>
        </xdr:cNvPr>
        <xdr:cNvSpPr txBox="1"/>
      </xdr:nvSpPr>
      <xdr:spPr>
        <a:xfrm>
          <a:off x="339891" y="16904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9" name="直線コネクタ 398">
          <a:extLst>
            <a:ext uri="{FF2B5EF4-FFF2-40B4-BE49-F238E27FC236}">
              <a16:creationId xmlns:a16="http://schemas.microsoft.com/office/drawing/2014/main" id="{CAA6861D-8398-42FF-BFFD-370A6ECB734C}"/>
            </a:ext>
          </a:extLst>
        </xdr:cNvPr>
        <xdr:cNvCxnSpPr/>
      </xdr:nvCxnSpPr>
      <xdr:spPr>
        <a:xfrm>
          <a:off x="685800" y="16668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400" name="テキスト ボックス 399">
          <a:extLst>
            <a:ext uri="{FF2B5EF4-FFF2-40B4-BE49-F238E27FC236}">
              <a16:creationId xmlns:a16="http://schemas.microsoft.com/office/drawing/2014/main" id="{CE380126-F77D-4461-BFE9-61E1BCC2B5E6}"/>
            </a:ext>
          </a:extLst>
        </xdr:cNvPr>
        <xdr:cNvSpPr txBox="1"/>
      </xdr:nvSpPr>
      <xdr:spPr>
        <a:xfrm>
          <a:off x="339891" y="16523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401" name="直線コネクタ 400">
          <a:extLst>
            <a:ext uri="{FF2B5EF4-FFF2-40B4-BE49-F238E27FC236}">
              <a16:creationId xmlns:a16="http://schemas.microsoft.com/office/drawing/2014/main" id="{A905197E-5C9E-447C-936D-B70BB79330C2}"/>
            </a:ext>
          </a:extLst>
        </xdr:cNvPr>
        <xdr:cNvCxnSpPr/>
      </xdr:nvCxnSpPr>
      <xdr:spPr>
        <a:xfrm>
          <a:off x="685800" y="1628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402" name="テキスト ボックス 401">
          <a:extLst>
            <a:ext uri="{FF2B5EF4-FFF2-40B4-BE49-F238E27FC236}">
              <a16:creationId xmlns:a16="http://schemas.microsoft.com/office/drawing/2014/main" id="{E16BE971-6E90-4CA9-91B3-70808144E698}"/>
            </a:ext>
          </a:extLst>
        </xdr:cNvPr>
        <xdr:cNvSpPr txBox="1"/>
      </xdr:nvSpPr>
      <xdr:spPr>
        <a:xfrm>
          <a:off x="339891" y="16142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3" name="直線コネクタ 402">
          <a:extLst>
            <a:ext uri="{FF2B5EF4-FFF2-40B4-BE49-F238E27FC236}">
              <a16:creationId xmlns:a16="http://schemas.microsoft.com/office/drawing/2014/main" id="{754CC133-7113-41A7-A8A7-06F0EE122AC9}"/>
            </a:ext>
          </a:extLst>
        </xdr:cNvPr>
        <xdr:cNvCxnSpPr/>
      </xdr:nvCxnSpPr>
      <xdr:spPr>
        <a:xfrm>
          <a:off x="6858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4" name="テキスト ボックス 403">
          <a:extLst>
            <a:ext uri="{FF2B5EF4-FFF2-40B4-BE49-F238E27FC236}">
              <a16:creationId xmlns:a16="http://schemas.microsoft.com/office/drawing/2014/main" id="{D6AB3EAE-9194-4FCA-ADE9-8C44C5266125}"/>
            </a:ext>
          </a:extLst>
        </xdr:cNvPr>
        <xdr:cNvSpPr txBox="1"/>
      </xdr:nvSpPr>
      <xdr:spPr>
        <a:xfrm>
          <a:off x="388136" y="157613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5" name="【市民会館】&#10;有形固定資産減価償却率グラフ枠">
          <a:extLst>
            <a:ext uri="{FF2B5EF4-FFF2-40B4-BE49-F238E27FC236}">
              <a16:creationId xmlns:a16="http://schemas.microsoft.com/office/drawing/2014/main" id="{40E8E0D0-ED42-4651-960B-4CA86D352521}"/>
            </a:ext>
          </a:extLst>
        </xdr:cNvPr>
        <xdr:cNvSpPr/>
      </xdr:nvSpPr>
      <xdr:spPr>
        <a:xfrm>
          <a:off x="6858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156211</xdr:rowOff>
    </xdr:from>
    <xdr:to>
      <xdr:col>24</xdr:col>
      <xdr:colOff>62865</xdr:colOff>
      <xdr:row>108</xdr:row>
      <xdr:rowOff>152400</xdr:rowOff>
    </xdr:to>
    <xdr:cxnSp macro="">
      <xdr:nvCxnSpPr>
        <xdr:cNvPr id="406" name="直線コネクタ 405">
          <a:extLst>
            <a:ext uri="{FF2B5EF4-FFF2-40B4-BE49-F238E27FC236}">
              <a16:creationId xmlns:a16="http://schemas.microsoft.com/office/drawing/2014/main" id="{55F299B6-DD8D-4705-A94A-2BAA1371E6EA}"/>
            </a:ext>
          </a:extLst>
        </xdr:cNvPr>
        <xdr:cNvCxnSpPr/>
      </xdr:nvCxnSpPr>
      <xdr:spPr>
        <a:xfrm flipV="1">
          <a:off x="4180840" y="16275686"/>
          <a:ext cx="0" cy="15360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407" name="【市民会館】&#10;有形固定資産減価償却率最小値テキスト">
          <a:extLst>
            <a:ext uri="{FF2B5EF4-FFF2-40B4-BE49-F238E27FC236}">
              <a16:creationId xmlns:a16="http://schemas.microsoft.com/office/drawing/2014/main" id="{D30D11AF-F172-4E4B-A30C-ADBEE497FA1D}"/>
            </a:ext>
          </a:extLst>
        </xdr:cNvPr>
        <xdr:cNvSpPr txBox="1"/>
      </xdr:nvSpPr>
      <xdr:spPr>
        <a:xfrm>
          <a:off x="4219575" y="17818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408" name="直線コネクタ 407">
          <a:extLst>
            <a:ext uri="{FF2B5EF4-FFF2-40B4-BE49-F238E27FC236}">
              <a16:creationId xmlns:a16="http://schemas.microsoft.com/office/drawing/2014/main" id="{17FB5445-BCD8-4F1B-A890-44C6FFF99461}"/>
            </a:ext>
          </a:extLst>
        </xdr:cNvPr>
        <xdr:cNvCxnSpPr/>
      </xdr:nvCxnSpPr>
      <xdr:spPr>
        <a:xfrm>
          <a:off x="4105275" y="178117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102888</xdr:rowOff>
    </xdr:from>
    <xdr:ext cx="405111" cy="259045"/>
    <xdr:sp macro="" textlink="">
      <xdr:nvSpPr>
        <xdr:cNvPr id="409" name="【市民会館】&#10;有形固定資産減価償却率最大値テキスト">
          <a:extLst>
            <a:ext uri="{FF2B5EF4-FFF2-40B4-BE49-F238E27FC236}">
              <a16:creationId xmlns:a16="http://schemas.microsoft.com/office/drawing/2014/main" id="{8843CCB0-98B0-4B11-BF3D-B7E0C595BBD2}"/>
            </a:ext>
          </a:extLst>
        </xdr:cNvPr>
        <xdr:cNvSpPr txBox="1"/>
      </xdr:nvSpPr>
      <xdr:spPr>
        <a:xfrm>
          <a:off x="4219575" y="16050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156211</xdr:rowOff>
    </xdr:from>
    <xdr:to>
      <xdr:col>24</xdr:col>
      <xdr:colOff>152400</xdr:colOff>
      <xdr:row>99</xdr:row>
      <xdr:rowOff>156211</xdr:rowOff>
    </xdr:to>
    <xdr:cxnSp macro="">
      <xdr:nvCxnSpPr>
        <xdr:cNvPr id="410" name="直線コネクタ 409">
          <a:extLst>
            <a:ext uri="{FF2B5EF4-FFF2-40B4-BE49-F238E27FC236}">
              <a16:creationId xmlns:a16="http://schemas.microsoft.com/office/drawing/2014/main" id="{A00DB2BB-5F01-46AC-81AB-C6C75B05EE6D}"/>
            </a:ext>
          </a:extLst>
        </xdr:cNvPr>
        <xdr:cNvCxnSpPr/>
      </xdr:nvCxnSpPr>
      <xdr:spPr>
        <a:xfrm>
          <a:off x="4105275" y="1627568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93997</xdr:rowOff>
    </xdr:from>
    <xdr:ext cx="405111" cy="259045"/>
    <xdr:sp macro="" textlink="">
      <xdr:nvSpPr>
        <xdr:cNvPr id="411" name="【市民会館】&#10;有形固定資産減価償却率平均値テキスト">
          <a:extLst>
            <a:ext uri="{FF2B5EF4-FFF2-40B4-BE49-F238E27FC236}">
              <a16:creationId xmlns:a16="http://schemas.microsoft.com/office/drawing/2014/main" id="{CC1D425C-FE26-485F-8F27-993E9A5ABCFB}"/>
            </a:ext>
          </a:extLst>
        </xdr:cNvPr>
        <xdr:cNvSpPr txBox="1"/>
      </xdr:nvSpPr>
      <xdr:spPr>
        <a:xfrm>
          <a:off x="4219575" y="167246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71120</xdr:rowOff>
    </xdr:from>
    <xdr:to>
      <xdr:col>24</xdr:col>
      <xdr:colOff>114300</xdr:colOff>
      <xdr:row>104</xdr:row>
      <xdr:rowOff>1270</xdr:rowOff>
    </xdr:to>
    <xdr:sp macro="" textlink="">
      <xdr:nvSpPr>
        <xdr:cNvPr id="412" name="フローチャート: 判断 411">
          <a:extLst>
            <a:ext uri="{FF2B5EF4-FFF2-40B4-BE49-F238E27FC236}">
              <a16:creationId xmlns:a16="http://schemas.microsoft.com/office/drawing/2014/main" id="{E43FE2BB-BAC3-45B1-A946-1258BA1FD54B}"/>
            </a:ext>
          </a:extLst>
        </xdr:cNvPr>
        <xdr:cNvSpPr/>
      </xdr:nvSpPr>
      <xdr:spPr>
        <a:xfrm>
          <a:off x="4124325" y="1687004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69214</xdr:rowOff>
    </xdr:from>
    <xdr:to>
      <xdr:col>20</xdr:col>
      <xdr:colOff>38100</xdr:colOff>
      <xdr:row>103</xdr:row>
      <xdr:rowOff>170814</xdr:rowOff>
    </xdr:to>
    <xdr:sp macro="" textlink="">
      <xdr:nvSpPr>
        <xdr:cNvPr id="413" name="フローチャート: 判断 412">
          <a:extLst>
            <a:ext uri="{FF2B5EF4-FFF2-40B4-BE49-F238E27FC236}">
              <a16:creationId xmlns:a16="http://schemas.microsoft.com/office/drawing/2014/main" id="{550BA559-D642-44A2-8A42-2D216C81AEAE}"/>
            </a:ext>
          </a:extLst>
        </xdr:cNvPr>
        <xdr:cNvSpPr/>
      </xdr:nvSpPr>
      <xdr:spPr>
        <a:xfrm>
          <a:off x="3381375" y="1686813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40639</xdr:rowOff>
    </xdr:from>
    <xdr:to>
      <xdr:col>15</xdr:col>
      <xdr:colOff>101600</xdr:colOff>
      <xdr:row>103</xdr:row>
      <xdr:rowOff>142239</xdr:rowOff>
    </xdr:to>
    <xdr:sp macro="" textlink="">
      <xdr:nvSpPr>
        <xdr:cNvPr id="414" name="フローチャート: 判断 413">
          <a:extLst>
            <a:ext uri="{FF2B5EF4-FFF2-40B4-BE49-F238E27FC236}">
              <a16:creationId xmlns:a16="http://schemas.microsoft.com/office/drawing/2014/main" id="{588B9BF4-A146-4F03-B6B4-A62C132D63A8}"/>
            </a:ext>
          </a:extLst>
        </xdr:cNvPr>
        <xdr:cNvSpPr/>
      </xdr:nvSpPr>
      <xdr:spPr>
        <a:xfrm>
          <a:off x="2571750" y="1684273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38736</xdr:rowOff>
    </xdr:from>
    <xdr:to>
      <xdr:col>10</xdr:col>
      <xdr:colOff>165100</xdr:colOff>
      <xdr:row>103</xdr:row>
      <xdr:rowOff>140336</xdr:rowOff>
    </xdr:to>
    <xdr:sp macro="" textlink="">
      <xdr:nvSpPr>
        <xdr:cNvPr id="415" name="フローチャート: 判断 414">
          <a:extLst>
            <a:ext uri="{FF2B5EF4-FFF2-40B4-BE49-F238E27FC236}">
              <a16:creationId xmlns:a16="http://schemas.microsoft.com/office/drawing/2014/main" id="{E6C35102-A573-4648-B575-CF95704ABFD6}"/>
            </a:ext>
          </a:extLst>
        </xdr:cNvPr>
        <xdr:cNvSpPr/>
      </xdr:nvSpPr>
      <xdr:spPr>
        <a:xfrm>
          <a:off x="1781175" y="1684083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55880</xdr:rowOff>
    </xdr:from>
    <xdr:to>
      <xdr:col>6</xdr:col>
      <xdr:colOff>38100</xdr:colOff>
      <xdr:row>103</xdr:row>
      <xdr:rowOff>157480</xdr:rowOff>
    </xdr:to>
    <xdr:sp macro="" textlink="">
      <xdr:nvSpPr>
        <xdr:cNvPr id="416" name="フローチャート: 判断 415">
          <a:extLst>
            <a:ext uri="{FF2B5EF4-FFF2-40B4-BE49-F238E27FC236}">
              <a16:creationId xmlns:a16="http://schemas.microsoft.com/office/drawing/2014/main" id="{E953A7D7-4D9A-4E36-9A12-776FD1E52B27}"/>
            </a:ext>
          </a:extLst>
        </xdr:cNvPr>
        <xdr:cNvSpPr/>
      </xdr:nvSpPr>
      <xdr:spPr>
        <a:xfrm>
          <a:off x="981075" y="1685798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3E3FADC8-CB8A-454A-8923-F5B14A30BC33}"/>
            </a:ext>
          </a:extLst>
        </xdr:cNvPr>
        <xdr:cNvSpPr txBox="1"/>
      </xdr:nvSpPr>
      <xdr:spPr>
        <a:xfrm>
          <a:off x="40100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3375014F-4D3A-4781-95D7-D98C0B79A700}"/>
            </a:ext>
          </a:extLst>
        </xdr:cNvPr>
        <xdr:cNvSpPr txBox="1"/>
      </xdr:nvSpPr>
      <xdr:spPr>
        <a:xfrm>
          <a:off x="32575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4AC18780-9B3E-4AD3-A409-5A6EC7FA53D3}"/>
            </a:ext>
          </a:extLst>
        </xdr:cNvPr>
        <xdr:cNvSpPr txBox="1"/>
      </xdr:nvSpPr>
      <xdr:spPr>
        <a:xfrm>
          <a:off x="24479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93D33694-9507-4FFF-8F51-D94CFF457E3C}"/>
            </a:ext>
          </a:extLst>
        </xdr:cNvPr>
        <xdr:cNvSpPr txBox="1"/>
      </xdr:nvSpPr>
      <xdr:spPr>
        <a:xfrm>
          <a:off x="1657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1" name="テキスト ボックス 420">
          <a:extLst>
            <a:ext uri="{FF2B5EF4-FFF2-40B4-BE49-F238E27FC236}">
              <a16:creationId xmlns:a16="http://schemas.microsoft.com/office/drawing/2014/main" id="{59289A58-E8DD-4C1B-B206-7C082D0E7AA6}"/>
            </a:ext>
          </a:extLst>
        </xdr:cNvPr>
        <xdr:cNvSpPr txBox="1"/>
      </xdr:nvSpPr>
      <xdr:spPr>
        <a:xfrm>
          <a:off x="857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4445</xdr:rowOff>
    </xdr:from>
    <xdr:to>
      <xdr:col>24</xdr:col>
      <xdr:colOff>114300</xdr:colOff>
      <xdr:row>104</xdr:row>
      <xdr:rowOff>106045</xdr:rowOff>
    </xdr:to>
    <xdr:sp macro="" textlink="">
      <xdr:nvSpPr>
        <xdr:cNvPr id="422" name="楕円 421">
          <a:extLst>
            <a:ext uri="{FF2B5EF4-FFF2-40B4-BE49-F238E27FC236}">
              <a16:creationId xmlns:a16="http://schemas.microsoft.com/office/drawing/2014/main" id="{F362C713-D2E7-45B4-97A2-1F771819E011}"/>
            </a:ext>
          </a:extLst>
        </xdr:cNvPr>
        <xdr:cNvSpPr/>
      </xdr:nvSpPr>
      <xdr:spPr>
        <a:xfrm>
          <a:off x="4124325" y="1698117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154322</xdr:rowOff>
    </xdr:from>
    <xdr:ext cx="405111" cy="259045"/>
    <xdr:sp macro="" textlink="">
      <xdr:nvSpPr>
        <xdr:cNvPr id="423" name="【市民会館】&#10;有形固定資産減価償却率該当値テキスト">
          <a:extLst>
            <a:ext uri="{FF2B5EF4-FFF2-40B4-BE49-F238E27FC236}">
              <a16:creationId xmlns:a16="http://schemas.microsoft.com/office/drawing/2014/main" id="{E1F02EF4-16CB-4318-B489-BE57DC11352E}"/>
            </a:ext>
          </a:extLst>
        </xdr:cNvPr>
        <xdr:cNvSpPr txBox="1"/>
      </xdr:nvSpPr>
      <xdr:spPr>
        <a:xfrm>
          <a:off x="4219575" y="16956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135889</xdr:rowOff>
    </xdr:from>
    <xdr:to>
      <xdr:col>20</xdr:col>
      <xdr:colOff>38100</xdr:colOff>
      <xdr:row>104</xdr:row>
      <xdr:rowOff>66039</xdr:rowOff>
    </xdr:to>
    <xdr:sp macro="" textlink="">
      <xdr:nvSpPr>
        <xdr:cNvPr id="424" name="楕円 423">
          <a:extLst>
            <a:ext uri="{FF2B5EF4-FFF2-40B4-BE49-F238E27FC236}">
              <a16:creationId xmlns:a16="http://schemas.microsoft.com/office/drawing/2014/main" id="{FF35993B-2B4F-480C-B001-4C58A9F987F3}"/>
            </a:ext>
          </a:extLst>
        </xdr:cNvPr>
        <xdr:cNvSpPr/>
      </xdr:nvSpPr>
      <xdr:spPr>
        <a:xfrm>
          <a:off x="3381375" y="1693798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15239</xdr:rowOff>
    </xdr:from>
    <xdr:to>
      <xdr:col>24</xdr:col>
      <xdr:colOff>63500</xdr:colOff>
      <xdr:row>104</xdr:row>
      <xdr:rowOff>55245</xdr:rowOff>
    </xdr:to>
    <xdr:cxnSp macro="">
      <xdr:nvCxnSpPr>
        <xdr:cNvPr id="425" name="直線コネクタ 424">
          <a:extLst>
            <a:ext uri="{FF2B5EF4-FFF2-40B4-BE49-F238E27FC236}">
              <a16:creationId xmlns:a16="http://schemas.microsoft.com/office/drawing/2014/main" id="{2E41ACAD-5B65-488A-B2A1-D110418819FC}"/>
            </a:ext>
          </a:extLst>
        </xdr:cNvPr>
        <xdr:cNvCxnSpPr/>
      </xdr:nvCxnSpPr>
      <xdr:spPr>
        <a:xfrm>
          <a:off x="3429000" y="16985614"/>
          <a:ext cx="752475" cy="43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95886</xdr:rowOff>
    </xdr:from>
    <xdr:to>
      <xdr:col>15</xdr:col>
      <xdr:colOff>101600</xdr:colOff>
      <xdr:row>104</xdr:row>
      <xdr:rowOff>26036</xdr:rowOff>
    </xdr:to>
    <xdr:sp macro="" textlink="">
      <xdr:nvSpPr>
        <xdr:cNvPr id="426" name="楕円 425">
          <a:extLst>
            <a:ext uri="{FF2B5EF4-FFF2-40B4-BE49-F238E27FC236}">
              <a16:creationId xmlns:a16="http://schemas.microsoft.com/office/drawing/2014/main" id="{6630A4B7-718D-42C8-BC88-E0AA18671B36}"/>
            </a:ext>
          </a:extLst>
        </xdr:cNvPr>
        <xdr:cNvSpPr/>
      </xdr:nvSpPr>
      <xdr:spPr>
        <a:xfrm>
          <a:off x="2571750" y="1689798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146686</xdr:rowOff>
    </xdr:from>
    <xdr:to>
      <xdr:col>19</xdr:col>
      <xdr:colOff>177800</xdr:colOff>
      <xdr:row>104</xdr:row>
      <xdr:rowOff>15239</xdr:rowOff>
    </xdr:to>
    <xdr:cxnSp macro="">
      <xdr:nvCxnSpPr>
        <xdr:cNvPr id="427" name="直線コネクタ 426">
          <a:extLst>
            <a:ext uri="{FF2B5EF4-FFF2-40B4-BE49-F238E27FC236}">
              <a16:creationId xmlns:a16="http://schemas.microsoft.com/office/drawing/2014/main" id="{E19CB4AB-3A1E-4D27-8E7A-B6DD397A04A1}"/>
            </a:ext>
          </a:extLst>
        </xdr:cNvPr>
        <xdr:cNvCxnSpPr/>
      </xdr:nvCxnSpPr>
      <xdr:spPr>
        <a:xfrm>
          <a:off x="2619375" y="16945611"/>
          <a:ext cx="809625" cy="40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50164</xdr:rowOff>
    </xdr:from>
    <xdr:to>
      <xdr:col>10</xdr:col>
      <xdr:colOff>165100</xdr:colOff>
      <xdr:row>103</xdr:row>
      <xdr:rowOff>151764</xdr:rowOff>
    </xdr:to>
    <xdr:sp macro="" textlink="">
      <xdr:nvSpPr>
        <xdr:cNvPr id="428" name="楕円 427">
          <a:extLst>
            <a:ext uri="{FF2B5EF4-FFF2-40B4-BE49-F238E27FC236}">
              <a16:creationId xmlns:a16="http://schemas.microsoft.com/office/drawing/2014/main" id="{0E5359AC-EBAE-4DB3-91BB-72832F6CF0A3}"/>
            </a:ext>
          </a:extLst>
        </xdr:cNvPr>
        <xdr:cNvSpPr/>
      </xdr:nvSpPr>
      <xdr:spPr>
        <a:xfrm>
          <a:off x="1781175" y="1684908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100964</xdr:rowOff>
    </xdr:from>
    <xdr:to>
      <xdr:col>15</xdr:col>
      <xdr:colOff>50800</xdr:colOff>
      <xdr:row>103</xdr:row>
      <xdr:rowOff>146686</xdr:rowOff>
    </xdr:to>
    <xdr:cxnSp macro="">
      <xdr:nvCxnSpPr>
        <xdr:cNvPr id="429" name="直線コネクタ 428">
          <a:extLst>
            <a:ext uri="{FF2B5EF4-FFF2-40B4-BE49-F238E27FC236}">
              <a16:creationId xmlns:a16="http://schemas.microsoft.com/office/drawing/2014/main" id="{FDC38AF9-DE72-4A80-9368-80BEB28E2E06}"/>
            </a:ext>
          </a:extLst>
        </xdr:cNvPr>
        <xdr:cNvCxnSpPr/>
      </xdr:nvCxnSpPr>
      <xdr:spPr>
        <a:xfrm>
          <a:off x="1828800" y="16906239"/>
          <a:ext cx="790575" cy="39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10161</xdr:rowOff>
    </xdr:from>
    <xdr:to>
      <xdr:col>6</xdr:col>
      <xdr:colOff>38100</xdr:colOff>
      <xdr:row>103</xdr:row>
      <xdr:rowOff>111761</xdr:rowOff>
    </xdr:to>
    <xdr:sp macro="" textlink="">
      <xdr:nvSpPr>
        <xdr:cNvPr id="430" name="楕円 429">
          <a:extLst>
            <a:ext uri="{FF2B5EF4-FFF2-40B4-BE49-F238E27FC236}">
              <a16:creationId xmlns:a16="http://schemas.microsoft.com/office/drawing/2014/main" id="{A4579988-4CE9-428C-946A-55180B404949}"/>
            </a:ext>
          </a:extLst>
        </xdr:cNvPr>
        <xdr:cNvSpPr/>
      </xdr:nvSpPr>
      <xdr:spPr>
        <a:xfrm>
          <a:off x="981075" y="1680908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60961</xdr:rowOff>
    </xdr:from>
    <xdr:to>
      <xdr:col>10</xdr:col>
      <xdr:colOff>114300</xdr:colOff>
      <xdr:row>103</xdr:row>
      <xdr:rowOff>100964</xdr:rowOff>
    </xdr:to>
    <xdr:cxnSp macro="">
      <xdr:nvCxnSpPr>
        <xdr:cNvPr id="431" name="直線コネクタ 430">
          <a:extLst>
            <a:ext uri="{FF2B5EF4-FFF2-40B4-BE49-F238E27FC236}">
              <a16:creationId xmlns:a16="http://schemas.microsoft.com/office/drawing/2014/main" id="{D911B6E6-62A5-4C03-A3CB-2EB58424CB72}"/>
            </a:ext>
          </a:extLst>
        </xdr:cNvPr>
        <xdr:cNvCxnSpPr/>
      </xdr:nvCxnSpPr>
      <xdr:spPr>
        <a:xfrm>
          <a:off x="1028700" y="16866236"/>
          <a:ext cx="800100" cy="40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15891</xdr:rowOff>
    </xdr:from>
    <xdr:ext cx="405111" cy="259045"/>
    <xdr:sp macro="" textlink="">
      <xdr:nvSpPr>
        <xdr:cNvPr id="432" name="n_1aveValue【市民会館】&#10;有形固定資産減価償却率">
          <a:extLst>
            <a:ext uri="{FF2B5EF4-FFF2-40B4-BE49-F238E27FC236}">
              <a16:creationId xmlns:a16="http://schemas.microsoft.com/office/drawing/2014/main" id="{713BA8DE-9FF1-4482-825E-BF299B6A84A2}"/>
            </a:ext>
          </a:extLst>
        </xdr:cNvPr>
        <xdr:cNvSpPr txBox="1"/>
      </xdr:nvSpPr>
      <xdr:spPr>
        <a:xfrm>
          <a:off x="3239144" y="16646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158766</xdr:rowOff>
    </xdr:from>
    <xdr:ext cx="405111" cy="259045"/>
    <xdr:sp macro="" textlink="">
      <xdr:nvSpPr>
        <xdr:cNvPr id="433" name="n_2aveValue【市民会館】&#10;有形固定資産減価償却率">
          <a:extLst>
            <a:ext uri="{FF2B5EF4-FFF2-40B4-BE49-F238E27FC236}">
              <a16:creationId xmlns:a16="http://schemas.microsoft.com/office/drawing/2014/main" id="{DA452B6E-15A0-4A05-97F7-E1376348E2B6}"/>
            </a:ext>
          </a:extLst>
        </xdr:cNvPr>
        <xdr:cNvSpPr txBox="1"/>
      </xdr:nvSpPr>
      <xdr:spPr>
        <a:xfrm>
          <a:off x="2439044" y="16621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156863</xdr:rowOff>
    </xdr:from>
    <xdr:ext cx="405111" cy="259045"/>
    <xdr:sp macro="" textlink="">
      <xdr:nvSpPr>
        <xdr:cNvPr id="434" name="n_3aveValue【市民会館】&#10;有形固定資産減価償却率">
          <a:extLst>
            <a:ext uri="{FF2B5EF4-FFF2-40B4-BE49-F238E27FC236}">
              <a16:creationId xmlns:a16="http://schemas.microsoft.com/office/drawing/2014/main" id="{913CDE72-32AD-4E08-A08B-E0AAB5B66326}"/>
            </a:ext>
          </a:extLst>
        </xdr:cNvPr>
        <xdr:cNvSpPr txBox="1"/>
      </xdr:nvSpPr>
      <xdr:spPr>
        <a:xfrm>
          <a:off x="1648469" y="16619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148607</xdr:rowOff>
    </xdr:from>
    <xdr:ext cx="405111" cy="259045"/>
    <xdr:sp macro="" textlink="">
      <xdr:nvSpPr>
        <xdr:cNvPr id="435" name="n_4aveValue【市民会館】&#10;有形固定資産減価償却率">
          <a:extLst>
            <a:ext uri="{FF2B5EF4-FFF2-40B4-BE49-F238E27FC236}">
              <a16:creationId xmlns:a16="http://schemas.microsoft.com/office/drawing/2014/main" id="{1EEFABC0-D5BA-4268-9FBE-06A3E48C8D04}"/>
            </a:ext>
          </a:extLst>
        </xdr:cNvPr>
        <xdr:cNvSpPr txBox="1"/>
      </xdr:nvSpPr>
      <xdr:spPr>
        <a:xfrm>
          <a:off x="848369" y="16947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104</xdr:row>
      <xdr:rowOff>57166</xdr:rowOff>
    </xdr:from>
    <xdr:ext cx="405111" cy="259045"/>
    <xdr:sp macro="" textlink="">
      <xdr:nvSpPr>
        <xdr:cNvPr id="436" name="n_1mainValue【市民会館】&#10;有形固定資産減価償却率">
          <a:extLst>
            <a:ext uri="{FF2B5EF4-FFF2-40B4-BE49-F238E27FC236}">
              <a16:creationId xmlns:a16="http://schemas.microsoft.com/office/drawing/2014/main" id="{96B4BA78-936A-41B1-AE43-3994CC29DE4F}"/>
            </a:ext>
          </a:extLst>
        </xdr:cNvPr>
        <xdr:cNvSpPr txBox="1"/>
      </xdr:nvSpPr>
      <xdr:spPr>
        <a:xfrm>
          <a:off x="3239144" y="17030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17163</xdr:rowOff>
    </xdr:from>
    <xdr:ext cx="405111" cy="259045"/>
    <xdr:sp macro="" textlink="">
      <xdr:nvSpPr>
        <xdr:cNvPr id="437" name="n_2mainValue【市民会館】&#10;有形固定資産減価償却率">
          <a:extLst>
            <a:ext uri="{FF2B5EF4-FFF2-40B4-BE49-F238E27FC236}">
              <a16:creationId xmlns:a16="http://schemas.microsoft.com/office/drawing/2014/main" id="{F06B9D96-0327-4564-A497-DE821C008372}"/>
            </a:ext>
          </a:extLst>
        </xdr:cNvPr>
        <xdr:cNvSpPr txBox="1"/>
      </xdr:nvSpPr>
      <xdr:spPr>
        <a:xfrm>
          <a:off x="2439044" y="16990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142891</xdr:rowOff>
    </xdr:from>
    <xdr:ext cx="405111" cy="259045"/>
    <xdr:sp macro="" textlink="">
      <xdr:nvSpPr>
        <xdr:cNvPr id="438" name="n_3mainValue【市民会館】&#10;有形固定資産減価償却率">
          <a:extLst>
            <a:ext uri="{FF2B5EF4-FFF2-40B4-BE49-F238E27FC236}">
              <a16:creationId xmlns:a16="http://schemas.microsoft.com/office/drawing/2014/main" id="{B30451D6-B7E5-4F34-A723-65B617593AE0}"/>
            </a:ext>
          </a:extLst>
        </xdr:cNvPr>
        <xdr:cNvSpPr txBox="1"/>
      </xdr:nvSpPr>
      <xdr:spPr>
        <a:xfrm>
          <a:off x="1648469" y="16941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128288</xdr:rowOff>
    </xdr:from>
    <xdr:ext cx="405111" cy="259045"/>
    <xdr:sp macro="" textlink="">
      <xdr:nvSpPr>
        <xdr:cNvPr id="439" name="n_4mainValue【市民会館】&#10;有形固定資産減価償却率">
          <a:extLst>
            <a:ext uri="{FF2B5EF4-FFF2-40B4-BE49-F238E27FC236}">
              <a16:creationId xmlns:a16="http://schemas.microsoft.com/office/drawing/2014/main" id="{7E5F5048-FAB8-4754-9DC4-1450C57688FF}"/>
            </a:ext>
          </a:extLst>
        </xdr:cNvPr>
        <xdr:cNvSpPr txBox="1"/>
      </xdr:nvSpPr>
      <xdr:spPr>
        <a:xfrm>
          <a:off x="848369" y="16584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40" name="正方形/長方形 439">
          <a:extLst>
            <a:ext uri="{FF2B5EF4-FFF2-40B4-BE49-F238E27FC236}">
              <a16:creationId xmlns:a16="http://schemas.microsoft.com/office/drawing/2014/main" id="{38307859-9C0D-48B8-88C1-40E8B3388C24}"/>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1" name="正方形/長方形 440">
          <a:extLst>
            <a:ext uri="{FF2B5EF4-FFF2-40B4-BE49-F238E27FC236}">
              <a16:creationId xmlns:a16="http://schemas.microsoft.com/office/drawing/2014/main" id="{F60E75E1-F79B-4B26-8F53-DBA4497CEE44}"/>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2" name="正方形/長方形 441">
          <a:extLst>
            <a:ext uri="{FF2B5EF4-FFF2-40B4-BE49-F238E27FC236}">
              <a16:creationId xmlns:a16="http://schemas.microsoft.com/office/drawing/2014/main" id="{54C82EAC-EBA0-449A-89D3-96DD9290D166}"/>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3" name="正方形/長方形 442">
          <a:extLst>
            <a:ext uri="{FF2B5EF4-FFF2-40B4-BE49-F238E27FC236}">
              <a16:creationId xmlns:a16="http://schemas.microsoft.com/office/drawing/2014/main" id="{842E5CC1-DB71-47A3-82B7-320EBD1695BF}"/>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4" name="正方形/長方形 443">
          <a:extLst>
            <a:ext uri="{FF2B5EF4-FFF2-40B4-BE49-F238E27FC236}">
              <a16:creationId xmlns:a16="http://schemas.microsoft.com/office/drawing/2014/main" id="{835F55DA-C8FC-4CB6-AFE0-39A18850B947}"/>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5" name="正方形/長方形 444">
          <a:extLst>
            <a:ext uri="{FF2B5EF4-FFF2-40B4-BE49-F238E27FC236}">
              <a16:creationId xmlns:a16="http://schemas.microsoft.com/office/drawing/2014/main" id="{5ACD776D-995E-4AA1-A22F-9ACA436446BE}"/>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6" name="正方形/長方形 445">
          <a:extLst>
            <a:ext uri="{FF2B5EF4-FFF2-40B4-BE49-F238E27FC236}">
              <a16:creationId xmlns:a16="http://schemas.microsoft.com/office/drawing/2014/main" id="{983617DA-CBED-4EBF-8445-15D31A405B0E}"/>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7" name="正方形/長方形 446">
          <a:extLst>
            <a:ext uri="{FF2B5EF4-FFF2-40B4-BE49-F238E27FC236}">
              <a16:creationId xmlns:a16="http://schemas.microsoft.com/office/drawing/2014/main" id="{FA81F10F-BA19-49C5-B58A-9353BDF43190}"/>
            </a:ext>
          </a:extLst>
        </xdr:cNvPr>
        <xdr:cNvSpPr/>
      </xdr:nvSpPr>
      <xdr:spPr>
        <a:xfrm>
          <a:off x="59531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8" name="テキスト ボックス 447">
          <a:extLst>
            <a:ext uri="{FF2B5EF4-FFF2-40B4-BE49-F238E27FC236}">
              <a16:creationId xmlns:a16="http://schemas.microsoft.com/office/drawing/2014/main" id="{E619EC08-F9D3-4B73-9AC4-7A8DD7E561E6}"/>
            </a:ext>
          </a:extLst>
        </xdr:cNvPr>
        <xdr:cNvSpPr txBox="1"/>
      </xdr:nvSpPr>
      <xdr:spPr>
        <a:xfrm>
          <a:off x="5915025"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9" name="直線コネクタ 448">
          <a:extLst>
            <a:ext uri="{FF2B5EF4-FFF2-40B4-BE49-F238E27FC236}">
              <a16:creationId xmlns:a16="http://schemas.microsoft.com/office/drawing/2014/main" id="{D4E41BD9-79EF-4C18-AA60-14C5B69A5E67}"/>
            </a:ext>
          </a:extLst>
        </xdr:cNvPr>
        <xdr:cNvCxnSpPr/>
      </xdr:nvCxnSpPr>
      <xdr:spPr>
        <a:xfrm>
          <a:off x="5953125" y="18192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50" name="直線コネクタ 449">
          <a:extLst>
            <a:ext uri="{FF2B5EF4-FFF2-40B4-BE49-F238E27FC236}">
              <a16:creationId xmlns:a16="http://schemas.microsoft.com/office/drawing/2014/main" id="{FC4431B3-D16F-4325-B3BF-2DB4305111C0}"/>
            </a:ext>
          </a:extLst>
        </xdr:cNvPr>
        <xdr:cNvCxnSpPr/>
      </xdr:nvCxnSpPr>
      <xdr:spPr>
        <a:xfrm>
          <a:off x="5953125" y="17735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451" name="テキスト ボックス 450">
          <a:extLst>
            <a:ext uri="{FF2B5EF4-FFF2-40B4-BE49-F238E27FC236}">
              <a16:creationId xmlns:a16="http://schemas.microsoft.com/office/drawing/2014/main" id="{F76B9E86-8D58-4B3F-8D2B-70C9A2E07AB1}"/>
            </a:ext>
          </a:extLst>
        </xdr:cNvPr>
        <xdr:cNvSpPr txBox="1"/>
      </xdr:nvSpPr>
      <xdr:spPr>
        <a:xfrm>
          <a:off x="5527221" y="17590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52" name="直線コネクタ 451">
          <a:extLst>
            <a:ext uri="{FF2B5EF4-FFF2-40B4-BE49-F238E27FC236}">
              <a16:creationId xmlns:a16="http://schemas.microsoft.com/office/drawing/2014/main" id="{8CE6F3F9-6E06-403C-B08E-E5571DF7735C}"/>
            </a:ext>
          </a:extLst>
        </xdr:cNvPr>
        <xdr:cNvCxnSpPr/>
      </xdr:nvCxnSpPr>
      <xdr:spPr>
        <a:xfrm>
          <a:off x="5953125" y="17278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453" name="テキスト ボックス 452">
          <a:extLst>
            <a:ext uri="{FF2B5EF4-FFF2-40B4-BE49-F238E27FC236}">
              <a16:creationId xmlns:a16="http://schemas.microsoft.com/office/drawing/2014/main" id="{3C3F4FDE-2598-4FB2-B3C6-EB24554694E5}"/>
            </a:ext>
          </a:extLst>
        </xdr:cNvPr>
        <xdr:cNvSpPr txBox="1"/>
      </xdr:nvSpPr>
      <xdr:spPr>
        <a:xfrm>
          <a:off x="5527221" y="17132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54" name="直線コネクタ 453">
          <a:extLst>
            <a:ext uri="{FF2B5EF4-FFF2-40B4-BE49-F238E27FC236}">
              <a16:creationId xmlns:a16="http://schemas.microsoft.com/office/drawing/2014/main" id="{5B897A16-99E5-4AF1-BC85-0C56D5308909}"/>
            </a:ext>
          </a:extLst>
        </xdr:cNvPr>
        <xdr:cNvCxnSpPr/>
      </xdr:nvCxnSpPr>
      <xdr:spPr>
        <a:xfrm>
          <a:off x="5953125" y="16821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455" name="テキスト ボックス 454">
          <a:extLst>
            <a:ext uri="{FF2B5EF4-FFF2-40B4-BE49-F238E27FC236}">
              <a16:creationId xmlns:a16="http://schemas.microsoft.com/office/drawing/2014/main" id="{F1213924-BD23-4088-9BA1-26D7A6DF13F5}"/>
            </a:ext>
          </a:extLst>
        </xdr:cNvPr>
        <xdr:cNvSpPr txBox="1"/>
      </xdr:nvSpPr>
      <xdr:spPr>
        <a:xfrm>
          <a:off x="5527221" y="16675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6" name="直線コネクタ 455">
          <a:extLst>
            <a:ext uri="{FF2B5EF4-FFF2-40B4-BE49-F238E27FC236}">
              <a16:creationId xmlns:a16="http://schemas.microsoft.com/office/drawing/2014/main" id="{1E6262BC-E0E8-49CB-94B1-53317996544B}"/>
            </a:ext>
          </a:extLst>
        </xdr:cNvPr>
        <xdr:cNvCxnSpPr/>
      </xdr:nvCxnSpPr>
      <xdr:spPr>
        <a:xfrm>
          <a:off x="5953125" y="16363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457" name="テキスト ボックス 456">
          <a:extLst>
            <a:ext uri="{FF2B5EF4-FFF2-40B4-BE49-F238E27FC236}">
              <a16:creationId xmlns:a16="http://schemas.microsoft.com/office/drawing/2014/main" id="{4E541E42-6B5D-489F-BCF7-A532203E927A}"/>
            </a:ext>
          </a:extLst>
        </xdr:cNvPr>
        <xdr:cNvSpPr txBox="1"/>
      </xdr:nvSpPr>
      <xdr:spPr>
        <a:xfrm>
          <a:off x="5527221" y="16218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8" name="直線コネクタ 457">
          <a:extLst>
            <a:ext uri="{FF2B5EF4-FFF2-40B4-BE49-F238E27FC236}">
              <a16:creationId xmlns:a16="http://schemas.microsoft.com/office/drawing/2014/main" id="{42C59365-A04C-47C8-B8F6-4572AE4C6310}"/>
            </a:ext>
          </a:extLst>
        </xdr:cNvPr>
        <xdr:cNvCxnSpPr/>
      </xdr:nvCxnSpPr>
      <xdr:spPr>
        <a:xfrm>
          <a:off x="5953125" y="15906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9" name="テキスト ボックス 458">
          <a:extLst>
            <a:ext uri="{FF2B5EF4-FFF2-40B4-BE49-F238E27FC236}">
              <a16:creationId xmlns:a16="http://schemas.microsoft.com/office/drawing/2014/main" id="{906792B5-BA8E-4498-B653-C76FE109AD48}"/>
            </a:ext>
          </a:extLst>
        </xdr:cNvPr>
        <xdr:cNvSpPr txBox="1"/>
      </xdr:nvSpPr>
      <xdr:spPr>
        <a:xfrm>
          <a:off x="5527221"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0" name="【市民会館】&#10;一人当たり面積グラフ枠">
          <a:extLst>
            <a:ext uri="{FF2B5EF4-FFF2-40B4-BE49-F238E27FC236}">
              <a16:creationId xmlns:a16="http://schemas.microsoft.com/office/drawing/2014/main" id="{C08A791A-6755-457A-AF13-4367565311A6}"/>
            </a:ext>
          </a:extLst>
        </xdr:cNvPr>
        <xdr:cNvSpPr/>
      </xdr:nvSpPr>
      <xdr:spPr>
        <a:xfrm>
          <a:off x="59531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102</xdr:row>
      <xdr:rowOff>30480</xdr:rowOff>
    </xdr:from>
    <xdr:to>
      <xdr:col>54</xdr:col>
      <xdr:colOff>189865</xdr:colOff>
      <xdr:row>108</xdr:row>
      <xdr:rowOff>48768</xdr:rowOff>
    </xdr:to>
    <xdr:cxnSp macro="">
      <xdr:nvCxnSpPr>
        <xdr:cNvPr id="461" name="直線コネクタ 460">
          <a:extLst>
            <a:ext uri="{FF2B5EF4-FFF2-40B4-BE49-F238E27FC236}">
              <a16:creationId xmlns:a16="http://schemas.microsoft.com/office/drawing/2014/main" id="{4361D91F-5E94-4AAD-A05F-3FBF44788C1D}"/>
            </a:ext>
          </a:extLst>
        </xdr:cNvPr>
        <xdr:cNvCxnSpPr/>
      </xdr:nvCxnSpPr>
      <xdr:spPr>
        <a:xfrm flipV="1">
          <a:off x="9429115" y="16657955"/>
          <a:ext cx="0" cy="10469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52595</xdr:rowOff>
    </xdr:from>
    <xdr:ext cx="469744" cy="259045"/>
    <xdr:sp macro="" textlink="">
      <xdr:nvSpPr>
        <xdr:cNvPr id="462" name="【市民会館】&#10;一人当たり面積最小値テキスト">
          <a:extLst>
            <a:ext uri="{FF2B5EF4-FFF2-40B4-BE49-F238E27FC236}">
              <a16:creationId xmlns:a16="http://schemas.microsoft.com/office/drawing/2014/main" id="{E26825E2-1D1F-4D5E-8962-FA21E7BAF4CC}"/>
            </a:ext>
          </a:extLst>
        </xdr:cNvPr>
        <xdr:cNvSpPr txBox="1"/>
      </xdr:nvSpPr>
      <xdr:spPr>
        <a:xfrm>
          <a:off x="9467850" y="17708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48768</xdr:rowOff>
    </xdr:from>
    <xdr:to>
      <xdr:col>55</xdr:col>
      <xdr:colOff>88900</xdr:colOff>
      <xdr:row>108</xdr:row>
      <xdr:rowOff>48768</xdr:rowOff>
    </xdr:to>
    <xdr:cxnSp macro="">
      <xdr:nvCxnSpPr>
        <xdr:cNvPr id="463" name="直線コネクタ 462">
          <a:extLst>
            <a:ext uri="{FF2B5EF4-FFF2-40B4-BE49-F238E27FC236}">
              <a16:creationId xmlns:a16="http://schemas.microsoft.com/office/drawing/2014/main" id="{AB8AC8B5-AF09-4185-9245-02765D68FDFD}"/>
            </a:ext>
          </a:extLst>
        </xdr:cNvPr>
        <xdr:cNvCxnSpPr/>
      </xdr:nvCxnSpPr>
      <xdr:spPr>
        <a:xfrm>
          <a:off x="9363075" y="1770494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148607</xdr:rowOff>
    </xdr:from>
    <xdr:ext cx="469744" cy="259045"/>
    <xdr:sp macro="" textlink="">
      <xdr:nvSpPr>
        <xdr:cNvPr id="464" name="【市民会館】&#10;一人当たり面積最大値テキスト">
          <a:extLst>
            <a:ext uri="{FF2B5EF4-FFF2-40B4-BE49-F238E27FC236}">
              <a16:creationId xmlns:a16="http://schemas.microsoft.com/office/drawing/2014/main" id="{F771E13F-CF2A-4A54-9B53-E16C2C0C1DCD}"/>
            </a:ext>
          </a:extLst>
        </xdr:cNvPr>
        <xdr:cNvSpPr txBox="1"/>
      </xdr:nvSpPr>
      <xdr:spPr>
        <a:xfrm>
          <a:off x="9467850" y="16433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102</xdr:row>
      <xdr:rowOff>30480</xdr:rowOff>
    </xdr:from>
    <xdr:to>
      <xdr:col>55</xdr:col>
      <xdr:colOff>88900</xdr:colOff>
      <xdr:row>102</xdr:row>
      <xdr:rowOff>30480</xdr:rowOff>
    </xdr:to>
    <xdr:cxnSp macro="">
      <xdr:nvCxnSpPr>
        <xdr:cNvPr id="465" name="直線コネクタ 464">
          <a:extLst>
            <a:ext uri="{FF2B5EF4-FFF2-40B4-BE49-F238E27FC236}">
              <a16:creationId xmlns:a16="http://schemas.microsoft.com/office/drawing/2014/main" id="{F719ECEE-D0AA-4A1B-8F0F-FA4561218CE0}"/>
            </a:ext>
          </a:extLst>
        </xdr:cNvPr>
        <xdr:cNvCxnSpPr/>
      </xdr:nvCxnSpPr>
      <xdr:spPr>
        <a:xfrm>
          <a:off x="9363075" y="1665795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8399</xdr:rowOff>
    </xdr:from>
    <xdr:ext cx="469744" cy="259045"/>
    <xdr:sp macro="" textlink="">
      <xdr:nvSpPr>
        <xdr:cNvPr id="466" name="【市民会館】&#10;一人当たり面積平均値テキスト">
          <a:extLst>
            <a:ext uri="{FF2B5EF4-FFF2-40B4-BE49-F238E27FC236}">
              <a16:creationId xmlns:a16="http://schemas.microsoft.com/office/drawing/2014/main" id="{BA888240-9ED8-4057-8485-E77C0F3524DE}"/>
            </a:ext>
          </a:extLst>
        </xdr:cNvPr>
        <xdr:cNvSpPr txBox="1"/>
      </xdr:nvSpPr>
      <xdr:spPr>
        <a:xfrm>
          <a:off x="9467850" y="173280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29972</xdr:rowOff>
    </xdr:from>
    <xdr:to>
      <xdr:col>55</xdr:col>
      <xdr:colOff>50800</xdr:colOff>
      <xdr:row>106</xdr:row>
      <xdr:rowOff>131572</xdr:rowOff>
    </xdr:to>
    <xdr:sp macro="" textlink="">
      <xdr:nvSpPr>
        <xdr:cNvPr id="467" name="フローチャート: 判断 466">
          <a:extLst>
            <a:ext uri="{FF2B5EF4-FFF2-40B4-BE49-F238E27FC236}">
              <a16:creationId xmlns:a16="http://schemas.microsoft.com/office/drawing/2014/main" id="{59A8E7F2-5713-4E57-8BDF-1E5ABDEC63B8}"/>
            </a:ext>
          </a:extLst>
        </xdr:cNvPr>
        <xdr:cNvSpPr/>
      </xdr:nvSpPr>
      <xdr:spPr>
        <a:xfrm>
          <a:off x="9401175" y="17343247"/>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29972</xdr:rowOff>
    </xdr:from>
    <xdr:to>
      <xdr:col>50</xdr:col>
      <xdr:colOff>165100</xdr:colOff>
      <xdr:row>106</xdr:row>
      <xdr:rowOff>131572</xdr:rowOff>
    </xdr:to>
    <xdr:sp macro="" textlink="">
      <xdr:nvSpPr>
        <xdr:cNvPr id="468" name="フローチャート: 判断 467">
          <a:extLst>
            <a:ext uri="{FF2B5EF4-FFF2-40B4-BE49-F238E27FC236}">
              <a16:creationId xmlns:a16="http://schemas.microsoft.com/office/drawing/2014/main" id="{39A56559-CEAC-4A5B-A8F9-E888DE0E76BA}"/>
            </a:ext>
          </a:extLst>
        </xdr:cNvPr>
        <xdr:cNvSpPr/>
      </xdr:nvSpPr>
      <xdr:spPr>
        <a:xfrm>
          <a:off x="8639175" y="17343247"/>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29972</xdr:rowOff>
    </xdr:from>
    <xdr:to>
      <xdr:col>46</xdr:col>
      <xdr:colOff>38100</xdr:colOff>
      <xdr:row>106</xdr:row>
      <xdr:rowOff>131572</xdr:rowOff>
    </xdr:to>
    <xdr:sp macro="" textlink="">
      <xdr:nvSpPr>
        <xdr:cNvPr id="469" name="フローチャート: 判断 468">
          <a:extLst>
            <a:ext uri="{FF2B5EF4-FFF2-40B4-BE49-F238E27FC236}">
              <a16:creationId xmlns:a16="http://schemas.microsoft.com/office/drawing/2014/main" id="{FA540EA5-648B-4B31-85F7-DC22D40A6E07}"/>
            </a:ext>
          </a:extLst>
        </xdr:cNvPr>
        <xdr:cNvSpPr/>
      </xdr:nvSpPr>
      <xdr:spPr>
        <a:xfrm>
          <a:off x="7839075" y="17343247"/>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34544</xdr:rowOff>
    </xdr:from>
    <xdr:to>
      <xdr:col>41</xdr:col>
      <xdr:colOff>101600</xdr:colOff>
      <xdr:row>106</xdr:row>
      <xdr:rowOff>136144</xdr:rowOff>
    </xdr:to>
    <xdr:sp macro="" textlink="">
      <xdr:nvSpPr>
        <xdr:cNvPr id="470" name="フローチャート: 判断 469">
          <a:extLst>
            <a:ext uri="{FF2B5EF4-FFF2-40B4-BE49-F238E27FC236}">
              <a16:creationId xmlns:a16="http://schemas.microsoft.com/office/drawing/2014/main" id="{2D682CDC-EFF9-4E3F-B7A9-DD68B15BB1C0}"/>
            </a:ext>
          </a:extLst>
        </xdr:cNvPr>
        <xdr:cNvSpPr/>
      </xdr:nvSpPr>
      <xdr:spPr>
        <a:xfrm>
          <a:off x="7029450" y="1734781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34544</xdr:rowOff>
    </xdr:from>
    <xdr:to>
      <xdr:col>36</xdr:col>
      <xdr:colOff>165100</xdr:colOff>
      <xdr:row>106</xdr:row>
      <xdr:rowOff>136144</xdr:rowOff>
    </xdr:to>
    <xdr:sp macro="" textlink="">
      <xdr:nvSpPr>
        <xdr:cNvPr id="471" name="フローチャート: 判断 470">
          <a:extLst>
            <a:ext uri="{FF2B5EF4-FFF2-40B4-BE49-F238E27FC236}">
              <a16:creationId xmlns:a16="http://schemas.microsoft.com/office/drawing/2014/main" id="{EE3EFAC0-DBBD-4B73-831E-A3ECA332A7FE}"/>
            </a:ext>
          </a:extLst>
        </xdr:cNvPr>
        <xdr:cNvSpPr/>
      </xdr:nvSpPr>
      <xdr:spPr>
        <a:xfrm>
          <a:off x="6238875" y="1734781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43B7D17C-7394-49D3-95D8-482203D78B9A}"/>
            </a:ext>
          </a:extLst>
        </xdr:cNvPr>
        <xdr:cNvSpPr txBox="1"/>
      </xdr:nvSpPr>
      <xdr:spPr>
        <a:xfrm>
          <a:off x="925830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6F7932F6-ED44-494D-A5FC-5FFF2F1A7523}"/>
            </a:ext>
          </a:extLst>
        </xdr:cNvPr>
        <xdr:cNvSpPr txBox="1"/>
      </xdr:nvSpPr>
      <xdr:spPr>
        <a:xfrm>
          <a:off x="8515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B06ED7F5-F013-4A1E-9D55-937B88E3B417}"/>
            </a:ext>
          </a:extLst>
        </xdr:cNvPr>
        <xdr:cNvSpPr txBox="1"/>
      </xdr:nvSpPr>
      <xdr:spPr>
        <a:xfrm>
          <a:off x="7715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82496B0C-FD2B-4F5B-9725-524BF739E9A5}"/>
            </a:ext>
          </a:extLst>
        </xdr:cNvPr>
        <xdr:cNvSpPr txBox="1"/>
      </xdr:nvSpPr>
      <xdr:spPr>
        <a:xfrm>
          <a:off x="690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6" name="テキスト ボックス 475">
          <a:extLst>
            <a:ext uri="{FF2B5EF4-FFF2-40B4-BE49-F238E27FC236}">
              <a16:creationId xmlns:a16="http://schemas.microsoft.com/office/drawing/2014/main" id="{6C1241C9-70E4-4E90-923F-16EBB591333B}"/>
            </a:ext>
          </a:extLst>
        </xdr:cNvPr>
        <xdr:cNvSpPr txBox="1"/>
      </xdr:nvSpPr>
      <xdr:spPr>
        <a:xfrm>
          <a:off x="6115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71120</xdr:rowOff>
    </xdr:from>
    <xdr:to>
      <xdr:col>55</xdr:col>
      <xdr:colOff>50800</xdr:colOff>
      <xdr:row>105</xdr:row>
      <xdr:rowOff>1270</xdr:rowOff>
    </xdr:to>
    <xdr:sp macro="" textlink="">
      <xdr:nvSpPr>
        <xdr:cNvPr id="477" name="楕円 476">
          <a:extLst>
            <a:ext uri="{FF2B5EF4-FFF2-40B4-BE49-F238E27FC236}">
              <a16:creationId xmlns:a16="http://schemas.microsoft.com/office/drawing/2014/main" id="{2731B4CB-1797-4597-9F83-29085E49F6E2}"/>
            </a:ext>
          </a:extLst>
        </xdr:cNvPr>
        <xdr:cNvSpPr/>
      </xdr:nvSpPr>
      <xdr:spPr>
        <a:xfrm>
          <a:off x="9401175" y="17041495"/>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103</xdr:row>
      <xdr:rowOff>93997</xdr:rowOff>
    </xdr:from>
    <xdr:ext cx="469744" cy="259045"/>
    <xdr:sp macro="" textlink="">
      <xdr:nvSpPr>
        <xdr:cNvPr id="478" name="【市民会館】&#10;一人当たり面積該当値テキスト">
          <a:extLst>
            <a:ext uri="{FF2B5EF4-FFF2-40B4-BE49-F238E27FC236}">
              <a16:creationId xmlns:a16="http://schemas.microsoft.com/office/drawing/2014/main" id="{7C5D0E6E-E0C9-41CC-9DF4-8BF1F7CB7CB8}"/>
            </a:ext>
          </a:extLst>
        </xdr:cNvPr>
        <xdr:cNvSpPr txBox="1"/>
      </xdr:nvSpPr>
      <xdr:spPr>
        <a:xfrm>
          <a:off x="9467850" y="16896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104</xdr:row>
      <xdr:rowOff>61976</xdr:rowOff>
    </xdr:from>
    <xdr:to>
      <xdr:col>50</xdr:col>
      <xdr:colOff>165100</xdr:colOff>
      <xdr:row>104</xdr:row>
      <xdr:rowOff>163576</xdr:rowOff>
    </xdr:to>
    <xdr:sp macro="" textlink="">
      <xdr:nvSpPr>
        <xdr:cNvPr id="479" name="楕円 478">
          <a:extLst>
            <a:ext uri="{FF2B5EF4-FFF2-40B4-BE49-F238E27FC236}">
              <a16:creationId xmlns:a16="http://schemas.microsoft.com/office/drawing/2014/main" id="{3F226449-3F20-4303-AA0D-BB9BC470686C}"/>
            </a:ext>
          </a:extLst>
        </xdr:cNvPr>
        <xdr:cNvSpPr/>
      </xdr:nvSpPr>
      <xdr:spPr>
        <a:xfrm>
          <a:off x="8639175" y="1703870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104</xdr:row>
      <xdr:rowOff>112776</xdr:rowOff>
    </xdr:from>
    <xdr:to>
      <xdr:col>55</xdr:col>
      <xdr:colOff>0</xdr:colOff>
      <xdr:row>104</xdr:row>
      <xdr:rowOff>121920</xdr:rowOff>
    </xdr:to>
    <xdr:cxnSp macro="">
      <xdr:nvCxnSpPr>
        <xdr:cNvPr id="480" name="直線コネクタ 479">
          <a:extLst>
            <a:ext uri="{FF2B5EF4-FFF2-40B4-BE49-F238E27FC236}">
              <a16:creationId xmlns:a16="http://schemas.microsoft.com/office/drawing/2014/main" id="{58A37C18-92CF-4E73-BE8E-01CC19164854}"/>
            </a:ext>
          </a:extLst>
        </xdr:cNvPr>
        <xdr:cNvCxnSpPr/>
      </xdr:nvCxnSpPr>
      <xdr:spPr>
        <a:xfrm>
          <a:off x="8686800" y="17086326"/>
          <a:ext cx="742950" cy="12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104</xdr:row>
      <xdr:rowOff>66548</xdr:rowOff>
    </xdr:from>
    <xdr:to>
      <xdr:col>46</xdr:col>
      <xdr:colOff>38100</xdr:colOff>
      <xdr:row>104</xdr:row>
      <xdr:rowOff>168148</xdr:rowOff>
    </xdr:to>
    <xdr:sp macro="" textlink="">
      <xdr:nvSpPr>
        <xdr:cNvPr id="481" name="楕円 480">
          <a:extLst>
            <a:ext uri="{FF2B5EF4-FFF2-40B4-BE49-F238E27FC236}">
              <a16:creationId xmlns:a16="http://schemas.microsoft.com/office/drawing/2014/main" id="{1DC93C67-987B-4BC7-8058-7446C1F00A31}"/>
            </a:ext>
          </a:extLst>
        </xdr:cNvPr>
        <xdr:cNvSpPr/>
      </xdr:nvSpPr>
      <xdr:spPr>
        <a:xfrm>
          <a:off x="7839075" y="1704327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104</xdr:row>
      <xdr:rowOff>112776</xdr:rowOff>
    </xdr:from>
    <xdr:to>
      <xdr:col>50</xdr:col>
      <xdr:colOff>114300</xdr:colOff>
      <xdr:row>104</xdr:row>
      <xdr:rowOff>117348</xdr:rowOff>
    </xdr:to>
    <xdr:cxnSp macro="">
      <xdr:nvCxnSpPr>
        <xdr:cNvPr id="482" name="直線コネクタ 481">
          <a:extLst>
            <a:ext uri="{FF2B5EF4-FFF2-40B4-BE49-F238E27FC236}">
              <a16:creationId xmlns:a16="http://schemas.microsoft.com/office/drawing/2014/main" id="{A9E7A570-1FAE-4362-AD31-671845ADAD42}"/>
            </a:ext>
          </a:extLst>
        </xdr:cNvPr>
        <xdr:cNvCxnSpPr/>
      </xdr:nvCxnSpPr>
      <xdr:spPr>
        <a:xfrm flipV="1">
          <a:off x="7886700" y="17086326"/>
          <a:ext cx="8001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104</xdr:row>
      <xdr:rowOff>71120</xdr:rowOff>
    </xdr:from>
    <xdr:to>
      <xdr:col>41</xdr:col>
      <xdr:colOff>101600</xdr:colOff>
      <xdr:row>105</xdr:row>
      <xdr:rowOff>1270</xdr:rowOff>
    </xdr:to>
    <xdr:sp macro="" textlink="">
      <xdr:nvSpPr>
        <xdr:cNvPr id="483" name="楕円 482">
          <a:extLst>
            <a:ext uri="{FF2B5EF4-FFF2-40B4-BE49-F238E27FC236}">
              <a16:creationId xmlns:a16="http://schemas.microsoft.com/office/drawing/2014/main" id="{30ED0322-83AA-4D65-AACE-975BF9E3363C}"/>
            </a:ext>
          </a:extLst>
        </xdr:cNvPr>
        <xdr:cNvSpPr/>
      </xdr:nvSpPr>
      <xdr:spPr>
        <a:xfrm>
          <a:off x="7029450" y="1704149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104</xdr:row>
      <xdr:rowOff>117348</xdr:rowOff>
    </xdr:from>
    <xdr:to>
      <xdr:col>45</xdr:col>
      <xdr:colOff>177800</xdr:colOff>
      <xdr:row>104</xdr:row>
      <xdr:rowOff>121920</xdr:rowOff>
    </xdr:to>
    <xdr:cxnSp macro="">
      <xdr:nvCxnSpPr>
        <xdr:cNvPr id="484" name="直線コネクタ 483">
          <a:extLst>
            <a:ext uri="{FF2B5EF4-FFF2-40B4-BE49-F238E27FC236}">
              <a16:creationId xmlns:a16="http://schemas.microsoft.com/office/drawing/2014/main" id="{FDEE1657-FE4C-4BD0-85B5-194BE2FE70ED}"/>
            </a:ext>
          </a:extLst>
        </xdr:cNvPr>
        <xdr:cNvCxnSpPr/>
      </xdr:nvCxnSpPr>
      <xdr:spPr>
        <a:xfrm flipV="1">
          <a:off x="7077075" y="17090898"/>
          <a:ext cx="809625" cy="7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104</xdr:row>
      <xdr:rowOff>75692</xdr:rowOff>
    </xdr:from>
    <xdr:to>
      <xdr:col>36</xdr:col>
      <xdr:colOff>165100</xdr:colOff>
      <xdr:row>105</xdr:row>
      <xdr:rowOff>5842</xdr:rowOff>
    </xdr:to>
    <xdr:sp macro="" textlink="">
      <xdr:nvSpPr>
        <xdr:cNvPr id="485" name="楕円 484">
          <a:extLst>
            <a:ext uri="{FF2B5EF4-FFF2-40B4-BE49-F238E27FC236}">
              <a16:creationId xmlns:a16="http://schemas.microsoft.com/office/drawing/2014/main" id="{EFC14127-1B77-46EC-8188-ABF6E5B404BD}"/>
            </a:ext>
          </a:extLst>
        </xdr:cNvPr>
        <xdr:cNvSpPr/>
      </xdr:nvSpPr>
      <xdr:spPr>
        <a:xfrm>
          <a:off x="6238875" y="17049242"/>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104</xdr:row>
      <xdr:rowOff>121920</xdr:rowOff>
    </xdr:from>
    <xdr:to>
      <xdr:col>41</xdr:col>
      <xdr:colOff>50800</xdr:colOff>
      <xdr:row>104</xdr:row>
      <xdr:rowOff>126492</xdr:rowOff>
    </xdr:to>
    <xdr:cxnSp macro="">
      <xdr:nvCxnSpPr>
        <xdr:cNvPr id="486" name="直線コネクタ 485">
          <a:extLst>
            <a:ext uri="{FF2B5EF4-FFF2-40B4-BE49-F238E27FC236}">
              <a16:creationId xmlns:a16="http://schemas.microsoft.com/office/drawing/2014/main" id="{E22065C1-3000-4557-B0B8-6E1005899DD9}"/>
            </a:ext>
          </a:extLst>
        </xdr:cNvPr>
        <xdr:cNvCxnSpPr/>
      </xdr:nvCxnSpPr>
      <xdr:spPr>
        <a:xfrm flipV="1">
          <a:off x="6286500" y="17098645"/>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106</xdr:row>
      <xdr:rowOff>122699</xdr:rowOff>
    </xdr:from>
    <xdr:ext cx="469744" cy="259045"/>
    <xdr:sp macro="" textlink="">
      <xdr:nvSpPr>
        <xdr:cNvPr id="487" name="n_1aveValue【市民会館】&#10;一人当たり面積">
          <a:extLst>
            <a:ext uri="{FF2B5EF4-FFF2-40B4-BE49-F238E27FC236}">
              <a16:creationId xmlns:a16="http://schemas.microsoft.com/office/drawing/2014/main" id="{F33344AC-44C1-4A84-998E-D3D231710153}"/>
            </a:ext>
          </a:extLst>
        </xdr:cNvPr>
        <xdr:cNvSpPr txBox="1"/>
      </xdr:nvSpPr>
      <xdr:spPr>
        <a:xfrm>
          <a:off x="8458277" y="17442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122699</xdr:rowOff>
    </xdr:from>
    <xdr:ext cx="469744" cy="259045"/>
    <xdr:sp macro="" textlink="">
      <xdr:nvSpPr>
        <xdr:cNvPr id="488" name="n_2aveValue【市民会館】&#10;一人当たり面積">
          <a:extLst>
            <a:ext uri="{FF2B5EF4-FFF2-40B4-BE49-F238E27FC236}">
              <a16:creationId xmlns:a16="http://schemas.microsoft.com/office/drawing/2014/main" id="{3B448DA1-8E91-463F-BAE0-60A3AB97A7A6}"/>
            </a:ext>
          </a:extLst>
        </xdr:cNvPr>
        <xdr:cNvSpPr txBox="1"/>
      </xdr:nvSpPr>
      <xdr:spPr>
        <a:xfrm>
          <a:off x="7677227" y="17442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127271</xdr:rowOff>
    </xdr:from>
    <xdr:ext cx="469744" cy="259045"/>
    <xdr:sp macro="" textlink="">
      <xdr:nvSpPr>
        <xdr:cNvPr id="489" name="n_3aveValue【市民会館】&#10;一人当たり面積">
          <a:extLst>
            <a:ext uri="{FF2B5EF4-FFF2-40B4-BE49-F238E27FC236}">
              <a16:creationId xmlns:a16="http://schemas.microsoft.com/office/drawing/2014/main" id="{7002AD26-6428-4F0A-831F-6C59AF42A934}"/>
            </a:ext>
          </a:extLst>
        </xdr:cNvPr>
        <xdr:cNvSpPr txBox="1"/>
      </xdr:nvSpPr>
      <xdr:spPr>
        <a:xfrm>
          <a:off x="6867602" y="17440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127271</xdr:rowOff>
    </xdr:from>
    <xdr:ext cx="469744" cy="259045"/>
    <xdr:sp macro="" textlink="">
      <xdr:nvSpPr>
        <xdr:cNvPr id="490" name="n_4aveValue【市民会館】&#10;一人当たり面積">
          <a:extLst>
            <a:ext uri="{FF2B5EF4-FFF2-40B4-BE49-F238E27FC236}">
              <a16:creationId xmlns:a16="http://schemas.microsoft.com/office/drawing/2014/main" id="{5ED50453-C6E6-4655-890A-ED60F326520D}"/>
            </a:ext>
          </a:extLst>
        </xdr:cNvPr>
        <xdr:cNvSpPr txBox="1"/>
      </xdr:nvSpPr>
      <xdr:spPr>
        <a:xfrm>
          <a:off x="6067502" y="17440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103</xdr:row>
      <xdr:rowOff>8653</xdr:rowOff>
    </xdr:from>
    <xdr:ext cx="469744" cy="259045"/>
    <xdr:sp macro="" textlink="">
      <xdr:nvSpPr>
        <xdr:cNvPr id="491" name="n_1mainValue【市民会館】&#10;一人当たり面積">
          <a:extLst>
            <a:ext uri="{FF2B5EF4-FFF2-40B4-BE49-F238E27FC236}">
              <a16:creationId xmlns:a16="http://schemas.microsoft.com/office/drawing/2014/main" id="{6462F731-ED95-493F-8403-F12CF5369903}"/>
            </a:ext>
          </a:extLst>
        </xdr:cNvPr>
        <xdr:cNvSpPr txBox="1"/>
      </xdr:nvSpPr>
      <xdr:spPr>
        <a:xfrm>
          <a:off x="8458277" y="168139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13225</xdr:rowOff>
    </xdr:from>
    <xdr:ext cx="469744" cy="259045"/>
    <xdr:sp macro="" textlink="">
      <xdr:nvSpPr>
        <xdr:cNvPr id="492" name="n_2mainValue【市民会館】&#10;一人当たり面積">
          <a:extLst>
            <a:ext uri="{FF2B5EF4-FFF2-40B4-BE49-F238E27FC236}">
              <a16:creationId xmlns:a16="http://schemas.microsoft.com/office/drawing/2014/main" id="{5782EF13-4B11-4C28-AC14-5E4413C6563F}"/>
            </a:ext>
          </a:extLst>
        </xdr:cNvPr>
        <xdr:cNvSpPr txBox="1"/>
      </xdr:nvSpPr>
      <xdr:spPr>
        <a:xfrm>
          <a:off x="7677227" y="168121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17797</xdr:rowOff>
    </xdr:from>
    <xdr:ext cx="469744" cy="259045"/>
    <xdr:sp macro="" textlink="">
      <xdr:nvSpPr>
        <xdr:cNvPr id="493" name="n_3mainValue【市民会館】&#10;一人当たり面積">
          <a:extLst>
            <a:ext uri="{FF2B5EF4-FFF2-40B4-BE49-F238E27FC236}">
              <a16:creationId xmlns:a16="http://schemas.microsoft.com/office/drawing/2014/main" id="{8BD7B63C-B38B-4688-B58A-6D40B9BFAEA1}"/>
            </a:ext>
          </a:extLst>
        </xdr:cNvPr>
        <xdr:cNvSpPr txBox="1"/>
      </xdr:nvSpPr>
      <xdr:spPr>
        <a:xfrm>
          <a:off x="6867602" y="16819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22369</xdr:rowOff>
    </xdr:from>
    <xdr:ext cx="469744" cy="259045"/>
    <xdr:sp macro="" textlink="">
      <xdr:nvSpPr>
        <xdr:cNvPr id="494" name="n_4mainValue【市民会館】&#10;一人当たり面積">
          <a:extLst>
            <a:ext uri="{FF2B5EF4-FFF2-40B4-BE49-F238E27FC236}">
              <a16:creationId xmlns:a16="http://schemas.microsoft.com/office/drawing/2014/main" id="{223ACECC-51E3-47C7-B7CB-BE7BE2778B0B}"/>
            </a:ext>
          </a:extLst>
        </xdr:cNvPr>
        <xdr:cNvSpPr txBox="1"/>
      </xdr:nvSpPr>
      <xdr:spPr>
        <a:xfrm>
          <a:off x="6067502" y="16827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5" name="正方形/長方形 494">
          <a:extLst>
            <a:ext uri="{FF2B5EF4-FFF2-40B4-BE49-F238E27FC236}">
              <a16:creationId xmlns:a16="http://schemas.microsoft.com/office/drawing/2014/main" id="{308CA40F-067D-401C-8508-D489E61A4BE2}"/>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6" name="正方形/長方形 495">
          <a:extLst>
            <a:ext uri="{FF2B5EF4-FFF2-40B4-BE49-F238E27FC236}">
              <a16:creationId xmlns:a16="http://schemas.microsoft.com/office/drawing/2014/main" id="{B265F830-5BD0-4549-9B90-4C0E969B014B}"/>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7" name="正方形/長方形 496">
          <a:extLst>
            <a:ext uri="{FF2B5EF4-FFF2-40B4-BE49-F238E27FC236}">
              <a16:creationId xmlns:a16="http://schemas.microsoft.com/office/drawing/2014/main" id="{DC900A3F-C023-49D8-8873-654C559343C4}"/>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8" name="正方形/長方形 497">
          <a:extLst>
            <a:ext uri="{FF2B5EF4-FFF2-40B4-BE49-F238E27FC236}">
              <a16:creationId xmlns:a16="http://schemas.microsoft.com/office/drawing/2014/main" id="{7EB642E8-BB56-4C09-9EFE-37484F221D3F}"/>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9" name="正方形/長方形 498">
          <a:extLst>
            <a:ext uri="{FF2B5EF4-FFF2-40B4-BE49-F238E27FC236}">
              <a16:creationId xmlns:a16="http://schemas.microsoft.com/office/drawing/2014/main" id="{0D7B0878-C210-4CA8-A30F-3EBC8DA7B29F}"/>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0" name="正方形/長方形 499">
          <a:extLst>
            <a:ext uri="{FF2B5EF4-FFF2-40B4-BE49-F238E27FC236}">
              <a16:creationId xmlns:a16="http://schemas.microsoft.com/office/drawing/2014/main" id="{7773FAE3-8795-4188-8ABA-B330B8B33996}"/>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1" name="正方形/長方形 500">
          <a:extLst>
            <a:ext uri="{FF2B5EF4-FFF2-40B4-BE49-F238E27FC236}">
              <a16:creationId xmlns:a16="http://schemas.microsoft.com/office/drawing/2014/main" id="{CF234E7D-044A-408F-BB5A-3572E5E62F29}"/>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2" name="正方形/長方形 501">
          <a:extLst>
            <a:ext uri="{FF2B5EF4-FFF2-40B4-BE49-F238E27FC236}">
              <a16:creationId xmlns:a16="http://schemas.microsoft.com/office/drawing/2014/main" id="{FC053C29-8D38-40F4-8FEE-83FE131B3DD1}"/>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3" name="テキスト ボックス 502">
          <a:extLst>
            <a:ext uri="{FF2B5EF4-FFF2-40B4-BE49-F238E27FC236}">
              <a16:creationId xmlns:a16="http://schemas.microsoft.com/office/drawing/2014/main" id="{F9C3032E-331D-41B3-A541-54F34701F73E}"/>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4" name="直線コネクタ 503">
          <a:extLst>
            <a:ext uri="{FF2B5EF4-FFF2-40B4-BE49-F238E27FC236}">
              <a16:creationId xmlns:a16="http://schemas.microsoft.com/office/drawing/2014/main" id="{42601937-6DAF-4CF3-BFB5-5A702AF5D596}"/>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43</xdr:row>
      <xdr:rowOff>105427</xdr:rowOff>
    </xdr:from>
    <xdr:ext cx="403059" cy="259045"/>
    <xdr:sp macro="" textlink="">
      <xdr:nvSpPr>
        <xdr:cNvPr id="505" name="テキスト ボックス 504">
          <a:extLst>
            <a:ext uri="{FF2B5EF4-FFF2-40B4-BE49-F238E27FC236}">
              <a16:creationId xmlns:a16="http://schemas.microsoft.com/office/drawing/2014/main" id="{09511AD7-175A-4448-803F-0783C382A2CB}"/>
            </a:ext>
          </a:extLst>
        </xdr:cNvPr>
        <xdr:cNvSpPr txBox="1"/>
      </xdr:nvSpPr>
      <xdr:spPr>
        <a:xfrm>
          <a:off x="10845966" y="7074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6" name="直線コネクタ 505">
          <a:extLst>
            <a:ext uri="{FF2B5EF4-FFF2-40B4-BE49-F238E27FC236}">
              <a16:creationId xmlns:a16="http://schemas.microsoft.com/office/drawing/2014/main" id="{698E0A65-4B76-4285-9A4C-A1BF05140E5D}"/>
            </a:ext>
          </a:extLst>
        </xdr:cNvPr>
        <xdr:cNvCxnSpPr/>
      </xdr:nvCxnSpPr>
      <xdr:spPr>
        <a:xfrm>
          <a:off x="11210925" y="6848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41</xdr:row>
      <xdr:rowOff>67327</xdr:rowOff>
    </xdr:from>
    <xdr:ext cx="403059" cy="259045"/>
    <xdr:sp macro="" textlink="">
      <xdr:nvSpPr>
        <xdr:cNvPr id="507" name="テキスト ボックス 506">
          <a:extLst>
            <a:ext uri="{FF2B5EF4-FFF2-40B4-BE49-F238E27FC236}">
              <a16:creationId xmlns:a16="http://schemas.microsoft.com/office/drawing/2014/main" id="{461E5BD3-3139-4A6C-B8CF-DC7CC34C11AC}"/>
            </a:ext>
          </a:extLst>
        </xdr:cNvPr>
        <xdr:cNvSpPr txBox="1"/>
      </xdr:nvSpPr>
      <xdr:spPr>
        <a:xfrm>
          <a:off x="10845966" y="6712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8" name="直線コネクタ 507">
          <a:extLst>
            <a:ext uri="{FF2B5EF4-FFF2-40B4-BE49-F238E27FC236}">
              <a16:creationId xmlns:a16="http://schemas.microsoft.com/office/drawing/2014/main" id="{F98DE0EC-8915-4422-BD42-49BDEA3656CE}"/>
            </a:ext>
          </a:extLst>
        </xdr:cNvPr>
        <xdr:cNvCxnSpPr/>
      </xdr:nvCxnSpPr>
      <xdr:spPr>
        <a:xfrm>
          <a:off x="11210925" y="6486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9" name="テキスト ボックス 508">
          <a:extLst>
            <a:ext uri="{FF2B5EF4-FFF2-40B4-BE49-F238E27FC236}">
              <a16:creationId xmlns:a16="http://schemas.microsoft.com/office/drawing/2014/main" id="{68353446-3F78-4C75-A6B2-363E0A4EB6BC}"/>
            </a:ext>
          </a:extLst>
        </xdr:cNvPr>
        <xdr:cNvSpPr txBox="1"/>
      </xdr:nvSpPr>
      <xdr:spPr>
        <a:xfrm>
          <a:off x="10845966"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10" name="直線コネクタ 509">
          <a:extLst>
            <a:ext uri="{FF2B5EF4-FFF2-40B4-BE49-F238E27FC236}">
              <a16:creationId xmlns:a16="http://schemas.microsoft.com/office/drawing/2014/main" id="{8B76C424-5FCC-4A28-B28A-C88EF0A89619}"/>
            </a:ext>
          </a:extLst>
        </xdr:cNvPr>
        <xdr:cNvCxnSpPr/>
      </xdr:nvCxnSpPr>
      <xdr:spPr>
        <a:xfrm>
          <a:off x="11210925" y="6134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11" name="テキスト ボックス 510">
          <a:extLst>
            <a:ext uri="{FF2B5EF4-FFF2-40B4-BE49-F238E27FC236}">
              <a16:creationId xmlns:a16="http://schemas.microsoft.com/office/drawing/2014/main" id="{FC1DB1DE-78B9-48F4-8BD2-73DAE6C17DCC}"/>
            </a:ext>
          </a:extLst>
        </xdr:cNvPr>
        <xdr:cNvSpPr txBox="1"/>
      </xdr:nvSpPr>
      <xdr:spPr>
        <a:xfrm>
          <a:off x="10845966"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12" name="直線コネクタ 511">
          <a:extLst>
            <a:ext uri="{FF2B5EF4-FFF2-40B4-BE49-F238E27FC236}">
              <a16:creationId xmlns:a16="http://schemas.microsoft.com/office/drawing/2014/main" id="{8C2424DC-3483-4B6E-90DB-FEC001B451E3}"/>
            </a:ext>
          </a:extLst>
        </xdr:cNvPr>
        <xdr:cNvCxnSpPr/>
      </xdr:nvCxnSpPr>
      <xdr:spPr>
        <a:xfrm>
          <a:off x="11210925" y="5772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3" name="テキスト ボックス 512">
          <a:extLst>
            <a:ext uri="{FF2B5EF4-FFF2-40B4-BE49-F238E27FC236}">
              <a16:creationId xmlns:a16="http://schemas.microsoft.com/office/drawing/2014/main" id="{2EBE1339-0BCB-4DDD-B036-ADB17D425E7F}"/>
            </a:ext>
          </a:extLst>
        </xdr:cNvPr>
        <xdr:cNvSpPr txBox="1"/>
      </xdr:nvSpPr>
      <xdr:spPr>
        <a:xfrm>
          <a:off x="10845966"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4" name="直線コネクタ 513">
          <a:extLst>
            <a:ext uri="{FF2B5EF4-FFF2-40B4-BE49-F238E27FC236}">
              <a16:creationId xmlns:a16="http://schemas.microsoft.com/office/drawing/2014/main" id="{70EF18EC-D869-4314-BFC1-3DE48AC3EF06}"/>
            </a:ext>
          </a:extLst>
        </xdr:cNvPr>
        <xdr:cNvCxnSpPr/>
      </xdr:nvCxnSpPr>
      <xdr:spPr>
        <a:xfrm>
          <a:off x="11210925" y="54102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5" name="テキスト ボックス 514">
          <a:extLst>
            <a:ext uri="{FF2B5EF4-FFF2-40B4-BE49-F238E27FC236}">
              <a16:creationId xmlns:a16="http://schemas.microsoft.com/office/drawing/2014/main" id="{BE53DF4F-AFF1-4975-AFD5-17E0EE445D86}"/>
            </a:ext>
          </a:extLst>
        </xdr:cNvPr>
        <xdr:cNvSpPr txBox="1"/>
      </xdr:nvSpPr>
      <xdr:spPr>
        <a:xfrm>
          <a:off x="10845966"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6" name="直線コネクタ 515">
          <a:extLst>
            <a:ext uri="{FF2B5EF4-FFF2-40B4-BE49-F238E27FC236}">
              <a16:creationId xmlns:a16="http://schemas.microsoft.com/office/drawing/2014/main" id="{2F116CA1-C234-44F8-89EE-EEDCAAAD5E04}"/>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517" name="テキスト ボックス 516">
          <a:extLst>
            <a:ext uri="{FF2B5EF4-FFF2-40B4-BE49-F238E27FC236}">
              <a16:creationId xmlns:a16="http://schemas.microsoft.com/office/drawing/2014/main" id="{89D06590-4CC6-4903-BB5A-90EAEAC547E6}"/>
            </a:ext>
          </a:extLst>
        </xdr:cNvPr>
        <xdr:cNvSpPr txBox="1"/>
      </xdr:nvSpPr>
      <xdr:spPr>
        <a:xfrm>
          <a:off x="10845966" y="4912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8" name="【一般廃棄物処理施設】&#10;有形固定資産減価償却率グラフ枠">
          <a:extLst>
            <a:ext uri="{FF2B5EF4-FFF2-40B4-BE49-F238E27FC236}">
              <a16:creationId xmlns:a16="http://schemas.microsoft.com/office/drawing/2014/main" id="{EFDB64E3-2489-476A-A74A-7B2B83E17A96}"/>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144780</xdr:rowOff>
    </xdr:from>
    <xdr:to>
      <xdr:col>85</xdr:col>
      <xdr:colOff>126364</xdr:colOff>
      <xdr:row>42</xdr:row>
      <xdr:rowOff>80010</xdr:rowOff>
    </xdr:to>
    <xdr:cxnSp macro="">
      <xdr:nvCxnSpPr>
        <xdr:cNvPr id="519" name="直線コネクタ 518">
          <a:extLst>
            <a:ext uri="{FF2B5EF4-FFF2-40B4-BE49-F238E27FC236}">
              <a16:creationId xmlns:a16="http://schemas.microsoft.com/office/drawing/2014/main" id="{F51A6AE9-78CB-4B23-A046-BDDE87E1F444}"/>
            </a:ext>
          </a:extLst>
        </xdr:cNvPr>
        <xdr:cNvCxnSpPr/>
      </xdr:nvCxnSpPr>
      <xdr:spPr>
        <a:xfrm flipV="1">
          <a:off x="14696439" y="5332730"/>
          <a:ext cx="0" cy="15608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83837</xdr:rowOff>
    </xdr:from>
    <xdr:ext cx="405111" cy="259045"/>
    <xdr:sp macro="" textlink="">
      <xdr:nvSpPr>
        <xdr:cNvPr id="520" name="【一般廃棄物処理施設】&#10;有形固定資産減価償却率最小値テキスト">
          <a:extLst>
            <a:ext uri="{FF2B5EF4-FFF2-40B4-BE49-F238E27FC236}">
              <a16:creationId xmlns:a16="http://schemas.microsoft.com/office/drawing/2014/main" id="{9919B863-FC01-4A01-92F4-D312488B5F83}"/>
            </a:ext>
          </a:extLst>
        </xdr:cNvPr>
        <xdr:cNvSpPr txBox="1"/>
      </xdr:nvSpPr>
      <xdr:spPr>
        <a:xfrm>
          <a:off x="14735175" y="6897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80010</xdr:rowOff>
    </xdr:from>
    <xdr:to>
      <xdr:col>86</xdr:col>
      <xdr:colOff>25400</xdr:colOff>
      <xdr:row>42</xdr:row>
      <xdr:rowOff>80010</xdr:rowOff>
    </xdr:to>
    <xdr:cxnSp macro="">
      <xdr:nvCxnSpPr>
        <xdr:cNvPr id="521" name="直線コネクタ 520">
          <a:extLst>
            <a:ext uri="{FF2B5EF4-FFF2-40B4-BE49-F238E27FC236}">
              <a16:creationId xmlns:a16="http://schemas.microsoft.com/office/drawing/2014/main" id="{D2C3C87A-0101-4394-ADF4-9A43B20C4309}"/>
            </a:ext>
          </a:extLst>
        </xdr:cNvPr>
        <xdr:cNvCxnSpPr/>
      </xdr:nvCxnSpPr>
      <xdr:spPr>
        <a:xfrm>
          <a:off x="14611350" y="689356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91457</xdr:rowOff>
    </xdr:from>
    <xdr:ext cx="405111" cy="259045"/>
    <xdr:sp macro="" textlink="">
      <xdr:nvSpPr>
        <xdr:cNvPr id="522" name="【一般廃棄物処理施設】&#10;有形固定資産減価償却率最大値テキスト">
          <a:extLst>
            <a:ext uri="{FF2B5EF4-FFF2-40B4-BE49-F238E27FC236}">
              <a16:creationId xmlns:a16="http://schemas.microsoft.com/office/drawing/2014/main" id="{AA88B0BE-6DEF-4DEE-BCE0-F8C2BBE3F739}"/>
            </a:ext>
          </a:extLst>
        </xdr:cNvPr>
        <xdr:cNvSpPr txBox="1"/>
      </xdr:nvSpPr>
      <xdr:spPr>
        <a:xfrm>
          <a:off x="14735175" y="5117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144780</xdr:rowOff>
    </xdr:from>
    <xdr:to>
      <xdr:col>86</xdr:col>
      <xdr:colOff>25400</xdr:colOff>
      <xdr:row>32</xdr:row>
      <xdr:rowOff>144780</xdr:rowOff>
    </xdr:to>
    <xdr:cxnSp macro="">
      <xdr:nvCxnSpPr>
        <xdr:cNvPr id="523" name="直線コネクタ 522">
          <a:extLst>
            <a:ext uri="{FF2B5EF4-FFF2-40B4-BE49-F238E27FC236}">
              <a16:creationId xmlns:a16="http://schemas.microsoft.com/office/drawing/2014/main" id="{5B813295-634C-4653-9326-C15CD5CA1F2E}"/>
            </a:ext>
          </a:extLst>
        </xdr:cNvPr>
        <xdr:cNvCxnSpPr/>
      </xdr:nvCxnSpPr>
      <xdr:spPr>
        <a:xfrm>
          <a:off x="14611350" y="533273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33037</xdr:rowOff>
    </xdr:from>
    <xdr:ext cx="405111" cy="259045"/>
    <xdr:sp macro="" textlink="">
      <xdr:nvSpPr>
        <xdr:cNvPr id="524" name="【一般廃棄物処理施設】&#10;有形固定資産減価償却率平均値テキスト">
          <a:extLst>
            <a:ext uri="{FF2B5EF4-FFF2-40B4-BE49-F238E27FC236}">
              <a16:creationId xmlns:a16="http://schemas.microsoft.com/office/drawing/2014/main" id="{9211364B-8574-4904-88E7-3365F91EE550}"/>
            </a:ext>
          </a:extLst>
        </xdr:cNvPr>
        <xdr:cNvSpPr txBox="1"/>
      </xdr:nvSpPr>
      <xdr:spPr>
        <a:xfrm>
          <a:off x="14735175" y="61925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10160</xdr:rowOff>
    </xdr:from>
    <xdr:to>
      <xdr:col>85</xdr:col>
      <xdr:colOff>177800</xdr:colOff>
      <xdr:row>39</xdr:row>
      <xdr:rowOff>111760</xdr:rowOff>
    </xdr:to>
    <xdr:sp macro="" textlink="">
      <xdr:nvSpPr>
        <xdr:cNvPr id="525" name="フローチャート: 判断 524">
          <a:extLst>
            <a:ext uri="{FF2B5EF4-FFF2-40B4-BE49-F238E27FC236}">
              <a16:creationId xmlns:a16="http://schemas.microsoft.com/office/drawing/2014/main" id="{A41FBFD4-5708-458E-8599-4510AFF607D7}"/>
            </a:ext>
          </a:extLst>
        </xdr:cNvPr>
        <xdr:cNvSpPr/>
      </xdr:nvSpPr>
      <xdr:spPr>
        <a:xfrm>
          <a:off x="14649450" y="633158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39</xdr:row>
      <xdr:rowOff>13970</xdr:rowOff>
    </xdr:from>
    <xdr:to>
      <xdr:col>81</xdr:col>
      <xdr:colOff>101600</xdr:colOff>
      <xdr:row>39</xdr:row>
      <xdr:rowOff>115570</xdr:rowOff>
    </xdr:to>
    <xdr:sp macro="" textlink="">
      <xdr:nvSpPr>
        <xdr:cNvPr id="526" name="フローチャート: 判断 525">
          <a:extLst>
            <a:ext uri="{FF2B5EF4-FFF2-40B4-BE49-F238E27FC236}">
              <a16:creationId xmlns:a16="http://schemas.microsoft.com/office/drawing/2014/main" id="{4276E127-6412-4332-BE6D-2FDC1C091040}"/>
            </a:ext>
          </a:extLst>
        </xdr:cNvPr>
        <xdr:cNvSpPr/>
      </xdr:nvSpPr>
      <xdr:spPr>
        <a:xfrm>
          <a:off x="13887450" y="633539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39</xdr:row>
      <xdr:rowOff>86360</xdr:rowOff>
    </xdr:from>
    <xdr:to>
      <xdr:col>76</xdr:col>
      <xdr:colOff>165100</xdr:colOff>
      <xdr:row>40</xdr:row>
      <xdr:rowOff>16510</xdr:rowOff>
    </xdr:to>
    <xdr:sp macro="" textlink="">
      <xdr:nvSpPr>
        <xdr:cNvPr id="527" name="フローチャート: 判断 526">
          <a:extLst>
            <a:ext uri="{FF2B5EF4-FFF2-40B4-BE49-F238E27FC236}">
              <a16:creationId xmlns:a16="http://schemas.microsoft.com/office/drawing/2014/main" id="{B2B5ECE0-8A27-48C1-BD7C-B1011E45CEB6}"/>
            </a:ext>
          </a:extLst>
        </xdr:cNvPr>
        <xdr:cNvSpPr/>
      </xdr:nvSpPr>
      <xdr:spPr>
        <a:xfrm>
          <a:off x="13096875" y="640778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39</xdr:row>
      <xdr:rowOff>33020</xdr:rowOff>
    </xdr:from>
    <xdr:to>
      <xdr:col>72</xdr:col>
      <xdr:colOff>38100</xdr:colOff>
      <xdr:row>39</xdr:row>
      <xdr:rowOff>134620</xdr:rowOff>
    </xdr:to>
    <xdr:sp macro="" textlink="">
      <xdr:nvSpPr>
        <xdr:cNvPr id="528" name="フローチャート: 判断 527">
          <a:extLst>
            <a:ext uri="{FF2B5EF4-FFF2-40B4-BE49-F238E27FC236}">
              <a16:creationId xmlns:a16="http://schemas.microsoft.com/office/drawing/2014/main" id="{7F2731AE-D247-4AA4-995D-0C0325FD8181}"/>
            </a:ext>
          </a:extLst>
        </xdr:cNvPr>
        <xdr:cNvSpPr/>
      </xdr:nvSpPr>
      <xdr:spPr>
        <a:xfrm>
          <a:off x="12296775" y="635444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162560</xdr:rowOff>
    </xdr:from>
    <xdr:to>
      <xdr:col>67</xdr:col>
      <xdr:colOff>101600</xdr:colOff>
      <xdr:row>39</xdr:row>
      <xdr:rowOff>92710</xdr:rowOff>
    </xdr:to>
    <xdr:sp macro="" textlink="">
      <xdr:nvSpPr>
        <xdr:cNvPr id="529" name="フローチャート: 判断 528">
          <a:extLst>
            <a:ext uri="{FF2B5EF4-FFF2-40B4-BE49-F238E27FC236}">
              <a16:creationId xmlns:a16="http://schemas.microsoft.com/office/drawing/2014/main" id="{743C62E4-AE8F-4073-AC27-F8D617D151F8}"/>
            </a:ext>
          </a:extLst>
        </xdr:cNvPr>
        <xdr:cNvSpPr/>
      </xdr:nvSpPr>
      <xdr:spPr>
        <a:xfrm>
          <a:off x="11487150" y="632206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5C706CE4-FCB7-4506-901B-3149C05D12E4}"/>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4DE5994C-FB14-444F-9FB4-83D1318A2535}"/>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8EB91D95-8276-41A3-A9E9-83D45346E753}"/>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D3C54CE8-A796-4D9F-B7D2-517DC70B2FA8}"/>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F443F187-B8FC-48E4-81C7-9228321C4E02}"/>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42</xdr:row>
      <xdr:rowOff>2540</xdr:rowOff>
    </xdr:from>
    <xdr:to>
      <xdr:col>85</xdr:col>
      <xdr:colOff>177800</xdr:colOff>
      <xdr:row>42</xdr:row>
      <xdr:rowOff>104140</xdr:rowOff>
    </xdr:to>
    <xdr:sp macro="" textlink="">
      <xdr:nvSpPr>
        <xdr:cNvPr id="535" name="楕円 534">
          <a:extLst>
            <a:ext uri="{FF2B5EF4-FFF2-40B4-BE49-F238E27FC236}">
              <a16:creationId xmlns:a16="http://schemas.microsoft.com/office/drawing/2014/main" id="{A2B6CF86-1CD8-4C2A-B65C-EE9FA2BDA838}"/>
            </a:ext>
          </a:extLst>
        </xdr:cNvPr>
        <xdr:cNvSpPr/>
      </xdr:nvSpPr>
      <xdr:spPr>
        <a:xfrm>
          <a:off x="14649450" y="681291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88917</xdr:rowOff>
    </xdr:from>
    <xdr:ext cx="405111" cy="259045"/>
    <xdr:sp macro="" textlink="">
      <xdr:nvSpPr>
        <xdr:cNvPr id="536" name="【一般廃棄物処理施設】&#10;有形固定資産減価償却率該当値テキスト">
          <a:extLst>
            <a:ext uri="{FF2B5EF4-FFF2-40B4-BE49-F238E27FC236}">
              <a16:creationId xmlns:a16="http://schemas.microsoft.com/office/drawing/2014/main" id="{7C418460-172F-488A-AE26-126709B93007}"/>
            </a:ext>
          </a:extLst>
        </xdr:cNvPr>
        <xdr:cNvSpPr txBox="1"/>
      </xdr:nvSpPr>
      <xdr:spPr>
        <a:xfrm>
          <a:off x="14735175" y="6734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67310</xdr:rowOff>
    </xdr:from>
    <xdr:to>
      <xdr:col>81</xdr:col>
      <xdr:colOff>101600</xdr:colOff>
      <xdr:row>41</xdr:row>
      <xdr:rowOff>168910</xdr:rowOff>
    </xdr:to>
    <xdr:sp macro="" textlink="">
      <xdr:nvSpPr>
        <xdr:cNvPr id="537" name="楕円 536">
          <a:extLst>
            <a:ext uri="{FF2B5EF4-FFF2-40B4-BE49-F238E27FC236}">
              <a16:creationId xmlns:a16="http://schemas.microsoft.com/office/drawing/2014/main" id="{A61D81D2-CE2A-41F7-AA82-01900DC37388}"/>
            </a:ext>
          </a:extLst>
        </xdr:cNvPr>
        <xdr:cNvSpPr/>
      </xdr:nvSpPr>
      <xdr:spPr>
        <a:xfrm>
          <a:off x="13887450" y="671258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118110</xdr:rowOff>
    </xdr:from>
    <xdr:to>
      <xdr:col>85</xdr:col>
      <xdr:colOff>127000</xdr:colOff>
      <xdr:row>42</xdr:row>
      <xdr:rowOff>53340</xdr:rowOff>
    </xdr:to>
    <xdr:cxnSp macro="">
      <xdr:nvCxnSpPr>
        <xdr:cNvPr id="538" name="直線コネクタ 537">
          <a:extLst>
            <a:ext uri="{FF2B5EF4-FFF2-40B4-BE49-F238E27FC236}">
              <a16:creationId xmlns:a16="http://schemas.microsoft.com/office/drawing/2014/main" id="{27FC826E-0BC6-47BA-86C1-626AC1710351}"/>
            </a:ext>
          </a:extLst>
        </xdr:cNvPr>
        <xdr:cNvCxnSpPr/>
      </xdr:nvCxnSpPr>
      <xdr:spPr>
        <a:xfrm>
          <a:off x="13935075" y="6769735"/>
          <a:ext cx="762000" cy="90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120650</xdr:rowOff>
    </xdr:from>
    <xdr:to>
      <xdr:col>76</xdr:col>
      <xdr:colOff>165100</xdr:colOff>
      <xdr:row>41</xdr:row>
      <xdr:rowOff>50800</xdr:rowOff>
    </xdr:to>
    <xdr:sp macro="" textlink="">
      <xdr:nvSpPr>
        <xdr:cNvPr id="539" name="楕円 538">
          <a:extLst>
            <a:ext uri="{FF2B5EF4-FFF2-40B4-BE49-F238E27FC236}">
              <a16:creationId xmlns:a16="http://schemas.microsoft.com/office/drawing/2014/main" id="{FC020371-062B-4A3F-BFDE-BCF117A0FBE1}"/>
            </a:ext>
          </a:extLst>
        </xdr:cNvPr>
        <xdr:cNvSpPr/>
      </xdr:nvSpPr>
      <xdr:spPr>
        <a:xfrm>
          <a:off x="13096875" y="661035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0</xdr:rowOff>
    </xdr:from>
    <xdr:to>
      <xdr:col>81</xdr:col>
      <xdr:colOff>50800</xdr:colOff>
      <xdr:row>41</xdr:row>
      <xdr:rowOff>118110</xdr:rowOff>
    </xdr:to>
    <xdr:cxnSp macro="">
      <xdr:nvCxnSpPr>
        <xdr:cNvPr id="540" name="直線コネクタ 539">
          <a:extLst>
            <a:ext uri="{FF2B5EF4-FFF2-40B4-BE49-F238E27FC236}">
              <a16:creationId xmlns:a16="http://schemas.microsoft.com/office/drawing/2014/main" id="{079D253E-85D2-4417-8740-30C588C51ADC}"/>
            </a:ext>
          </a:extLst>
        </xdr:cNvPr>
        <xdr:cNvCxnSpPr/>
      </xdr:nvCxnSpPr>
      <xdr:spPr>
        <a:xfrm>
          <a:off x="13144500" y="6648450"/>
          <a:ext cx="790575" cy="121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170180</xdr:rowOff>
    </xdr:from>
    <xdr:to>
      <xdr:col>72</xdr:col>
      <xdr:colOff>38100</xdr:colOff>
      <xdr:row>40</xdr:row>
      <xdr:rowOff>100330</xdr:rowOff>
    </xdr:to>
    <xdr:sp macro="" textlink="">
      <xdr:nvSpPr>
        <xdr:cNvPr id="541" name="楕円 540">
          <a:extLst>
            <a:ext uri="{FF2B5EF4-FFF2-40B4-BE49-F238E27FC236}">
              <a16:creationId xmlns:a16="http://schemas.microsoft.com/office/drawing/2014/main" id="{211096A2-0D6B-4E42-A9FB-5B0364E71F15}"/>
            </a:ext>
          </a:extLst>
        </xdr:cNvPr>
        <xdr:cNvSpPr/>
      </xdr:nvSpPr>
      <xdr:spPr>
        <a:xfrm>
          <a:off x="12296775" y="648525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49530</xdr:rowOff>
    </xdr:from>
    <xdr:to>
      <xdr:col>76</xdr:col>
      <xdr:colOff>114300</xdr:colOff>
      <xdr:row>41</xdr:row>
      <xdr:rowOff>0</xdr:rowOff>
    </xdr:to>
    <xdr:cxnSp macro="">
      <xdr:nvCxnSpPr>
        <xdr:cNvPr id="542" name="直線コネクタ 541">
          <a:extLst>
            <a:ext uri="{FF2B5EF4-FFF2-40B4-BE49-F238E27FC236}">
              <a16:creationId xmlns:a16="http://schemas.microsoft.com/office/drawing/2014/main" id="{18EF8EA0-61CC-4560-BA38-74404F919F13}"/>
            </a:ext>
          </a:extLst>
        </xdr:cNvPr>
        <xdr:cNvCxnSpPr/>
      </xdr:nvCxnSpPr>
      <xdr:spPr>
        <a:xfrm>
          <a:off x="12344400" y="6532880"/>
          <a:ext cx="800100" cy="115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48260</xdr:rowOff>
    </xdr:from>
    <xdr:to>
      <xdr:col>67</xdr:col>
      <xdr:colOff>101600</xdr:colOff>
      <xdr:row>39</xdr:row>
      <xdr:rowOff>149860</xdr:rowOff>
    </xdr:to>
    <xdr:sp macro="" textlink="">
      <xdr:nvSpPr>
        <xdr:cNvPr id="543" name="楕円 542">
          <a:extLst>
            <a:ext uri="{FF2B5EF4-FFF2-40B4-BE49-F238E27FC236}">
              <a16:creationId xmlns:a16="http://schemas.microsoft.com/office/drawing/2014/main" id="{9561FA11-235B-4648-9DB6-5B56BB92CDAD}"/>
            </a:ext>
          </a:extLst>
        </xdr:cNvPr>
        <xdr:cNvSpPr/>
      </xdr:nvSpPr>
      <xdr:spPr>
        <a:xfrm>
          <a:off x="11487150" y="636968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99060</xdr:rowOff>
    </xdr:from>
    <xdr:to>
      <xdr:col>71</xdr:col>
      <xdr:colOff>177800</xdr:colOff>
      <xdr:row>40</xdr:row>
      <xdr:rowOff>49530</xdr:rowOff>
    </xdr:to>
    <xdr:cxnSp macro="">
      <xdr:nvCxnSpPr>
        <xdr:cNvPr id="544" name="直線コネクタ 543">
          <a:extLst>
            <a:ext uri="{FF2B5EF4-FFF2-40B4-BE49-F238E27FC236}">
              <a16:creationId xmlns:a16="http://schemas.microsoft.com/office/drawing/2014/main" id="{EE7D151B-E9C9-4E02-8767-941A5BAF651F}"/>
            </a:ext>
          </a:extLst>
        </xdr:cNvPr>
        <xdr:cNvCxnSpPr/>
      </xdr:nvCxnSpPr>
      <xdr:spPr>
        <a:xfrm>
          <a:off x="11534775" y="6426835"/>
          <a:ext cx="809625" cy="106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132097</xdr:rowOff>
    </xdr:from>
    <xdr:ext cx="405111" cy="259045"/>
    <xdr:sp macro="" textlink="">
      <xdr:nvSpPr>
        <xdr:cNvPr id="545" name="n_1aveValue【一般廃棄物処理施設】&#10;有形固定資産減価償却率">
          <a:extLst>
            <a:ext uri="{FF2B5EF4-FFF2-40B4-BE49-F238E27FC236}">
              <a16:creationId xmlns:a16="http://schemas.microsoft.com/office/drawing/2014/main" id="{DCF1D253-1DC6-488D-9D96-564F516BDB1F}"/>
            </a:ext>
          </a:extLst>
        </xdr:cNvPr>
        <xdr:cNvSpPr txBox="1"/>
      </xdr:nvSpPr>
      <xdr:spPr>
        <a:xfrm>
          <a:off x="13745219" y="613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33037</xdr:rowOff>
    </xdr:from>
    <xdr:ext cx="405111" cy="259045"/>
    <xdr:sp macro="" textlink="">
      <xdr:nvSpPr>
        <xdr:cNvPr id="546" name="n_2aveValue【一般廃棄物処理施設】&#10;有形固定資産減価償却率">
          <a:extLst>
            <a:ext uri="{FF2B5EF4-FFF2-40B4-BE49-F238E27FC236}">
              <a16:creationId xmlns:a16="http://schemas.microsoft.com/office/drawing/2014/main" id="{5602E850-76F6-4D1F-977B-40C1B3BFF71F}"/>
            </a:ext>
          </a:extLst>
        </xdr:cNvPr>
        <xdr:cNvSpPr txBox="1"/>
      </xdr:nvSpPr>
      <xdr:spPr>
        <a:xfrm>
          <a:off x="12964169" y="6192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151147</xdr:rowOff>
    </xdr:from>
    <xdr:ext cx="405111" cy="259045"/>
    <xdr:sp macro="" textlink="">
      <xdr:nvSpPr>
        <xdr:cNvPr id="547" name="n_3aveValue【一般廃棄物処理施設】&#10;有形固定資産減価償却率">
          <a:extLst>
            <a:ext uri="{FF2B5EF4-FFF2-40B4-BE49-F238E27FC236}">
              <a16:creationId xmlns:a16="http://schemas.microsoft.com/office/drawing/2014/main" id="{25CF1C70-A00F-4B45-9373-0DEF113F09CF}"/>
            </a:ext>
          </a:extLst>
        </xdr:cNvPr>
        <xdr:cNvSpPr txBox="1"/>
      </xdr:nvSpPr>
      <xdr:spPr>
        <a:xfrm>
          <a:off x="12164069" y="615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109237</xdr:rowOff>
    </xdr:from>
    <xdr:ext cx="405111" cy="259045"/>
    <xdr:sp macro="" textlink="">
      <xdr:nvSpPr>
        <xdr:cNvPr id="548" name="n_4aveValue【一般廃棄物処理施設】&#10;有形固定資産減価償却率">
          <a:extLst>
            <a:ext uri="{FF2B5EF4-FFF2-40B4-BE49-F238E27FC236}">
              <a16:creationId xmlns:a16="http://schemas.microsoft.com/office/drawing/2014/main" id="{BCE23B90-9ACD-4140-AC79-7E93888CCA57}"/>
            </a:ext>
          </a:extLst>
        </xdr:cNvPr>
        <xdr:cNvSpPr txBox="1"/>
      </xdr:nvSpPr>
      <xdr:spPr>
        <a:xfrm>
          <a:off x="11354444" y="6106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160037</xdr:rowOff>
    </xdr:from>
    <xdr:ext cx="405111" cy="259045"/>
    <xdr:sp macro="" textlink="">
      <xdr:nvSpPr>
        <xdr:cNvPr id="549" name="n_1mainValue【一般廃棄物処理施設】&#10;有形固定資産減価償却率">
          <a:extLst>
            <a:ext uri="{FF2B5EF4-FFF2-40B4-BE49-F238E27FC236}">
              <a16:creationId xmlns:a16="http://schemas.microsoft.com/office/drawing/2014/main" id="{EF3438FB-E9A2-4B34-837A-0683809B9EA0}"/>
            </a:ext>
          </a:extLst>
        </xdr:cNvPr>
        <xdr:cNvSpPr txBox="1"/>
      </xdr:nvSpPr>
      <xdr:spPr>
        <a:xfrm>
          <a:off x="13745219" y="6811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41927</xdr:rowOff>
    </xdr:from>
    <xdr:ext cx="405111" cy="259045"/>
    <xdr:sp macro="" textlink="">
      <xdr:nvSpPr>
        <xdr:cNvPr id="550" name="n_2mainValue【一般廃棄物処理施設】&#10;有形固定資産減価償却率">
          <a:extLst>
            <a:ext uri="{FF2B5EF4-FFF2-40B4-BE49-F238E27FC236}">
              <a16:creationId xmlns:a16="http://schemas.microsoft.com/office/drawing/2014/main" id="{88335B8C-2ED3-4D34-8047-E76CB5AAD3B6}"/>
            </a:ext>
          </a:extLst>
        </xdr:cNvPr>
        <xdr:cNvSpPr txBox="1"/>
      </xdr:nvSpPr>
      <xdr:spPr>
        <a:xfrm>
          <a:off x="12964169" y="6693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91457</xdr:rowOff>
    </xdr:from>
    <xdr:ext cx="405111" cy="259045"/>
    <xdr:sp macro="" textlink="">
      <xdr:nvSpPr>
        <xdr:cNvPr id="551" name="n_3mainValue【一般廃棄物処理施設】&#10;有形固定資産減価償却率">
          <a:extLst>
            <a:ext uri="{FF2B5EF4-FFF2-40B4-BE49-F238E27FC236}">
              <a16:creationId xmlns:a16="http://schemas.microsoft.com/office/drawing/2014/main" id="{9302A9CD-3A30-4DB4-9861-D8F5B98BFB98}"/>
            </a:ext>
          </a:extLst>
        </xdr:cNvPr>
        <xdr:cNvSpPr txBox="1"/>
      </xdr:nvSpPr>
      <xdr:spPr>
        <a:xfrm>
          <a:off x="12164069" y="6574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140987</xdr:rowOff>
    </xdr:from>
    <xdr:ext cx="405111" cy="259045"/>
    <xdr:sp macro="" textlink="">
      <xdr:nvSpPr>
        <xdr:cNvPr id="552" name="n_4mainValue【一般廃棄物処理施設】&#10;有形固定資産減価償却率">
          <a:extLst>
            <a:ext uri="{FF2B5EF4-FFF2-40B4-BE49-F238E27FC236}">
              <a16:creationId xmlns:a16="http://schemas.microsoft.com/office/drawing/2014/main" id="{679B2642-16BF-4455-BC0B-CC80C4845982}"/>
            </a:ext>
          </a:extLst>
        </xdr:cNvPr>
        <xdr:cNvSpPr txBox="1"/>
      </xdr:nvSpPr>
      <xdr:spPr>
        <a:xfrm>
          <a:off x="11354444" y="6468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3" name="正方形/長方形 552">
          <a:extLst>
            <a:ext uri="{FF2B5EF4-FFF2-40B4-BE49-F238E27FC236}">
              <a16:creationId xmlns:a16="http://schemas.microsoft.com/office/drawing/2014/main" id="{FF28D39D-B958-4F51-8A9C-62578C2238F0}"/>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4" name="正方形/長方形 553">
          <a:extLst>
            <a:ext uri="{FF2B5EF4-FFF2-40B4-BE49-F238E27FC236}">
              <a16:creationId xmlns:a16="http://schemas.microsoft.com/office/drawing/2014/main" id="{80025B3B-DB84-41F3-B4BF-010ACE07BAFD}"/>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5" name="正方形/長方形 554">
          <a:extLst>
            <a:ext uri="{FF2B5EF4-FFF2-40B4-BE49-F238E27FC236}">
              <a16:creationId xmlns:a16="http://schemas.microsoft.com/office/drawing/2014/main" id="{3A4FD616-89CB-4CFF-B3FB-8D2CAA2908AF}"/>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6" name="正方形/長方形 555">
          <a:extLst>
            <a:ext uri="{FF2B5EF4-FFF2-40B4-BE49-F238E27FC236}">
              <a16:creationId xmlns:a16="http://schemas.microsoft.com/office/drawing/2014/main" id="{521C1C09-664F-42D1-A89A-BB8210BDA948}"/>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7" name="正方形/長方形 556">
          <a:extLst>
            <a:ext uri="{FF2B5EF4-FFF2-40B4-BE49-F238E27FC236}">
              <a16:creationId xmlns:a16="http://schemas.microsoft.com/office/drawing/2014/main" id="{2F8766B6-E86A-41CB-9BB8-AD25A1ADA568}"/>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8" name="正方形/長方形 557">
          <a:extLst>
            <a:ext uri="{FF2B5EF4-FFF2-40B4-BE49-F238E27FC236}">
              <a16:creationId xmlns:a16="http://schemas.microsoft.com/office/drawing/2014/main" id="{AC25C039-5D17-4AB8-919B-78637AEEBCE7}"/>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9" name="正方形/長方形 558">
          <a:extLst>
            <a:ext uri="{FF2B5EF4-FFF2-40B4-BE49-F238E27FC236}">
              <a16:creationId xmlns:a16="http://schemas.microsoft.com/office/drawing/2014/main" id="{37F17EEC-D45D-45B5-B056-A2171C467DC3}"/>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90,227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0" name="正方形/長方形 559">
          <a:extLst>
            <a:ext uri="{FF2B5EF4-FFF2-40B4-BE49-F238E27FC236}">
              <a16:creationId xmlns:a16="http://schemas.microsoft.com/office/drawing/2014/main" id="{F9BBBAA6-D5E6-4394-9798-0BDDC8AE817F}"/>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1" name="テキスト ボックス 560">
          <a:extLst>
            <a:ext uri="{FF2B5EF4-FFF2-40B4-BE49-F238E27FC236}">
              <a16:creationId xmlns:a16="http://schemas.microsoft.com/office/drawing/2014/main" id="{677CFB88-8A04-49BF-814A-0437C73211CD}"/>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2" name="直線コネクタ 561">
          <a:extLst>
            <a:ext uri="{FF2B5EF4-FFF2-40B4-BE49-F238E27FC236}">
              <a16:creationId xmlns:a16="http://schemas.microsoft.com/office/drawing/2014/main" id="{A8E7FC34-0771-485C-A45F-B481B00C34E5}"/>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43</xdr:row>
      <xdr:rowOff>105427</xdr:rowOff>
    </xdr:from>
    <xdr:ext cx="248786" cy="259045"/>
    <xdr:sp macro="" textlink="">
      <xdr:nvSpPr>
        <xdr:cNvPr id="563" name="テキスト ボックス 562">
          <a:extLst>
            <a:ext uri="{FF2B5EF4-FFF2-40B4-BE49-F238E27FC236}">
              <a16:creationId xmlns:a16="http://schemas.microsoft.com/office/drawing/2014/main" id="{717627CE-1667-48EB-B7E6-294567F76371}"/>
            </a:ext>
          </a:extLst>
        </xdr:cNvPr>
        <xdr:cNvSpPr txBox="1"/>
      </xdr:nvSpPr>
      <xdr:spPr>
        <a:xfrm>
          <a:off x="16248514" y="70745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42</xdr:row>
      <xdr:rowOff>92528</xdr:rowOff>
    </xdr:from>
    <xdr:to>
      <xdr:col>120</xdr:col>
      <xdr:colOff>114300</xdr:colOff>
      <xdr:row>42</xdr:row>
      <xdr:rowOff>92528</xdr:rowOff>
    </xdr:to>
    <xdr:cxnSp macro="">
      <xdr:nvCxnSpPr>
        <xdr:cNvPr id="564" name="直線コネクタ 563">
          <a:extLst>
            <a:ext uri="{FF2B5EF4-FFF2-40B4-BE49-F238E27FC236}">
              <a16:creationId xmlns:a16="http://schemas.microsoft.com/office/drawing/2014/main" id="{1EEF7022-2445-464D-86A1-5ABF78A5672D}"/>
            </a:ext>
          </a:extLst>
        </xdr:cNvPr>
        <xdr:cNvCxnSpPr/>
      </xdr:nvCxnSpPr>
      <xdr:spPr>
        <a:xfrm>
          <a:off x="16459200" y="690290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41</xdr:row>
      <xdr:rowOff>121755</xdr:rowOff>
    </xdr:from>
    <xdr:ext cx="531299" cy="259045"/>
    <xdr:sp macro="" textlink="">
      <xdr:nvSpPr>
        <xdr:cNvPr id="565" name="テキスト ボックス 564">
          <a:extLst>
            <a:ext uri="{FF2B5EF4-FFF2-40B4-BE49-F238E27FC236}">
              <a16:creationId xmlns:a16="http://schemas.microsoft.com/office/drawing/2014/main" id="{58C49BE0-97BB-4B58-9248-28190ED3CDCB}"/>
            </a:ext>
          </a:extLst>
        </xdr:cNvPr>
        <xdr:cNvSpPr txBox="1"/>
      </xdr:nvSpPr>
      <xdr:spPr>
        <a:xfrm>
          <a:off x="15985051" y="677338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566" name="直線コネクタ 565">
          <a:extLst>
            <a:ext uri="{FF2B5EF4-FFF2-40B4-BE49-F238E27FC236}">
              <a16:creationId xmlns:a16="http://schemas.microsoft.com/office/drawing/2014/main" id="{0F6668FA-0C26-44FA-868F-913AFF4E7E07}"/>
            </a:ext>
          </a:extLst>
        </xdr:cNvPr>
        <xdr:cNvCxnSpPr/>
      </xdr:nvCxnSpPr>
      <xdr:spPr>
        <a:xfrm>
          <a:off x="16459200" y="65922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39</xdr:row>
      <xdr:rowOff>138084</xdr:rowOff>
    </xdr:from>
    <xdr:ext cx="531299" cy="259045"/>
    <xdr:sp macro="" textlink="">
      <xdr:nvSpPr>
        <xdr:cNvPr id="567" name="テキスト ボックス 566">
          <a:extLst>
            <a:ext uri="{FF2B5EF4-FFF2-40B4-BE49-F238E27FC236}">
              <a16:creationId xmlns:a16="http://schemas.microsoft.com/office/drawing/2014/main" id="{7E92CC26-5B6C-44F2-8FB9-E542C8CB839E}"/>
            </a:ext>
          </a:extLst>
        </xdr:cNvPr>
        <xdr:cNvSpPr txBox="1"/>
      </xdr:nvSpPr>
      <xdr:spPr>
        <a:xfrm>
          <a:off x="15985051" y="646585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568" name="直線コネクタ 567">
          <a:extLst>
            <a:ext uri="{FF2B5EF4-FFF2-40B4-BE49-F238E27FC236}">
              <a16:creationId xmlns:a16="http://schemas.microsoft.com/office/drawing/2014/main" id="{C0E695B3-BD74-4604-AB67-855E0F7C2FD2}"/>
            </a:ext>
          </a:extLst>
        </xdr:cNvPr>
        <xdr:cNvCxnSpPr/>
      </xdr:nvCxnSpPr>
      <xdr:spPr>
        <a:xfrm>
          <a:off x="16459200" y="62846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37</xdr:row>
      <xdr:rowOff>154412</xdr:rowOff>
    </xdr:from>
    <xdr:ext cx="531299" cy="259045"/>
    <xdr:sp macro="" textlink="">
      <xdr:nvSpPr>
        <xdr:cNvPr id="569" name="テキスト ボックス 568">
          <a:extLst>
            <a:ext uri="{FF2B5EF4-FFF2-40B4-BE49-F238E27FC236}">
              <a16:creationId xmlns:a16="http://schemas.microsoft.com/office/drawing/2014/main" id="{DB2F5F09-A0D1-4E14-8B67-943F91700F7E}"/>
            </a:ext>
          </a:extLst>
        </xdr:cNvPr>
        <xdr:cNvSpPr txBox="1"/>
      </xdr:nvSpPr>
      <xdr:spPr>
        <a:xfrm>
          <a:off x="15985051" y="61551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570" name="直線コネクタ 569">
          <a:extLst>
            <a:ext uri="{FF2B5EF4-FFF2-40B4-BE49-F238E27FC236}">
              <a16:creationId xmlns:a16="http://schemas.microsoft.com/office/drawing/2014/main" id="{B669CEE2-9373-4798-AE24-512A3B15A027}"/>
            </a:ext>
          </a:extLst>
        </xdr:cNvPr>
        <xdr:cNvCxnSpPr/>
      </xdr:nvCxnSpPr>
      <xdr:spPr>
        <a:xfrm>
          <a:off x="16459200" y="59835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170741</xdr:rowOff>
    </xdr:from>
    <xdr:ext cx="531299" cy="259045"/>
    <xdr:sp macro="" textlink="">
      <xdr:nvSpPr>
        <xdr:cNvPr id="571" name="テキスト ボックス 570">
          <a:extLst>
            <a:ext uri="{FF2B5EF4-FFF2-40B4-BE49-F238E27FC236}">
              <a16:creationId xmlns:a16="http://schemas.microsoft.com/office/drawing/2014/main" id="{24284C34-0CBC-43B9-AB54-055E87FB8377}"/>
            </a:ext>
          </a:extLst>
        </xdr:cNvPr>
        <xdr:cNvSpPr txBox="1"/>
      </xdr:nvSpPr>
      <xdr:spPr>
        <a:xfrm>
          <a:off x="15985051" y="583811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572" name="直線コネクタ 571">
          <a:extLst>
            <a:ext uri="{FF2B5EF4-FFF2-40B4-BE49-F238E27FC236}">
              <a16:creationId xmlns:a16="http://schemas.microsoft.com/office/drawing/2014/main" id="{C786CA2B-DB31-404D-A39B-E93A8D34C922}"/>
            </a:ext>
          </a:extLst>
        </xdr:cNvPr>
        <xdr:cNvCxnSpPr/>
      </xdr:nvCxnSpPr>
      <xdr:spPr>
        <a:xfrm>
          <a:off x="16459200" y="56759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15620</xdr:rowOff>
    </xdr:from>
    <xdr:ext cx="595419" cy="259045"/>
    <xdr:sp macro="" textlink="">
      <xdr:nvSpPr>
        <xdr:cNvPr id="573" name="テキスト ボックス 572">
          <a:extLst>
            <a:ext uri="{FF2B5EF4-FFF2-40B4-BE49-F238E27FC236}">
              <a16:creationId xmlns:a16="http://schemas.microsoft.com/office/drawing/2014/main" id="{0E6AA84B-F46B-4088-89C0-9C225F37F615}"/>
            </a:ext>
          </a:extLst>
        </xdr:cNvPr>
        <xdr:cNvSpPr txBox="1"/>
      </xdr:nvSpPr>
      <xdr:spPr>
        <a:xfrm>
          <a:off x="15936806" y="55274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574" name="直線コネクタ 573">
          <a:extLst>
            <a:ext uri="{FF2B5EF4-FFF2-40B4-BE49-F238E27FC236}">
              <a16:creationId xmlns:a16="http://schemas.microsoft.com/office/drawing/2014/main" id="{F91B839E-ADAF-4CB0-AEF5-DB871B4EC5F8}"/>
            </a:ext>
          </a:extLst>
        </xdr:cNvPr>
        <xdr:cNvCxnSpPr/>
      </xdr:nvCxnSpPr>
      <xdr:spPr>
        <a:xfrm>
          <a:off x="16459200" y="53557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31949</xdr:rowOff>
    </xdr:from>
    <xdr:ext cx="595419" cy="259045"/>
    <xdr:sp macro="" textlink="">
      <xdr:nvSpPr>
        <xdr:cNvPr id="575" name="テキスト ボックス 574">
          <a:extLst>
            <a:ext uri="{FF2B5EF4-FFF2-40B4-BE49-F238E27FC236}">
              <a16:creationId xmlns:a16="http://schemas.microsoft.com/office/drawing/2014/main" id="{CBD06035-1574-403F-ABA9-2DF5ACFBC242}"/>
            </a:ext>
          </a:extLst>
        </xdr:cNvPr>
        <xdr:cNvSpPr txBox="1"/>
      </xdr:nvSpPr>
      <xdr:spPr>
        <a:xfrm>
          <a:off x="15936806" y="521989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6" name="直線コネクタ 575">
          <a:extLst>
            <a:ext uri="{FF2B5EF4-FFF2-40B4-BE49-F238E27FC236}">
              <a16:creationId xmlns:a16="http://schemas.microsoft.com/office/drawing/2014/main" id="{C12D3336-5CB6-46D0-9D3C-2F18943DA3D1}"/>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7" name="テキスト ボックス 576">
          <a:extLst>
            <a:ext uri="{FF2B5EF4-FFF2-40B4-BE49-F238E27FC236}">
              <a16:creationId xmlns:a16="http://schemas.microsoft.com/office/drawing/2014/main" id="{CD20EAE1-CA25-4288-ABA8-1DF11BA38FBC}"/>
            </a:ext>
          </a:extLst>
        </xdr:cNvPr>
        <xdr:cNvSpPr txBox="1"/>
      </xdr:nvSpPr>
      <xdr:spPr>
        <a:xfrm>
          <a:off x="15936806" y="491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8" name="【一般廃棄物処理施設】&#10;一人当たり有形固定資産（償却資産）額グラフ枠">
          <a:extLst>
            <a:ext uri="{FF2B5EF4-FFF2-40B4-BE49-F238E27FC236}">
              <a16:creationId xmlns:a16="http://schemas.microsoft.com/office/drawing/2014/main" id="{DCF74554-2409-427A-A30B-5CE812233176}"/>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59496</xdr:rowOff>
    </xdr:from>
    <xdr:to>
      <xdr:col>116</xdr:col>
      <xdr:colOff>62864</xdr:colOff>
      <xdr:row>42</xdr:row>
      <xdr:rowOff>103649</xdr:rowOff>
    </xdr:to>
    <xdr:cxnSp macro="">
      <xdr:nvCxnSpPr>
        <xdr:cNvPr id="579" name="直線コネクタ 578">
          <a:extLst>
            <a:ext uri="{FF2B5EF4-FFF2-40B4-BE49-F238E27FC236}">
              <a16:creationId xmlns:a16="http://schemas.microsoft.com/office/drawing/2014/main" id="{3CAFE343-1923-41BF-A4A9-9FE4CE2178B1}"/>
            </a:ext>
          </a:extLst>
        </xdr:cNvPr>
        <xdr:cNvCxnSpPr/>
      </xdr:nvCxnSpPr>
      <xdr:spPr>
        <a:xfrm flipV="1">
          <a:off x="19954239" y="5412546"/>
          <a:ext cx="0" cy="15046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107476</xdr:rowOff>
    </xdr:from>
    <xdr:ext cx="534377" cy="259045"/>
    <xdr:sp macro="" textlink="">
      <xdr:nvSpPr>
        <xdr:cNvPr id="580" name="【一般廃棄物処理施設】&#10;一人当たり有形固定資産（償却資産）額最小値テキスト">
          <a:extLst>
            <a:ext uri="{FF2B5EF4-FFF2-40B4-BE49-F238E27FC236}">
              <a16:creationId xmlns:a16="http://schemas.microsoft.com/office/drawing/2014/main" id="{F3EAA699-071C-46C1-AB54-DD888EDB1F2F}"/>
            </a:ext>
          </a:extLst>
        </xdr:cNvPr>
        <xdr:cNvSpPr txBox="1"/>
      </xdr:nvSpPr>
      <xdr:spPr>
        <a:xfrm>
          <a:off x="19992975" y="6914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103649</xdr:rowOff>
    </xdr:from>
    <xdr:to>
      <xdr:col>116</xdr:col>
      <xdr:colOff>152400</xdr:colOff>
      <xdr:row>42</xdr:row>
      <xdr:rowOff>103649</xdr:rowOff>
    </xdr:to>
    <xdr:cxnSp macro="">
      <xdr:nvCxnSpPr>
        <xdr:cNvPr id="581" name="直線コネクタ 580">
          <a:extLst>
            <a:ext uri="{FF2B5EF4-FFF2-40B4-BE49-F238E27FC236}">
              <a16:creationId xmlns:a16="http://schemas.microsoft.com/office/drawing/2014/main" id="{696A16AF-6DA8-4E1F-B0C2-2C66C54C3E42}"/>
            </a:ext>
          </a:extLst>
        </xdr:cNvPr>
        <xdr:cNvCxnSpPr/>
      </xdr:nvCxnSpPr>
      <xdr:spPr>
        <a:xfrm>
          <a:off x="19878675" y="691719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6173</xdr:rowOff>
    </xdr:from>
    <xdr:ext cx="599010" cy="259045"/>
    <xdr:sp macro="" textlink="">
      <xdr:nvSpPr>
        <xdr:cNvPr id="582" name="【一般廃棄物処理施設】&#10;一人当たり有形固定資産（償却資産）額最大値テキスト">
          <a:extLst>
            <a:ext uri="{FF2B5EF4-FFF2-40B4-BE49-F238E27FC236}">
              <a16:creationId xmlns:a16="http://schemas.microsoft.com/office/drawing/2014/main" id="{EE1D6457-3F51-405D-9CBA-9E8969B0BC60}"/>
            </a:ext>
          </a:extLst>
        </xdr:cNvPr>
        <xdr:cNvSpPr txBox="1"/>
      </xdr:nvSpPr>
      <xdr:spPr>
        <a:xfrm>
          <a:off x="19992975" y="52004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59496</xdr:rowOff>
    </xdr:from>
    <xdr:to>
      <xdr:col>116</xdr:col>
      <xdr:colOff>152400</xdr:colOff>
      <xdr:row>33</xdr:row>
      <xdr:rowOff>59496</xdr:rowOff>
    </xdr:to>
    <xdr:cxnSp macro="">
      <xdr:nvCxnSpPr>
        <xdr:cNvPr id="583" name="直線コネクタ 582">
          <a:extLst>
            <a:ext uri="{FF2B5EF4-FFF2-40B4-BE49-F238E27FC236}">
              <a16:creationId xmlns:a16="http://schemas.microsoft.com/office/drawing/2014/main" id="{3D0DFBC5-F67C-4FDF-9F72-65EAF293339E}"/>
            </a:ext>
          </a:extLst>
        </xdr:cNvPr>
        <xdr:cNvCxnSpPr/>
      </xdr:nvCxnSpPr>
      <xdr:spPr>
        <a:xfrm>
          <a:off x="19878675" y="541254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122993</xdr:rowOff>
    </xdr:from>
    <xdr:ext cx="534377" cy="259045"/>
    <xdr:sp macro="" textlink="">
      <xdr:nvSpPr>
        <xdr:cNvPr id="584" name="【一般廃棄物処理施設】&#10;一人当たり有形固定資産（償却資産）額平均値テキスト">
          <a:extLst>
            <a:ext uri="{FF2B5EF4-FFF2-40B4-BE49-F238E27FC236}">
              <a16:creationId xmlns:a16="http://schemas.microsoft.com/office/drawing/2014/main" id="{08730045-E830-4841-B5A1-3C1A8AF5B81C}"/>
            </a:ext>
          </a:extLst>
        </xdr:cNvPr>
        <xdr:cNvSpPr txBox="1"/>
      </xdr:nvSpPr>
      <xdr:spPr>
        <a:xfrm>
          <a:off x="19992975" y="61269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144566</xdr:rowOff>
    </xdr:from>
    <xdr:to>
      <xdr:col>116</xdr:col>
      <xdr:colOff>114300</xdr:colOff>
      <xdr:row>38</xdr:row>
      <xdr:rowOff>74716</xdr:rowOff>
    </xdr:to>
    <xdr:sp macro="" textlink="">
      <xdr:nvSpPr>
        <xdr:cNvPr id="585" name="フローチャート: 判断 584">
          <a:extLst>
            <a:ext uri="{FF2B5EF4-FFF2-40B4-BE49-F238E27FC236}">
              <a16:creationId xmlns:a16="http://schemas.microsoft.com/office/drawing/2014/main" id="{CE765C56-9C7C-471B-AD26-6BA840DFAD4A}"/>
            </a:ext>
          </a:extLst>
        </xdr:cNvPr>
        <xdr:cNvSpPr/>
      </xdr:nvSpPr>
      <xdr:spPr>
        <a:xfrm>
          <a:off x="19897725" y="6142141"/>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167295</xdr:rowOff>
    </xdr:from>
    <xdr:to>
      <xdr:col>112</xdr:col>
      <xdr:colOff>38100</xdr:colOff>
      <xdr:row>38</xdr:row>
      <xdr:rowOff>97445</xdr:rowOff>
    </xdr:to>
    <xdr:sp macro="" textlink="">
      <xdr:nvSpPr>
        <xdr:cNvPr id="586" name="フローチャート: 判断 585">
          <a:extLst>
            <a:ext uri="{FF2B5EF4-FFF2-40B4-BE49-F238E27FC236}">
              <a16:creationId xmlns:a16="http://schemas.microsoft.com/office/drawing/2014/main" id="{A6528BAB-A638-422E-A652-3BB3F5C4AD2C}"/>
            </a:ext>
          </a:extLst>
        </xdr:cNvPr>
        <xdr:cNvSpPr/>
      </xdr:nvSpPr>
      <xdr:spPr>
        <a:xfrm>
          <a:off x="19154775" y="616487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28046</xdr:rowOff>
    </xdr:from>
    <xdr:to>
      <xdr:col>107</xdr:col>
      <xdr:colOff>101600</xdr:colOff>
      <xdr:row>38</xdr:row>
      <xdr:rowOff>129646</xdr:rowOff>
    </xdr:to>
    <xdr:sp macro="" textlink="">
      <xdr:nvSpPr>
        <xdr:cNvPr id="587" name="フローチャート: 判断 586">
          <a:extLst>
            <a:ext uri="{FF2B5EF4-FFF2-40B4-BE49-F238E27FC236}">
              <a16:creationId xmlns:a16="http://schemas.microsoft.com/office/drawing/2014/main" id="{F57CB5AC-DE75-4AB9-A244-9308DCB90AD4}"/>
            </a:ext>
          </a:extLst>
        </xdr:cNvPr>
        <xdr:cNvSpPr/>
      </xdr:nvSpPr>
      <xdr:spPr>
        <a:xfrm>
          <a:off x="18345150" y="619389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49582</xdr:rowOff>
    </xdr:from>
    <xdr:to>
      <xdr:col>102</xdr:col>
      <xdr:colOff>165100</xdr:colOff>
      <xdr:row>38</xdr:row>
      <xdr:rowOff>151182</xdr:rowOff>
    </xdr:to>
    <xdr:sp macro="" textlink="">
      <xdr:nvSpPr>
        <xdr:cNvPr id="588" name="フローチャート: 判断 587">
          <a:extLst>
            <a:ext uri="{FF2B5EF4-FFF2-40B4-BE49-F238E27FC236}">
              <a16:creationId xmlns:a16="http://schemas.microsoft.com/office/drawing/2014/main" id="{E6F27C24-AB87-4E91-8573-269F6133F0DB}"/>
            </a:ext>
          </a:extLst>
        </xdr:cNvPr>
        <xdr:cNvSpPr/>
      </xdr:nvSpPr>
      <xdr:spPr>
        <a:xfrm>
          <a:off x="17554575" y="6209082"/>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62531</xdr:rowOff>
    </xdr:from>
    <xdr:to>
      <xdr:col>98</xdr:col>
      <xdr:colOff>38100</xdr:colOff>
      <xdr:row>38</xdr:row>
      <xdr:rowOff>164131</xdr:rowOff>
    </xdr:to>
    <xdr:sp macro="" textlink="">
      <xdr:nvSpPr>
        <xdr:cNvPr id="589" name="フローチャート: 判断 588">
          <a:extLst>
            <a:ext uri="{FF2B5EF4-FFF2-40B4-BE49-F238E27FC236}">
              <a16:creationId xmlns:a16="http://schemas.microsoft.com/office/drawing/2014/main" id="{91DBD044-31BF-4124-9296-95A1F40A44A0}"/>
            </a:ext>
          </a:extLst>
        </xdr:cNvPr>
        <xdr:cNvSpPr/>
      </xdr:nvSpPr>
      <xdr:spPr>
        <a:xfrm>
          <a:off x="16754475" y="622838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89875C33-D6AC-44C1-9C3B-44B45EAF7082}"/>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id="{E842134B-5A17-474B-90A3-9A8B5A25F22D}"/>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92" name="テキスト ボックス 591">
          <a:extLst>
            <a:ext uri="{FF2B5EF4-FFF2-40B4-BE49-F238E27FC236}">
              <a16:creationId xmlns:a16="http://schemas.microsoft.com/office/drawing/2014/main" id="{01063FEF-C833-45F6-8BE4-1744A356291A}"/>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3" name="テキスト ボックス 592">
          <a:extLst>
            <a:ext uri="{FF2B5EF4-FFF2-40B4-BE49-F238E27FC236}">
              <a16:creationId xmlns:a16="http://schemas.microsoft.com/office/drawing/2014/main" id="{CFACE9B6-DEBD-4815-8F5A-0F2AA47A5934}"/>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4" name="テキスト ボックス 593">
          <a:extLst>
            <a:ext uri="{FF2B5EF4-FFF2-40B4-BE49-F238E27FC236}">
              <a16:creationId xmlns:a16="http://schemas.microsoft.com/office/drawing/2014/main" id="{E45BA449-336A-4325-ABCB-3D6ABFB75852}"/>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121200</xdr:rowOff>
    </xdr:from>
    <xdr:to>
      <xdr:col>116</xdr:col>
      <xdr:colOff>114300</xdr:colOff>
      <xdr:row>37</xdr:row>
      <xdr:rowOff>51350</xdr:rowOff>
    </xdr:to>
    <xdr:sp macro="" textlink="">
      <xdr:nvSpPr>
        <xdr:cNvPr id="595" name="楕円 594">
          <a:extLst>
            <a:ext uri="{FF2B5EF4-FFF2-40B4-BE49-F238E27FC236}">
              <a16:creationId xmlns:a16="http://schemas.microsoft.com/office/drawing/2014/main" id="{E2002039-BB3B-488A-94E9-1C695DFE8CA9}"/>
            </a:ext>
          </a:extLst>
        </xdr:cNvPr>
        <xdr:cNvSpPr/>
      </xdr:nvSpPr>
      <xdr:spPr>
        <a:xfrm>
          <a:off x="19897725" y="596320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35</xdr:row>
      <xdr:rowOff>144077</xdr:rowOff>
    </xdr:from>
    <xdr:ext cx="534377" cy="259045"/>
    <xdr:sp macro="" textlink="">
      <xdr:nvSpPr>
        <xdr:cNvPr id="596" name="【一般廃棄物処理施設】&#10;一人当たり有形固定資産（償却資産）額該当値テキスト">
          <a:extLst>
            <a:ext uri="{FF2B5EF4-FFF2-40B4-BE49-F238E27FC236}">
              <a16:creationId xmlns:a16="http://schemas.microsoft.com/office/drawing/2014/main" id="{8AED1646-0270-4E9B-81F9-D7751F0BE179}"/>
            </a:ext>
          </a:extLst>
        </xdr:cNvPr>
        <xdr:cNvSpPr txBox="1"/>
      </xdr:nvSpPr>
      <xdr:spPr>
        <a:xfrm>
          <a:off x="19992975" y="5817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135014</xdr:rowOff>
    </xdr:from>
    <xdr:to>
      <xdr:col>112</xdr:col>
      <xdr:colOff>38100</xdr:colOff>
      <xdr:row>37</xdr:row>
      <xdr:rowOff>65164</xdr:rowOff>
    </xdr:to>
    <xdr:sp macro="" textlink="">
      <xdr:nvSpPr>
        <xdr:cNvPr id="597" name="楕円 596">
          <a:extLst>
            <a:ext uri="{FF2B5EF4-FFF2-40B4-BE49-F238E27FC236}">
              <a16:creationId xmlns:a16="http://schemas.microsoft.com/office/drawing/2014/main" id="{B259257F-BAAE-4BA5-B47E-8DA57AD77E96}"/>
            </a:ext>
          </a:extLst>
        </xdr:cNvPr>
        <xdr:cNvSpPr/>
      </xdr:nvSpPr>
      <xdr:spPr>
        <a:xfrm>
          <a:off x="19154775" y="597383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550</xdr:rowOff>
    </xdr:from>
    <xdr:to>
      <xdr:col>116</xdr:col>
      <xdr:colOff>63500</xdr:colOff>
      <xdr:row>37</xdr:row>
      <xdr:rowOff>14364</xdr:rowOff>
    </xdr:to>
    <xdr:cxnSp macro="">
      <xdr:nvCxnSpPr>
        <xdr:cNvPr id="598" name="直線コネクタ 597">
          <a:extLst>
            <a:ext uri="{FF2B5EF4-FFF2-40B4-BE49-F238E27FC236}">
              <a16:creationId xmlns:a16="http://schemas.microsoft.com/office/drawing/2014/main" id="{16693C8D-7C0D-421A-B6F9-41024D2663CB}"/>
            </a:ext>
          </a:extLst>
        </xdr:cNvPr>
        <xdr:cNvCxnSpPr/>
      </xdr:nvCxnSpPr>
      <xdr:spPr>
        <a:xfrm flipV="1">
          <a:off x="19202400" y="6001300"/>
          <a:ext cx="752475" cy="10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145366</xdr:rowOff>
    </xdr:from>
    <xdr:to>
      <xdr:col>107</xdr:col>
      <xdr:colOff>101600</xdr:colOff>
      <xdr:row>37</xdr:row>
      <xdr:rowOff>75516</xdr:rowOff>
    </xdr:to>
    <xdr:sp macro="" textlink="">
      <xdr:nvSpPr>
        <xdr:cNvPr id="599" name="楕円 598">
          <a:extLst>
            <a:ext uri="{FF2B5EF4-FFF2-40B4-BE49-F238E27FC236}">
              <a16:creationId xmlns:a16="http://schemas.microsoft.com/office/drawing/2014/main" id="{CF3F32A2-5B40-4166-87E5-50532FCBDFED}"/>
            </a:ext>
          </a:extLst>
        </xdr:cNvPr>
        <xdr:cNvSpPr/>
      </xdr:nvSpPr>
      <xdr:spPr>
        <a:xfrm>
          <a:off x="18345150" y="598101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14364</xdr:rowOff>
    </xdr:from>
    <xdr:to>
      <xdr:col>111</xdr:col>
      <xdr:colOff>177800</xdr:colOff>
      <xdr:row>37</xdr:row>
      <xdr:rowOff>24716</xdr:rowOff>
    </xdr:to>
    <xdr:cxnSp macro="">
      <xdr:nvCxnSpPr>
        <xdr:cNvPr id="600" name="直線コネクタ 599">
          <a:extLst>
            <a:ext uri="{FF2B5EF4-FFF2-40B4-BE49-F238E27FC236}">
              <a16:creationId xmlns:a16="http://schemas.microsoft.com/office/drawing/2014/main" id="{2FC57A03-434F-476D-91C0-59E4EE368A52}"/>
            </a:ext>
          </a:extLst>
        </xdr:cNvPr>
        <xdr:cNvCxnSpPr/>
      </xdr:nvCxnSpPr>
      <xdr:spPr>
        <a:xfrm flipV="1">
          <a:off x="18392775" y="6011939"/>
          <a:ext cx="809625" cy="16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154510</xdr:rowOff>
    </xdr:from>
    <xdr:to>
      <xdr:col>102</xdr:col>
      <xdr:colOff>165100</xdr:colOff>
      <xdr:row>37</xdr:row>
      <xdr:rowOff>84660</xdr:rowOff>
    </xdr:to>
    <xdr:sp macro="" textlink="">
      <xdr:nvSpPr>
        <xdr:cNvPr id="601" name="楕円 600">
          <a:extLst>
            <a:ext uri="{FF2B5EF4-FFF2-40B4-BE49-F238E27FC236}">
              <a16:creationId xmlns:a16="http://schemas.microsoft.com/office/drawing/2014/main" id="{52500957-55CA-44EF-8D4A-0A10AA8F8572}"/>
            </a:ext>
          </a:extLst>
        </xdr:cNvPr>
        <xdr:cNvSpPr/>
      </xdr:nvSpPr>
      <xdr:spPr>
        <a:xfrm>
          <a:off x="17554575" y="599333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24716</xdr:rowOff>
    </xdr:from>
    <xdr:to>
      <xdr:col>107</xdr:col>
      <xdr:colOff>50800</xdr:colOff>
      <xdr:row>37</xdr:row>
      <xdr:rowOff>33860</xdr:rowOff>
    </xdr:to>
    <xdr:cxnSp macro="">
      <xdr:nvCxnSpPr>
        <xdr:cNvPr id="602" name="直線コネクタ 601">
          <a:extLst>
            <a:ext uri="{FF2B5EF4-FFF2-40B4-BE49-F238E27FC236}">
              <a16:creationId xmlns:a16="http://schemas.microsoft.com/office/drawing/2014/main" id="{7BCF1097-0BC2-41AE-AA68-B2F7090EDB1C}"/>
            </a:ext>
          </a:extLst>
        </xdr:cNvPr>
        <xdr:cNvCxnSpPr/>
      </xdr:nvCxnSpPr>
      <xdr:spPr>
        <a:xfrm flipV="1">
          <a:off x="17602200" y="6028641"/>
          <a:ext cx="790575" cy="2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36</xdr:row>
      <xdr:rowOff>162674</xdr:rowOff>
    </xdr:from>
    <xdr:to>
      <xdr:col>98</xdr:col>
      <xdr:colOff>38100</xdr:colOff>
      <xdr:row>37</xdr:row>
      <xdr:rowOff>92824</xdr:rowOff>
    </xdr:to>
    <xdr:sp macro="" textlink="">
      <xdr:nvSpPr>
        <xdr:cNvPr id="603" name="楕円 602">
          <a:extLst>
            <a:ext uri="{FF2B5EF4-FFF2-40B4-BE49-F238E27FC236}">
              <a16:creationId xmlns:a16="http://schemas.microsoft.com/office/drawing/2014/main" id="{80A897E6-7A4A-44C8-90B5-43056EFA61A4}"/>
            </a:ext>
          </a:extLst>
        </xdr:cNvPr>
        <xdr:cNvSpPr/>
      </xdr:nvSpPr>
      <xdr:spPr>
        <a:xfrm>
          <a:off x="16754475" y="599832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33860</xdr:rowOff>
    </xdr:from>
    <xdr:to>
      <xdr:col>102</xdr:col>
      <xdr:colOff>114300</xdr:colOff>
      <xdr:row>37</xdr:row>
      <xdr:rowOff>42024</xdr:rowOff>
    </xdr:to>
    <xdr:cxnSp macro="">
      <xdr:nvCxnSpPr>
        <xdr:cNvPr id="604" name="直線コネクタ 603">
          <a:extLst>
            <a:ext uri="{FF2B5EF4-FFF2-40B4-BE49-F238E27FC236}">
              <a16:creationId xmlns:a16="http://schemas.microsoft.com/office/drawing/2014/main" id="{242E85A1-0FA4-4761-9D7E-A4CFFB316E66}"/>
            </a:ext>
          </a:extLst>
        </xdr:cNvPr>
        <xdr:cNvCxnSpPr/>
      </xdr:nvCxnSpPr>
      <xdr:spPr>
        <a:xfrm flipV="1">
          <a:off x="16802100" y="6031435"/>
          <a:ext cx="800100" cy="14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38</xdr:row>
      <xdr:rowOff>88572</xdr:rowOff>
    </xdr:from>
    <xdr:ext cx="534377" cy="259045"/>
    <xdr:sp macro="" textlink="">
      <xdr:nvSpPr>
        <xdr:cNvPr id="605" name="n_1aveValue【一般廃棄物処理施設】&#10;一人当たり有形固定資産（償却資産）額">
          <a:extLst>
            <a:ext uri="{FF2B5EF4-FFF2-40B4-BE49-F238E27FC236}">
              <a16:creationId xmlns:a16="http://schemas.microsoft.com/office/drawing/2014/main" id="{FCD5500B-2B85-4BB0-AD82-98FF8AA9726D}"/>
            </a:ext>
          </a:extLst>
        </xdr:cNvPr>
        <xdr:cNvSpPr txBox="1"/>
      </xdr:nvSpPr>
      <xdr:spPr>
        <a:xfrm>
          <a:off x="18944736" y="6248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38</xdr:row>
      <xdr:rowOff>120773</xdr:rowOff>
    </xdr:from>
    <xdr:ext cx="534377" cy="259045"/>
    <xdr:sp macro="" textlink="">
      <xdr:nvSpPr>
        <xdr:cNvPr id="606" name="n_2aveValue【一般廃棄物処理施設】&#10;一人当たり有形固定資産（償却資産）額">
          <a:extLst>
            <a:ext uri="{FF2B5EF4-FFF2-40B4-BE49-F238E27FC236}">
              <a16:creationId xmlns:a16="http://schemas.microsoft.com/office/drawing/2014/main" id="{0141B40D-3F6E-4417-A042-81E450DAD123}"/>
            </a:ext>
          </a:extLst>
        </xdr:cNvPr>
        <xdr:cNvSpPr txBox="1"/>
      </xdr:nvSpPr>
      <xdr:spPr>
        <a:xfrm>
          <a:off x="18163686" y="6286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142309</xdr:rowOff>
    </xdr:from>
    <xdr:ext cx="534377" cy="259045"/>
    <xdr:sp macro="" textlink="">
      <xdr:nvSpPr>
        <xdr:cNvPr id="607" name="n_3aveValue【一般廃棄物処理施設】&#10;一人当たり有形固定資産（償却資産）額">
          <a:extLst>
            <a:ext uri="{FF2B5EF4-FFF2-40B4-BE49-F238E27FC236}">
              <a16:creationId xmlns:a16="http://schemas.microsoft.com/office/drawing/2014/main" id="{7789A974-7D0F-4D41-9DDE-E0A7E28A28CC}"/>
            </a:ext>
          </a:extLst>
        </xdr:cNvPr>
        <xdr:cNvSpPr txBox="1"/>
      </xdr:nvSpPr>
      <xdr:spPr>
        <a:xfrm>
          <a:off x="17354061" y="6308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155258</xdr:rowOff>
    </xdr:from>
    <xdr:ext cx="534377" cy="259045"/>
    <xdr:sp macro="" textlink="">
      <xdr:nvSpPr>
        <xdr:cNvPr id="608" name="n_4aveValue【一般廃棄物処理施設】&#10;一人当たり有形固定資産（償却資産）額">
          <a:extLst>
            <a:ext uri="{FF2B5EF4-FFF2-40B4-BE49-F238E27FC236}">
              <a16:creationId xmlns:a16="http://schemas.microsoft.com/office/drawing/2014/main" id="{1CECCEC9-95F2-4771-A527-9AFB26054AE9}"/>
            </a:ext>
          </a:extLst>
        </xdr:cNvPr>
        <xdr:cNvSpPr txBox="1"/>
      </xdr:nvSpPr>
      <xdr:spPr>
        <a:xfrm>
          <a:off x="16563486" y="6317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35</xdr:row>
      <xdr:rowOff>81691</xdr:rowOff>
    </xdr:from>
    <xdr:ext cx="534377" cy="259045"/>
    <xdr:sp macro="" textlink="">
      <xdr:nvSpPr>
        <xdr:cNvPr id="609" name="n_1mainValue【一般廃棄物処理施設】&#10;一人当たり有形固定資産（償却資産）額">
          <a:extLst>
            <a:ext uri="{FF2B5EF4-FFF2-40B4-BE49-F238E27FC236}">
              <a16:creationId xmlns:a16="http://schemas.microsoft.com/office/drawing/2014/main" id="{00B11083-FACC-42A6-8902-8729A6B5A7DE}"/>
            </a:ext>
          </a:extLst>
        </xdr:cNvPr>
        <xdr:cNvSpPr txBox="1"/>
      </xdr:nvSpPr>
      <xdr:spPr>
        <a:xfrm>
          <a:off x="18944736" y="5761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35</xdr:row>
      <xdr:rowOff>92043</xdr:rowOff>
    </xdr:from>
    <xdr:ext cx="534377" cy="259045"/>
    <xdr:sp macro="" textlink="">
      <xdr:nvSpPr>
        <xdr:cNvPr id="610" name="n_2mainValue【一般廃棄物処理施設】&#10;一人当たり有形固定資産（償却資産）額">
          <a:extLst>
            <a:ext uri="{FF2B5EF4-FFF2-40B4-BE49-F238E27FC236}">
              <a16:creationId xmlns:a16="http://schemas.microsoft.com/office/drawing/2014/main" id="{F525F438-3A09-4FA1-9729-344267953506}"/>
            </a:ext>
          </a:extLst>
        </xdr:cNvPr>
        <xdr:cNvSpPr txBox="1"/>
      </xdr:nvSpPr>
      <xdr:spPr>
        <a:xfrm>
          <a:off x="18163686" y="5765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35</xdr:row>
      <xdr:rowOff>101187</xdr:rowOff>
    </xdr:from>
    <xdr:ext cx="534377" cy="259045"/>
    <xdr:sp macro="" textlink="">
      <xdr:nvSpPr>
        <xdr:cNvPr id="611" name="n_3mainValue【一般廃棄物処理施設】&#10;一人当たり有形固定資産（償却資産）額">
          <a:extLst>
            <a:ext uri="{FF2B5EF4-FFF2-40B4-BE49-F238E27FC236}">
              <a16:creationId xmlns:a16="http://schemas.microsoft.com/office/drawing/2014/main" id="{085EB904-0C92-43D0-8EFA-42365F000770}"/>
            </a:ext>
          </a:extLst>
        </xdr:cNvPr>
        <xdr:cNvSpPr txBox="1"/>
      </xdr:nvSpPr>
      <xdr:spPr>
        <a:xfrm>
          <a:off x="17354061" y="5781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35</xdr:row>
      <xdr:rowOff>109351</xdr:rowOff>
    </xdr:from>
    <xdr:ext cx="534377" cy="259045"/>
    <xdr:sp macro="" textlink="">
      <xdr:nvSpPr>
        <xdr:cNvPr id="612" name="n_4mainValue【一般廃棄物処理施設】&#10;一人当たり有形固定資産（償却資産）額">
          <a:extLst>
            <a:ext uri="{FF2B5EF4-FFF2-40B4-BE49-F238E27FC236}">
              <a16:creationId xmlns:a16="http://schemas.microsoft.com/office/drawing/2014/main" id="{386944B1-6E15-4600-B5EB-F86A3AB1E58B}"/>
            </a:ext>
          </a:extLst>
        </xdr:cNvPr>
        <xdr:cNvSpPr txBox="1"/>
      </xdr:nvSpPr>
      <xdr:spPr>
        <a:xfrm>
          <a:off x="16563486" y="5783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3" name="正方形/長方形 612">
          <a:extLst>
            <a:ext uri="{FF2B5EF4-FFF2-40B4-BE49-F238E27FC236}">
              <a16:creationId xmlns:a16="http://schemas.microsoft.com/office/drawing/2014/main" id="{AD75C6AE-4360-49FE-929D-7DBDD0A5260B}"/>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4" name="正方形/長方形 613">
          <a:extLst>
            <a:ext uri="{FF2B5EF4-FFF2-40B4-BE49-F238E27FC236}">
              <a16:creationId xmlns:a16="http://schemas.microsoft.com/office/drawing/2014/main" id="{0845CA7D-EF29-48C9-9532-DAC841CB5B34}"/>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5" name="正方形/長方形 614">
          <a:extLst>
            <a:ext uri="{FF2B5EF4-FFF2-40B4-BE49-F238E27FC236}">
              <a16:creationId xmlns:a16="http://schemas.microsoft.com/office/drawing/2014/main" id="{10CE4DA2-C05B-4E8F-9F4D-70EF759807A9}"/>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6" name="正方形/長方形 615">
          <a:extLst>
            <a:ext uri="{FF2B5EF4-FFF2-40B4-BE49-F238E27FC236}">
              <a16:creationId xmlns:a16="http://schemas.microsoft.com/office/drawing/2014/main" id="{F94D4213-9C0B-42D3-AFC9-53364EB4A953}"/>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7" name="正方形/長方形 616">
          <a:extLst>
            <a:ext uri="{FF2B5EF4-FFF2-40B4-BE49-F238E27FC236}">
              <a16:creationId xmlns:a16="http://schemas.microsoft.com/office/drawing/2014/main" id="{78F8B1A4-780F-4432-B745-A523ABCF82CE}"/>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8" name="正方形/長方形 617">
          <a:extLst>
            <a:ext uri="{FF2B5EF4-FFF2-40B4-BE49-F238E27FC236}">
              <a16:creationId xmlns:a16="http://schemas.microsoft.com/office/drawing/2014/main" id="{329A7B28-77F7-4431-ADC1-CE7BC973E124}"/>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9" name="正方形/長方形 618">
          <a:extLst>
            <a:ext uri="{FF2B5EF4-FFF2-40B4-BE49-F238E27FC236}">
              <a16:creationId xmlns:a16="http://schemas.microsoft.com/office/drawing/2014/main" id="{62F7E81F-CCA2-4A4F-9ED7-F241231103E9}"/>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20" name="正方形/長方形 619">
          <a:extLst>
            <a:ext uri="{FF2B5EF4-FFF2-40B4-BE49-F238E27FC236}">
              <a16:creationId xmlns:a16="http://schemas.microsoft.com/office/drawing/2014/main" id="{FF68D381-B636-4CDA-8F4D-85FFD03A7A59}"/>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21" name="テキスト ボックス 620">
          <a:extLst>
            <a:ext uri="{FF2B5EF4-FFF2-40B4-BE49-F238E27FC236}">
              <a16:creationId xmlns:a16="http://schemas.microsoft.com/office/drawing/2014/main" id="{75449060-08BE-4A8D-A419-1AC8277AF3C5}"/>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22" name="直線コネクタ 621">
          <a:extLst>
            <a:ext uri="{FF2B5EF4-FFF2-40B4-BE49-F238E27FC236}">
              <a16:creationId xmlns:a16="http://schemas.microsoft.com/office/drawing/2014/main" id="{63A2B74C-88A9-4385-B7EB-CBD5234BB561}"/>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623" name="テキスト ボックス 622">
          <a:extLst>
            <a:ext uri="{FF2B5EF4-FFF2-40B4-BE49-F238E27FC236}">
              <a16:creationId xmlns:a16="http://schemas.microsoft.com/office/drawing/2014/main" id="{9A165FDB-A184-4B3C-B1D5-6E8AA38B3D31}"/>
            </a:ext>
          </a:extLst>
        </xdr:cNvPr>
        <xdr:cNvSpPr txBox="1"/>
      </xdr:nvSpPr>
      <xdr:spPr>
        <a:xfrm>
          <a:off x="10845966" y="106750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24" name="直線コネクタ 623">
          <a:extLst>
            <a:ext uri="{FF2B5EF4-FFF2-40B4-BE49-F238E27FC236}">
              <a16:creationId xmlns:a16="http://schemas.microsoft.com/office/drawing/2014/main" id="{79CB5AA5-EAE0-4898-883D-01DF566FE6EC}"/>
            </a:ext>
          </a:extLst>
        </xdr:cNvPr>
        <xdr:cNvCxnSpPr/>
      </xdr:nvCxnSpPr>
      <xdr:spPr>
        <a:xfrm>
          <a:off x="11210925" y="10448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625" name="テキスト ボックス 624">
          <a:extLst>
            <a:ext uri="{FF2B5EF4-FFF2-40B4-BE49-F238E27FC236}">
              <a16:creationId xmlns:a16="http://schemas.microsoft.com/office/drawing/2014/main" id="{1FA2B6A6-1495-47BD-AF65-5E57AA7CEA77}"/>
            </a:ext>
          </a:extLst>
        </xdr:cNvPr>
        <xdr:cNvSpPr txBox="1"/>
      </xdr:nvSpPr>
      <xdr:spPr>
        <a:xfrm>
          <a:off x="10845966" y="103130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6" name="直線コネクタ 625">
          <a:extLst>
            <a:ext uri="{FF2B5EF4-FFF2-40B4-BE49-F238E27FC236}">
              <a16:creationId xmlns:a16="http://schemas.microsoft.com/office/drawing/2014/main" id="{44E7C0CC-C8C9-4C76-81C3-BA64990E1E96}"/>
            </a:ext>
          </a:extLst>
        </xdr:cNvPr>
        <xdr:cNvCxnSpPr/>
      </xdr:nvCxnSpPr>
      <xdr:spPr>
        <a:xfrm>
          <a:off x="11210925" y="100869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7" name="テキスト ボックス 626">
          <a:extLst>
            <a:ext uri="{FF2B5EF4-FFF2-40B4-BE49-F238E27FC236}">
              <a16:creationId xmlns:a16="http://schemas.microsoft.com/office/drawing/2014/main" id="{92F9B8C3-2DF3-43A2-9348-0C24C851922C}"/>
            </a:ext>
          </a:extLst>
        </xdr:cNvPr>
        <xdr:cNvSpPr txBox="1"/>
      </xdr:nvSpPr>
      <xdr:spPr>
        <a:xfrm>
          <a:off x="10845966"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8" name="直線コネクタ 627">
          <a:extLst>
            <a:ext uri="{FF2B5EF4-FFF2-40B4-BE49-F238E27FC236}">
              <a16:creationId xmlns:a16="http://schemas.microsoft.com/office/drawing/2014/main" id="{5884B5EA-8A4D-4C79-BD3E-7DBC14BE22E2}"/>
            </a:ext>
          </a:extLst>
        </xdr:cNvPr>
        <xdr:cNvCxnSpPr/>
      </xdr:nvCxnSpPr>
      <xdr:spPr>
        <a:xfrm>
          <a:off x="11210925" y="97250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9" name="テキスト ボックス 628">
          <a:extLst>
            <a:ext uri="{FF2B5EF4-FFF2-40B4-BE49-F238E27FC236}">
              <a16:creationId xmlns:a16="http://schemas.microsoft.com/office/drawing/2014/main" id="{4418136A-2EB7-4654-8C1A-1F032397DC76}"/>
            </a:ext>
          </a:extLst>
        </xdr:cNvPr>
        <xdr:cNvSpPr txBox="1"/>
      </xdr:nvSpPr>
      <xdr:spPr>
        <a:xfrm>
          <a:off x="10845966"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30" name="直線コネクタ 629">
          <a:extLst>
            <a:ext uri="{FF2B5EF4-FFF2-40B4-BE49-F238E27FC236}">
              <a16:creationId xmlns:a16="http://schemas.microsoft.com/office/drawing/2014/main" id="{8BBD3EAE-0D7B-48C4-98CA-E5DBC9FC5916}"/>
            </a:ext>
          </a:extLst>
        </xdr:cNvPr>
        <xdr:cNvCxnSpPr/>
      </xdr:nvCxnSpPr>
      <xdr:spPr>
        <a:xfrm>
          <a:off x="11210925" y="93726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31" name="テキスト ボックス 630">
          <a:extLst>
            <a:ext uri="{FF2B5EF4-FFF2-40B4-BE49-F238E27FC236}">
              <a16:creationId xmlns:a16="http://schemas.microsoft.com/office/drawing/2014/main" id="{6CE1BD6F-5C31-480F-B475-BB73BE6086A5}"/>
            </a:ext>
          </a:extLst>
        </xdr:cNvPr>
        <xdr:cNvSpPr txBox="1"/>
      </xdr:nvSpPr>
      <xdr:spPr>
        <a:xfrm>
          <a:off x="10845966"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32" name="直線コネクタ 631">
          <a:extLst>
            <a:ext uri="{FF2B5EF4-FFF2-40B4-BE49-F238E27FC236}">
              <a16:creationId xmlns:a16="http://schemas.microsoft.com/office/drawing/2014/main" id="{BB83BE8B-99A2-49AA-AD24-7097E7A197C1}"/>
            </a:ext>
          </a:extLst>
        </xdr:cNvPr>
        <xdr:cNvCxnSpPr/>
      </xdr:nvCxnSpPr>
      <xdr:spPr>
        <a:xfrm>
          <a:off x="11210925" y="90106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33" name="テキスト ボックス 632">
          <a:extLst>
            <a:ext uri="{FF2B5EF4-FFF2-40B4-BE49-F238E27FC236}">
              <a16:creationId xmlns:a16="http://schemas.microsoft.com/office/drawing/2014/main" id="{AEF2F81C-4DE1-4F84-B8AA-AF5B48BAFC0F}"/>
            </a:ext>
          </a:extLst>
        </xdr:cNvPr>
        <xdr:cNvSpPr txBox="1"/>
      </xdr:nvSpPr>
      <xdr:spPr>
        <a:xfrm>
          <a:off x="10845966"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4" name="直線コネクタ 633">
          <a:extLst>
            <a:ext uri="{FF2B5EF4-FFF2-40B4-BE49-F238E27FC236}">
              <a16:creationId xmlns:a16="http://schemas.microsoft.com/office/drawing/2014/main" id="{141FE6B1-328B-42F1-BC45-5341BE324D7D}"/>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35" name="テキスト ボックス 634">
          <a:extLst>
            <a:ext uri="{FF2B5EF4-FFF2-40B4-BE49-F238E27FC236}">
              <a16:creationId xmlns:a16="http://schemas.microsoft.com/office/drawing/2014/main" id="{05226E1C-D006-425B-B69D-1D63241C6EED}"/>
            </a:ext>
          </a:extLst>
        </xdr:cNvPr>
        <xdr:cNvSpPr txBox="1"/>
      </xdr:nvSpPr>
      <xdr:spPr>
        <a:xfrm>
          <a:off x="10845966" y="851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6" name="【保健センター・保健所】&#10;有形固定資産減価償却率グラフ枠">
          <a:extLst>
            <a:ext uri="{FF2B5EF4-FFF2-40B4-BE49-F238E27FC236}">
              <a16:creationId xmlns:a16="http://schemas.microsoft.com/office/drawing/2014/main" id="{53E9EB56-635C-4CA1-82B0-7D10EE77CC2F}"/>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87630</xdr:rowOff>
    </xdr:from>
    <xdr:to>
      <xdr:col>85</xdr:col>
      <xdr:colOff>126364</xdr:colOff>
      <xdr:row>64</xdr:row>
      <xdr:rowOff>3810</xdr:rowOff>
    </xdr:to>
    <xdr:cxnSp macro="">
      <xdr:nvCxnSpPr>
        <xdr:cNvPr id="637" name="直線コネクタ 636">
          <a:extLst>
            <a:ext uri="{FF2B5EF4-FFF2-40B4-BE49-F238E27FC236}">
              <a16:creationId xmlns:a16="http://schemas.microsoft.com/office/drawing/2014/main" id="{9D79B2CB-91C1-4C1A-8F54-3B87F5B66281}"/>
            </a:ext>
          </a:extLst>
        </xdr:cNvPr>
        <xdr:cNvCxnSpPr/>
      </xdr:nvCxnSpPr>
      <xdr:spPr>
        <a:xfrm flipV="1">
          <a:off x="14696439" y="8999855"/>
          <a:ext cx="0" cy="1379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7637</xdr:rowOff>
    </xdr:from>
    <xdr:ext cx="405111" cy="259045"/>
    <xdr:sp macro="" textlink="">
      <xdr:nvSpPr>
        <xdr:cNvPr id="638" name="【保健センター・保健所】&#10;有形固定資産減価償却率最小値テキスト">
          <a:extLst>
            <a:ext uri="{FF2B5EF4-FFF2-40B4-BE49-F238E27FC236}">
              <a16:creationId xmlns:a16="http://schemas.microsoft.com/office/drawing/2014/main" id="{DD3B282A-ECBC-4925-AA5E-13942257C5B4}"/>
            </a:ext>
          </a:extLst>
        </xdr:cNvPr>
        <xdr:cNvSpPr txBox="1"/>
      </xdr:nvSpPr>
      <xdr:spPr>
        <a:xfrm>
          <a:off x="14735175" y="10383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3810</xdr:rowOff>
    </xdr:from>
    <xdr:to>
      <xdr:col>86</xdr:col>
      <xdr:colOff>25400</xdr:colOff>
      <xdr:row>64</xdr:row>
      <xdr:rowOff>3810</xdr:rowOff>
    </xdr:to>
    <xdr:cxnSp macro="">
      <xdr:nvCxnSpPr>
        <xdr:cNvPr id="639" name="直線コネクタ 638">
          <a:extLst>
            <a:ext uri="{FF2B5EF4-FFF2-40B4-BE49-F238E27FC236}">
              <a16:creationId xmlns:a16="http://schemas.microsoft.com/office/drawing/2014/main" id="{1AEF2099-C740-4BB9-BDAA-C1776832E34C}"/>
            </a:ext>
          </a:extLst>
        </xdr:cNvPr>
        <xdr:cNvCxnSpPr/>
      </xdr:nvCxnSpPr>
      <xdr:spPr>
        <a:xfrm>
          <a:off x="14611350" y="1037971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34307</xdr:rowOff>
    </xdr:from>
    <xdr:ext cx="405111" cy="259045"/>
    <xdr:sp macro="" textlink="">
      <xdr:nvSpPr>
        <xdr:cNvPr id="640" name="【保健センター・保健所】&#10;有形固定資産減価償却率最大値テキスト">
          <a:extLst>
            <a:ext uri="{FF2B5EF4-FFF2-40B4-BE49-F238E27FC236}">
              <a16:creationId xmlns:a16="http://schemas.microsoft.com/office/drawing/2014/main" id="{AC236ABC-2637-452D-A4CA-CE6E9F78A848}"/>
            </a:ext>
          </a:extLst>
        </xdr:cNvPr>
        <xdr:cNvSpPr txBox="1"/>
      </xdr:nvSpPr>
      <xdr:spPr>
        <a:xfrm>
          <a:off x="14735175" y="8784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87630</xdr:rowOff>
    </xdr:from>
    <xdr:to>
      <xdr:col>86</xdr:col>
      <xdr:colOff>25400</xdr:colOff>
      <xdr:row>55</xdr:row>
      <xdr:rowOff>87630</xdr:rowOff>
    </xdr:to>
    <xdr:cxnSp macro="">
      <xdr:nvCxnSpPr>
        <xdr:cNvPr id="641" name="直線コネクタ 640">
          <a:extLst>
            <a:ext uri="{FF2B5EF4-FFF2-40B4-BE49-F238E27FC236}">
              <a16:creationId xmlns:a16="http://schemas.microsoft.com/office/drawing/2014/main" id="{B56FA8C7-BBAB-4593-913F-77509C501C20}"/>
            </a:ext>
          </a:extLst>
        </xdr:cNvPr>
        <xdr:cNvCxnSpPr/>
      </xdr:nvCxnSpPr>
      <xdr:spPr>
        <a:xfrm>
          <a:off x="14611350" y="89998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57</xdr:row>
      <xdr:rowOff>44467</xdr:rowOff>
    </xdr:from>
    <xdr:ext cx="405111" cy="259045"/>
    <xdr:sp macro="" textlink="">
      <xdr:nvSpPr>
        <xdr:cNvPr id="642" name="【保健センター・保健所】&#10;有形固定資産減価償却率平均値テキスト">
          <a:extLst>
            <a:ext uri="{FF2B5EF4-FFF2-40B4-BE49-F238E27FC236}">
              <a16:creationId xmlns:a16="http://schemas.microsoft.com/office/drawing/2014/main" id="{301DC49C-AC64-487A-BEC2-BC1BEEFC0734}"/>
            </a:ext>
          </a:extLst>
        </xdr:cNvPr>
        <xdr:cNvSpPr txBox="1"/>
      </xdr:nvSpPr>
      <xdr:spPr>
        <a:xfrm>
          <a:off x="14735175" y="92868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21590</xdr:rowOff>
    </xdr:from>
    <xdr:to>
      <xdr:col>85</xdr:col>
      <xdr:colOff>177800</xdr:colOff>
      <xdr:row>58</xdr:row>
      <xdr:rowOff>123190</xdr:rowOff>
    </xdr:to>
    <xdr:sp macro="" textlink="">
      <xdr:nvSpPr>
        <xdr:cNvPr id="643" name="フローチャート: 判断 642">
          <a:extLst>
            <a:ext uri="{FF2B5EF4-FFF2-40B4-BE49-F238E27FC236}">
              <a16:creationId xmlns:a16="http://schemas.microsoft.com/office/drawing/2014/main" id="{EEA35842-C01B-4FC5-8347-71A4B4E6A23D}"/>
            </a:ext>
          </a:extLst>
        </xdr:cNvPr>
        <xdr:cNvSpPr/>
      </xdr:nvSpPr>
      <xdr:spPr>
        <a:xfrm>
          <a:off x="14649450" y="942276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57</xdr:row>
      <xdr:rowOff>135890</xdr:rowOff>
    </xdr:from>
    <xdr:to>
      <xdr:col>81</xdr:col>
      <xdr:colOff>101600</xdr:colOff>
      <xdr:row>58</xdr:row>
      <xdr:rowOff>66040</xdr:rowOff>
    </xdr:to>
    <xdr:sp macro="" textlink="">
      <xdr:nvSpPr>
        <xdr:cNvPr id="644" name="フローチャート: 判断 643">
          <a:extLst>
            <a:ext uri="{FF2B5EF4-FFF2-40B4-BE49-F238E27FC236}">
              <a16:creationId xmlns:a16="http://schemas.microsoft.com/office/drawing/2014/main" id="{B78EEB1F-5AA5-47CF-8F03-C4C00DFB69CF}"/>
            </a:ext>
          </a:extLst>
        </xdr:cNvPr>
        <xdr:cNvSpPr/>
      </xdr:nvSpPr>
      <xdr:spPr>
        <a:xfrm>
          <a:off x="13887450" y="937514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57</xdr:row>
      <xdr:rowOff>135890</xdr:rowOff>
    </xdr:from>
    <xdr:to>
      <xdr:col>76</xdr:col>
      <xdr:colOff>165100</xdr:colOff>
      <xdr:row>58</xdr:row>
      <xdr:rowOff>66040</xdr:rowOff>
    </xdr:to>
    <xdr:sp macro="" textlink="">
      <xdr:nvSpPr>
        <xdr:cNvPr id="645" name="フローチャート: 判断 644">
          <a:extLst>
            <a:ext uri="{FF2B5EF4-FFF2-40B4-BE49-F238E27FC236}">
              <a16:creationId xmlns:a16="http://schemas.microsoft.com/office/drawing/2014/main" id="{E5F0BCC4-F344-412D-9591-B2F3D1B689DF}"/>
            </a:ext>
          </a:extLst>
        </xdr:cNvPr>
        <xdr:cNvSpPr/>
      </xdr:nvSpPr>
      <xdr:spPr>
        <a:xfrm>
          <a:off x="13096875" y="937514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57</xdr:row>
      <xdr:rowOff>78740</xdr:rowOff>
    </xdr:from>
    <xdr:to>
      <xdr:col>72</xdr:col>
      <xdr:colOff>38100</xdr:colOff>
      <xdr:row>58</xdr:row>
      <xdr:rowOff>8890</xdr:rowOff>
    </xdr:to>
    <xdr:sp macro="" textlink="">
      <xdr:nvSpPr>
        <xdr:cNvPr id="646" name="フローチャート: 判断 645">
          <a:extLst>
            <a:ext uri="{FF2B5EF4-FFF2-40B4-BE49-F238E27FC236}">
              <a16:creationId xmlns:a16="http://schemas.microsoft.com/office/drawing/2014/main" id="{87B2DBC7-EFE7-49F3-AB79-9EC2524EF80E}"/>
            </a:ext>
          </a:extLst>
        </xdr:cNvPr>
        <xdr:cNvSpPr/>
      </xdr:nvSpPr>
      <xdr:spPr>
        <a:xfrm>
          <a:off x="12296775" y="931799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57</xdr:row>
      <xdr:rowOff>36830</xdr:rowOff>
    </xdr:from>
    <xdr:to>
      <xdr:col>67</xdr:col>
      <xdr:colOff>101600</xdr:colOff>
      <xdr:row>57</xdr:row>
      <xdr:rowOff>138430</xdr:rowOff>
    </xdr:to>
    <xdr:sp macro="" textlink="">
      <xdr:nvSpPr>
        <xdr:cNvPr id="647" name="フローチャート: 判断 646">
          <a:extLst>
            <a:ext uri="{FF2B5EF4-FFF2-40B4-BE49-F238E27FC236}">
              <a16:creationId xmlns:a16="http://schemas.microsoft.com/office/drawing/2014/main" id="{E52BCA3C-CF50-4BFF-85B2-389A08C4370F}"/>
            </a:ext>
          </a:extLst>
        </xdr:cNvPr>
        <xdr:cNvSpPr/>
      </xdr:nvSpPr>
      <xdr:spPr>
        <a:xfrm>
          <a:off x="11487150" y="927608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CCF60969-39E9-4480-B66E-F9442E3042D6}"/>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9" name="テキスト ボックス 648">
          <a:extLst>
            <a:ext uri="{FF2B5EF4-FFF2-40B4-BE49-F238E27FC236}">
              <a16:creationId xmlns:a16="http://schemas.microsoft.com/office/drawing/2014/main" id="{92674E65-03D6-4795-85E5-D5470B2283F2}"/>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50" name="テキスト ボックス 649">
          <a:extLst>
            <a:ext uri="{FF2B5EF4-FFF2-40B4-BE49-F238E27FC236}">
              <a16:creationId xmlns:a16="http://schemas.microsoft.com/office/drawing/2014/main" id="{BA54DA6E-7CF9-4024-A21A-A7E07210CE65}"/>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51" name="テキスト ボックス 650">
          <a:extLst>
            <a:ext uri="{FF2B5EF4-FFF2-40B4-BE49-F238E27FC236}">
              <a16:creationId xmlns:a16="http://schemas.microsoft.com/office/drawing/2014/main" id="{0755C4AC-1CBB-4D1B-B9CD-73279F98AC0B}"/>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2" name="テキスト ボックス 651">
          <a:extLst>
            <a:ext uri="{FF2B5EF4-FFF2-40B4-BE49-F238E27FC236}">
              <a16:creationId xmlns:a16="http://schemas.microsoft.com/office/drawing/2014/main" id="{CE3314E7-2C4B-43E0-9A6B-FB9534A28A47}"/>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29210</xdr:rowOff>
    </xdr:from>
    <xdr:to>
      <xdr:col>85</xdr:col>
      <xdr:colOff>177800</xdr:colOff>
      <xdr:row>58</xdr:row>
      <xdr:rowOff>130810</xdr:rowOff>
    </xdr:to>
    <xdr:sp macro="" textlink="">
      <xdr:nvSpPr>
        <xdr:cNvPr id="653" name="楕円 652">
          <a:extLst>
            <a:ext uri="{FF2B5EF4-FFF2-40B4-BE49-F238E27FC236}">
              <a16:creationId xmlns:a16="http://schemas.microsoft.com/office/drawing/2014/main" id="{26A168AD-1FE3-4C89-9F4D-D102BB11B627}"/>
            </a:ext>
          </a:extLst>
        </xdr:cNvPr>
        <xdr:cNvSpPr/>
      </xdr:nvSpPr>
      <xdr:spPr>
        <a:xfrm>
          <a:off x="14649450" y="942721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7637</xdr:rowOff>
    </xdr:from>
    <xdr:ext cx="405111" cy="259045"/>
    <xdr:sp macro="" textlink="">
      <xdr:nvSpPr>
        <xdr:cNvPr id="654" name="【保健センター・保健所】&#10;有形固定資産減価償却率該当値テキスト">
          <a:extLst>
            <a:ext uri="{FF2B5EF4-FFF2-40B4-BE49-F238E27FC236}">
              <a16:creationId xmlns:a16="http://schemas.microsoft.com/office/drawing/2014/main" id="{75062A61-AAC4-4D96-A223-99F8914DC300}"/>
            </a:ext>
          </a:extLst>
        </xdr:cNvPr>
        <xdr:cNvSpPr txBox="1"/>
      </xdr:nvSpPr>
      <xdr:spPr>
        <a:xfrm>
          <a:off x="14735175" y="9411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162560</xdr:rowOff>
    </xdr:from>
    <xdr:to>
      <xdr:col>81</xdr:col>
      <xdr:colOff>101600</xdr:colOff>
      <xdr:row>58</xdr:row>
      <xdr:rowOff>92710</xdr:rowOff>
    </xdr:to>
    <xdr:sp macro="" textlink="">
      <xdr:nvSpPr>
        <xdr:cNvPr id="655" name="楕円 654">
          <a:extLst>
            <a:ext uri="{FF2B5EF4-FFF2-40B4-BE49-F238E27FC236}">
              <a16:creationId xmlns:a16="http://schemas.microsoft.com/office/drawing/2014/main" id="{456157BF-43F6-4DEB-B5A8-966E546EAE45}"/>
            </a:ext>
          </a:extLst>
        </xdr:cNvPr>
        <xdr:cNvSpPr/>
      </xdr:nvSpPr>
      <xdr:spPr>
        <a:xfrm>
          <a:off x="13887450" y="939863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41910</xdr:rowOff>
    </xdr:from>
    <xdr:to>
      <xdr:col>85</xdr:col>
      <xdr:colOff>127000</xdr:colOff>
      <xdr:row>58</xdr:row>
      <xdr:rowOff>80010</xdr:rowOff>
    </xdr:to>
    <xdr:cxnSp macro="">
      <xdr:nvCxnSpPr>
        <xdr:cNvPr id="656" name="直線コネクタ 655">
          <a:extLst>
            <a:ext uri="{FF2B5EF4-FFF2-40B4-BE49-F238E27FC236}">
              <a16:creationId xmlns:a16="http://schemas.microsoft.com/office/drawing/2014/main" id="{90DCFA98-90D3-4AD0-9805-18CEF8ED17BC}"/>
            </a:ext>
          </a:extLst>
        </xdr:cNvPr>
        <xdr:cNvCxnSpPr/>
      </xdr:nvCxnSpPr>
      <xdr:spPr>
        <a:xfrm>
          <a:off x="13935075" y="9446260"/>
          <a:ext cx="762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78740</xdr:rowOff>
    </xdr:from>
    <xdr:to>
      <xdr:col>76</xdr:col>
      <xdr:colOff>165100</xdr:colOff>
      <xdr:row>58</xdr:row>
      <xdr:rowOff>8890</xdr:rowOff>
    </xdr:to>
    <xdr:sp macro="" textlink="">
      <xdr:nvSpPr>
        <xdr:cNvPr id="657" name="楕円 656">
          <a:extLst>
            <a:ext uri="{FF2B5EF4-FFF2-40B4-BE49-F238E27FC236}">
              <a16:creationId xmlns:a16="http://schemas.microsoft.com/office/drawing/2014/main" id="{45C4BA31-6C7C-4817-A610-032C03A0271F}"/>
            </a:ext>
          </a:extLst>
        </xdr:cNvPr>
        <xdr:cNvSpPr/>
      </xdr:nvSpPr>
      <xdr:spPr>
        <a:xfrm>
          <a:off x="13096875" y="931799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129540</xdr:rowOff>
    </xdr:from>
    <xdr:to>
      <xdr:col>81</xdr:col>
      <xdr:colOff>50800</xdr:colOff>
      <xdr:row>58</xdr:row>
      <xdr:rowOff>41910</xdr:rowOff>
    </xdr:to>
    <xdr:cxnSp macro="">
      <xdr:nvCxnSpPr>
        <xdr:cNvPr id="658" name="直線コネクタ 657">
          <a:extLst>
            <a:ext uri="{FF2B5EF4-FFF2-40B4-BE49-F238E27FC236}">
              <a16:creationId xmlns:a16="http://schemas.microsoft.com/office/drawing/2014/main" id="{335D4462-9020-4138-9D7E-5E54F5089E2A}"/>
            </a:ext>
          </a:extLst>
        </xdr:cNvPr>
        <xdr:cNvCxnSpPr/>
      </xdr:nvCxnSpPr>
      <xdr:spPr>
        <a:xfrm>
          <a:off x="13144500" y="9365615"/>
          <a:ext cx="790575" cy="80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151130</xdr:rowOff>
    </xdr:from>
    <xdr:to>
      <xdr:col>72</xdr:col>
      <xdr:colOff>38100</xdr:colOff>
      <xdr:row>57</xdr:row>
      <xdr:rowOff>81280</xdr:rowOff>
    </xdr:to>
    <xdr:sp macro="" textlink="">
      <xdr:nvSpPr>
        <xdr:cNvPr id="659" name="楕円 658">
          <a:extLst>
            <a:ext uri="{FF2B5EF4-FFF2-40B4-BE49-F238E27FC236}">
              <a16:creationId xmlns:a16="http://schemas.microsoft.com/office/drawing/2014/main" id="{3E592949-698A-4DA8-9A52-4690A1302982}"/>
            </a:ext>
          </a:extLst>
        </xdr:cNvPr>
        <xdr:cNvSpPr/>
      </xdr:nvSpPr>
      <xdr:spPr>
        <a:xfrm>
          <a:off x="12296775" y="922845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30480</xdr:rowOff>
    </xdr:from>
    <xdr:to>
      <xdr:col>76</xdr:col>
      <xdr:colOff>114300</xdr:colOff>
      <xdr:row>57</xdr:row>
      <xdr:rowOff>129540</xdr:rowOff>
    </xdr:to>
    <xdr:cxnSp macro="">
      <xdr:nvCxnSpPr>
        <xdr:cNvPr id="660" name="直線コネクタ 659">
          <a:extLst>
            <a:ext uri="{FF2B5EF4-FFF2-40B4-BE49-F238E27FC236}">
              <a16:creationId xmlns:a16="http://schemas.microsoft.com/office/drawing/2014/main" id="{DEDD316B-C918-4249-AFA5-AF353308A05F}"/>
            </a:ext>
          </a:extLst>
        </xdr:cNvPr>
        <xdr:cNvCxnSpPr/>
      </xdr:nvCxnSpPr>
      <xdr:spPr>
        <a:xfrm>
          <a:off x="12344400" y="9266555"/>
          <a:ext cx="8001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56</xdr:row>
      <xdr:rowOff>147320</xdr:rowOff>
    </xdr:from>
    <xdr:to>
      <xdr:col>67</xdr:col>
      <xdr:colOff>101600</xdr:colOff>
      <xdr:row>57</xdr:row>
      <xdr:rowOff>77470</xdr:rowOff>
    </xdr:to>
    <xdr:sp macro="" textlink="">
      <xdr:nvSpPr>
        <xdr:cNvPr id="661" name="楕円 660">
          <a:extLst>
            <a:ext uri="{FF2B5EF4-FFF2-40B4-BE49-F238E27FC236}">
              <a16:creationId xmlns:a16="http://schemas.microsoft.com/office/drawing/2014/main" id="{161FB32F-4253-4F56-914D-9061BD4B5860}"/>
            </a:ext>
          </a:extLst>
        </xdr:cNvPr>
        <xdr:cNvSpPr/>
      </xdr:nvSpPr>
      <xdr:spPr>
        <a:xfrm>
          <a:off x="11487150" y="922147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26670</xdr:rowOff>
    </xdr:from>
    <xdr:to>
      <xdr:col>71</xdr:col>
      <xdr:colOff>177800</xdr:colOff>
      <xdr:row>57</xdr:row>
      <xdr:rowOff>30480</xdr:rowOff>
    </xdr:to>
    <xdr:cxnSp macro="">
      <xdr:nvCxnSpPr>
        <xdr:cNvPr id="662" name="直線コネクタ 661">
          <a:extLst>
            <a:ext uri="{FF2B5EF4-FFF2-40B4-BE49-F238E27FC236}">
              <a16:creationId xmlns:a16="http://schemas.microsoft.com/office/drawing/2014/main" id="{DD866CD2-7E30-49C6-86B9-E57C253C54D0}"/>
            </a:ext>
          </a:extLst>
        </xdr:cNvPr>
        <xdr:cNvCxnSpPr/>
      </xdr:nvCxnSpPr>
      <xdr:spPr>
        <a:xfrm>
          <a:off x="11534775" y="9269095"/>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56</xdr:row>
      <xdr:rowOff>82567</xdr:rowOff>
    </xdr:from>
    <xdr:ext cx="405111" cy="259045"/>
    <xdr:sp macro="" textlink="">
      <xdr:nvSpPr>
        <xdr:cNvPr id="663" name="n_1aveValue【保健センター・保健所】&#10;有形固定資産減価償却率">
          <a:extLst>
            <a:ext uri="{FF2B5EF4-FFF2-40B4-BE49-F238E27FC236}">
              <a16:creationId xmlns:a16="http://schemas.microsoft.com/office/drawing/2014/main" id="{D04FD01C-6CB0-4E30-9568-B77B8A3D053E}"/>
            </a:ext>
          </a:extLst>
        </xdr:cNvPr>
        <xdr:cNvSpPr txBox="1"/>
      </xdr:nvSpPr>
      <xdr:spPr>
        <a:xfrm>
          <a:off x="13745219" y="9163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57167</xdr:rowOff>
    </xdr:from>
    <xdr:ext cx="405111" cy="259045"/>
    <xdr:sp macro="" textlink="">
      <xdr:nvSpPr>
        <xdr:cNvPr id="664" name="n_2aveValue【保健センター・保健所】&#10;有形固定資産減価償却率">
          <a:extLst>
            <a:ext uri="{FF2B5EF4-FFF2-40B4-BE49-F238E27FC236}">
              <a16:creationId xmlns:a16="http://schemas.microsoft.com/office/drawing/2014/main" id="{96793203-12EF-4F0E-9D57-4B86E94C4AA9}"/>
            </a:ext>
          </a:extLst>
        </xdr:cNvPr>
        <xdr:cNvSpPr txBox="1"/>
      </xdr:nvSpPr>
      <xdr:spPr>
        <a:xfrm>
          <a:off x="12964169" y="9458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17</xdr:rowOff>
    </xdr:from>
    <xdr:ext cx="405111" cy="259045"/>
    <xdr:sp macro="" textlink="">
      <xdr:nvSpPr>
        <xdr:cNvPr id="665" name="n_3aveValue【保健センター・保健所】&#10;有形固定資産減価償却率">
          <a:extLst>
            <a:ext uri="{FF2B5EF4-FFF2-40B4-BE49-F238E27FC236}">
              <a16:creationId xmlns:a16="http://schemas.microsoft.com/office/drawing/2014/main" id="{771BD515-E065-4611-BAA0-C186197D14D6}"/>
            </a:ext>
          </a:extLst>
        </xdr:cNvPr>
        <xdr:cNvSpPr txBox="1"/>
      </xdr:nvSpPr>
      <xdr:spPr>
        <a:xfrm>
          <a:off x="12164069" y="9401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129557</xdr:rowOff>
    </xdr:from>
    <xdr:ext cx="405111" cy="259045"/>
    <xdr:sp macro="" textlink="">
      <xdr:nvSpPr>
        <xdr:cNvPr id="666" name="n_4aveValue【保健センター・保健所】&#10;有形固定資産減価償却率">
          <a:extLst>
            <a:ext uri="{FF2B5EF4-FFF2-40B4-BE49-F238E27FC236}">
              <a16:creationId xmlns:a16="http://schemas.microsoft.com/office/drawing/2014/main" id="{E7482A6C-56A7-48F0-8831-243FDFE9A401}"/>
            </a:ext>
          </a:extLst>
        </xdr:cNvPr>
        <xdr:cNvSpPr txBox="1"/>
      </xdr:nvSpPr>
      <xdr:spPr>
        <a:xfrm>
          <a:off x="11354444" y="9365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83837</xdr:rowOff>
    </xdr:from>
    <xdr:ext cx="405111" cy="259045"/>
    <xdr:sp macro="" textlink="">
      <xdr:nvSpPr>
        <xdr:cNvPr id="667" name="n_1mainValue【保健センター・保健所】&#10;有形固定資産減価償却率">
          <a:extLst>
            <a:ext uri="{FF2B5EF4-FFF2-40B4-BE49-F238E27FC236}">
              <a16:creationId xmlns:a16="http://schemas.microsoft.com/office/drawing/2014/main" id="{B57B3C56-CC8C-47E4-BA39-7EB37F2B14E4}"/>
            </a:ext>
          </a:extLst>
        </xdr:cNvPr>
        <xdr:cNvSpPr txBox="1"/>
      </xdr:nvSpPr>
      <xdr:spPr>
        <a:xfrm>
          <a:off x="13745219" y="9488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25417</xdr:rowOff>
    </xdr:from>
    <xdr:ext cx="405111" cy="259045"/>
    <xdr:sp macro="" textlink="">
      <xdr:nvSpPr>
        <xdr:cNvPr id="668" name="n_2mainValue【保健センター・保健所】&#10;有形固定資産減価償却率">
          <a:extLst>
            <a:ext uri="{FF2B5EF4-FFF2-40B4-BE49-F238E27FC236}">
              <a16:creationId xmlns:a16="http://schemas.microsoft.com/office/drawing/2014/main" id="{BA1AD33C-B142-4319-AAF8-E0F9DD05BE0B}"/>
            </a:ext>
          </a:extLst>
        </xdr:cNvPr>
        <xdr:cNvSpPr txBox="1"/>
      </xdr:nvSpPr>
      <xdr:spPr>
        <a:xfrm>
          <a:off x="12964169" y="9105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97807</xdr:rowOff>
    </xdr:from>
    <xdr:ext cx="405111" cy="259045"/>
    <xdr:sp macro="" textlink="">
      <xdr:nvSpPr>
        <xdr:cNvPr id="669" name="n_3mainValue【保健センター・保健所】&#10;有形固定資産減価償却率">
          <a:extLst>
            <a:ext uri="{FF2B5EF4-FFF2-40B4-BE49-F238E27FC236}">
              <a16:creationId xmlns:a16="http://schemas.microsoft.com/office/drawing/2014/main" id="{18B024CB-15FE-4BE8-87BC-F6D46B18AD6B}"/>
            </a:ext>
          </a:extLst>
        </xdr:cNvPr>
        <xdr:cNvSpPr txBox="1"/>
      </xdr:nvSpPr>
      <xdr:spPr>
        <a:xfrm>
          <a:off x="12164069" y="9013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93997</xdr:rowOff>
    </xdr:from>
    <xdr:ext cx="405111" cy="259045"/>
    <xdr:sp macro="" textlink="">
      <xdr:nvSpPr>
        <xdr:cNvPr id="670" name="n_4mainValue【保健センター・保健所】&#10;有形固定資産減価償却率">
          <a:extLst>
            <a:ext uri="{FF2B5EF4-FFF2-40B4-BE49-F238E27FC236}">
              <a16:creationId xmlns:a16="http://schemas.microsoft.com/office/drawing/2014/main" id="{2FEB0A5E-475A-4419-8777-ED71DE6A15DF}"/>
            </a:ext>
          </a:extLst>
        </xdr:cNvPr>
        <xdr:cNvSpPr txBox="1"/>
      </xdr:nvSpPr>
      <xdr:spPr>
        <a:xfrm>
          <a:off x="11354444" y="9009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71" name="正方形/長方形 670">
          <a:extLst>
            <a:ext uri="{FF2B5EF4-FFF2-40B4-BE49-F238E27FC236}">
              <a16:creationId xmlns:a16="http://schemas.microsoft.com/office/drawing/2014/main" id="{DE8CCAE1-D768-4BC1-873F-69F13B82F672}"/>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2" name="正方形/長方形 671">
          <a:extLst>
            <a:ext uri="{FF2B5EF4-FFF2-40B4-BE49-F238E27FC236}">
              <a16:creationId xmlns:a16="http://schemas.microsoft.com/office/drawing/2014/main" id="{27D1B50B-3D9D-4A2C-8B69-EF82EFE32213}"/>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3" name="正方形/長方形 672">
          <a:extLst>
            <a:ext uri="{FF2B5EF4-FFF2-40B4-BE49-F238E27FC236}">
              <a16:creationId xmlns:a16="http://schemas.microsoft.com/office/drawing/2014/main" id="{8A38934D-3B07-401B-942D-9A427858C1DC}"/>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4" name="正方形/長方形 673">
          <a:extLst>
            <a:ext uri="{FF2B5EF4-FFF2-40B4-BE49-F238E27FC236}">
              <a16:creationId xmlns:a16="http://schemas.microsoft.com/office/drawing/2014/main" id="{E05939ED-6022-42AB-A9D7-B444FA8ABAA8}"/>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5" name="正方形/長方形 674">
          <a:extLst>
            <a:ext uri="{FF2B5EF4-FFF2-40B4-BE49-F238E27FC236}">
              <a16:creationId xmlns:a16="http://schemas.microsoft.com/office/drawing/2014/main" id="{63DBEA06-E5D2-4E01-BE23-23C1AB8723B8}"/>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6" name="正方形/長方形 675">
          <a:extLst>
            <a:ext uri="{FF2B5EF4-FFF2-40B4-BE49-F238E27FC236}">
              <a16:creationId xmlns:a16="http://schemas.microsoft.com/office/drawing/2014/main" id="{88FB04FB-38EA-4FF2-8DBE-2CC4D74EDE09}"/>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7" name="正方形/長方形 676">
          <a:extLst>
            <a:ext uri="{FF2B5EF4-FFF2-40B4-BE49-F238E27FC236}">
              <a16:creationId xmlns:a16="http://schemas.microsoft.com/office/drawing/2014/main" id="{BB3E8655-46E6-429F-83A7-EB7FF63789A5}"/>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8" name="正方形/長方形 677">
          <a:extLst>
            <a:ext uri="{FF2B5EF4-FFF2-40B4-BE49-F238E27FC236}">
              <a16:creationId xmlns:a16="http://schemas.microsoft.com/office/drawing/2014/main" id="{3E361B5F-C460-476F-9B36-7FB64AA4D5D1}"/>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9" name="テキスト ボックス 678">
          <a:extLst>
            <a:ext uri="{FF2B5EF4-FFF2-40B4-BE49-F238E27FC236}">
              <a16:creationId xmlns:a16="http://schemas.microsoft.com/office/drawing/2014/main" id="{486CD784-4292-432E-B8BE-326DF70FDDF5}"/>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80" name="直線コネクタ 679">
          <a:extLst>
            <a:ext uri="{FF2B5EF4-FFF2-40B4-BE49-F238E27FC236}">
              <a16:creationId xmlns:a16="http://schemas.microsoft.com/office/drawing/2014/main" id="{E93B9DA9-B065-4A99-81FE-3E57C721400C}"/>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81" name="直線コネクタ 680">
          <a:extLst>
            <a:ext uri="{FF2B5EF4-FFF2-40B4-BE49-F238E27FC236}">
              <a16:creationId xmlns:a16="http://schemas.microsoft.com/office/drawing/2014/main" id="{DF6C0177-7F48-458A-A686-7235FF67D2D2}"/>
            </a:ext>
          </a:extLst>
        </xdr:cNvPr>
        <xdr:cNvCxnSpPr/>
      </xdr:nvCxnSpPr>
      <xdr:spPr>
        <a:xfrm>
          <a:off x="164592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82" name="テキスト ボックス 681">
          <a:extLst>
            <a:ext uri="{FF2B5EF4-FFF2-40B4-BE49-F238E27FC236}">
              <a16:creationId xmlns:a16="http://schemas.microsoft.com/office/drawing/2014/main" id="{8846CF61-FE62-4D81-9BE7-BAD53E6E53B2}"/>
            </a:ext>
          </a:extLst>
        </xdr:cNvPr>
        <xdr:cNvSpPr txBox="1"/>
      </xdr:nvSpPr>
      <xdr:spPr>
        <a:xfrm>
          <a:off x="160523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83" name="直線コネクタ 682">
          <a:extLst>
            <a:ext uri="{FF2B5EF4-FFF2-40B4-BE49-F238E27FC236}">
              <a16:creationId xmlns:a16="http://schemas.microsoft.com/office/drawing/2014/main" id="{3155D6C9-7ECD-4FF1-8EE5-E5076CC3806F}"/>
            </a:ext>
          </a:extLst>
        </xdr:cNvPr>
        <xdr:cNvCxnSpPr/>
      </xdr:nvCxnSpPr>
      <xdr:spPr>
        <a:xfrm>
          <a:off x="164592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84" name="テキスト ボックス 683">
          <a:extLst>
            <a:ext uri="{FF2B5EF4-FFF2-40B4-BE49-F238E27FC236}">
              <a16:creationId xmlns:a16="http://schemas.microsoft.com/office/drawing/2014/main" id="{79DE72AE-A852-478C-A13A-46C075C7822C}"/>
            </a:ext>
          </a:extLst>
        </xdr:cNvPr>
        <xdr:cNvSpPr txBox="1"/>
      </xdr:nvSpPr>
      <xdr:spPr>
        <a:xfrm>
          <a:off x="16052346" y="9951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85" name="直線コネクタ 684">
          <a:extLst>
            <a:ext uri="{FF2B5EF4-FFF2-40B4-BE49-F238E27FC236}">
              <a16:creationId xmlns:a16="http://schemas.microsoft.com/office/drawing/2014/main" id="{16E1A121-297C-4970-8006-2D64CD009357}"/>
            </a:ext>
          </a:extLst>
        </xdr:cNvPr>
        <xdr:cNvCxnSpPr/>
      </xdr:nvCxnSpPr>
      <xdr:spPr>
        <a:xfrm>
          <a:off x="164592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86" name="テキスト ボックス 685">
          <a:extLst>
            <a:ext uri="{FF2B5EF4-FFF2-40B4-BE49-F238E27FC236}">
              <a16:creationId xmlns:a16="http://schemas.microsoft.com/office/drawing/2014/main" id="{C04A0202-F241-45B7-984A-0AB2B4A6B7FF}"/>
            </a:ext>
          </a:extLst>
        </xdr:cNvPr>
        <xdr:cNvSpPr txBox="1"/>
      </xdr:nvSpPr>
      <xdr:spPr>
        <a:xfrm>
          <a:off x="16052346" y="958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87" name="直線コネクタ 686">
          <a:extLst>
            <a:ext uri="{FF2B5EF4-FFF2-40B4-BE49-F238E27FC236}">
              <a16:creationId xmlns:a16="http://schemas.microsoft.com/office/drawing/2014/main" id="{143800B7-A820-48B4-8AEF-1ED5F2982F97}"/>
            </a:ext>
          </a:extLst>
        </xdr:cNvPr>
        <xdr:cNvCxnSpPr/>
      </xdr:nvCxnSpPr>
      <xdr:spPr>
        <a:xfrm>
          <a:off x="164592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88" name="テキスト ボックス 687">
          <a:extLst>
            <a:ext uri="{FF2B5EF4-FFF2-40B4-BE49-F238E27FC236}">
              <a16:creationId xmlns:a16="http://schemas.microsoft.com/office/drawing/2014/main" id="{C4C72D65-3270-41FB-B5EB-D5AC4906CADC}"/>
            </a:ext>
          </a:extLst>
        </xdr:cNvPr>
        <xdr:cNvSpPr txBox="1"/>
      </xdr:nvSpPr>
      <xdr:spPr>
        <a:xfrm>
          <a:off x="16052346" y="923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89" name="直線コネクタ 688">
          <a:extLst>
            <a:ext uri="{FF2B5EF4-FFF2-40B4-BE49-F238E27FC236}">
              <a16:creationId xmlns:a16="http://schemas.microsoft.com/office/drawing/2014/main" id="{EDC2FA05-3994-4D59-BA50-408F1957A5D2}"/>
            </a:ext>
          </a:extLst>
        </xdr:cNvPr>
        <xdr:cNvCxnSpPr/>
      </xdr:nvCxnSpPr>
      <xdr:spPr>
        <a:xfrm>
          <a:off x="164592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90" name="テキスト ボックス 689">
          <a:extLst>
            <a:ext uri="{FF2B5EF4-FFF2-40B4-BE49-F238E27FC236}">
              <a16:creationId xmlns:a16="http://schemas.microsoft.com/office/drawing/2014/main" id="{E0E0BF5D-2DB5-418D-BE16-11576655EC60}"/>
            </a:ext>
          </a:extLst>
        </xdr:cNvPr>
        <xdr:cNvSpPr txBox="1"/>
      </xdr:nvSpPr>
      <xdr:spPr>
        <a:xfrm>
          <a:off x="16052346"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1" name="直線コネクタ 690">
          <a:extLst>
            <a:ext uri="{FF2B5EF4-FFF2-40B4-BE49-F238E27FC236}">
              <a16:creationId xmlns:a16="http://schemas.microsoft.com/office/drawing/2014/main" id="{F2157EFB-313A-49CE-B72F-EBFE93956EF1}"/>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92" name="テキスト ボックス 691">
          <a:extLst>
            <a:ext uri="{FF2B5EF4-FFF2-40B4-BE49-F238E27FC236}">
              <a16:creationId xmlns:a16="http://schemas.microsoft.com/office/drawing/2014/main" id="{E8E41469-5705-42CC-966B-2F424AC8E284}"/>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3" name="【保健センター・保健所】&#10;一人当たり面積グラフ枠">
          <a:extLst>
            <a:ext uri="{FF2B5EF4-FFF2-40B4-BE49-F238E27FC236}">
              <a16:creationId xmlns:a16="http://schemas.microsoft.com/office/drawing/2014/main" id="{80E1A94B-5E89-44B8-A5AF-2C9B1435F86C}"/>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19050</xdr:rowOff>
    </xdr:from>
    <xdr:to>
      <xdr:col>116</xdr:col>
      <xdr:colOff>62864</xdr:colOff>
      <xdr:row>63</xdr:row>
      <xdr:rowOff>95250</xdr:rowOff>
    </xdr:to>
    <xdr:cxnSp macro="">
      <xdr:nvCxnSpPr>
        <xdr:cNvPr id="694" name="直線コネクタ 693">
          <a:extLst>
            <a:ext uri="{FF2B5EF4-FFF2-40B4-BE49-F238E27FC236}">
              <a16:creationId xmlns:a16="http://schemas.microsoft.com/office/drawing/2014/main" id="{6B8E6D48-C5C4-4D7A-97AD-B7708A851A1F}"/>
            </a:ext>
          </a:extLst>
        </xdr:cNvPr>
        <xdr:cNvCxnSpPr/>
      </xdr:nvCxnSpPr>
      <xdr:spPr>
        <a:xfrm flipV="1">
          <a:off x="19954239" y="893445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99077</xdr:rowOff>
    </xdr:from>
    <xdr:ext cx="469744" cy="259045"/>
    <xdr:sp macro="" textlink="">
      <xdr:nvSpPr>
        <xdr:cNvPr id="695" name="【保健センター・保健所】&#10;一人当たり面積最小値テキスト">
          <a:extLst>
            <a:ext uri="{FF2B5EF4-FFF2-40B4-BE49-F238E27FC236}">
              <a16:creationId xmlns:a16="http://schemas.microsoft.com/office/drawing/2014/main" id="{C1E0B4D4-2C6C-4F28-90CD-F099D3BE9748}"/>
            </a:ext>
          </a:extLst>
        </xdr:cNvPr>
        <xdr:cNvSpPr txBox="1"/>
      </xdr:nvSpPr>
      <xdr:spPr>
        <a:xfrm>
          <a:off x="19992975" y="10313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95250</xdr:rowOff>
    </xdr:from>
    <xdr:to>
      <xdr:col>116</xdr:col>
      <xdr:colOff>152400</xdr:colOff>
      <xdr:row>63</xdr:row>
      <xdr:rowOff>95250</xdr:rowOff>
    </xdr:to>
    <xdr:cxnSp macro="">
      <xdr:nvCxnSpPr>
        <xdr:cNvPr id="696" name="直線コネクタ 695">
          <a:extLst>
            <a:ext uri="{FF2B5EF4-FFF2-40B4-BE49-F238E27FC236}">
              <a16:creationId xmlns:a16="http://schemas.microsoft.com/office/drawing/2014/main" id="{152F0CF4-9FA2-41C3-9F0D-CE5D8F77A664}"/>
            </a:ext>
          </a:extLst>
        </xdr:cNvPr>
        <xdr:cNvCxnSpPr/>
      </xdr:nvCxnSpPr>
      <xdr:spPr>
        <a:xfrm>
          <a:off x="19878675" y="103060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137177</xdr:rowOff>
    </xdr:from>
    <xdr:ext cx="469744" cy="259045"/>
    <xdr:sp macro="" textlink="">
      <xdr:nvSpPr>
        <xdr:cNvPr id="697" name="【保健センター・保健所】&#10;一人当たり面積最大値テキスト">
          <a:extLst>
            <a:ext uri="{FF2B5EF4-FFF2-40B4-BE49-F238E27FC236}">
              <a16:creationId xmlns:a16="http://schemas.microsoft.com/office/drawing/2014/main" id="{26311322-61B3-45D1-9C57-4F3F009EBCF5}"/>
            </a:ext>
          </a:extLst>
        </xdr:cNvPr>
        <xdr:cNvSpPr txBox="1"/>
      </xdr:nvSpPr>
      <xdr:spPr>
        <a:xfrm>
          <a:off x="19992975" y="8731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19050</xdr:rowOff>
    </xdr:from>
    <xdr:to>
      <xdr:col>116</xdr:col>
      <xdr:colOff>152400</xdr:colOff>
      <xdr:row>55</xdr:row>
      <xdr:rowOff>19050</xdr:rowOff>
    </xdr:to>
    <xdr:cxnSp macro="">
      <xdr:nvCxnSpPr>
        <xdr:cNvPr id="698" name="直線コネクタ 697">
          <a:extLst>
            <a:ext uri="{FF2B5EF4-FFF2-40B4-BE49-F238E27FC236}">
              <a16:creationId xmlns:a16="http://schemas.microsoft.com/office/drawing/2014/main" id="{73D7E995-C80E-4B1C-9F88-058DA04C87A3}"/>
            </a:ext>
          </a:extLst>
        </xdr:cNvPr>
        <xdr:cNvCxnSpPr/>
      </xdr:nvCxnSpPr>
      <xdr:spPr>
        <a:xfrm>
          <a:off x="19878675" y="89344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118127</xdr:rowOff>
    </xdr:from>
    <xdr:ext cx="469744" cy="259045"/>
    <xdr:sp macro="" textlink="">
      <xdr:nvSpPr>
        <xdr:cNvPr id="699" name="【保健センター・保健所】&#10;一人当たり面積平均値テキスト">
          <a:extLst>
            <a:ext uri="{FF2B5EF4-FFF2-40B4-BE49-F238E27FC236}">
              <a16:creationId xmlns:a16="http://schemas.microsoft.com/office/drawing/2014/main" id="{02427403-D209-486F-B48A-A5209390676F}"/>
            </a:ext>
          </a:extLst>
        </xdr:cNvPr>
        <xdr:cNvSpPr txBox="1"/>
      </xdr:nvSpPr>
      <xdr:spPr>
        <a:xfrm>
          <a:off x="19992975" y="98463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139700</xdr:rowOff>
    </xdr:from>
    <xdr:to>
      <xdr:col>116</xdr:col>
      <xdr:colOff>114300</xdr:colOff>
      <xdr:row>61</xdr:row>
      <xdr:rowOff>69850</xdr:rowOff>
    </xdr:to>
    <xdr:sp macro="" textlink="">
      <xdr:nvSpPr>
        <xdr:cNvPr id="700" name="フローチャート: 判断 699">
          <a:extLst>
            <a:ext uri="{FF2B5EF4-FFF2-40B4-BE49-F238E27FC236}">
              <a16:creationId xmlns:a16="http://schemas.microsoft.com/office/drawing/2014/main" id="{5CB548E6-318D-4396-BE50-8EF2C5AD0362}"/>
            </a:ext>
          </a:extLst>
        </xdr:cNvPr>
        <xdr:cNvSpPr/>
      </xdr:nvSpPr>
      <xdr:spPr>
        <a:xfrm>
          <a:off x="19897725" y="986790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139700</xdr:rowOff>
    </xdr:from>
    <xdr:to>
      <xdr:col>112</xdr:col>
      <xdr:colOff>38100</xdr:colOff>
      <xdr:row>61</xdr:row>
      <xdr:rowOff>69850</xdr:rowOff>
    </xdr:to>
    <xdr:sp macro="" textlink="">
      <xdr:nvSpPr>
        <xdr:cNvPr id="701" name="フローチャート: 判断 700">
          <a:extLst>
            <a:ext uri="{FF2B5EF4-FFF2-40B4-BE49-F238E27FC236}">
              <a16:creationId xmlns:a16="http://schemas.microsoft.com/office/drawing/2014/main" id="{1A09BB8D-D4A5-43FB-9521-658AD6AF5DBD}"/>
            </a:ext>
          </a:extLst>
        </xdr:cNvPr>
        <xdr:cNvSpPr/>
      </xdr:nvSpPr>
      <xdr:spPr>
        <a:xfrm>
          <a:off x="19154775" y="986790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139700</xdr:rowOff>
    </xdr:from>
    <xdr:to>
      <xdr:col>107</xdr:col>
      <xdr:colOff>101600</xdr:colOff>
      <xdr:row>61</xdr:row>
      <xdr:rowOff>69850</xdr:rowOff>
    </xdr:to>
    <xdr:sp macro="" textlink="">
      <xdr:nvSpPr>
        <xdr:cNvPr id="702" name="フローチャート: 判断 701">
          <a:extLst>
            <a:ext uri="{FF2B5EF4-FFF2-40B4-BE49-F238E27FC236}">
              <a16:creationId xmlns:a16="http://schemas.microsoft.com/office/drawing/2014/main" id="{C85020B6-498F-480C-B97C-F2FDE0758A1C}"/>
            </a:ext>
          </a:extLst>
        </xdr:cNvPr>
        <xdr:cNvSpPr/>
      </xdr:nvSpPr>
      <xdr:spPr>
        <a:xfrm>
          <a:off x="18345150" y="986790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139700</xdr:rowOff>
    </xdr:from>
    <xdr:to>
      <xdr:col>102</xdr:col>
      <xdr:colOff>165100</xdr:colOff>
      <xdr:row>61</xdr:row>
      <xdr:rowOff>69850</xdr:rowOff>
    </xdr:to>
    <xdr:sp macro="" textlink="">
      <xdr:nvSpPr>
        <xdr:cNvPr id="703" name="フローチャート: 判断 702">
          <a:extLst>
            <a:ext uri="{FF2B5EF4-FFF2-40B4-BE49-F238E27FC236}">
              <a16:creationId xmlns:a16="http://schemas.microsoft.com/office/drawing/2014/main" id="{A2A0B987-14AD-4FA4-AEFB-9553F4FF38B0}"/>
            </a:ext>
          </a:extLst>
        </xdr:cNvPr>
        <xdr:cNvSpPr/>
      </xdr:nvSpPr>
      <xdr:spPr>
        <a:xfrm>
          <a:off x="17554575" y="986790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139700</xdr:rowOff>
    </xdr:from>
    <xdr:to>
      <xdr:col>98</xdr:col>
      <xdr:colOff>38100</xdr:colOff>
      <xdr:row>61</xdr:row>
      <xdr:rowOff>69850</xdr:rowOff>
    </xdr:to>
    <xdr:sp macro="" textlink="">
      <xdr:nvSpPr>
        <xdr:cNvPr id="704" name="フローチャート: 判断 703">
          <a:extLst>
            <a:ext uri="{FF2B5EF4-FFF2-40B4-BE49-F238E27FC236}">
              <a16:creationId xmlns:a16="http://schemas.microsoft.com/office/drawing/2014/main" id="{8926089A-1998-4FCB-AE88-9BA8C03597B2}"/>
            </a:ext>
          </a:extLst>
        </xdr:cNvPr>
        <xdr:cNvSpPr/>
      </xdr:nvSpPr>
      <xdr:spPr>
        <a:xfrm>
          <a:off x="16754475" y="986790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5C7A90FC-97A7-44A0-AC82-580DEB9FD8DA}"/>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266965C5-A2EE-423A-ACB6-3F6F7C9100F7}"/>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7" name="テキスト ボックス 706">
          <a:extLst>
            <a:ext uri="{FF2B5EF4-FFF2-40B4-BE49-F238E27FC236}">
              <a16:creationId xmlns:a16="http://schemas.microsoft.com/office/drawing/2014/main" id="{28C48DAF-EF27-4C95-BFCE-81A1D1B2FAD1}"/>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8" name="テキスト ボックス 707">
          <a:extLst>
            <a:ext uri="{FF2B5EF4-FFF2-40B4-BE49-F238E27FC236}">
              <a16:creationId xmlns:a16="http://schemas.microsoft.com/office/drawing/2014/main" id="{3A85C927-CD10-40AD-9B55-9DFE05483FEB}"/>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9" name="テキスト ボックス 708">
          <a:extLst>
            <a:ext uri="{FF2B5EF4-FFF2-40B4-BE49-F238E27FC236}">
              <a16:creationId xmlns:a16="http://schemas.microsoft.com/office/drawing/2014/main" id="{D33EE75C-ED61-417A-A4DC-251B87BD888F}"/>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82550</xdr:rowOff>
    </xdr:from>
    <xdr:to>
      <xdr:col>116</xdr:col>
      <xdr:colOff>114300</xdr:colOff>
      <xdr:row>58</xdr:row>
      <xdr:rowOff>12700</xdr:rowOff>
    </xdr:to>
    <xdr:sp macro="" textlink="">
      <xdr:nvSpPr>
        <xdr:cNvPr id="710" name="楕円 709">
          <a:extLst>
            <a:ext uri="{FF2B5EF4-FFF2-40B4-BE49-F238E27FC236}">
              <a16:creationId xmlns:a16="http://schemas.microsoft.com/office/drawing/2014/main" id="{6ADEEB59-2C4A-43CC-AFC1-9063BE31178C}"/>
            </a:ext>
          </a:extLst>
        </xdr:cNvPr>
        <xdr:cNvSpPr/>
      </xdr:nvSpPr>
      <xdr:spPr>
        <a:xfrm>
          <a:off x="19897725" y="932497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56</xdr:row>
      <xdr:rowOff>105427</xdr:rowOff>
    </xdr:from>
    <xdr:ext cx="469744" cy="259045"/>
    <xdr:sp macro="" textlink="">
      <xdr:nvSpPr>
        <xdr:cNvPr id="711" name="【保健センター・保健所】&#10;一人当たり面積該当値テキスト">
          <a:extLst>
            <a:ext uri="{FF2B5EF4-FFF2-40B4-BE49-F238E27FC236}">
              <a16:creationId xmlns:a16="http://schemas.microsoft.com/office/drawing/2014/main" id="{BD04FD60-29F6-4509-9731-58EDE6BAE481}"/>
            </a:ext>
          </a:extLst>
        </xdr:cNvPr>
        <xdr:cNvSpPr txBox="1"/>
      </xdr:nvSpPr>
      <xdr:spPr>
        <a:xfrm>
          <a:off x="19992975" y="9179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44450</xdr:rowOff>
    </xdr:from>
    <xdr:to>
      <xdr:col>112</xdr:col>
      <xdr:colOff>38100</xdr:colOff>
      <xdr:row>57</xdr:row>
      <xdr:rowOff>146050</xdr:rowOff>
    </xdr:to>
    <xdr:sp macro="" textlink="">
      <xdr:nvSpPr>
        <xdr:cNvPr id="712" name="楕円 711">
          <a:extLst>
            <a:ext uri="{FF2B5EF4-FFF2-40B4-BE49-F238E27FC236}">
              <a16:creationId xmlns:a16="http://schemas.microsoft.com/office/drawing/2014/main" id="{33553899-52D4-4365-B436-56E921F36511}"/>
            </a:ext>
          </a:extLst>
        </xdr:cNvPr>
        <xdr:cNvSpPr/>
      </xdr:nvSpPr>
      <xdr:spPr>
        <a:xfrm>
          <a:off x="19154775" y="928687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57</xdr:row>
      <xdr:rowOff>95250</xdr:rowOff>
    </xdr:from>
    <xdr:to>
      <xdr:col>116</xdr:col>
      <xdr:colOff>63500</xdr:colOff>
      <xdr:row>57</xdr:row>
      <xdr:rowOff>133350</xdr:rowOff>
    </xdr:to>
    <xdr:cxnSp macro="">
      <xdr:nvCxnSpPr>
        <xdr:cNvPr id="713" name="直線コネクタ 712">
          <a:extLst>
            <a:ext uri="{FF2B5EF4-FFF2-40B4-BE49-F238E27FC236}">
              <a16:creationId xmlns:a16="http://schemas.microsoft.com/office/drawing/2014/main" id="{DA079AAE-A374-4DED-85F2-86A1907E746C}"/>
            </a:ext>
          </a:extLst>
        </xdr:cNvPr>
        <xdr:cNvCxnSpPr/>
      </xdr:nvCxnSpPr>
      <xdr:spPr>
        <a:xfrm>
          <a:off x="19202400" y="9334500"/>
          <a:ext cx="752475"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44450</xdr:rowOff>
    </xdr:from>
    <xdr:to>
      <xdr:col>107</xdr:col>
      <xdr:colOff>101600</xdr:colOff>
      <xdr:row>57</xdr:row>
      <xdr:rowOff>146050</xdr:rowOff>
    </xdr:to>
    <xdr:sp macro="" textlink="">
      <xdr:nvSpPr>
        <xdr:cNvPr id="714" name="楕円 713">
          <a:extLst>
            <a:ext uri="{FF2B5EF4-FFF2-40B4-BE49-F238E27FC236}">
              <a16:creationId xmlns:a16="http://schemas.microsoft.com/office/drawing/2014/main" id="{61E775C1-2CC1-44D2-B70B-A925BB720704}"/>
            </a:ext>
          </a:extLst>
        </xdr:cNvPr>
        <xdr:cNvSpPr/>
      </xdr:nvSpPr>
      <xdr:spPr>
        <a:xfrm>
          <a:off x="18345150" y="92868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95250</xdr:rowOff>
    </xdr:from>
    <xdr:to>
      <xdr:col>111</xdr:col>
      <xdr:colOff>177800</xdr:colOff>
      <xdr:row>57</xdr:row>
      <xdr:rowOff>95250</xdr:rowOff>
    </xdr:to>
    <xdr:cxnSp macro="">
      <xdr:nvCxnSpPr>
        <xdr:cNvPr id="715" name="直線コネクタ 714">
          <a:extLst>
            <a:ext uri="{FF2B5EF4-FFF2-40B4-BE49-F238E27FC236}">
              <a16:creationId xmlns:a16="http://schemas.microsoft.com/office/drawing/2014/main" id="{EAD0BBCB-3173-4178-83FF-A7641FB170E3}"/>
            </a:ext>
          </a:extLst>
        </xdr:cNvPr>
        <xdr:cNvCxnSpPr/>
      </xdr:nvCxnSpPr>
      <xdr:spPr>
        <a:xfrm>
          <a:off x="18392775" y="9334500"/>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82550</xdr:rowOff>
    </xdr:from>
    <xdr:to>
      <xdr:col>102</xdr:col>
      <xdr:colOff>165100</xdr:colOff>
      <xdr:row>58</xdr:row>
      <xdr:rowOff>12700</xdr:rowOff>
    </xdr:to>
    <xdr:sp macro="" textlink="">
      <xdr:nvSpPr>
        <xdr:cNvPr id="716" name="楕円 715">
          <a:extLst>
            <a:ext uri="{FF2B5EF4-FFF2-40B4-BE49-F238E27FC236}">
              <a16:creationId xmlns:a16="http://schemas.microsoft.com/office/drawing/2014/main" id="{47C777D2-0EF5-495E-9453-ECF937CB844D}"/>
            </a:ext>
          </a:extLst>
        </xdr:cNvPr>
        <xdr:cNvSpPr/>
      </xdr:nvSpPr>
      <xdr:spPr>
        <a:xfrm>
          <a:off x="17554575" y="932497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57</xdr:row>
      <xdr:rowOff>95250</xdr:rowOff>
    </xdr:from>
    <xdr:to>
      <xdr:col>107</xdr:col>
      <xdr:colOff>50800</xdr:colOff>
      <xdr:row>57</xdr:row>
      <xdr:rowOff>133350</xdr:rowOff>
    </xdr:to>
    <xdr:cxnSp macro="">
      <xdr:nvCxnSpPr>
        <xdr:cNvPr id="717" name="直線コネクタ 716">
          <a:extLst>
            <a:ext uri="{FF2B5EF4-FFF2-40B4-BE49-F238E27FC236}">
              <a16:creationId xmlns:a16="http://schemas.microsoft.com/office/drawing/2014/main" id="{4220A0CB-192B-4D24-8D04-C3AE76956178}"/>
            </a:ext>
          </a:extLst>
        </xdr:cNvPr>
        <xdr:cNvCxnSpPr/>
      </xdr:nvCxnSpPr>
      <xdr:spPr>
        <a:xfrm flipV="1">
          <a:off x="17602200" y="9334500"/>
          <a:ext cx="790575"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57</xdr:row>
      <xdr:rowOff>6350</xdr:rowOff>
    </xdr:from>
    <xdr:to>
      <xdr:col>98</xdr:col>
      <xdr:colOff>38100</xdr:colOff>
      <xdr:row>57</xdr:row>
      <xdr:rowOff>107950</xdr:rowOff>
    </xdr:to>
    <xdr:sp macro="" textlink="">
      <xdr:nvSpPr>
        <xdr:cNvPr id="718" name="楕円 717">
          <a:extLst>
            <a:ext uri="{FF2B5EF4-FFF2-40B4-BE49-F238E27FC236}">
              <a16:creationId xmlns:a16="http://schemas.microsoft.com/office/drawing/2014/main" id="{D81C993A-6DDC-4B6F-B899-7599B05F64C6}"/>
            </a:ext>
          </a:extLst>
        </xdr:cNvPr>
        <xdr:cNvSpPr/>
      </xdr:nvSpPr>
      <xdr:spPr>
        <a:xfrm>
          <a:off x="16754475" y="924877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57</xdr:row>
      <xdr:rowOff>57150</xdr:rowOff>
    </xdr:from>
    <xdr:to>
      <xdr:col>102</xdr:col>
      <xdr:colOff>114300</xdr:colOff>
      <xdr:row>57</xdr:row>
      <xdr:rowOff>133350</xdr:rowOff>
    </xdr:to>
    <xdr:cxnSp macro="">
      <xdr:nvCxnSpPr>
        <xdr:cNvPr id="719" name="直線コネクタ 718">
          <a:extLst>
            <a:ext uri="{FF2B5EF4-FFF2-40B4-BE49-F238E27FC236}">
              <a16:creationId xmlns:a16="http://schemas.microsoft.com/office/drawing/2014/main" id="{7359F22E-04E4-4293-9FEF-5C6FF20DBFE1}"/>
            </a:ext>
          </a:extLst>
        </xdr:cNvPr>
        <xdr:cNvCxnSpPr/>
      </xdr:nvCxnSpPr>
      <xdr:spPr>
        <a:xfrm>
          <a:off x="16802100" y="9296400"/>
          <a:ext cx="8001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60977</xdr:rowOff>
    </xdr:from>
    <xdr:ext cx="469744" cy="259045"/>
    <xdr:sp macro="" textlink="">
      <xdr:nvSpPr>
        <xdr:cNvPr id="720" name="n_1aveValue【保健センター・保健所】&#10;一人当たり面積">
          <a:extLst>
            <a:ext uri="{FF2B5EF4-FFF2-40B4-BE49-F238E27FC236}">
              <a16:creationId xmlns:a16="http://schemas.microsoft.com/office/drawing/2014/main" id="{091EA994-C2A4-4F29-B729-47CA06CCFE8A}"/>
            </a:ext>
          </a:extLst>
        </xdr:cNvPr>
        <xdr:cNvSpPr txBox="1"/>
      </xdr:nvSpPr>
      <xdr:spPr>
        <a:xfrm>
          <a:off x="18983402" y="9951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60977</xdr:rowOff>
    </xdr:from>
    <xdr:ext cx="469744" cy="259045"/>
    <xdr:sp macro="" textlink="">
      <xdr:nvSpPr>
        <xdr:cNvPr id="721" name="n_2aveValue【保健センター・保健所】&#10;一人当たり面積">
          <a:extLst>
            <a:ext uri="{FF2B5EF4-FFF2-40B4-BE49-F238E27FC236}">
              <a16:creationId xmlns:a16="http://schemas.microsoft.com/office/drawing/2014/main" id="{870E8381-C5E7-4F72-B41D-58AB3FA39493}"/>
            </a:ext>
          </a:extLst>
        </xdr:cNvPr>
        <xdr:cNvSpPr txBox="1"/>
      </xdr:nvSpPr>
      <xdr:spPr>
        <a:xfrm>
          <a:off x="18183302" y="9951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60977</xdr:rowOff>
    </xdr:from>
    <xdr:ext cx="469744" cy="259045"/>
    <xdr:sp macro="" textlink="">
      <xdr:nvSpPr>
        <xdr:cNvPr id="722" name="n_3aveValue【保健センター・保健所】&#10;一人当たり面積">
          <a:extLst>
            <a:ext uri="{FF2B5EF4-FFF2-40B4-BE49-F238E27FC236}">
              <a16:creationId xmlns:a16="http://schemas.microsoft.com/office/drawing/2014/main" id="{26EEFC82-5697-47FC-A951-1F42B9439203}"/>
            </a:ext>
          </a:extLst>
        </xdr:cNvPr>
        <xdr:cNvSpPr txBox="1"/>
      </xdr:nvSpPr>
      <xdr:spPr>
        <a:xfrm>
          <a:off x="17383202" y="9951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60977</xdr:rowOff>
    </xdr:from>
    <xdr:ext cx="469744" cy="259045"/>
    <xdr:sp macro="" textlink="">
      <xdr:nvSpPr>
        <xdr:cNvPr id="723" name="n_4aveValue【保健センター・保健所】&#10;一人当たり面積">
          <a:extLst>
            <a:ext uri="{FF2B5EF4-FFF2-40B4-BE49-F238E27FC236}">
              <a16:creationId xmlns:a16="http://schemas.microsoft.com/office/drawing/2014/main" id="{F1FDFDB0-8BCB-406A-A018-4E209373BF31}"/>
            </a:ext>
          </a:extLst>
        </xdr:cNvPr>
        <xdr:cNvSpPr txBox="1"/>
      </xdr:nvSpPr>
      <xdr:spPr>
        <a:xfrm>
          <a:off x="16592627" y="9951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55</xdr:row>
      <xdr:rowOff>162577</xdr:rowOff>
    </xdr:from>
    <xdr:ext cx="469744" cy="259045"/>
    <xdr:sp macro="" textlink="">
      <xdr:nvSpPr>
        <xdr:cNvPr id="724" name="n_1mainValue【保健センター・保健所】&#10;一人当たり面積">
          <a:extLst>
            <a:ext uri="{FF2B5EF4-FFF2-40B4-BE49-F238E27FC236}">
              <a16:creationId xmlns:a16="http://schemas.microsoft.com/office/drawing/2014/main" id="{6E82D637-D928-4703-8FE0-0B6DBA71F3F5}"/>
            </a:ext>
          </a:extLst>
        </xdr:cNvPr>
        <xdr:cNvSpPr txBox="1"/>
      </xdr:nvSpPr>
      <xdr:spPr>
        <a:xfrm>
          <a:off x="18983402" y="9074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55</xdr:row>
      <xdr:rowOff>162577</xdr:rowOff>
    </xdr:from>
    <xdr:ext cx="469744" cy="259045"/>
    <xdr:sp macro="" textlink="">
      <xdr:nvSpPr>
        <xdr:cNvPr id="725" name="n_2mainValue【保健センター・保健所】&#10;一人当たり面積">
          <a:extLst>
            <a:ext uri="{FF2B5EF4-FFF2-40B4-BE49-F238E27FC236}">
              <a16:creationId xmlns:a16="http://schemas.microsoft.com/office/drawing/2014/main" id="{41CBF7E5-5B03-400A-A3CD-FB1CBED79EFF}"/>
            </a:ext>
          </a:extLst>
        </xdr:cNvPr>
        <xdr:cNvSpPr txBox="1"/>
      </xdr:nvSpPr>
      <xdr:spPr>
        <a:xfrm>
          <a:off x="18183302" y="9074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56</xdr:row>
      <xdr:rowOff>29227</xdr:rowOff>
    </xdr:from>
    <xdr:ext cx="469744" cy="259045"/>
    <xdr:sp macro="" textlink="">
      <xdr:nvSpPr>
        <xdr:cNvPr id="726" name="n_3mainValue【保健センター・保健所】&#10;一人当たり面積">
          <a:extLst>
            <a:ext uri="{FF2B5EF4-FFF2-40B4-BE49-F238E27FC236}">
              <a16:creationId xmlns:a16="http://schemas.microsoft.com/office/drawing/2014/main" id="{2017EADA-D584-4EBE-A0CE-F05768120F19}"/>
            </a:ext>
          </a:extLst>
        </xdr:cNvPr>
        <xdr:cNvSpPr txBox="1"/>
      </xdr:nvSpPr>
      <xdr:spPr>
        <a:xfrm>
          <a:off x="17383202" y="9103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55</xdr:row>
      <xdr:rowOff>124477</xdr:rowOff>
    </xdr:from>
    <xdr:ext cx="469744" cy="259045"/>
    <xdr:sp macro="" textlink="">
      <xdr:nvSpPr>
        <xdr:cNvPr id="727" name="n_4mainValue【保健センター・保健所】&#10;一人当たり面積">
          <a:extLst>
            <a:ext uri="{FF2B5EF4-FFF2-40B4-BE49-F238E27FC236}">
              <a16:creationId xmlns:a16="http://schemas.microsoft.com/office/drawing/2014/main" id="{379E4AC2-B59C-44AD-915F-E92CA38CAD29}"/>
            </a:ext>
          </a:extLst>
        </xdr:cNvPr>
        <xdr:cNvSpPr txBox="1"/>
      </xdr:nvSpPr>
      <xdr:spPr>
        <a:xfrm>
          <a:off x="16592627" y="9036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8" name="正方形/長方形 727">
          <a:extLst>
            <a:ext uri="{FF2B5EF4-FFF2-40B4-BE49-F238E27FC236}">
              <a16:creationId xmlns:a16="http://schemas.microsoft.com/office/drawing/2014/main" id="{54428FFC-E7EA-431A-AA10-B3A6554800D2}"/>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9" name="正方形/長方形 728">
          <a:extLst>
            <a:ext uri="{FF2B5EF4-FFF2-40B4-BE49-F238E27FC236}">
              <a16:creationId xmlns:a16="http://schemas.microsoft.com/office/drawing/2014/main" id="{0BF58620-FC9A-498A-A027-DE110D250085}"/>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30" name="正方形/長方形 729">
          <a:extLst>
            <a:ext uri="{FF2B5EF4-FFF2-40B4-BE49-F238E27FC236}">
              <a16:creationId xmlns:a16="http://schemas.microsoft.com/office/drawing/2014/main" id="{5CD9BAD7-9D10-43D3-AC64-E395A47E1ACE}"/>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31" name="正方形/長方形 730">
          <a:extLst>
            <a:ext uri="{FF2B5EF4-FFF2-40B4-BE49-F238E27FC236}">
              <a16:creationId xmlns:a16="http://schemas.microsoft.com/office/drawing/2014/main" id="{E73BC5FA-D20F-41DF-94CA-4F2ABFBF9CB1}"/>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2" name="正方形/長方形 731">
          <a:extLst>
            <a:ext uri="{FF2B5EF4-FFF2-40B4-BE49-F238E27FC236}">
              <a16:creationId xmlns:a16="http://schemas.microsoft.com/office/drawing/2014/main" id="{89D17ACF-A38D-4D94-9ED3-074B6CEACDCB}"/>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3" name="正方形/長方形 732">
          <a:extLst>
            <a:ext uri="{FF2B5EF4-FFF2-40B4-BE49-F238E27FC236}">
              <a16:creationId xmlns:a16="http://schemas.microsoft.com/office/drawing/2014/main" id="{434102B9-4F75-4DD6-A510-80B18CB412E4}"/>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4" name="正方形/長方形 733">
          <a:extLst>
            <a:ext uri="{FF2B5EF4-FFF2-40B4-BE49-F238E27FC236}">
              <a16:creationId xmlns:a16="http://schemas.microsoft.com/office/drawing/2014/main" id="{4AB434AC-76D1-405D-BF4A-32DD376C3B6F}"/>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5" name="正方形/長方形 734">
          <a:extLst>
            <a:ext uri="{FF2B5EF4-FFF2-40B4-BE49-F238E27FC236}">
              <a16:creationId xmlns:a16="http://schemas.microsoft.com/office/drawing/2014/main" id="{DF40C631-FD1F-433D-AAAD-268298D0A967}"/>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6" name="テキスト ボックス 735">
          <a:extLst>
            <a:ext uri="{FF2B5EF4-FFF2-40B4-BE49-F238E27FC236}">
              <a16:creationId xmlns:a16="http://schemas.microsoft.com/office/drawing/2014/main" id="{F6BA6339-4A7D-4E67-B8FE-CFC5945799CB}"/>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7" name="直線コネクタ 736">
          <a:extLst>
            <a:ext uri="{FF2B5EF4-FFF2-40B4-BE49-F238E27FC236}">
              <a16:creationId xmlns:a16="http://schemas.microsoft.com/office/drawing/2014/main" id="{EE72F8F6-0941-418F-9984-8EE1B977D5DF}"/>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88</xdr:row>
      <xdr:rowOff>10177</xdr:rowOff>
    </xdr:from>
    <xdr:ext cx="403059" cy="259045"/>
    <xdr:sp macro="" textlink="">
      <xdr:nvSpPr>
        <xdr:cNvPr id="738" name="テキスト ボックス 737">
          <a:extLst>
            <a:ext uri="{FF2B5EF4-FFF2-40B4-BE49-F238E27FC236}">
              <a16:creationId xmlns:a16="http://schemas.microsoft.com/office/drawing/2014/main" id="{5AF2BBE5-04C7-41E2-AE32-9312680D6037}"/>
            </a:ext>
          </a:extLst>
        </xdr:cNvPr>
        <xdr:cNvSpPr txBox="1"/>
      </xdr:nvSpPr>
      <xdr:spPr>
        <a:xfrm>
          <a:off x="10845966" y="14265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739" name="直線コネクタ 738">
          <a:extLst>
            <a:ext uri="{FF2B5EF4-FFF2-40B4-BE49-F238E27FC236}">
              <a16:creationId xmlns:a16="http://schemas.microsoft.com/office/drawing/2014/main" id="{57B0F587-DE87-42AD-96E4-2D37671BEC6F}"/>
            </a:ext>
          </a:extLst>
        </xdr:cNvPr>
        <xdr:cNvCxnSpPr/>
      </xdr:nvCxnSpPr>
      <xdr:spPr>
        <a:xfrm>
          <a:off x="11210925" y="139731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85</xdr:row>
      <xdr:rowOff>67327</xdr:rowOff>
    </xdr:from>
    <xdr:ext cx="403059" cy="259045"/>
    <xdr:sp macro="" textlink="">
      <xdr:nvSpPr>
        <xdr:cNvPr id="740" name="テキスト ボックス 739">
          <a:extLst>
            <a:ext uri="{FF2B5EF4-FFF2-40B4-BE49-F238E27FC236}">
              <a16:creationId xmlns:a16="http://schemas.microsoft.com/office/drawing/2014/main" id="{E9FDB820-EE76-42F6-BAA8-6D2B81C87D5E}"/>
            </a:ext>
          </a:extLst>
        </xdr:cNvPr>
        <xdr:cNvSpPr txBox="1"/>
      </xdr:nvSpPr>
      <xdr:spPr>
        <a:xfrm>
          <a:off x="10845966" y="138373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741" name="直線コネクタ 740">
          <a:extLst>
            <a:ext uri="{FF2B5EF4-FFF2-40B4-BE49-F238E27FC236}">
              <a16:creationId xmlns:a16="http://schemas.microsoft.com/office/drawing/2014/main" id="{FB31CB83-31E2-4445-91C1-1CEF24841280}"/>
            </a:ext>
          </a:extLst>
        </xdr:cNvPr>
        <xdr:cNvCxnSpPr/>
      </xdr:nvCxnSpPr>
      <xdr:spPr>
        <a:xfrm>
          <a:off x="11210925" y="135445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742" name="テキスト ボックス 741">
          <a:extLst>
            <a:ext uri="{FF2B5EF4-FFF2-40B4-BE49-F238E27FC236}">
              <a16:creationId xmlns:a16="http://schemas.microsoft.com/office/drawing/2014/main" id="{1C15F8D5-3697-47B1-9615-2E369F153758}"/>
            </a:ext>
          </a:extLst>
        </xdr:cNvPr>
        <xdr:cNvSpPr txBox="1"/>
      </xdr:nvSpPr>
      <xdr:spPr>
        <a:xfrm>
          <a:off x="10845966" y="134086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743" name="直線コネクタ 742">
          <a:extLst>
            <a:ext uri="{FF2B5EF4-FFF2-40B4-BE49-F238E27FC236}">
              <a16:creationId xmlns:a16="http://schemas.microsoft.com/office/drawing/2014/main" id="{F63841D0-F3DE-43E2-8FF2-850CE9551E71}"/>
            </a:ext>
          </a:extLst>
        </xdr:cNvPr>
        <xdr:cNvCxnSpPr/>
      </xdr:nvCxnSpPr>
      <xdr:spPr>
        <a:xfrm>
          <a:off x="11210925" y="13115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744" name="テキスト ボックス 743">
          <a:extLst>
            <a:ext uri="{FF2B5EF4-FFF2-40B4-BE49-F238E27FC236}">
              <a16:creationId xmlns:a16="http://schemas.microsoft.com/office/drawing/2014/main" id="{88F21A90-F26F-4621-B1DD-F3E09B7D2BD5}"/>
            </a:ext>
          </a:extLst>
        </xdr:cNvPr>
        <xdr:cNvSpPr txBox="1"/>
      </xdr:nvSpPr>
      <xdr:spPr>
        <a:xfrm>
          <a:off x="10845966" y="1297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745" name="直線コネクタ 744">
          <a:extLst>
            <a:ext uri="{FF2B5EF4-FFF2-40B4-BE49-F238E27FC236}">
              <a16:creationId xmlns:a16="http://schemas.microsoft.com/office/drawing/2014/main" id="{59EB0C33-380B-4ACD-B53E-928E1050F372}"/>
            </a:ext>
          </a:extLst>
        </xdr:cNvPr>
        <xdr:cNvCxnSpPr/>
      </xdr:nvCxnSpPr>
      <xdr:spPr>
        <a:xfrm>
          <a:off x="11210925" y="126777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746" name="テキスト ボックス 745">
          <a:extLst>
            <a:ext uri="{FF2B5EF4-FFF2-40B4-BE49-F238E27FC236}">
              <a16:creationId xmlns:a16="http://schemas.microsoft.com/office/drawing/2014/main" id="{86D55992-76C3-48CD-98F0-3890C4E47F76}"/>
            </a:ext>
          </a:extLst>
        </xdr:cNvPr>
        <xdr:cNvSpPr txBox="1"/>
      </xdr:nvSpPr>
      <xdr:spPr>
        <a:xfrm>
          <a:off x="10845966" y="125419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7" name="直線コネクタ 746">
          <a:extLst>
            <a:ext uri="{FF2B5EF4-FFF2-40B4-BE49-F238E27FC236}">
              <a16:creationId xmlns:a16="http://schemas.microsoft.com/office/drawing/2014/main" id="{27BABC14-A003-45F0-B225-004998866E05}"/>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74</xdr:row>
      <xdr:rowOff>124477</xdr:rowOff>
    </xdr:from>
    <xdr:ext cx="403059" cy="259045"/>
    <xdr:sp macro="" textlink="">
      <xdr:nvSpPr>
        <xdr:cNvPr id="748" name="テキスト ボックス 747">
          <a:extLst>
            <a:ext uri="{FF2B5EF4-FFF2-40B4-BE49-F238E27FC236}">
              <a16:creationId xmlns:a16="http://schemas.microsoft.com/office/drawing/2014/main" id="{86ABFC98-CFF6-405F-8C9B-5B9A63040B44}"/>
            </a:ext>
          </a:extLst>
        </xdr:cNvPr>
        <xdr:cNvSpPr txBox="1"/>
      </xdr:nvSpPr>
      <xdr:spPr>
        <a:xfrm>
          <a:off x="10845966" y="1211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9" name="【消防施設】&#10;有形固定資産減価償却率グラフ枠">
          <a:extLst>
            <a:ext uri="{FF2B5EF4-FFF2-40B4-BE49-F238E27FC236}">
              <a16:creationId xmlns:a16="http://schemas.microsoft.com/office/drawing/2014/main" id="{440BA2E3-124B-4E9D-834D-6D08A6EA8AC7}"/>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74676</xdr:rowOff>
    </xdr:from>
    <xdr:to>
      <xdr:col>85</xdr:col>
      <xdr:colOff>126364</xdr:colOff>
      <xdr:row>86</xdr:row>
      <xdr:rowOff>129539</xdr:rowOff>
    </xdr:to>
    <xdr:cxnSp macro="">
      <xdr:nvCxnSpPr>
        <xdr:cNvPr id="750" name="直線コネクタ 749">
          <a:extLst>
            <a:ext uri="{FF2B5EF4-FFF2-40B4-BE49-F238E27FC236}">
              <a16:creationId xmlns:a16="http://schemas.microsoft.com/office/drawing/2014/main" id="{22F673DC-8EC2-4637-B15D-D9B39AA6689B}"/>
            </a:ext>
          </a:extLst>
        </xdr:cNvPr>
        <xdr:cNvCxnSpPr/>
      </xdr:nvCxnSpPr>
      <xdr:spPr>
        <a:xfrm flipV="1">
          <a:off x="14696439" y="12714351"/>
          <a:ext cx="0" cy="13470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133366</xdr:rowOff>
    </xdr:from>
    <xdr:ext cx="405111" cy="259045"/>
    <xdr:sp macro="" textlink="">
      <xdr:nvSpPr>
        <xdr:cNvPr id="751" name="【消防施設】&#10;有形固定資産減価償却率最小値テキスト">
          <a:extLst>
            <a:ext uri="{FF2B5EF4-FFF2-40B4-BE49-F238E27FC236}">
              <a16:creationId xmlns:a16="http://schemas.microsoft.com/office/drawing/2014/main" id="{BF241F48-B715-4AAE-A611-E59BB93688C0}"/>
            </a:ext>
          </a:extLst>
        </xdr:cNvPr>
        <xdr:cNvSpPr txBox="1"/>
      </xdr:nvSpPr>
      <xdr:spPr>
        <a:xfrm>
          <a:off x="14735175" y="14068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129539</xdr:rowOff>
    </xdr:from>
    <xdr:to>
      <xdr:col>86</xdr:col>
      <xdr:colOff>25400</xdr:colOff>
      <xdr:row>86</xdr:row>
      <xdr:rowOff>129539</xdr:rowOff>
    </xdr:to>
    <xdr:cxnSp macro="">
      <xdr:nvCxnSpPr>
        <xdr:cNvPr id="752" name="直線コネクタ 751">
          <a:extLst>
            <a:ext uri="{FF2B5EF4-FFF2-40B4-BE49-F238E27FC236}">
              <a16:creationId xmlns:a16="http://schemas.microsoft.com/office/drawing/2014/main" id="{F26CE59A-5A23-4041-89CC-7CAD5193F7F7}"/>
            </a:ext>
          </a:extLst>
        </xdr:cNvPr>
        <xdr:cNvCxnSpPr/>
      </xdr:nvCxnSpPr>
      <xdr:spPr>
        <a:xfrm>
          <a:off x="14611350" y="1406143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21353</xdr:rowOff>
    </xdr:from>
    <xdr:ext cx="405111" cy="259045"/>
    <xdr:sp macro="" textlink="">
      <xdr:nvSpPr>
        <xdr:cNvPr id="753" name="【消防施設】&#10;有形固定資産減価償却率最大値テキスト">
          <a:extLst>
            <a:ext uri="{FF2B5EF4-FFF2-40B4-BE49-F238E27FC236}">
              <a16:creationId xmlns:a16="http://schemas.microsoft.com/office/drawing/2014/main" id="{704A09E5-8E61-4B06-BC75-89D8C81FADB0}"/>
            </a:ext>
          </a:extLst>
        </xdr:cNvPr>
        <xdr:cNvSpPr txBox="1"/>
      </xdr:nvSpPr>
      <xdr:spPr>
        <a:xfrm>
          <a:off x="14735175" y="124991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74676</xdr:rowOff>
    </xdr:from>
    <xdr:to>
      <xdr:col>86</xdr:col>
      <xdr:colOff>25400</xdr:colOff>
      <xdr:row>78</xdr:row>
      <xdr:rowOff>74676</xdr:rowOff>
    </xdr:to>
    <xdr:cxnSp macro="">
      <xdr:nvCxnSpPr>
        <xdr:cNvPr id="754" name="直線コネクタ 753">
          <a:extLst>
            <a:ext uri="{FF2B5EF4-FFF2-40B4-BE49-F238E27FC236}">
              <a16:creationId xmlns:a16="http://schemas.microsoft.com/office/drawing/2014/main" id="{E7918722-CEB1-4004-B470-FB2AC970849A}"/>
            </a:ext>
          </a:extLst>
        </xdr:cNvPr>
        <xdr:cNvCxnSpPr/>
      </xdr:nvCxnSpPr>
      <xdr:spPr>
        <a:xfrm>
          <a:off x="14611350" y="1271435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125747</xdr:rowOff>
    </xdr:from>
    <xdr:ext cx="405111" cy="259045"/>
    <xdr:sp macro="" textlink="">
      <xdr:nvSpPr>
        <xdr:cNvPr id="755" name="【消防施設】&#10;有形固定資産減価償却率平均値テキスト">
          <a:extLst>
            <a:ext uri="{FF2B5EF4-FFF2-40B4-BE49-F238E27FC236}">
              <a16:creationId xmlns:a16="http://schemas.microsoft.com/office/drawing/2014/main" id="{B5FF5430-48F4-43A1-BC44-00FFB94B09CC}"/>
            </a:ext>
          </a:extLst>
        </xdr:cNvPr>
        <xdr:cNvSpPr txBox="1"/>
      </xdr:nvSpPr>
      <xdr:spPr>
        <a:xfrm>
          <a:off x="14735175" y="134099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147320</xdr:rowOff>
    </xdr:from>
    <xdr:to>
      <xdr:col>85</xdr:col>
      <xdr:colOff>177800</xdr:colOff>
      <xdr:row>83</xdr:row>
      <xdr:rowOff>77470</xdr:rowOff>
    </xdr:to>
    <xdr:sp macro="" textlink="">
      <xdr:nvSpPr>
        <xdr:cNvPr id="756" name="フローチャート: 判断 755">
          <a:extLst>
            <a:ext uri="{FF2B5EF4-FFF2-40B4-BE49-F238E27FC236}">
              <a16:creationId xmlns:a16="http://schemas.microsoft.com/office/drawing/2014/main" id="{3C1F5536-3F76-41C1-B5A5-5FD35C369A63}"/>
            </a:ext>
          </a:extLst>
        </xdr:cNvPr>
        <xdr:cNvSpPr/>
      </xdr:nvSpPr>
      <xdr:spPr>
        <a:xfrm>
          <a:off x="14649450" y="1343152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170180</xdr:rowOff>
    </xdr:from>
    <xdr:to>
      <xdr:col>81</xdr:col>
      <xdr:colOff>101600</xdr:colOff>
      <xdr:row>83</xdr:row>
      <xdr:rowOff>100330</xdr:rowOff>
    </xdr:to>
    <xdr:sp macro="" textlink="">
      <xdr:nvSpPr>
        <xdr:cNvPr id="757" name="フローチャート: 判断 756">
          <a:extLst>
            <a:ext uri="{FF2B5EF4-FFF2-40B4-BE49-F238E27FC236}">
              <a16:creationId xmlns:a16="http://schemas.microsoft.com/office/drawing/2014/main" id="{CC226B10-BB3E-420B-8138-62662A6ED06C}"/>
            </a:ext>
          </a:extLst>
        </xdr:cNvPr>
        <xdr:cNvSpPr/>
      </xdr:nvSpPr>
      <xdr:spPr>
        <a:xfrm>
          <a:off x="13887450" y="1344803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142748</xdr:rowOff>
    </xdr:from>
    <xdr:to>
      <xdr:col>76</xdr:col>
      <xdr:colOff>165100</xdr:colOff>
      <xdr:row>83</xdr:row>
      <xdr:rowOff>72898</xdr:rowOff>
    </xdr:to>
    <xdr:sp macro="" textlink="">
      <xdr:nvSpPr>
        <xdr:cNvPr id="758" name="フローチャート: 判断 757">
          <a:extLst>
            <a:ext uri="{FF2B5EF4-FFF2-40B4-BE49-F238E27FC236}">
              <a16:creationId xmlns:a16="http://schemas.microsoft.com/office/drawing/2014/main" id="{5274EC6D-E3ED-4A54-BBE8-674A38CFD841}"/>
            </a:ext>
          </a:extLst>
        </xdr:cNvPr>
        <xdr:cNvSpPr/>
      </xdr:nvSpPr>
      <xdr:spPr>
        <a:xfrm>
          <a:off x="13096875" y="13433298"/>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78739</xdr:rowOff>
    </xdr:from>
    <xdr:to>
      <xdr:col>72</xdr:col>
      <xdr:colOff>38100</xdr:colOff>
      <xdr:row>83</xdr:row>
      <xdr:rowOff>8889</xdr:rowOff>
    </xdr:to>
    <xdr:sp macro="" textlink="">
      <xdr:nvSpPr>
        <xdr:cNvPr id="759" name="フローチャート: 判断 758">
          <a:extLst>
            <a:ext uri="{FF2B5EF4-FFF2-40B4-BE49-F238E27FC236}">
              <a16:creationId xmlns:a16="http://schemas.microsoft.com/office/drawing/2014/main" id="{F94CB312-8CBB-429E-8B9F-564BABA92D2F}"/>
            </a:ext>
          </a:extLst>
        </xdr:cNvPr>
        <xdr:cNvSpPr/>
      </xdr:nvSpPr>
      <xdr:spPr>
        <a:xfrm>
          <a:off x="12296775" y="1336611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69596</xdr:rowOff>
    </xdr:from>
    <xdr:to>
      <xdr:col>67</xdr:col>
      <xdr:colOff>101600</xdr:colOff>
      <xdr:row>82</xdr:row>
      <xdr:rowOff>171196</xdr:rowOff>
    </xdr:to>
    <xdr:sp macro="" textlink="">
      <xdr:nvSpPr>
        <xdr:cNvPr id="760" name="フローチャート: 判断 759">
          <a:extLst>
            <a:ext uri="{FF2B5EF4-FFF2-40B4-BE49-F238E27FC236}">
              <a16:creationId xmlns:a16="http://schemas.microsoft.com/office/drawing/2014/main" id="{CFACA680-7C03-4602-BBE7-5636F83E9753}"/>
            </a:ext>
          </a:extLst>
        </xdr:cNvPr>
        <xdr:cNvSpPr/>
      </xdr:nvSpPr>
      <xdr:spPr>
        <a:xfrm>
          <a:off x="11487150" y="1335379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5231A2FD-49E0-4342-A484-A15F6230F5DE}"/>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A8A5FD5A-452B-4479-8633-791E163E842A}"/>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F50BF539-4792-4400-96A1-71DDE0A0B071}"/>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89C91447-EB0A-402D-BD74-5BB250304F49}"/>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5" name="テキスト ボックス 764">
          <a:extLst>
            <a:ext uri="{FF2B5EF4-FFF2-40B4-BE49-F238E27FC236}">
              <a16:creationId xmlns:a16="http://schemas.microsoft.com/office/drawing/2014/main" id="{F70E37CC-6785-42D6-9874-EC49C967F648}"/>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42163</xdr:rowOff>
    </xdr:from>
    <xdr:to>
      <xdr:col>85</xdr:col>
      <xdr:colOff>177800</xdr:colOff>
      <xdr:row>80</xdr:row>
      <xdr:rowOff>143763</xdr:rowOff>
    </xdr:to>
    <xdr:sp macro="" textlink="">
      <xdr:nvSpPr>
        <xdr:cNvPr id="766" name="楕円 765">
          <a:extLst>
            <a:ext uri="{FF2B5EF4-FFF2-40B4-BE49-F238E27FC236}">
              <a16:creationId xmlns:a16="http://schemas.microsoft.com/office/drawing/2014/main" id="{A89146CB-3797-448C-B594-073CF0441678}"/>
            </a:ext>
          </a:extLst>
        </xdr:cNvPr>
        <xdr:cNvSpPr/>
      </xdr:nvSpPr>
      <xdr:spPr>
        <a:xfrm>
          <a:off x="14649450" y="1300886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65040</xdr:rowOff>
    </xdr:from>
    <xdr:ext cx="405111" cy="259045"/>
    <xdr:sp macro="" textlink="">
      <xdr:nvSpPr>
        <xdr:cNvPr id="767" name="【消防施設】&#10;有形固定資産減価償却率該当値テキスト">
          <a:extLst>
            <a:ext uri="{FF2B5EF4-FFF2-40B4-BE49-F238E27FC236}">
              <a16:creationId xmlns:a16="http://schemas.microsoft.com/office/drawing/2014/main" id="{E17D943D-38FF-42A2-9715-202EF0B0F794}"/>
            </a:ext>
          </a:extLst>
        </xdr:cNvPr>
        <xdr:cNvSpPr txBox="1"/>
      </xdr:nvSpPr>
      <xdr:spPr>
        <a:xfrm>
          <a:off x="14735175" y="128698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5587</xdr:rowOff>
    </xdr:from>
    <xdr:to>
      <xdr:col>81</xdr:col>
      <xdr:colOff>101600</xdr:colOff>
      <xdr:row>80</xdr:row>
      <xdr:rowOff>107187</xdr:rowOff>
    </xdr:to>
    <xdr:sp macro="" textlink="">
      <xdr:nvSpPr>
        <xdr:cNvPr id="768" name="楕円 767">
          <a:extLst>
            <a:ext uri="{FF2B5EF4-FFF2-40B4-BE49-F238E27FC236}">
              <a16:creationId xmlns:a16="http://schemas.microsoft.com/office/drawing/2014/main" id="{791C01BA-0168-4174-9165-5373043C53B6}"/>
            </a:ext>
          </a:extLst>
        </xdr:cNvPr>
        <xdr:cNvSpPr/>
      </xdr:nvSpPr>
      <xdr:spPr>
        <a:xfrm>
          <a:off x="13887450" y="1297228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56387</xdr:rowOff>
    </xdr:from>
    <xdr:to>
      <xdr:col>85</xdr:col>
      <xdr:colOff>127000</xdr:colOff>
      <xdr:row>80</xdr:row>
      <xdr:rowOff>92963</xdr:rowOff>
    </xdr:to>
    <xdr:cxnSp macro="">
      <xdr:nvCxnSpPr>
        <xdr:cNvPr id="769" name="直線コネクタ 768">
          <a:extLst>
            <a:ext uri="{FF2B5EF4-FFF2-40B4-BE49-F238E27FC236}">
              <a16:creationId xmlns:a16="http://schemas.microsoft.com/office/drawing/2014/main" id="{460A4780-0484-44AD-8E65-3C0779019925}"/>
            </a:ext>
          </a:extLst>
        </xdr:cNvPr>
        <xdr:cNvCxnSpPr/>
      </xdr:nvCxnSpPr>
      <xdr:spPr>
        <a:xfrm>
          <a:off x="13935075" y="13019912"/>
          <a:ext cx="762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49022</xdr:rowOff>
    </xdr:from>
    <xdr:to>
      <xdr:col>76</xdr:col>
      <xdr:colOff>165100</xdr:colOff>
      <xdr:row>79</xdr:row>
      <xdr:rowOff>150622</xdr:rowOff>
    </xdr:to>
    <xdr:sp macro="" textlink="">
      <xdr:nvSpPr>
        <xdr:cNvPr id="770" name="楕円 769">
          <a:extLst>
            <a:ext uri="{FF2B5EF4-FFF2-40B4-BE49-F238E27FC236}">
              <a16:creationId xmlns:a16="http://schemas.microsoft.com/office/drawing/2014/main" id="{BCDC73F3-14FB-445E-AE66-5B11F1E37FCF}"/>
            </a:ext>
          </a:extLst>
        </xdr:cNvPr>
        <xdr:cNvSpPr/>
      </xdr:nvSpPr>
      <xdr:spPr>
        <a:xfrm>
          <a:off x="13096875" y="12847447"/>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99822</xdr:rowOff>
    </xdr:from>
    <xdr:to>
      <xdr:col>81</xdr:col>
      <xdr:colOff>50800</xdr:colOff>
      <xdr:row>80</xdr:row>
      <xdr:rowOff>56387</xdr:rowOff>
    </xdr:to>
    <xdr:cxnSp macro="">
      <xdr:nvCxnSpPr>
        <xdr:cNvPr id="771" name="直線コネクタ 770">
          <a:extLst>
            <a:ext uri="{FF2B5EF4-FFF2-40B4-BE49-F238E27FC236}">
              <a16:creationId xmlns:a16="http://schemas.microsoft.com/office/drawing/2014/main" id="{CB6EF984-AFD7-48FF-97E8-612E08DF12E4}"/>
            </a:ext>
          </a:extLst>
        </xdr:cNvPr>
        <xdr:cNvCxnSpPr/>
      </xdr:nvCxnSpPr>
      <xdr:spPr>
        <a:xfrm>
          <a:off x="13144500" y="12904597"/>
          <a:ext cx="790575" cy="11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92456</xdr:rowOff>
    </xdr:from>
    <xdr:to>
      <xdr:col>72</xdr:col>
      <xdr:colOff>38100</xdr:colOff>
      <xdr:row>79</xdr:row>
      <xdr:rowOff>22606</xdr:rowOff>
    </xdr:to>
    <xdr:sp macro="" textlink="">
      <xdr:nvSpPr>
        <xdr:cNvPr id="772" name="楕円 771">
          <a:extLst>
            <a:ext uri="{FF2B5EF4-FFF2-40B4-BE49-F238E27FC236}">
              <a16:creationId xmlns:a16="http://schemas.microsoft.com/office/drawing/2014/main" id="{47723F1F-2E09-4E0F-B05E-7CEC24EB587E}"/>
            </a:ext>
          </a:extLst>
        </xdr:cNvPr>
        <xdr:cNvSpPr/>
      </xdr:nvSpPr>
      <xdr:spPr>
        <a:xfrm>
          <a:off x="12296775" y="1273213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78</xdr:row>
      <xdr:rowOff>143256</xdr:rowOff>
    </xdr:from>
    <xdr:to>
      <xdr:col>76</xdr:col>
      <xdr:colOff>114300</xdr:colOff>
      <xdr:row>79</xdr:row>
      <xdr:rowOff>99822</xdr:rowOff>
    </xdr:to>
    <xdr:cxnSp macro="">
      <xdr:nvCxnSpPr>
        <xdr:cNvPr id="773" name="直線コネクタ 772">
          <a:extLst>
            <a:ext uri="{FF2B5EF4-FFF2-40B4-BE49-F238E27FC236}">
              <a16:creationId xmlns:a16="http://schemas.microsoft.com/office/drawing/2014/main" id="{076BE861-E3C4-4815-A778-60ED2F9EFA62}"/>
            </a:ext>
          </a:extLst>
        </xdr:cNvPr>
        <xdr:cNvCxnSpPr/>
      </xdr:nvCxnSpPr>
      <xdr:spPr>
        <a:xfrm>
          <a:off x="12344400" y="12779756"/>
          <a:ext cx="800100" cy="124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78</xdr:row>
      <xdr:rowOff>14732</xdr:rowOff>
    </xdr:from>
    <xdr:to>
      <xdr:col>67</xdr:col>
      <xdr:colOff>101600</xdr:colOff>
      <xdr:row>78</xdr:row>
      <xdr:rowOff>116332</xdr:rowOff>
    </xdr:to>
    <xdr:sp macro="" textlink="">
      <xdr:nvSpPr>
        <xdr:cNvPr id="774" name="楕円 773">
          <a:extLst>
            <a:ext uri="{FF2B5EF4-FFF2-40B4-BE49-F238E27FC236}">
              <a16:creationId xmlns:a16="http://schemas.microsoft.com/office/drawing/2014/main" id="{D7ABEB89-9EB8-4ED8-9074-9C86EA13A31B}"/>
            </a:ext>
          </a:extLst>
        </xdr:cNvPr>
        <xdr:cNvSpPr/>
      </xdr:nvSpPr>
      <xdr:spPr>
        <a:xfrm>
          <a:off x="11487150" y="12651232"/>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78</xdr:row>
      <xdr:rowOff>65532</xdr:rowOff>
    </xdr:from>
    <xdr:to>
      <xdr:col>71</xdr:col>
      <xdr:colOff>177800</xdr:colOff>
      <xdr:row>78</xdr:row>
      <xdr:rowOff>143256</xdr:rowOff>
    </xdr:to>
    <xdr:cxnSp macro="">
      <xdr:nvCxnSpPr>
        <xdr:cNvPr id="775" name="直線コネクタ 774">
          <a:extLst>
            <a:ext uri="{FF2B5EF4-FFF2-40B4-BE49-F238E27FC236}">
              <a16:creationId xmlns:a16="http://schemas.microsoft.com/office/drawing/2014/main" id="{4AFB09BC-F537-4C5D-A2B1-C4FFBA24BCE1}"/>
            </a:ext>
          </a:extLst>
        </xdr:cNvPr>
        <xdr:cNvCxnSpPr/>
      </xdr:nvCxnSpPr>
      <xdr:spPr>
        <a:xfrm>
          <a:off x="11534775" y="12708382"/>
          <a:ext cx="809625" cy="71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91457</xdr:rowOff>
    </xdr:from>
    <xdr:ext cx="405111" cy="259045"/>
    <xdr:sp macro="" textlink="">
      <xdr:nvSpPr>
        <xdr:cNvPr id="776" name="n_1aveValue【消防施設】&#10;有形固定資産減価償却率">
          <a:extLst>
            <a:ext uri="{FF2B5EF4-FFF2-40B4-BE49-F238E27FC236}">
              <a16:creationId xmlns:a16="http://schemas.microsoft.com/office/drawing/2014/main" id="{5B09E498-85DF-40F1-8873-8ABC04E6C24E}"/>
            </a:ext>
          </a:extLst>
        </xdr:cNvPr>
        <xdr:cNvSpPr txBox="1"/>
      </xdr:nvSpPr>
      <xdr:spPr>
        <a:xfrm>
          <a:off x="13745219" y="13537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64025</xdr:rowOff>
    </xdr:from>
    <xdr:ext cx="405111" cy="259045"/>
    <xdr:sp macro="" textlink="">
      <xdr:nvSpPr>
        <xdr:cNvPr id="777" name="n_2aveValue【消防施設】&#10;有形固定資産減価償却率">
          <a:extLst>
            <a:ext uri="{FF2B5EF4-FFF2-40B4-BE49-F238E27FC236}">
              <a16:creationId xmlns:a16="http://schemas.microsoft.com/office/drawing/2014/main" id="{9222121E-33AE-4648-9986-301DD6039783}"/>
            </a:ext>
          </a:extLst>
        </xdr:cNvPr>
        <xdr:cNvSpPr txBox="1"/>
      </xdr:nvSpPr>
      <xdr:spPr>
        <a:xfrm>
          <a:off x="12964169" y="135165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16</xdr:rowOff>
    </xdr:from>
    <xdr:ext cx="405111" cy="259045"/>
    <xdr:sp macro="" textlink="">
      <xdr:nvSpPr>
        <xdr:cNvPr id="778" name="n_3aveValue【消防施設】&#10;有形固定資産減価償却率">
          <a:extLst>
            <a:ext uri="{FF2B5EF4-FFF2-40B4-BE49-F238E27FC236}">
              <a16:creationId xmlns:a16="http://schemas.microsoft.com/office/drawing/2014/main" id="{CA3E746B-CFB7-4292-9977-FCA59D0BA48C}"/>
            </a:ext>
          </a:extLst>
        </xdr:cNvPr>
        <xdr:cNvSpPr txBox="1"/>
      </xdr:nvSpPr>
      <xdr:spPr>
        <a:xfrm>
          <a:off x="12164069" y="13449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162323</xdr:rowOff>
    </xdr:from>
    <xdr:ext cx="405111" cy="259045"/>
    <xdr:sp macro="" textlink="">
      <xdr:nvSpPr>
        <xdr:cNvPr id="779" name="n_4aveValue【消防施設】&#10;有形固定資産減価償却率">
          <a:extLst>
            <a:ext uri="{FF2B5EF4-FFF2-40B4-BE49-F238E27FC236}">
              <a16:creationId xmlns:a16="http://schemas.microsoft.com/office/drawing/2014/main" id="{2A281AA1-32C8-4990-ACD2-B1D7598E8781}"/>
            </a:ext>
          </a:extLst>
        </xdr:cNvPr>
        <xdr:cNvSpPr txBox="1"/>
      </xdr:nvSpPr>
      <xdr:spPr>
        <a:xfrm>
          <a:off x="11354444" y="134465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123714</xdr:rowOff>
    </xdr:from>
    <xdr:ext cx="405111" cy="259045"/>
    <xdr:sp macro="" textlink="">
      <xdr:nvSpPr>
        <xdr:cNvPr id="780" name="n_1mainValue【消防施設】&#10;有形固定資産減価償却率">
          <a:extLst>
            <a:ext uri="{FF2B5EF4-FFF2-40B4-BE49-F238E27FC236}">
              <a16:creationId xmlns:a16="http://schemas.microsoft.com/office/drawing/2014/main" id="{FB37D1BC-BA62-484A-A6AC-EDD62BF2DB6C}"/>
            </a:ext>
          </a:extLst>
        </xdr:cNvPr>
        <xdr:cNvSpPr txBox="1"/>
      </xdr:nvSpPr>
      <xdr:spPr>
        <a:xfrm>
          <a:off x="13745219" y="127665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167149</xdr:rowOff>
    </xdr:from>
    <xdr:ext cx="405111" cy="259045"/>
    <xdr:sp macro="" textlink="">
      <xdr:nvSpPr>
        <xdr:cNvPr id="781" name="n_2mainValue【消防施設】&#10;有形固定資産減価償却率">
          <a:extLst>
            <a:ext uri="{FF2B5EF4-FFF2-40B4-BE49-F238E27FC236}">
              <a16:creationId xmlns:a16="http://schemas.microsoft.com/office/drawing/2014/main" id="{50363117-A430-4A22-A90B-A01789F3A01A}"/>
            </a:ext>
          </a:extLst>
        </xdr:cNvPr>
        <xdr:cNvSpPr txBox="1"/>
      </xdr:nvSpPr>
      <xdr:spPr>
        <a:xfrm>
          <a:off x="12964169" y="126417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77</xdr:row>
      <xdr:rowOff>39133</xdr:rowOff>
    </xdr:from>
    <xdr:ext cx="405111" cy="259045"/>
    <xdr:sp macro="" textlink="">
      <xdr:nvSpPr>
        <xdr:cNvPr id="782" name="n_3mainValue【消防施設】&#10;有形固定資産減価償却率">
          <a:extLst>
            <a:ext uri="{FF2B5EF4-FFF2-40B4-BE49-F238E27FC236}">
              <a16:creationId xmlns:a16="http://schemas.microsoft.com/office/drawing/2014/main" id="{C1DE4CF7-F9AF-4B2D-9E72-C8A6A8C1A22B}"/>
            </a:ext>
          </a:extLst>
        </xdr:cNvPr>
        <xdr:cNvSpPr txBox="1"/>
      </xdr:nvSpPr>
      <xdr:spPr>
        <a:xfrm>
          <a:off x="12164069" y="125168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76</xdr:row>
      <xdr:rowOff>132859</xdr:rowOff>
    </xdr:from>
    <xdr:ext cx="405111" cy="259045"/>
    <xdr:sp macro="" textlink="">
      <xdr:nvSpPr>
        <xdr:cNvPr id="783" name="n_4mainValue【消防施設】&#10;有形固定資産減価償却率">
          <a:extLst>
            <a:ext uri="{FF2B5EF4-FFF2-40B4-BE49-F238E27FC236}">
              <a16:creationId xmlns:a16="http://schemas.microsoft.com/office/drawing/2014/main" id="{9416B691-C819-49A7-8806-94C358810F7D}"/>
            </a:ext>
          </a:extLst>
        </xdr:cNvPr>
        <xdr:cNvSpPr txBox="1"/>
      </xdr:nvSpPr>
      <xdr:spPr>
        <a:xfrm>
          <a:off x="11354444" y="124486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4" name="正方形/長方形 783">
          <a:extLst>
            <a:ext uri="{FF2B5EF4-FFF2-40B4-BE49-F238E27FC236}">
              <a16:creationId xmlns:a16="http://schemas.microsoft.com/office/drawing/2014/main" id="{88AE2F95-01ED-49BD-9039-B753DCD2E31C}"/>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5" name="正方形/長方形 784">
          <a:extLst>
            <a:ext uri="{FF2B5EF4-FFF2-40B4-BE49-F238E27FC236}">
              <a16:creationId xmlns:a16="http://schemas.microsoft.com/office/drawing/2014/main" id="{04F75DF6-8041-4426-917B-4AF1D97DF3D2}"/>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6" name="正方形/長方形 785">
          <a:extLst>
            <a:ext uri="{FF2B5EF4-FFF2-40B4-BE49-F238E27FC236}">
              <a16:creationId xmlns:a16="http://schemas.microsoft.com/office/drawing/2014/main" id="{A7BB2BA8-3AAD-4993-BA26-D71C7C3F284E}"/>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7" name="正方形/長方形 786">
          <a:extLst>
            <a:ext uri="{FF2B5EF4-FFF2-40B4-BE49-F238E27FC236}">
              <a16:creationId xmlns:a16="http://schemas.microsoft.com/office/drawing/2014/main" id="{02E06057-AE6E-4ED7-8F3B-5B3EB4675EAD}"/>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8" name="正方形/長方形 787">
          <a:extLst>
            <a:ext uri="{FF2B5EF4-FFF2-40B4-BE49-F238E27FC236}">
              <a16:creationId xmlns:a16="http://schemas.microsoft.com/office/drawing/2014/main" id="{EA7316DC-8B96-4517-A8D0-BEC48CCF5E17}"/>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9" name="正方形/長方形 788">
          <a:extLst>
            <a:ext uri="{FF2B5EF4-FFF2-40B4-BE49-F238E27FC236}">
              <a16:creationId xmlns:a16="http://schemas.microsoft.com/office/drawing/2014/main" id="{4B3CBD5D-2FDD-4C72-84BF-677E2E427068}"/>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90" name="正方形/長方形 789">
          <a:extLst>
            <a:ext uri="{FF2B5EF4-FFF2-40B4-BE49-F238E27FC236}">
              <a16:creationId xmlns:a16="http://schemas.microsoft.com/office/drawing/2014/main" id="{30D81146-B3D4-4F3F-9E45-2C10A53E02CC}"/>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1" name="正方形/長方形 790">
          <a:extLst>
            <a:ext uri="{FF2B5EF4-FFF2-40B4-BE49-F238E27FC236}">
              <a16:creationId xmlns:a16="http://schemas.microsoft.com/office/drawing/2014/main" id="{AD101281-275B-4A3B-947E-24244AF1488D}"/>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2" name="テキスト ボックス 791">
          <a:extLst>
            <a:ext uri="{FF2B5EF4-FFF2-40B4-BE49-F238E27FC236}">
              <a16:creationId xmlns:a16="http://schemas.microsoft.com/office/drawing/2014/main" id="{5A550DB0-5341-4D47-9D64-51066F9C38A0}"/>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3" name="直線コネクタ 792">
          <a:extLst>
            <a:ext uri="{FF2B5EF4-FFF2-40B4-BE49-F238E27FC236}">
              <a16:creationId xmlns:a16="http://schemas.microsoft.com/office/drawing/2014/main" id="{109E8ABE-B7A3-4EAA-9B4D-9538200F0E8A}"/>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88</xdr:row>
      <xdr:rowOff>10177</xdr:rowOff>
    </xdr:from>
    <xdr:ext cx="467179" cy="259045"/>
    <xdr:sp macro="" textlink="">
      <xdr:nvSpPr>
        <xdr:cNvPr id="794" name="テキスト ボックス 793">
          <a:extLst>
            <a:ext uri="{FF2B5EF4-FFF2-40B4-BE49-F238E27FC236}">
              <a16:creationId xmlns:a16="http://schemas.microsoft.com/office/drawing/2014/main" id="{A9809030-72B5-4B5E-915D-F0D4FFE1A6E6}"/>
            </a:ext>
          </a:extLst>
        </xdr:cNvPr>
        <xdr:cNvSpPr txBox="1"/>
      </xdr:nvSpPr>
      <xdr:spPr>
        <a:xfrm>
          <a:off x="160523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86</xdr:row>
      <xdr:rowOff>168729</xdr:rowOff>
    </xdr:from>
    <xdr:to>
      <xdr:col>120</xdr:col>
      <xdr:colOff>114300</xdr:colOff>
      <xdr:row>86</xdr:row>
      <xdr:rowOff>168729</xdr:rowOff>
    </xdr:to>
    <xdr:cxnSp macro="">
      <xdr:nvCxnSpPr>
        <xdr:cNvPr id="795" name="直線コネクタ 794">
          <a:extLst>
            <a:ext uri="{FF2B5EF4-FFF2-40B4-BE49-F238E27FC236}">
              <a16:creationId xmlns:a16="http://schemas.microsoft.com/office/drawing/2014/main" id="{537B218D-E13A-413D-85E9-298208C3192A}"/>
            </a:ext>
          </a:extLst>
        </xdr:cNvPr>
        <xdr:cNvCxnSpPr/>
      </xdr:nvCxnSpPr>
      <xdr:spPr>
        <a:xfrm>
          <a:off x="16459200" y="14094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96" name="テキスト ボックス 795">
          <a:extLst>
            <a:ext uri="{FF2B5EF4-FFF2-40B4-BE49-F238E27FC236}">
              <a16:creationId xmlns:a16="http://schemas.microsoft.com/office/drawing/2014/main" id="{91726B80-0EB0-432F-950E-13EF3D8032DA}"/>
            </a:ext>
          </a:extLst>
        </xdr:cNvPr>
        <xdr:cNvSpPr txBox="1"/>
      </xdr:nvSpPr>
      <xdr:spPr>
        <a:xfrm>
          <a:off x="160523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97" name="直線コネクタ 796">
          <a:extLst>
            <a:ext uri="{FF2B5EF4-FFF2-40B4-BE49-F238E27FC236}">
              <a16:creationId xmlns:a16="http://schemas.microsoft.com/office/drawing/2014/main" id="{32D998D6-192D-4CBA-AE6A-79186C42C886}"/>
            </a:ext>
          </a:extLst>
        </xdr:cNvPr>
        <xdr:cNvCxnSpPr/>
      </xdr:nvCxnSpPr>
      <xdr:spPr>
        <a:xfrm>
          <a:off x="16459200" y="1378358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98" name="テキスト ボックス 797">
          <a:extLst>
            <a:ext uri="{FF2B5EF4-FFF2-40B4-BE49-F238E27FC236}">
              <a16:creationId xmlns:a16="http://schemas.microsoft.com/office/drawing/2014/main" id="{4206C271-89FC-4711-8CAD-0FA89482A943}"/>
            </a:ext>
          </a:extLst>
        </xdr:cNvPr>
        <xdr:cNvSpPr txBox="1"/>
      </xdr:nvSpPr>
      <xdr:spPr>
        <a:xfrm>
          <a:off x="16052346" y="136572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99" name="直線コネクタ 798">
          <a:extLst>
            <a:ext uri="{FF2B5EF4-FFF2-40B4-BE49-F238E27FC236}">
              <a16:creationId xmlns:a16="http://schemas.microsoft.com/office/drawing/2014/main" id="{13908D3D-09E7-430C-BE6E-F43096F90D42}"/>
            </a:ext>
          </a:extLst>
        </xdr:cNvPr>
        <xdr:cNvCxnSpPr/>
      </xdr:nvCxnSpPr>
      <xdr:spPr>
        <a:xfrm>
          <a:off x="16459200" y="134760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800" name="テキスト ボックス 799">
          <a:extLst>
            <a:ext uri="{FF2B5EF4-FFF2-40B4-BE49-F238E27FC236}">
              <a16:creationId xmlns:a16="http://schemas.microsoft.com/office/drawing/2014/main" id="{9726BFAF-C571-40BD-BBB0-7D8B21BF3A4A}"/>
            </a:ext>
          </a:extLst>
        </xdr:cNvPr>
        <xdr:cNvSpPr txBox="1"/>
      </xdr:nvSpPr>
      <xdr:spPr>
        <a:xfrm>
          <a:off x="16052346" y="133465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801" name="直線コネクタ 800">
          <a:extLst>
            <a:ext uri="{FF2B5EF4-FFF2-40B4-BE49-F238E27FC236}">
              <a16:creationId xmlns:a16="http://schemas.microsoft.com/office/drawing/2014/main" id="{BB5A2CA1-69B4-4ED0-B393-D9BE5B8F9F6B}"/>
            </a:ext>
          </a:extLst>
        </xdr:cNvPr>
        <xdr:cNvCxnSpPr/>
      </xdr:nvCxnSpPr>
      <xdr:spPr>
        <a:xfrm>
          <a:off x="16459200" y="1317488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802" name="テキスト ボックス 801">
          <a:extLst>
            <a:ext uri="{FF2B5EF4-FFF2-40B4-BE49-F238E27FC236}">
              <a16:creationId xmlns:a16="http://schemas.microsoft.com/office/drawing/2014/main" id="{4011E4F5-76E2-44BA-BB47-3A6D44FA5E85}"/>
            </a:ext>
          </a:extLst>
        </xdr:cNvPr>
        <xdr:cNvSpPr txBox="1"/>
      </xdr:nvSpPr>
      <xdr:spPr>
        <a:xfrm>
          <a:off x="16052346" y="130390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803" name="直線コネクタ 802">
          <a:extLst>
            <a:ext uri="{FF2B5EF4-FFF2-40B4-BE49-F238E27FC236}">
              <a16:creationId xmlns:a16="http://schemas.microsoft.com/office/drawing/2014/main" id="{817ACED9-E73D-4627-A4C3-FF29A2017827}"/>
            </a:ext>
          </a:extLst>
        </xdr:cNvPr>
        <xdr:cNvCxnSpPr/>
      </xdr:nvCxnSpPr>
      <xdr:spPr>
        <a:xfrm>
          <a:off x="16459200" y="128673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804" name="テキスト ボックス 803">
          <a:extLst>
            <a:ext uri="{FF2B5EF4-FFF2-40B4-BE49-F238E27FC236}">
              <a16:creationId xmlns:a16="http://schemas.microsoft.com/office/drawing/2014/main" id="{D097C026-69D2-46AB-A60B-131FC9BF0750}"/>
            </a:ext>
          </a:extLst>
        </xdr:cNvPr>
        <xdr:cNvSpPr txBox="1"/>
      </xdr:nvSpPr>
      <xdr:spPr>
        <a:xfrm>
          <a:off x="16052346" y="127283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805" name="直線コネクタ 804">
          <a:extLst>
            <a:ext uri="{FF2B5EF4-FFF2-40B4-BE49-F238E27FC236}">
              <a16:creationId xmlns:a16="http://schemas.microsoft.com/office/drawing/2014/main" id="{6D437D02-F03B-4488-AC93-56CEC9C8F17C}"/>
            </a:ext>
          </a:extLst>
        </xdr:cNvPr>
        <xdr:cNvCxnSpPr/>
      </xdr:nvCxnSpPr>
      <xdr:spPr>
        <a:xfrm>
          <a:off x="16459200" y="125566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806" name="テキスト ボックス 805">
          <a:extLst>
            <a:ext uri="{FF2B5EF4-FFF2-40B4-BE49-F238E27FC236}">
              <a16:creationId xmlns:a16="http://schemas.microsoft.com/office/drawing/2014/main" id="{82443CD6-ADF3-4703-AAA6-35405628A72A}"/>
            </a:ext>
          </a:extLst>
        </xdr:cNvPr>
        <xdr:cNvSpPr txBox="1"/>
      </xdr:nvSpPr>
      <xdr:spPr>
        <a:xfrm>
          <a:off x="16052346" y="1242079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7" name="直線コネクタ 806">
          <a:extLst>
            <a:ext uri="{FF2B5EF4-FFF2-40B4-BE49-F238E27FC236}">
              <a16:creationId xmlns:a16="http://schemas.microsoft.com/office/drawing/2014/main" id="{9BEA7B15-3C31-48B6-805F-A97335461E14}"/>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8" name="テキスト ボックス 807">
          <a:extLst>
            <a:ext uri="{FF2B5EF4-FFF2-40B4-BE49-F238E27FC236}">
              <a16:creationId xmlns:a16="http://schemas.microsoft.com/office/drawing/2014/main" id="{17D729AD-1E19-44AF-985B-79FACA427F54}"/>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9" name="【消防施設】&#10;一人当たり面積グラフ枠">
          <a:extLst>
            <a:ext uri="{FF2B5EF4-FFF2-40B4-BE49-F238E27FC236}">
              <a16:creationId xmlns:a16="http://schemas.microsoft.com/office/drawing/2014/main" id="{04B212C5-F307-454E-9198-62D39B83DDDA}"/>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70757</xdr:rowOff>
    </xdr:from>
    <xdr:to>
      <xdr:col>116</xdr:col>
      <xdr:colOff>62864</xdr:colOff>
      <xdr:row>85</xdr:row>
      <xdr:rowOff>111579</xdr:rowOff>
    </xdr:to>
    <xdr:cxnSp macro="">
      <xdr:nvCxnSpPr>
        <xdr:cNvPr id="810" name="直線コネクタ 809">
          <a:extLst>
            <a:ext uri="{FF2B5EF4-FFF2-40B4-BE49-F238E27FC236}">
              <a16:creationId xmlns:a16="http://schemas.microsoft.com/office/drawing/2014/main" id="{EBAFA86F-D0EF-487C-90FF-D637AA458DD9}"/>
            </a:ext>
          </a:extLst>
        </xdr:cNvPr>
        <xdr:cNvCxnSpPr/>
      </xdr:nvCxnSpPr>
      <xdr:spPr>
        <a:xfrm flipV="1">
          <a:off x="19954239" y="12707257"/>
          <a:ext cx="0" cy="11774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115406</xdr:rowOff>
    </xdr:from>
    <xdr:ext cx="469744" cy="259045"/>
    <xdr:sp macro="" textlink="">
      <xdr:nvSpPr>
        <xdr:cNvPr id="811" name="【消防施設】&#10;一人当たり面積最小値テキスト">
          <a:extLst>
            <a:ext uri="{FF2B5EF4-FFF2-40B4-BE49-F238E27FC236}">
              <a16:creationId xmlns:a16="http://schemas.microsoft.com/office/drawing/2014/main" id="{AE9BAE17-78C4-4AA2-B5D5-210FD9433DBC}"/>
            </a:ext>
          </a:extLst>
        </xdr:cNvPr>
        <xdr:cNvSpPr txBox="1"/>
      </xdr:nvSpPr>
      <xdr:spPr>
        <a:xfrm>
          <a:off x="19992975" y="13888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111579</xdr:rowOff>
    </xdr:from>
    <xdr:to>
      <xdr:col>116</xdr:col>
      <xdr:colOff>152400</xdr:colOff>
      <xdr:row>85</xdr:row>
      <xdr:rowOff>111579</xdr:rowOff>
    </xdr:to>
    <xdr:cxnSp macro="">
      <xdr:nvCxnSpPr>
        <xdr:cNvPr id="812" name="直線コネクタ 811">
          <a:extLst>
            <a:ext uri="{FF2B5EF4-FFF2-40B4-BE49-F238E27FC236}">
              <a16:creationId xmlns:a16="http://schemas.microsoft.com/office/drawing/2014/main" id="{4C733DF5-5EB4-45A8-987C-20B95AD90522}"/>
            </a:ext>
          </a:extLst>
        </xdr:cNvPr>
        <xdr:cNvCxnSpPr/>
      </xdr:nvCxnSpPr>
      <xdr:spPr>
        <a:xfrm>
          <a:off x="19878675" y="1388472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17434</xdr:rowOff>
    </xdr:from>
    <xdr:ext cx="469744" cy="259045"/>
    <xdr:sp macro="" textlink="">
      <xdr:nvSpPr>
        <xdr:cNvPr id="813" name="【消防施設】&#10;一人当たり面積最大値テキスト">
          <a:extLst>
            <a:ext uri="{FF2B5EF4-FFF2-40B4-BE49-F238E27FC236}">
              <a16:creationId xmlns:a16="http://schemas.microsoft.com/office/drawing/2014/main" id="{89E7C524-3076-43DC-BBC3-CC70A4BA995D}"/>
            </a:ext>
          </a:extLst>
        </xdr:cNvPr>
        <xdr:cNvSpPr txBox="1"/>
      </xdr:nvSpPr>
      <xdr:spPr>
        <a:xfrm>
          <a:off x="19992975" y="12495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70757</xdr:rowOff>
    </xdr:from>
    <xdr:to>
      <xdr:col>116</xdr:col>
      <xdr:colOff>152400</xdr:colOff>
      <xdr:row>78</xdr:row>
      <xdr:rowOff>70757</xdr:rowOff>
    </xdr:to>
    <xdr:cxnSp macro="">
      <xdr:nvCxnSpPr>
        <xdr:cNvPr id="814" name="直線コネクタ 813">
          <a:extLst>
            <a:ext uri="{FF2B5EF4-FFF2-40B4-BE49-F238E27FC236}">
              <a16:creationId xmlns:a16="http://schemas.microsoft.com/office/drawing/2014/main" id="{29A96F8D-6289-4292-9DCD-88D4030C6DCC}"/>
            </a:ext>
          </a:extLst>
        </xdr:cNvPr>
        <xdr:cNvCxnSpPr/>
      </xdr:nvCxnSpPr>
      <xdr:spPr>
        <a:xfrm>
          <a:off x="19878675" y="1270725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81</xdr:row>
      <xdr:rowOff>137177</xdr:rowOff>
    </xdr:from>
    <xdr:ext cx="469744" cy="259045"/>
    <xdr:sp macro="" textlink="">
      <xdr:nvSpPr>
        <xdr:cNvPr id="815" name="【消防施設】&#10;一人当たり面積平均値テキスト">
          <a:extLst>
            <a:ext uri="{FF2B5EF4-FFF2-40B4-BE49-F238E27FC236}">
              <a16:creationId xmlns:a16="http://schemas.microsoft.com/office/drawing/2014/main" id="{5B055BB0-98F5-4CDC-A5AA-0B78AC3A7438}"/>
            </a:ext>
          </a:extLst>
        </xdr:cNvPr>
        <xdr:cNvSpPr txBox="1"/>
      </xdr:nvSpPr>
      <xdr:spPr>
        <a:xfrm>
          <a:off x="19992975" y="132658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81</xdr:row>
      <xdr:rowOff>158750</xdr:rowOff>
    </xdr:from>
    <xdr:to>
      <xdr:col>116</xdr:col>
      <xdr:colOff>114300</xdr:colOff>
      <xdr:row>82</xdr:row>
      <xdr:rowOff>88900</xdr:rowOff>
    </xdr:to>
    <xdr:sp macro="" textlink="">
      <xdr:nvSpPr>
        <xdr:cNvPr id="816" name="フローチャート: 判断 815">
          <a:extLst>
            <a:ext uri="{FF2B5EF4-FFF2-40B4-BE49-F238E27FC236}">
              <a16:creationId xmlns:a16="http://schemas.microsoft.com/office/drawing/2014/main" id="{38B4667E-04A0-44B0-833C-C7AE7239E9E4}"/>
            </a:ext>
          </a:extLst>
        </xdr:cNvPr>
        <xdr:cNvSpPr/>
      </xdr:nvSpPr>
      <xdr:spPr>
        <a:xfrm>
          <a:off x="19897725" y="132873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52614</xdr:rowOff>
    </xdr:from>
    <xdr:to>
      <xdr:col>112</xdr:col>
      <xdr:colOff>38100</xdr:colOff>
      <xdr:row>82</xdr:row>
      <xdr:rowOff>154214</xdr:rowOff>
    </xdr:to>
    <xdr:sp macro="" textlink="">
      <xdr:nvSpPr>
        <xdr:cNvPr id="817" name="フローチャート: 判断 816">
          <a:extLst>
            <a:ext uri="{FF2B5EF4-FFF2-40B4-BE49-F238E27FC236}">
              <a16:creationId xmlns:a16="http://schemas.microsoft.com/office/drawing/2014/main" id="{8F78F866-47B5-4836-AD5C-431C654DEF58}"/>
            </a:ext>
          </a:extLst>
        </xdr:cNvPr>
        <xdr:cNvSpPr/>
      </xdr:nvSpPr>
      <xdr:spPr>
        <a:xfrm>
          <a:off x="19154775" y="13336814"/>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52614</xdr:rowOff>
    </xdr:from>
    <xdr:to>
      <xdr:col>107</xdr:col>
      <xdr:colOff>101600</xdr:colOff>
      <xdr:row>82</xdr:row>
      <xdr:rowOff>154214</xdr:rowOff>
    </xdr:to>
    <xdr:sp macro="" textlink="">
      <xdr:nvSpPr>
        <xdr:cNvPr id="818" name="フローチャート: 判断 817">
          <a:extLst>
            <a:ext uri="{FF2B5EF4-FFF2-40B4-BE49-F238E27FC236}">
              <a16:creationId xmlns:a16="http://schemas.microsoft.com/office/drawing/2014/main" id="{E3309200-D730-41DF-9855-DC805790E529}"/>
            </a:ext>
          </a:extLst>
        </xdr:cNvPr>
        <xdr:cNvSpPr/>
      </xdr:nvSpPr>
      <xdr:spPr>
        <a:xfrm>
          <a:off x="18345150" y="1333681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85271</xdr:rowOff>
    </xdr:from>
    <xdr:to>
      <xdr:col>102</xdr:col>
      <xdr:colOff>165100</xdr:colOff>
      <xdr:row>83</xdr:row>
      <xdr:rowOff>15421</xdr:rowOff>
    </xdr:to>
    <xdr:sp macro="" textlink="">
      <xdr:nvSpPr>
        <xdr:cNvPr id="819" name="フローチャート: 判断 818">
          <a:extLst>
            <a:ext uri="{FF2B5EF4-FFF2-40B4-BE49-F238E27FC236}">
              <a16:creationId xmlns:a16="http://schemas.microsoft.com/office/drawing/2014/main" id="{2D97B568-988E-45D4-8322-AADCF9C41119}"/>
            </a:ext>
          </a:extLst>
        </xdr:cNvPr>
        <xdr:cNvSpPr/>
      </xdr:nvSpPr>
      <xdr:spPr>
        <a:xfrm>
          <a:off x="17554575" y="13375821"/>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85271</xdr:rowOff>
    </xdr:from>
    <xdr:to>
      <xdr:col>98</xdr:col>
      <xdr:colOff>38100</xdr:colOff>
      <xdr:row>83</xdr:row>
      <xdr:rowOff>15421</xdr:rowOff>
    </xdr:to>
    <xdr:sp macro="" textlink="">
      <xdr:nvSpPr>
        <xdr:cNvPr id="820" name="フローチャート: 判断 819">
          <a:extLst>
            <a:ext uri="{FF2B5EF4-FFF2-40B4-BE49-F238E27FC236}">
              <a16:creationId xmlns:a16="http://schemas.microsoft.com/office/drawing/2014/main" id="{088C101A-AA1D-43ED-A729-AF2A620E84D9}"/>
            </a:ext>
          </a:extLst>
        </xdr:cNvPr>
        <xdr:cNvSpPr/>
      </xdr:nvSpPr>
      <xdr:spPr>
        <a:xfrm>
          <a:off x="16754475" y="13375821"/>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B5522903-E9BC-4A2C-A871-CBCE68BD7069}"/>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41B05F27-5A34-4182-8A10-EF6EACDFA6A3}"/>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3" name="テキスト ボックス 822">
          <a:extLst>
            <a:ext uri="{FF2B5EF4-FFF2-40B4-BE49-F238E27FC236}">
              <a16:creationId xmlns:a16="http://schemas.microsoft.com/office/drawing/2014/main" id="{624BB0B8-654F-4393-BF68-C9059AB2A721}"/>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4" name="テキスト ボックス 823">
          <a:extLst>
            <a:ext uri="{FF2B5EF4-FFF2-40B4-BE49-F238E27FC236}">
              <a16:creationId xmlns:a16="http://schemas.microsoft.com/office/drawing/2014/main" id="{28AC8B1E-1073-4D42-87F0-8F736D0AD6D0}"/>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5" name="テキスト ボックス 824">
          <a:extLst>
            <a:ext uri="{FF2B5EF4-FFF2-40B4-BE49-F238E27FC236}">
              <a16:creationId xmlns:a16="http://schemas.microsoft.com/office/drawing/2014/main" id="{8F1231DA-F709-4A39-BC65-B76834CCAFCB}"/>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78</xdr:row>
      <xdr:rowOff>117929</xdr:rowOff>
    </xdr:from>
    <xdr:to>
      <xdr:col>116</xdr:col>
      <xdr:colOff>114300</xdr:colOff>
      <xdr:row>79</xdr:row>
      <xdr:rowOff>48079</xdr:rowOff>
    </xdr:to>
    <xdr:sp macro="" textlink="">
      <xdr:nvSpPr>
        <xdr:cNvPr id="826" name="楕円 825">
          <a:extLst>
            <a:ext uri="{FF2B5EF4-FFF2-40B4-BE49-F238E27FC236}">
              <a16:creationId xmlns:a16="http://schemas.microsoft.com/office/drawing/2014/main" id="{D3BE2C23-78FA-412C-9992-22333B3E305F}"/>
            </a:ext>
          </a:extLst>
        </xdr:cNvPr>
        <xdr:cNvSpPr/>
      </xdr:nvSpPr>
      <xdr:spPr>
        <a:xfrm>
          <a:off x="19897725" y="12760779"/>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78</xdr:row>
      <xdr:rowOff>32856</xdr:rowOff>
    </xdr:from>
    <xdr:ext cx="469744" cy="259045"/>
    <xdr:sp macro="" textlink="">
      <xdr:nvSpPr>
        <xdr:cNvPr id="827" name="【消防施設】&#10;一人当たり面積該当値テキスト">
          <a:extLst>
            <a:ext uri="{FF2B5EF4-FFF2-40B4-BE49-F238E27FC236}">
              <a16:creationId xmlns:a16="http://schemas.microsoft.com/office/drawing/2014/main" id="{7EFE2219-BA57-4065-8D80-E28A221745B5}"/>
            </a:ext>
          </a:extLst>
        </xdr:cNvPr>
        <xdr:cNvSpPr txBox="1"/>
      </xdr:nvSpPr>
      <xdr:spPr>
        <a:xfrm>
          <a:off x="19992975" y="12669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78</xdr:row>
      <xdr:rowOff>150586</xdr:rowOff>
    </xdr:from>
    <xdr:to>
      <xdr:col>112</xdr:col>
      <xdr:colOff>38100</xdr:colOff>
      <xdr:row>79</xdr:row>
      <xdr:rowOff>80736</xdr:rowOff>
    </xdr:to>
    <xdr:sp macro="" textlink="">
      <xdr:nvSpPr>
        <xdr:cNvPr id="828" name="楕円 827">
          <a:extLst>
            <a:ext uri="{FF2B5EF4-FFF2-40B4-BE49-F238E27FC236}">
              <a16:creationId xmlns:a16="http://schemas.microsoft.com/office/drawing/2014/main" id="{2075B4A9-3526-4E48-A254-7333D47A3668}"/>
            </a:ext>
          </a:extLst>
        </xdr:cNvPr>
        <xdr:cNvSpPr/>
      </xdr:nvSpPr>
      <xdr:spPr>
        <a:xfrm>
          <a:off x="19154775" y="1279026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78</xdr:row>
      <xdr:rowOff>168729</xdr:rowOff>
    </xdr:from>
    <xdr:to>
      <xdr:col>116</xdr:col>
      <xdr:colOff>63500</xdr:colOff>
      <xdr:row>79</xdr:row>
      <xdr:rowOff>29936</xdr:rowOff>
    </xdr:to>
    <xdr:cxnSp macro="">
      <xdr:nvCxnSpPr>
        <xdr:cNvPr id="829" name="直線コネクタ 828">
          <a:extLst>
            <a:ext uri="{FF2B5EF4-FFF2-40B4-BE49-F238E27FC236}">
              <a16:creationId xmlns:a16="http://schemas.microsoft.com/office/drawing/2014/main" id="{700A040B-8153-4BBE-A6FF-9E6B355691CD}"/>
            </a:ext>
          </a:extLst>
        </xdr:cNvPr>
        <xdr:cNvCxnSpPr/>
      </xdr:nvCxnSpPr>
      <xdr:spPr>
        <a:xfrm flipV="1">
          <a:off x="19202400" y="12798879"/>
          <a:ext cx="752475" cy="29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78</xdr:row>
      <xdr:rowOff>150586</xdr:rowOff>
    </xdr:from>
    <xdr:to>
      <xdr:col>107</xdr:col>
      <xdr:colOff>101600</xdr:colOff>
      <xdr:row>79</xdr:row>
      <xdr:rowOff>80736</xdr:rowOff>
    </xdr:to>
    <xdr:sp macro="" textlink="">
      <xdr:nvSpPr>
        <xdr:cNvPr id="830" name="楕円 829">
          <a:extLst>
            <a:ext uri="{FF2B5EF4-FFF2-40B4-BE49-F238E27FC236}">
              <a16:creationId xmlns:a16="http://schemas.microsoft.com/office/drawing/2014/main" id="{B3332263-39F7-42EA-B276-2320FA6519AB}"/>
            </a:ext>
          </a:extLst>
        </xdr:cNvPr>
        <xdr:cNvSpPr/>
      </xdr:nvSpPr>
      <xdr:spPr>
        <a:xfrm>
          <a:off x="18345150" y="1279026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79</xdr:row>
      <xdr:rowOff>29936</xdr:rowOff>
    </xdr:from>
    <xdr:to>
      <xdr:col>111</xdr:col>
      <xdr:colOff>177800</xdr:colOff>
      <xdr:row>79</xdr:row>
      <xdr:rowOff>29936</xdr:rowOff>
    </xdr:to>
    <xdr:cxnSp macro="">
      <xdr:nvCxnSpPr>
        <xdr:cNvPr id="831" name="直線コネクタ 830">
          <a:extLst>
            <a:ext uri="{FF2B5EF4-FFF2-40B4-BE49-F238E27FC236}">
              <a16:creationId xmlns:a16="http://schemas.microsoft.com/office/drawing/2014/main" id="{5241CE38-F4B5-4833-A375-FC10FFFBBFB0}"/>
            </a:ext>
          </a:extLst>
        </xdr:cNvPr>
        <xdr:cNvCxnSpPr/>
      </xdr:nvCxnSpPr>
      <xdr:spPr>
        <a:xfrm>
          <a:off x="18392775" y="12828361"/>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79</xdr:row>
      <xdr:rowOff>11793</xdr:rowOff>
    </xdr:from>
    <xdr:to>
      <xdr:col>102</xdr:col>
      <xdr:colOff>165100</xdr:colOff>
      <xdr:row>79</xdr:row>
      <xdr:rowOff>113393</xdr:rowOff>
    </xdr:to>
    <xdr:sp macro="" textlink="">
      <xdr:nvSpPr>
        <xdr:cNvPr id="832" name="楕円 831">
          <a:extLst>
            <a:ext uri="{FF2B5EF4-FFF2-40B4-BE49-F238E27FC236}">
              <a16:creationId xmlns:a16="http://schemas.microsoft.com/office/drawing/2014/main" id="{B31250BB-7438-4806-97A3-F6D4DCDE4692}"/>
            </a:ext>
          </a:extLst>
        </xdr:cNvPr>
        <xdr:cNvSpPr/>
      </xdr:nvSpPr>
      <xdr:spPr>
        <a:xfrm>
          <a:off x="17554575" y="12810218"/>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79</xdr:row>
      <xdr:rowOff>29936</xdr:rowOff>
    </xdr:from>
    <xdr:to>
      <xdr:col>107</xdr:col>
      <xdr:colOff>50800</xdr:colOff>
      <xdr:row>79</xdr:row>
      <xdr:rowOff>62593</xdr:rowOff>
    </xdr:to>
    <xdr:cxnSp macro="">
      <xdr:nvCxnSpPr>
        <xdr:cNvPr id="833" name="直線コネクタ 832">
          <a:extLst>
            <a:ext uri="{FF2B5EF4-FFF2-40B4-BE49-F238E27FC236}">
              <a16:creationId xmlns:a16="http://schemas.microsoft.com/office/drawing/2014/main" id="{8F5CC545-0EC0-4F5C-B13A-890D154DCD76}"/>
            </a:ext>
          </a:extLst>
        </xdr:cNvPr>
        <xdr:cNvCxnSpPr/>
      </xdr:nvCxnSpPr>
      <xdr:spPr>
        <a:xfrm flipV="1">
          <a:off x="17602200" y="12828361"/>
          <a:ext cx="790575" cy="39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79</xdr:row>
      <xdr:rowOff>11793</xdr:rowOff>
    </xdr:from>
    <xdr:to>
      <xdr:col>98</xdr:col>
      <xdr:colOff>38100</xdr:colOff>
      <xdr:row>79</xdr:row>
      <xdr:rowOff>113393</xdr:rowOff>
    </xdr:to>
    <xdr:sp macro="" textlink="">
      <xdr:nvSpPr>
        <xdr:cNvPr id="834" name="楕円 833">
          <a:extLst>
            <a:ext uri="{FF2B5EF4-FFF2-40B4-BE49-F238E27FC236}">
              <a16:creationId xmlns:a16="http://schemas.microsoft.com/office/drawing/2014/main" id="{333CEF9C-FA1D-439A-AD70-777AB57DD053}"/>
            </a:ext>
          </a:extLst>
        </xdr:cNvPr>
        <xdr:cNvSpPr/>
      </xdr:nvSpPr>
      <xdr:spPr>
        <a:xfrm>
          <a:off x="16754475" y="12810218"/>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79</xdr:row>
      <xdr:rowOff>62593</xdr:rowOff>
    </xdr:from>
    <xdr:to>
      <xdr:col>102</xdr:col>
      <xdr:colOff>114300</xdr:colOff>
      <xdr:row>79</xdr:row>
      <xdr:rowOff>62593</xdr:rowOff>
    </xdr:to>
    <xdr:cxnSp macro="">
      <xdr:nvCxnSpPr>
        <xdr:cNvPr id="835" name="直線コネクタ 834">
          <a:extLst>
            <a:ext uri="{FF2B5EF4-FFF2-40B4-BE49-F238E27FC236}">
              <a16:creationId xmlns:a16="http://schemas.microsoft.com/office/drawing/2014/main" id="{CBC88A66-F8CE-4A45-BA54-4F819D9D60A5}"/>
            </a:ext>
          </a:extLst>
        </xdr:cNvPr>
        <xdr:cNvCxnSpPr/>
      </xdr:nvCxnSpPr>
      <xdr:spPr>
        <a:xfrm>
          <a:off x="16802100" y="12867368"/>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145341</xdr:rowOff>
    </xdr:from>
    <xdr:ext cx="469744" cy="259045"/>
    <xdr:sp macro="" textlink="">
      <xdr:nvSpPr>
        <xdr:cNvPr id="836" name="n_1aveValue【消防施設】&#10;一人当たり面積">
          <a:extLst>
            <a:ext uri="{FF2B5EF4-FFF2-40B4-BE49-F238E27FC236}">
              <a16:creationId xmlns:a16="http://schemas.microsoft.com/office/drawing/2014/main" id="{D7C201A3-8E70-437C-928B-6CB16F597E6E}"/>
            </a:ext>
          </a:extLst>
        </xdr:cNvPr>
        <xdr:cNvSpPr txBox="1"/>
      </xdr:nvSpPr>
      <xdr:spPr>
        <a:xfrm>
          <a:off x="18983402" y="13429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145341</xdr:rowOff>
    </xdr:from>
    <xdr:ext cx="469744" cy="259045"/>
    <xdr:sp macro="" textlink="">
      <xdr:nvSpPr>
        <xdr:cNvPr id="837" name="n_2aveValue【消防施設】&#10;一人当たり面積">
          <a:extLst>
            <a:ext uri="{FF2B5EF4-FFF2-40B4-BE49-F238E27FC236}">
              <a16:creationId xmlns:a16="http://schemas.microsoft.com/office/drawing/2014/main" id="{B7E318C3-8DC0-4499-8F08-D0BF7D87B141}"/>
            </a:ext>
          </a:extLst>
        </xdr:cNvPr>
        <xdr:cNvSpPr txBox="1"/>
      </xdr:nvSpPr>
      <xdr:spPr>
        <a:xfrm>
          <a:off x="18183302" y="13429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6548</xdr:rowOff>
    </xdr:from>
    <xdr:ext cx="469744" cy="259045"/>
    <xdr:sp macro="" textlink="">
      <xdr:nvSpPr>
        <xdr:cNvPr id="838" name="n_3aveValue【消防施設】&#10;一人当たり面積">
          <a:extLst>
            <a:ext uri="{FF2B5EF4-FFF2-40B4-BE49-F238E27FC236}">
              <a16:creationId xmlns:a16="http://schemas.microsoft.com/office/drawing/2014/main" id="{1502F5F1-C8BB-400D-BEE4-DD286DEB6EB6}"/>
            </a:ext>
          </a:extLst>
        </xdr:cNvPr>
        <xdr:cNvSpPr txBox="1"/>
      </xdr:nvSpPr>
      <xdr:spPr>
        <a:xfrm>
          <a:off x="17383202" y="13459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6548</xdr:rowOff>
    </xdr:from>
    <xdr:ext cx="469744" cy="259045"/>
    <xdr:sp macro="" textlink="">
      <xdr:nvSpPr>
        <xdr:cNvPr id="839" name="n_4aveValue【消防施設】&#10;一人当たり面積">
          <a:extLst>
            <a:ext uri="{FF2B5EF4-FFF2-40B4-BE49-F238E27FC236}">
              <a16:creationId xmlns:a16="http://schemas.microsoft.com/office/drawing/2014/main" id="{16CA790B-87F5-4854-A4AF-183BA9BAFFCA}"/>
            </a:ext>
          </a:extLst>
        </xdr:cNvPr>
        <xdr:cNvSpPr txBox="1"/>
      </xdr:nvSpPr>
      <xdr:spPr>
        <a:xfrm>
          <a:off x="16592627" y="13459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77</xdr:row>
      <xdr:rowOff>97263</xdr:rowOff>
    </xdr:from>
    <xdr:ext cx="469744" cy="259045"/>
    <xdr:sp macro="" textlink="">
      <xdr:nvSpPr>
        <xdr:cNvPr id="840" name="n_1mainValue【消防施設】&#10;一人当たり面積">
          <a:extLst>
            <a:ext uri="{FF2B5EF4-FFF2-40B4-BE49-F238E27FC236}">
              <a16:creationId xmlns:a16="http://schemas.microsoft.com/office/drawing/2014/main" id="{AE1551FE-79BF-4612-B51A-914DC80B0299}"/>
            </a:ext>
          </a:extLst>
        </xdr:cNvPr>
        <xdr:cNvSpPr txBox="1"/>
      </xdr:nvSpPr>
      <xdr:spPr>
        <a:xfrm>
          <a:off x="18983402" y="12575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77</xdr:row>
      <xdr:rowOff>97263</xdr:rowOff>
    </xdr:from>
    <xdr:ext cx="469744" cy="259045"/>
    <xdr:sp macro="" textlink="">
      <xdr:nvSpPr>
        <xdr:cNvPr id="841" name="n_2mainValue【消防施設】&#10;一人当たり面積">
          <a:extLst>
            <a:ext uri="{FF2B5EF4-FFF2-40B4-BE49-F238E27FC236}">
              <a16:creationId xmlns:a16="http://schemas.microsoft.com/office/drawing/2014/main" id="{D0C53D9E-C6E5-4382-8F0E-AE73C01B1713}"/>
            </a:ext>
          </a:extLst>
        </xdr:cNvPr>
        <xdr:cNvSpPr txBox="1"/>
      </xdr:nvSpPr>
      <xdr:spPr>
        <a:xfrm>
          <a:off x="18183302" y="12575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77</xdr:row>
      <xdr:rowOff>129920</xdr:rowOff>
    </xdr:from>
    <xdr:ext cx="469744" cy="259045"/>
    <xdr:sp macro="" textlink="">
      <xdr:nvSpPr>
        <xdr:cNvPr id="842" name="n_3mainValue【消防施設】&#10;一人当たり面積">
          <a:extLst>
            <a:ext uri="{FF2B5EF4-FFF2-40B4-BE49-F238E27FC236}">
              <a16:creationId xmlns:a16="http://schemas.microsoft.com/office/drawing/2014/main" id="{50355336-1374-47FE-B113-40EA9567A93A}"/>
            </a:ext>
          </a:extLst>
        </xdr:cNvPr>
        <xdr:cNvSpPr txBox="1"/>
      </xdr:nvSpPr>
      <xdr:spPr>
        <a:xfrm>
          <a:off x="17383202" y="12604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77</xdr:row>
      <xdr:rowOff>129920</xdr:rowOff>
    </xdr:from>
    <xdr:ext cx="469744" cy="259045"/>
    <xdr:sp macro="" textlink="">
      <xdr:nvSpPr>
        <xdr:cNvPr id="843" name="n_4mainValue【消防施設】&#10;一人当たり面積">
          <a:extLst>
            <a:ext uri="{FF2B5EF4-FFF2-40B4-BE49-F238E27FC236}">
              <a16:creationId xmlns:a16="http://schemas.microsoft.com/office/drawing/2014/main" id="{8DDFD800-AE5F-4349-88D1-F33D7F886698}"/>
            </a:ext>
          </a:extLst>
        </xdr:cNvPr>
        <xdr:cNvSpPr txBox="1"/>
      </xdr:nvSpPr>
      <xdr:spPr>
        <a:xfrm>
          <a:off x="16592627" y="12604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4" name="正方形/長方形 843">
          <a:extLst>
            <a:ext uri="{FF2B5EF4-FFF2-40B4-BE49-F238E27FC236}">
              <a16:creationId xmlns:a16="http://schemas.microsoft.com/office/drawing/2014/main" id="{1C7FACB2-C1DB-4E2F-864D-D2A4DF64EBF7}"/>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5" name="正方形/長方形 844">
          <a:extLst>
            <a:ext uri="{FF2B5EF4-FFF2-40B4-BE49-F238E27FC236}">
              <a16:creationId xmlns:a16="http://schemas.microsoft.com/office/drawing/2014/main" id="{0CDFC9FA-B95F-4B61-A8A0-6B99E1E34041}"/>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6" name="正方形/長方形 845">
          <a:extLst>
            <a:ext uri="{FF2B5EF4-FFF2-40B4-BE49-F238E27FC236}">
              <a16:creationId xmlns:a16="http://schemas.microsoft.com/office/drawing/2014/main" id="{3518801C-A6F1-402B-A162-319ADE2C9C52}"/>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7" name="正方形/長方形 846">
          <a:extLst>
            <a:ext uri="{FF2B5EF4-FFF2-40B4-BE49-F238E27FC236}">
              <a16:creationId xmlns:a16="http://schemas.microsoft.com/office/drawing/2014/main" id="{095C286A-6715-47AC-9BDD-FA711A19AF3B}"/>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8" name="正方形/長方形 847">
          <a:extLst>
            <a:ext uri="{FF2B5EF4-FFF2-40B4-BE49-F238E27FC236}">
              <a16:creationId xmlns:a16="http://schemas.microsoft.com/office/drawing/2014/main" id="{DB354A47-5FB8-4DBD-9613-18318D67F2AD}"/>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9" name="正方形/長方形 848">
          <a:extLst>
            <a:ext uri="{FF2B5EF4-FFF2-40B4-BE49-F238E27FC236}">
              <a16:creationId xmlns:a16="http://schemas.microsoft.com/office/drawing/2014/main" id="{68AAAC43-CF08-4B4F-A068-B18144AA74D4}"/>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50" name="正方形/長方形 849">
          <a:extLst>
            <a:ext uri="{FF2B5EF4-FFF2-40B4-BE49-F238E27FC236}">
              <a16:creationId xmlns:a16="http://schemas.microsoft.com/office/drawing/2014/main" id="{54584DDD-158C-431A-B922-3AABFD25AD4D}"/>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1" name="正方形/長方形 850">
          <a:extLst>
            <a:ext uri="{FF2B5EF4-FFF2-40B4-BE49-F238E27FC236}">
              <a16:creationId xmlns:a16="http://schemas.microsoft.com/office/drawing/2014/main" id="{5552A896-A2B5-4B28-94F4-C058EF7C3924}"/>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52" name="テキスト ボックス 851">
          <a:extLst>
            <a:ext uri="{FF2B5EF4-FFF2-40B4-BE49-F238E27FC236}">
              <a16:creationId xmlns:a16="http://schemas.microsoft.com/office/drawing/2014/main" id="{FA26ECAB-8A27-439A-8741-0FE7840EF78C}"/>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3" name="直線コネクタ 852">
          <a:extLst>
            <a:ext uri="{FF2B5EF4-FFF2-40B4-BE49-F238E27FC236}">
              <a16:creationId xmlns:a16="http://schemas.microsoft.com/office/drawing/2014/main" id="{224B66F3-7EDC-4630-ADAD-2F0D10EBEE5D}"/>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110</xdr:row>
      <xdr:rowOff>48277</xdr:rowOff>
    </xdr:from>
    <xdr:ext cx="403059" cy="259045"/>
    <xdr:sp macro="" textlink="">
      <xdr:nvSpPr>
        <xdr:cNvPr id="854" name="テキスト ボックス 853">
          <a:extLst>
            <a:ext uri="{FF2B5EF4-FFF2-40B4-BE49-F238E27FC236}">
              <a16:creationId xmlns:a16="http://schemas.microsoft.com/office/drawing/2014/main" id="{29C86805-44A0-4B69-B527-623EB3BD9971}"/>
            </a:ext>
          </a:extLst>
        </xdr:cNvPr>
        <xdr:cNvSpPr txBox="1"/>
      </xdr:nvSpPr>
      <xdr:spPr>
        <a:xfrm>
          <a:off x="10845966" y="18047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5" name="直線コネクタ 854">
          <a:extLst>
            <a:ext uri="{FF2B5EF4-FFF2-40B4-BE49-F238E27FC236}">
              <a16:creationId xmlns:a16="http://schemas.microsoft.com/office/drawing/2014/main" id="{C52DBD33-98D2-47B1-ACA0-870D037B5734}"/>
            </a:ext>
          </a:extLst>
        </xdr:cNvPr>
        <xdr:cNvCxnSpPr/>
      </xdr:nvCxnSpPr>
      <xdr:spPr>
        <a:xfrm>
          <a:off x="11210925" y="178661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108</xdr:row>
      <xdr:rowOff>64606</xdr:rowOff>
    </xdr:from>
    <xdr:ext cx="403059" cy="259045"/>
    <xdr:sp macro="" textlink="">
      <xdr:nvSpPr>
        <xdr:cNvPr id="856" name="テキスト ボックス 855">
          <a:extLst>
            <a:ext uri="{FF2B5EF4-FFF2-40B4-BE49-F238E27FC236}">
              <a16:creationId xmlns:a16="http://schemas.microsoft.com/office/drawing/2014/main" id="{D8E0F047-31EF-46C8-B1D3-09D894B8DED4}"/>
            </a:ext>
          </a:extLst>
        </xdr:cNvPr>
        <xdr:cNvSpPr txBox="1"/>
      </xdr:nvSpPr>
      <xdr:spPr>
        <a:xfrm>
          <a:off x="10845966" y="1772713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7" name="直線コネクタ 856">
          <a:extLst>
            <a:ext uri="{FF2B5EF4-FFF2-40B4-BE49-F238E27FC236}">
              <a16:creationId xmlns:a16="http://schemas.microsoft.com/office/drawing/2014/main" id="{62CBB075-9773-4B83-BD80-0918EE69B406}"/>
            </a:ext>
          </a:extLst>
        </xdr:cNvPr>
        <xdr:cNvCxnSpPr/>
      </xdr:nvCxnSpPr>
      <xdr:spPr>
        <a:xfrm>
          <a:off x="11210925" y="1753643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8" name="テキスト ボックス 857">
          <a:extLst>
            <a:ext uri="{FF2B5EF4-FFF2-40B4-BE49-F238E27FC236}">
              <a16:creationId xmlns:a16="http://schemas.microsoft.com/office/drawing/2014/main" id="{CB2E4787-6FDE-4928-8F90-06D8EF7C8271}"/>
            </a:ext>
          </a:extLst>
        </xdr:cNvPr>
        <xdr:cNvSpPr txBox="1"/>
      </xdr:nvSpPr>
      <xdr:spPr>
        <a:xfrm>
          <a:off x="10845966"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9" name="直線コネクタ 858">
          <a:extLst>
            <a:ext uri="{FF2B5EF4-FFF2-40B4-BE49-F238E27FC236}">
              <a16:creationId xmlns:a16="http://schemas.microsoft.com/office/drawing/2014/main" id="{96AD4E36-1D62-428D-AE14-0E67A2D39825}"/>
            </a:ext>
          </a:extLst>
        </xdr:cNvPr>
        <xdr:cNvCxnSpPr/>
      </xdr:nvCxnSpPr>
      <xdr:spPr>
        <a:xfrm>
          <a:off x="11210925" y="172098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60" name="テキスト ボックス 859">
          <a:extLst>
            <a:ext uri="{FF2B5EF4-FFF2-40B4-BE49-F238E27FC236}">
              <a16:creationId xmlns:a16="http://schemas.microsoft.com/office/drawing/2014/main" id="{A19A4E03-7FC6-42BE-8C26-A5837735A948}"/>
            </a:ext>
          </a:extLst>
        </xdr:cNvPr>
        <xdr:cNvSpPr txBox="1"/>
      </xdr:nvSpPr>
      <xdr:spPr>
        <a:xfrm>
          <a:off x="10845966"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61" name="直線コネクタ 860">
          <a:extLst>
            <a:ext uri="{FF2B5EF4-FFF2-40B4-BE49-F238E27FC236}">
              <a16:creationId xmlns:a16="http://schemas.microsoft.com/office/drawing/2014/main" id="{110AA7D1-779C-47CD-B40D-201184D1E78A}"/>
            </a:ext>
          </a:extLst>
        </xdr:cNvPr>
        <xdr:cNvCxnSpPr/>
      </xdr:nvCxnSpPr>
      <xdr:spPr>
        <a:xfrm>
          <a:off x="11210925" y="1688963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62" name="テキスト ボックス 861">
          <a:extLst>
            <a:ext uri="{FF2B5EF4-FFF2-40B4-BE49-F238E27FC236}">
              <a16:creationId xmlns:a16="http://schemas.microsoft.com/office/drawing/2014/main" id="{5CD74050-89DA-4638-82BD-0EE3BDF92642}"/>
            </a:ext>
          </a:extLst>
        </xdr:cNvPr>
        <xdr:cNvSpPr txBox="1"/>
      </xdr:nvSpPr>
      <xdr:spPr>
        <a:xfrm>
          <a:off x="10845966"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3" name="直線コネクタ 862">
          <a:extLst>
            <a:ext uri="{FF2B5EF4-FFF2-40B4-BE49-F238E27FC236}">
              <a16:creationId xmlns:a16="http://schemas.microsoft.com/office/drawing/2014/main" id="{7A99E3AC-19B6-4F9C-984F-95F007DB28AD}"/>
            </a:ext>
          </a:extLst>
        </xdr:cNvPr>
        <xdr:cNvCxnSpPr/>
      </xdr:nvCxnSpPr>
      <xdr:spPr>
        <a:xfrm>
          <a:off x="11210925" y="165630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4" name="テキスト ボックス 863">
          <a:extLst>
            <a:ext uri="{FF2B5EF4-FFF2-40B4-BE49-F238E27FC236}">
              <a16:creationId xmlns:a16="http://schemas.microsoft.com/office/drawing/2014/main" id="{5976E703-427D-4804-8107-C3CDD7945F63}"/>
            </a:ext>
          </a:extLst>
        </xdr:cNvPr>
        <xdr:cNvSpPr txBox="1"/>
      </xdr:nvSpPr>
      <xdr:spPr>
        <a:xfrm>
          <a:off x="10845966"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5" name="直線コネクタ 864">
          <a:extLst>
            <a:ext uri="{FF2B5EF4-FFF2-40B4-BE49-F238E27FC236}">
              <a16:creationId xmlns:a16="http://schemas.microsoft.com/office/drawing/2014/main" id="{AF019342-66B5-4D7C-8EBA-E9796360290F}"/>
            </a:ext>
          </a:extLst>
        </xdr:cNvPr>
        <xdr:cNvCxnSpPr/>
      </xdr:nvCxnSpPr>
      <xdr:spPr>
        <a:xfrm>
          <a:off x="11210925" y="1623332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98</xdr:row>
      <xdr:rowOff>146248</xdr:rowOff>
    </xdr:from>
    <xdr:ext cx="403059" cy="259045"/>
    <xdr:sp macro="" textlink="">
      <xdr:nvSpPr>
        <xdr:cNvPr id="866" name="テキスト ボックス 865">
          <a:extLst>
            <a:ext uri="{FF2B5EF4-FFF2-40B4-BE49-F238E27FC236}">
              <a16:creationId xmlns:a16="http://schemas.microsoft.com/office/drawing/2014/main" id="{10F078FF-C3E2-4749-BD36-2AB9F4BA2162}"/>
            </a:ext>
          </a:extLst>
        </xdr:cNvPr>
        <xdr:cNvSpPr txBox="1"/>
      </xdr:nvSpPr>
      <xdr:spPr>
        <a:xfrm>
          <a:off x="10845966" y="160879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7" name="直線コネクタ 866">
          <a:extLst>
            <a:ext uri="{FF2B5EF4-FFF2-40B4-BE49-F238E27FC236}">
              <a16:creationId xmlns:a16="http://schemas.microsoft.com/office/drawing/2014/main" id="{FEC9EB71-02FD-4477-8841-09402FF701F5}"/>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868" name="テキスト ボックス 867">
          <a:extLst>
            <a:ext uri="{FF2B5EF4-FFF2-40B4-BE49-F238E27FC236}">
              <a16:creationId xmlns:a16="http://schemas.microsoft.com/office/drawing/2014/main" id="{1F8CA7FD-ACA0-435E-9802-54C8D5E51654}"/>
            </a:ext>
          </a:extLst>
        </xdr:cNvPr>
        <xdr:cNvSpPr txBox="1"/>
      </xdr:nvSpPr>
      <xdr:spPr>
        <a:xfrm>
          <a:off x="10845966" y="15761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69" name="【庁舎】&#10;有形固定資産減価償却率グラフ枠">
          <a:extLst>
            <a:ext uri="{FF2B5EF4-FFF2-40B4-BE49-F238E27FC236}">
              <a16:creationId xmlns:a16="http://schemas.microsoft.com/office/drawing/2014/main" id="{745650A9-8827-47B2-85D2-986D7429F63F}"/>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112123</xdr:rowOff>
    </xdr:from>
    <xdr:to>
      <xdr:col>85</xdr:col>
      <xdr:colOff>126364</xdr:colOff>
      <xdr:row>107</xdr:row>
      <xdr:rowOff>152944</xdr:rowOff>
    </xdr:to>
    <xdr:cxnSp macro="">
      <xdr:nvCxnSpPr>
        <xdr:cNvPr id="870" name="直線コネクタ 869">
          <a:extLst>
            <a:ext uri="{FF2B5EF4-FFF2-40B4-BE49-F238E27FC236}">
              <a16:creationId xmlns:a16="http://schemas.microsoft.com/office/drawing/2014/main" id="{368D19B4-4A39-4E22-B2AE-13DE82329863}"/>
            </a:ext>
          </a:extLst>
        </xdr:cNvPr>
        <xdr:cNvCxnSpPr/>
      </xdr:nvCxnSpPr>
      <xdr:spPr>
        <a:xfrm flipV="1">
          <a:off x="14696439" y="16399873"/>
          <a:ext cx="0" cy="12409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156771</xdr:rowOff>
    </xdr:from>
    <xdr:ext cx="405111" cy="259045"/>
    <xdr:sp macro="" textlink="">
      <xdr:nvSpPr>
        <xdr:cNvPr id="871" name="【庁舎】&#10;有形固定資産減価償却率最小値テキスト">
          <a:extLst>
            <a:ext uri="{FF2B5EF4-FFF2-40B4-BE49-F238E27FC236}">
              <a16:creationId xmlns:a16="http://schemas.microsoft.com/office/drawing/2014/main" id="{28A136CA-8D2E-4EB5-886D-EDF8386CE4E3}"/>
            </a:ext>
          </a:extLst>
        </xdr:cNvPr>
        <xdr:cNvSpPr txBox="1"/>
      </xdr:nvSpPr>
      <xdr:spPr>
        <a:xfrm>
          <a:off x="14735175" y="17647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152944</xdr:rowOff>
    </xdr:from>
    <xdr:to>
      <xdr:col>86</xdr:col>
      <xdr:colOff>25400</xdr:colOff>
      <xdr:row>107</xdr:row>
      <xdr:rowOff>152944</xdr:rowOff>
    </xdr:to>
    <xdr:cxnSp macro="">
      <xdr:nvCxnSpPr>
        <xdr:cNvPr id="872" name="直線コネクタ 871">
          <a:extLst>
            <a:ext uri="{FF2B5EF4-FFF2-40B4-BE49-F238E27FC236}">
              <a16:creationId xmlns:a16="http://schemas.microsoft.com/office/drawing/2014/main" id="{928D7BE7-D4EE-46BA-8286-3A8F137AF0E9}"/>
            </a:ext>
          </a:extLst>
        </xdr:cNvPr>
        <xdr:cNvCxnSpPr/>
      </xdr:nvCxnSpPr>
      <xdr:spPr>
        <a:xfrm>
          <a:off x="14611350" y="1764084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58800</xdr:rowOff>
    </xdr:from>
    <xdr:ext cx="405111" cy="259045"/>
    <xdr:sp macro="" textlink="">
      <xdr:nvSpPr>
        <xdr:cNvPr id="873" name="【庁舎】&#10;有形固定資産減価償却率最大値テキスト">
          <a:extLst>
            <a:ext uri="{FF2B5EF4-FFF2-40B4-BE49-F238E27FC236}">
              <a16:creationId xmlns:a16="http://schemas.microsoft.com/office/drawing/2014/main" id="{A56C3091-4AC5-4518-980E-FFE9525EAF42}"/>
            </a:ext>
          </a:extLst>
        </xdr:cNvPr>
        <xdr:cNvSpPr txBox="1"/>
      </xdr:nvSpPr>
      <xdr:spPr>
        <a:xfrm>
          <a:off x="14735175" y="161751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112123</xdr:rowOff>
    </xdr:from>
    <xdr:to>
      <xdr:col>86</xdr:col>
      <xdr:colOff>25400</xdr:colOff>
      <xdr:row>100</xdr:row>
      <xdr:rowOff>112123</xdr:rowOff>
    </xdr:to>
    <xdr:cxnSp macro="">
      <xdr:nvCxnSpPr>
        <xdr:cNvPr id="874" name="直線コネクタ 873">
          <a:extLst>
            <a:ext uri="{FF2B5EF4-FFF2-40B4-BE49-F238E27FC236}">
              <a16:creationId xmlns:a16="http://schemas.microsoft.com/office/drawing/2014/main" id="{34F23F3E-1396-4E11-B928-EFA0E1ED22FA}"/>
            </a:ext>
          </a:extLst>
        </xdr:cNvPr>
        <xdr:cNvCxnSpPr/>
      </xdr:nvCxnSpPr>
      <xdr:spPr>
        <a:xfrm>
          <a:off x="14611350" y="1639987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118490</xdr:rowOff>
    </xdr:from>
    <xdr:ext cx="405111" cy="259045"/>
    <xdr:sp macro="" textlink="">
      <xdr:nvSpPr>
        <xdr:cNvPr id="875" name="【庁舎】&#10;有形固定資産減価償却率平均値テキスト">
          <a:extLst>
            <a:ext uri="{FF2B5EF4-FFF2-40B4-BE49-F238E27FC236}">
              <a16:creationId xmlns:a16="http://schemas.microsoft.com/office/drawing/2014/main" id="{85E5F867-8846-4644-B74B-DCE098AE41A7}"/>
            </a:ext>
          </a:extLst>
        </xdr:cNvPr>
        <xdr:cNvSpPr txBox="1"/>
      </xdr:nvSpPr>
      <xdr:spPr>
        <a:xfrm>
          <a:off x="14735175" y="167523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95613</xdr:rowOff>
    </xdr:from>
    <xdr:to>
      <xdr:col>85</xdr:col>
      <xdr:colOff>177800</xdr:colOff>
      <xdr:row>104</xdr:row>
      <xdr:rowOff>25763</xdr:rowOff>
    </xdr:to>
    <xdr:sp macro="" textlink="">
      <xdr:nvSpPr>
        <xdr:cNvPr id="876" name="フローチャート: 判断 875">
          <a:extLst>
            <a:ext uri="{FF2B5EF4-FFF2-40B4-BE49-F238E27FC236}">
              <a16:creationId xmlns:a16="http://schemas.microsoft.com/office/drawing/2014/main" id="{5D105ABD-E8A0-4BFB-8375-17842C1ED57B}"/>
            </a:ext>
          </a:extLst>
        </xdr:cNvPr>
        <xdr:cNvSpPr/>
      </xdr:nvSpPr>
      <xdr:spPr>
        <a:xfrm>
          <a:off x="14649450" y="16897713"/>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98879</xdr:rowOff>
    </xdr:from>
    <xdr:to>
      <xdr:col>81</xdr:col>
      <xdr:colOff>101600</xdr:colOff>
      <xdr:row>104</xdr:row>
      <xdr:rowOff>29029</xdr:rowOff>
    </xdr:to>
    <xdr:sp macro="" textlink="">
      <xdr:nvSpPr>
        <xdr:cNvPr id="877" name="フローチャート: 判断 876">
          <a:extLst>
            <a:ext uri="{FF2B5EF4-FFF2-40B4-BE49-F238E27FC236}">
              <a16:creationId xmlns:a16="http://schemas.microsoft.com/office/drawing/2014/main" id="{EB84DDB9-EDD0-4342-AF1F-82B759A759EA}"/>
            </a:ext>
          </a:extLst>
        </xdr:cNvPr>
        <xdr:cNvSpPr/>
      </xdr:nvSpPr>
      <xdr:spPr>
        <a:xfrm>
          <a:off x="13887450" y="1690415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115207</xdr:rowOff>
    </xdr:from>
    <xdr:to>
      <xdr:col>76</xdr:col>
      <xdr:colOff>165100</xdr:colOff>
      <xdr:row>104</xdr:row>
      <xdr:rowOff>45357</xdr:rowOff>
    </xdr:to>
    <xdr:sp macro="" textlink="">
      <xdr:nvSpPr>
        <xdr:cNvPr id="878" name="フローチャート: 判断 877">
          <a:extLst>
            <a:ext uri="{FF2B5EF4-FFF2-40B4-BE49-F238E27FC236}">
              <a16:creationId xmlns:a16="http://schemas.microsoft.com/office/drawing/2014/main" id="{ED6B50C7-59FA-4B40-B767-D4E8D371D2E2}"/>
            </a:ext>
          </a:extLst>
        </xdr:cNvPr>
        <xdr:cNvSpPr/>
      </xdr:nvSpPr>
      <xdr:spPr>
        <a:xfrm>
          <a:off x="13096875" y="16917307"/>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134801</xdr:rowOff>
    </xdr:from>
    <xdr:to>
      <xdr:col>72</xdr:col>
      <xdr:colOff>38100</xdr:colOff>
      <xdr:row>104</xdr:row>
      <xdr:rowOff>64951</xdr:rowOff>
    </xdr:to>
    <xdr:sp macro="" textlink="">
      <xdr:nvSpPr>
        <xdr:cNvPr id="879" name="フローチャート: 判断 878">
          <a:extLst>
            <a:ext uri="{FF2B5EF4-FFF2-40B4-BE49-F238E27FC236}">
              <a16:creationId xmlns:a16="http://schemas.microsoft.com/office/drawing/2014/main" id="{87FA605F-2681-4DA0-95E4-1772622E257C}"/>
            </a:ext>
          </a:extLst>
        </xdr:cNvPr>
        <xdr:cNvSpPr/>
      </xdr:nvSpPr>
      <xdr:spPr>
        <a:xfrm>
          <a:off x="12296775" y="16936901"/>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134801</xdr:rowOff>
    </xdr:from>
    <xdr:to>
      <xdr:col>67</xdr:col>
      <xdr:colOff>101600</xdr:colOff>
      <xdr:row>104</xdr:row>
      <xdr:rowOff>64951</xdr:rowOff>
    </xdr:to>
    <xdr:sp macro="" textlink="">
      <xdr:nvSpPr>
        <xdr:cNvPr id="880" name="フローチャート: 判断 879">
          <a:extLst>
            <a:ext uri="{FF2B5EF4-FFF2-40B4-BE49-F238E27FC236}">
              <a16:creationId xmlns:a16="http://schemas.microsoft.com/office/drawing/2014/main" id="{B6AF71B7-6203-464B-9DDC-0509F3A7ABC0}"/>
            </a:ext>
          </a:extLst>
        </xdr:cNvPr>
        <xdr:cNvSpPr/>
      </xdr:nvSpPr>
      <xdr:spPr>
        <a:xfrm>
          <a:off x="11487150" y="1693690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81" name="テキスト ボックス 880">
          <a:extLst>
            <a:ext uri="{FF2B5EF4-FFF2-40B4-BE49-F238E27FC236}">
              <a16:creationId xmlns:a16="http://schemas.microsoft.com/office/drawing/2014/main" id="{FB4EEF88-D432-4157-89F5-7FE04C3FBED4}"/>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82" name="テキスト ボックス 881">
          <a:extLst>
            <a:ext uri="{FF2B5EF4-FFF2-40B4-BE49-F238E27FC236}">
              <a16:creationId xmlns:a16="http://schemas.microsoft.com/office/drawing/2014/main" id="{8E2F88A8-1984-4033-96DC-75F6810F386D}"/>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83" name="テキスト ボックス 882">
          <a:extLst>
            <a:ext uri="{FF2B5EF4-FFF2-40B4-BE49-F238E27FC236}">
              <a16:creationId xmlns:a16="http://schemas.microsoft.com/office/drawing/2014/main" id="{0F61FE69-10A0-4AB0-94FC-38B379773124}"/>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4" name="テキスト ボックス 883">
          <a:extLst>
            <a:ext uri="{FF2B5EF4-FFF2-40B4-BE49-F238E27FC236}">
              <a16:creationId xmlns:a16="http://schemas.microsoft.com/office/drawing/2014/main" id="{6F638188-2220-45B7-B451-EDCEAA95E6E9}"/>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5" name="テキスト ボックス 884">
          <a:extLst>
            <a:ext uri="{FF2B5EF4-FFF2-40B4-BE49-F238E27FC236}">
              <a16:creationId xmlns:a16="http://schemas.microsoft.com/office/drawing/2014/main" id="{F3AB3D2A-2041-414D-A857-B69FE5E7DA77}"/>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133169</xdr:rowOff>
    </xdr:from>
    <xdr:to>
      <xdr:col>85</xdr:col>
      <xdr:colOff>177800</xdr:colOff>
      <xdr:row>105</xdr:row>
      <xdr:rowOff>63319</xdr:rowOff>
    </xdr:to>
    <xdr:sp macro="" textlink="">
      <xdr:nvSpPr>
        <xdr:cNvPr id="886" name="楕円 885">
          <a:extLst>
            <a:ext uri="{FF2B5EF4-FFF2-40B4-BE49-F238E27FC236}">
              <a16:creationId xmlns:a16="http://schemas.microsoft.com/office/drawing/2014/main" id="{B4AB3F00-5558-402A-8DF8-EA573B64F86F}"/>
            </a:ext>
          </a:extLst>
        </xdr:cNvPr>
        <xdr:cNvSpPr/>
      </xdr:nvSpPr>
      <xdr:spPr>
        <a:xfrm>
          <a:off x="14649450" y="1710671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111596</xdr:rowOff>
    </xdr:from>
    <xdr:ext cx="405111" cy="259045"/>
    <xdr:sp macro="" textlink="">
      <xdr:nvSpPr>
        <xdr:cNvPr id="887" name="【庁舎】&#10;有形固定資産減価償却率該当値テキスト">
          <a:extLst>
            <a:ext uri="{FF2B5EF4-FFF2-40B4-BE49-F238E27FC236}">
              <a16:creationId xmlns:a16="http://schemas.microsoft.com/office/drawing/2014/main" id="{1CEE3DE4-67FB-4788-9193-90518D04446A}"/>
            </a:ext>
          </a:extLst>
        </xdr:cNvPr>
        <xdr:cNvSpPr txBox="1"/>
      </xdr:nvSpPr>
      <xdr:spPr>
        <a:xfrm>
          <a:off x="14735175" y="170851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64588</xdr:rowOff>
    </xdr:from>
    <xdr:to>
      <xdr:col>81</xdr:col>
      <xdr:colOff>101600</xdr:colOff>
      <xdr:row>104</xdr:row>
      <xdr:rowOff>166188</xdr:rowOff>
    </xdr:to>
    <xdr:sp macro="" textlink="">
      <xdr:nvSpPr>
        <xdr:cNvPr id="888" name="楕円 887">
          <a:extLst>
            <a:ext uri="{FF2B5EF4-FFF2-40B4-BE49-F238E27FC236}">
              <a16:creationId xmlns:a16="http://schemas.microsoft.com/office/drawing/2014/main" id="{C87B6A96-A71C-408E-B859-EAF806F7CC74}"/>
            </a:ext>
          </a:extLst>
        </xdr:cNvPr>
        <xdr:cNvSpPr/>
      </xdr:nvSpPr>
      <xdr:spPr>
        <a:xfrm>
          <a:off x="13887450" y="1704131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115388</xdr:rowOff>
    </xdr:from>
    <xdr:to>
      <xdr:col>85</xdr:col>
      <xdr:colOff>127000</xdr:colOff>
      <xdr:row>105</xdr:row>
      <xdr:rowOff>12519</xdr:rowOff>
    </xdr:to>
    <xdr:cxnSp macro="">
      <xdr:nvCxnSpPr>
        <xdr:cNvPr id="889" name="直線コネクタ 888">
          <a:extLst>
            <a:ext uri="{FF2B5EF4-FFF2-40B4-BE49-F238E27FC236}">
              <a16:creationId xmlns:a16="http://schemas.microsoft.com/office/drawing/2014/main" id="{FB9EEE2B-9814-44E6-B639-014D3BD52F25}"/>
            </a:ext>
          </a:extLst>
        </xdr:cNvPr>
        <xdr:cNvCxnSpPr/>
      </xdr:nvCxnSpPr>
      <xdr:spPr>
        <a:xfrm>
          <a:off x="13935075" y="17088938"/>
          <a:ext cx="762000" cy="65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35198</xdr:rowOff>
    </xdr:from>
    <xdr:to>
      <xdr:col>76</xdr:col>
      <xdr:colOff>165100</xdr:colOff>
      <xdr:row>104</xdr:row>
      <xdr:rowOff>136798</xdr:rowOff>
    </xdr:to>
    <xdr:sp macro="" textlink="">
      <xdr:nvSpPr>
        <xdr:cNvPr id="890" name="楕円 889">
          <a:extLst>
            <a:ext uri="{FF2B5EF4-FFF2-40B4-BE49-F238E27FC236}">
              <a16:creationId xmlns:a16="http://schemas.microsoft.com/office/drawing/2014/main" id="{EB4C8E03-0AC4-483E-9901-9C4A25DCFFF9}"/>
            </a:ext>
          </a:extLst>
        </xdr:cNvPr>
        <xdr:cNvSpPr/>
      </xdr:nvSpPr>
      <xdr:spPr>
        <a:xfrm>
          <a:off x="13096875" y="17008748"/>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85998</xdr:rowOff>
    </xdr:from>
    <xdr:to>
      <xdr:col>81</xdr:col>
      <xdr:colOff>50800</xdr:colOff>
      <xdr:row>104</xdr:row>
      <xdr:rowOff>115388</xdr:rowOff>
    </xdr:to>
    <xdr:cxnSp macro="">
      <xdr:nvCxnSpPr>
        <xdr:cNvPr id="891" name="直線コネクタ 890">
          <a:extLst>
            <a:ext uri="{FF2B5EF4-FFF2-40B4-BE49-F238E27FC236}">
              <a16:creationId xmlns:a16="http://schemas.microsoft.com/office/drawing/2014/main" id="{623FB2D8-A100-4E0E-A29E-A268202DCE3E}"/>
            </a:ext>
          </a:extLst>
        </xdr:cNvPr>
        <xdr:cNvCxnSpPr/>
      </xdr:nvCxnSpPr>
      <xdr:spPr>
        <a:xfrm>
          <a:off x="13144500" y="17056373"/>
          <a:ext cx="790575" cy="32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160927</xdr:rowOff>
    </xdr:from>
    <xdr:to>
      <xdr:col>72</xdr:col>
      <xdr:colOff>38100</xdr:colOff>
      <xdr:row>104</xdr:row>
      <xdr:rowOff>91077</xdr:rowOff>
    </xdr:to>
    <xdr:sp macro="" textlink="">
      <xdr:nvSpPr>
        <xdr:cNvPr id="892" name="楕円 891">
          <a:extLst>
            <a:ext uri="{FF2B5EF4-FFF2-40B4-BE49-F238E27FC236}">
              <a16:creationId xmlns:a16="http://schemas.microsoft.com/office/drawing/2014/main" id="{0C862975-80EF-43D7-A025-464D21F2688E}"/>
            </a:ext>
          </a:extLst>
        </xdr:cNvPr>
        <xdr:cNvSpPr/>
      </xdr:nvSpPr>
      <xdr:spPr>
        <a:xfrm>
          <a:off x="12296775" y="1696620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40277</xdr:rowOff>
    </xdr:from>
    <xdr:to>
      <xdr:col>76</xdr:col>
      <xdr:colOff>114300</xdr:colOff>
      <xdr:row>104</xdr:row>
      <xdr:rowOff>85998</xdr:rowOff>
    </xdr:to>
    <xdr:cxnSp macro="">
      <xdr:nvCxnSpPr>
        <xdr:cNvPr id="893" name="直線コネクタ 892">
          <a:extLst>
            <a:ext uri="{FF2B5EF4-FFF2-40B4-BE49-F238E27FC236}">
              <a16:creationId xmlns:a16="http://schemas.microsoft.com/office/drawing/2014/main" id="{EB257728-CA21-4D93-88F8-EEBE140378AE}"/>
            </a:ext>
          </a:extLst>
        </xdr:cNvPr>
        <xdr:cNvCxnSpPr/>
      </xdr:nvCxnSpPr>
      <xdr:spPr>
        <a:xfrm>
          <a:off x="12344400" y="17013827"/>
          <a:ext cx="800100" cy="42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54792</xdr:rowOff>
    </xdr:from>
    <xdr:to>
      <xdr:col>67</xdr:col>
      <xdr:colOff>101600</xdr:colOff>
      <xdr:row>106</xdr:row>
      <xdr:rowOff>156392</xdr:rowOff>
    </xdr:to>
    <xdr:sp macro="" textlink="">
      <xdr:nvSpPr>
        <xdr:cNvPr id="894" name="楕円 893">
          <a:extLst>
            <a:ext uri="{FF2B5EF4-FFF2-40B4-BE49-F238E27FC236}">
              <a16:creationId xmlns:a16="http://schemas.microsoft.com/office/drawing/2014/main" id="{5CBE3176-FD61-4E13-BBD1-81C38F7835E0}"/>
            </a:ext>
          </a:extLst>
        </xdr:cNvPr>
        <xdr:cNvSpPr/>
      </xdr:nvSpPr>
      <xdr:spPr>
        <a:xfrm>
          <a:off x="11487150" y="17371242"/>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40277</xdr:rowOff>
    </xdr:from>
    <xdr:to>
      <xdr:col>71</xdr:col>
      <xdr:colOff>177800</xdr:colOff>
      <xdr:row>106</xdr:row>
      <xdr:rowOff>105592</xdr:rowOff>
    </xdr:to>
    <xdr:cxnSp macro="">
      <xdr:nvCxnSpPr>
        <xdr:cNvPr id="895" name="直線コネクタ 894">
          <a:extLst>
            <a:ext uri="{FF2B5EF4-FFF2-40B4-BE49-F238E27FC236}">
              <a16:creationId xmlns:a16="http://schemas.microsoft.com/office/drawing/2014/main" id="{A86EC319-0A0E-49D1-881A-A03D69A8FCE6}"/>
            </a:ext>
          </a:extLst>
        </xdr:cNvPr>
        <xdr:cNvCxnSpPr/>
      </xdr:nvCxnSpPr>
      <xdr:spPr>
        <a:xfrm flipV="1">
          <a:off x="11534775" y="17013827"/>
          <a:ext cx="809625" cy="405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45556</xdr:rowOff>
    </xdr:from>
    <xdr:ext cx="405111" cy="259045"/>
    <xdr:sp macro="" textlink="">
      <xdr:nvSpPr>
        <xdr:cNvPr id="896" name="n_1aveValue【庁舎】&#10;有形固定資産減価償却率">
          <a:extLst>
            <a:ext uri="{FF2B5EF4-FFF2-40B4-BE49-F238E27FC236}">
              <a16:creationId xmlns:a16="http://schemas.microsoft.com/office/drawing/2014/main" id="{F670D163-9765-429E-A1F8-D732BEADACC6}"/>
            </a:ext>
          </a:extLst>
        </xdr:cNvPr>
        <xdr:cNvSpPr txBox="1"/>
      </xdr:nvSpPr>
      <xdr:spPr>
        <a:xfrm>
          <a:off x="13745219" y="16679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61884</xdr:rowOff>
    </xdr:from>
    <xdr:ext cx="405111" cy="259045"/>
    <xdr:sp macro="" textlink="">
      <xdr:nvSpPr>
        <xdr:cNvPr id="897" name="n_2aveValue【庁舎】&#10;有形固定資産減価償却率">
          <a:extLst>
            <a:ext uri="{FF2B5EF4-FFF2-40B4-BE49-F238E27FC236}">
              <a16:creationId xmlns:a16="http://schemas.microsoft.com/office/drawing/2014/main" id="{81387430-6DC4-4390-8585-BA8D0844AEA4}"/>
            </a:ext>
          </a:extLst>
        </xdr:cNvPr>
        <xdr:cNvSpPr txBox="1"/>
      </xdr:nvSpPr>
      <xdr:spPr>
        <a:xfrm>
          <a:off x="12964169" y="166957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81478</xdr:rowOff>
    </xdr:from>
    <xdr:ext cx="405111" cy="259045"/>
    <xdr:sp macro="" textlink="">
      <xdr:nvSpPr>
        <xdr:cNvPr id="898" name="n_3aveValue【庁舎】&#10;有形固定資産減価償却率">
          <a:extLst>
            <a:ext uri="{FF2B5EF4-FFF2-40B4-BE49-F238E27FC236}">
              <a16:creationId xmlns:a16="http://schemas.microsoft.com/office/drawing/2014/main" id="{60D64E61-3458-4350-80AB-0E8D63008F9A}"/>
            </a:ext>
          </a:extLst>
        </xdr:cNvPr>
        <xdr:cNvSpPr txBox="1"/>
      </xdr:nvSpPr>
      <xdr:spPr>
        <a:xfrm>
          <a:off x="12164069" y="167153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81478</xdr:rowOff>
    </xdr:from>
    <xdr:ext cx="405111" cy="259045"/>
    <xdr:sp macro="" textlink="">
      <xdr:nvSpPr>
        <xdr:cNvPr id="899" name="n_4aveValue【庁舎】&#10;有形固定資産減価償却率">
          <a:extLst>
            <a:ext uri="{FF2B5EF4-FFF2-40B4-BE49-F238E27FC236}">
              <a16:creationId xmlns:a16="http://schemas.microsoft.com/office/drawing/2014/main" id="{F000F4F7-E077-4ED5-B317-561CED8DF16E}"/>
            </a:ext>
          </a:extLst>
        </xdr:cNvPr>
        <xdr:cNvSpPr txBox="1"/>
      </xdr:nvSpPr>
      <xdr:spPr>
        <a:xfrm>
          <a:off x="11354444" y="167153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104</xdr:row>
      <xdr:rowOff>157315</xdr:rowOff>
    </xdr:from>
    <xdr:ext cx="405111" cy="259045"/>
    <xdr:sp macro="" textlink="">
      <xdr:nvSpPr>
        <xdr:cNvPr id="900" name="n_1mainValue【庁舎】&#10;有形固定資産減価償却率">
          <a:extLst>
            <a:ext uri="{FF2B5EF4-FFF2-40B4-BE49-F238E27FC236}">
              <a16:creationId xmlns:a16="http://schemas.microsoft.com/office/drawing/2014/main" id="{B1C6023D-47A0-4D45-A6AB-5CF45CD7155B}"/>
            </a:ext>
          </a:extLst>
        </xdr:cNvPr>
        <xdr:cNvSpPr txBox="1"/>
      </xdr:nvSpPr>
      <xdr:spPr>
        <a:xfrm>
          <a:off x="13745219" y="171340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127925</xdr:rowOff>
    </xdr:from>
    <xdr:ext cx="405111" cy="259045"/>
    <xdr:sp macro="" textlink="">
      <xdr:nvSpPr>
        <xdr:cNvPr id="901" name="n_2mainValue【庁舎】&#10;有形固定資産減価償却率">
          <a:extLst>
            <a:ext uri="{FF2B5EF4-FFF2-40B4-BE49-F238E27FC236}">
              <a16:creationId xmlns:a16="http://schemas.microsoft.com/office/drawing/2014/main" id="{948523E9-3895-4409-9713-031955818E49}"/>
            </a:ext>
          </a:extLst>
        </xdr:cNvPr>
        <xdr:cNvSpPr txBox="1"/>
      </xdr:nvSpPr>
      <xdr:spPr>
        <a:xfrm>
          <a:off x="12964169" y="17098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82204</xdr:rowOff>
    </xdr:from>
    <xdr:ext cx="405111" cy="259045"/>
    <xdr:sp macro="" textlink="">
      <xdr:nvSpPr>
        <xdr:cNvPr id="902" name="n_3mainValue【庁舎】&#10;有形固定資産減価償却率">
          <a:extLst>
            <a:ext uri="{FF2B5EF4-FFF2-40B4-BE49-F238E27FC236}">
              <a16:creationId xmlns:a16="http://schemas.microsoft.com/office/drawing/2014/main" id="{EA4CEFD3-40CD-476A-AAB9-C7A6C66F3341}"/>
            </a:ext>
          </a:extLst>
        </xdr:cNvPr>
        <xdr:cNvSpPr txBox="1"/>
      </xdr:nvSpPr>
      <xdr:spPr>
        <a:xfrm>
          <a:off x="12164069" y="170589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147519</xdr:rowOff>
    </xdr:from>
    <xdr:ext cx="405111" cy="259045"/>
    <xdr:sp macro="" textlink="">
      <xdr:nvSpPr>
        <xdr:cNvPr id="903" name="n_4mainValue【庁舎】&#10;有形固定資産減価償却率">
          <a:extLst>
            <a:ext uri="{FF2B5EF4-FFF2-40B4-BE49-F238E27FC236}">
              <a16:creationId xmlns:a16="http://schemas.microsoft.com/office/drawing/2014/main" id="{9065F399-32B6-4140-B1B8-2A6252DBE75E}"/>
            </a:ext>
          </a:extLst>
        </xdr:cNvPr>
        <xdr:cNvSpPr txBox="1"/>
      </xdr:nvSpPr>
      <xdr:spPr>
        <a:xfrm>
          <a:off x="11354444" y="174607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4" name="正方形/長方形 903">
          <a:extLst>
            <a:ext uri="{FF2B5EF4-FFF2-40B4-BE49-F238E27FC236}">
              <a16:creationId xmlns:a16="http://schemas.microsoft.com/office/drawing/2014/main" id="{27244D1E-FF1E-4702-A0DE-9771640868E9}"/>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5" name="正方形/長方形 904">
          <a:extLst>
            <a:ext uri="{FF2B5EF4-FFF2-40B4-BE49-F238E27FC236}">
              <a16:creationId xmlns:a16="http://schemas.microsoft.com/office/drawing/2014/main" id="{479E835D-B779-4664-BF7E-92448AF433FA}"/>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6" name="正方形/長方形 905">
          <a:extLst>
            <a:ext uri="{FF2B5EF4-FFF2-40B4-BE49-F238E27FC236}">
              <a16:creationId xmlns:a16="http://schemas.microsoft.com/office/drawing/2014/main" id="{F58AEF10-F544-46B5-BC55-2A65043E828A}"/>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7" name="正方形/長方形 906">
          <a:extLst>
            <a:ext uri="{FF2B5EF4-FFF2-40B4-BE49-F238E27FC236}">
              <a16:creationId xmlns:a16="http://schemas.microsoft.com/office/drawing/2014/main" id="{8749EFF8-6F5A-4B38-9624-0670FF3BA7A3}"/>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8" name="正方形/長方形 907">
          <a:extLst>
            <a:ext uri="{FF2B5EF4-FFF2-40B4-BE49-F238E27FC236}">
              <a16:creationId xmlns:a16="http://schemas.microsoft.com/office/drawing/2014/main" id="{E5033551-2772-400B-B393-B2FC4EE5E499}"/>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9" name="正方形/長方形 908">
          <a:extLst>
            <a:ext uri="{FF2B5EF4-FFF2-40B4-BE49-F238E27FC236}">
              <a16:creationId xmlns:a16="http://schemas.microsoft.com/office/drawing/2014/main" id="{B7A104D7-59DF-44E2-9503-1BD0CEEA8058}"/>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10" name="正方形/長方形 909">
          <a:extLst>
            <a:ext uri="{FF2B5EF4-FFF2-40B4-BE49-F238E27FC236}">
              <a16:creationId xmlns:a16="http://schemas.microsoft.com/office/drawing/2014/main" id="{B6379D09-3930-444D-8C13-35FAD36898FC}"/>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11" name="正方形/長方形 910">
          <a:extLst>
            <a:ext uri="{FF2B5EF4-FFF2-40B4-BE49-F238E27FC236}">
              <a16:creationId xmlns:a16="http://schemas.microsoft.com/office/drawing/2014/main" id="{BC0AF148-8EA7-4726-B181-485FBA2AF8FA}"/>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12" name="テキスト ボックス 911">
          <a:extLst>
            <a:ext uri="{FF2B5EF4-FFF2-40B4-BE49-F238E27FC236}">
              <a16:creationId xmlns:a16="http://schemas.microsoft.com/office/drawing/2014/main" id="{A149976B-3DC8-4A85-A235-E53E4BDA8B13}"/>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13" name="直線コネクタ 912">
          <a:extLst>
            <a:ext uri="{FF2B5EF4-FFF2-40B4-BE49-F238E27FC236}">
              <a16:creationId xmlns:a16="http://schemas.microsoft.com/office/drawing/2014/main" id="{6B753409-03B6-4467-AA16-25DA955BF3FE}"/>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914" name="テキスト ボックス 913">
          <a:extLst>
            <a:ext uri="{FF2B5EF4-FFF2-40B4-BE49-F238E27FC236}">
              <a16:creationId xmlns:a16="http://schemas.microsoft.com/office/drawing/2014/main" id="{6A68CA6F-A256-4BF4-937C-076C9347B760}"/>
            </a:ext>
          </a:extLst>
        </xdr:cNvPr>
        <xdr:cNvSpPr txBox="1"/>
      </xdr:nvSpPr>
      <xdr:spPr>
        <a:xfrm>
          <a:off x="160523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76200</xdr:rowOff>
    </xdr:from>
    <xdr:to>
      <xdr:col>120</xdr:col>
      <xdr:colOff>114300</xdr:colOff>
      <xdr:row>108</xdr:row>
      <xdr:rowOff>76200</xdr:rowOff>
    </xdr:to>
    <xdr:cxnSp macro="">
      <xdr:nvCxnSpPr>
        <xdr:cNvPr id="915" name="直線コネクタ 914">
          <a:extLst>
            <a:ext uri="{FF2B5EF4-FFF2-40B4-BE49-F238E27FC236}">
              <a16:creationId xmlns:a16="http://schemas.microsoft.com/office/drawing/2014/main" id="{18469751-779B-4547-8E57-D08C052ED086}"/>
            </a:ext>
          </a:extLst>
        </xdr:cNvPr>
        <xdr:cNvCxnSpPr/>
      </xdr:nvCxnSpPr>
      <xdr:spPr>
        <a:xfrm>
          <a:off x="16459200" y="17735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16" name="テキスト ボックス 915">
          <a:extLst>
            <a:ext uri="{FF2B5EF4-FFF2-40B4-BE49-F238E27FC236}">
              <a16:creationId xmlns:a16="http://schemas.microsoft.com/office/drawing/2014/main" id="{DD4EA755-CFDF-4D39-B761-48925BB4A582}"/>
            </a:ext>
          </a:extLst>
        </xdr:cNvPr>
        <xdr:cNvSpPr txBox="1"/>
      </xdr:nvSpPr>
      <xdr:spPr>
        <a:xfrm>
          <a:off x="16052346" y="17590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17" name="直線コネクタ 916">
          <a:extLst>
            <a:ext uri="{FF2B5EF4-FFF2-40B4-BE49-F238E27FC236}">
              <a16:creationId xmlns:a16="http://schemas.microsoft.com/office/drawing/2014/main" id="{A60DD9A7-162D-4A61-B7B3-38035904B70C}"/>
            </a:ext>
          </a:extLst>
        </xdr:cNvPr>
        <xdr:cNvCxnSpPr/>
      </xdr:nvCxnSpPr>
      <xdr:spPr>
        <a:xfrm>
          <a:off x="16459200" y="17278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18" name="テキスト ボックス 917">
          <a:extLst>
            <a:ext uri="{FF2B5EF4-FFF2-40B4-BE49-F238E27FC236}">
              <a16:creationId xmlns:a16="http://schemas.microsoft.com/office/drawing/2014/main" id="{85640C32-7961-409D-9049-969364D632DA}"/>
            </a:ext>
          </a:extLst>
        </xdr:cNvPr>
        <xdr:cNvSpPr txBox="1"/>
      </xdr:nvSpPr>
      <xdr:spPr>
        <a:xfrm>
          <a:off x="16052346" y="17132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19" name="直線コネクタ 918">
          <a:extLst>
            <a:ext uri="{FF2B5EF4-FFF2-40B4-BE49-F238E27FC236}">
              <a16:creationId xmlns:a16="http://schemas.microsoft.com/office/drawing/2014/main" id="{43B02481-FC7E-461D-AFB8-904990B935D5}"/>
            </a:ext>
          </a:extLst>
        </xdr:cNvPr>
        <xdr:cNvCxnSpPr/>
      </xdr:nvCxnSpPr>
      <xdr:spPr>
        <a:xfrm>
          <a:off x="16459200" y="16821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20" name="テキスト ボックス 919">
          <a:extLst>
            <a:ext uri="{FF2B5EF4-FFF2-40B4-BE49-F238E27FC236}">
              <a16:creationId xmlns:a16="http://schemas.microsoft.com/office/drawing/2014/main" id="{B66C3194-8A78-46F3-A336-66F452CA7461}"/>
            </a:ext>
          </a:extLst>
        </xdr:cNvPr>
        <xdr:cNvSpPr txBox="1"/>
      </xdr:nvSpPr>
      <xdr:spPr>
        <a:xfrm>
          <a:off x="16052346" y="16675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21" name="直線コネクタ 920">
          <a:extLst>
            <a:ext uri="{FF2B5EF4-FFF2-40B4-BE49-F238E27FC236}">
              <a16:creationId xmlns:a16="http://schemas.microsoft.com/office/drawing/2014/main" id="{BB00E71A-88F1-4C7A-B222-D8BD728A0B41}"/>
            </a:ext>
          </a:extLst>
        </xdr:cNvPr>
        <xdr:cNvCxnSpPr/>
      </xdr:nvCxnSpPr>
      <xdr:spPr>
        <a:xfrm>
          <a:off x="16459200" y="16363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22" name="テキスト ボックス 921">
          <a:extLst>
            <a:ext uri="{FF2B5EF4-FFF2-40B4-BE49-F238E27FC236}">
              <a16:creationId xmlns:a16="http://schemas.microsoft.com/office/drawing/2014/main" id="{429CD5BE-0863-4AA2-B4E5-2FE9060320F8}"/>
            </a:ext>
          </a:extLst>
        </xdr:cNvPr>
        <xdr:cNvSpPr txBox="1"/>
      </xdr:nvSpPr>
      <xdr:spPr>
        <a:xfrm>
          <a:off x="16052346" y="16218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3" name="直線コネクタ 922">
          <a:extLst>
            <a:ext uri="{FF2B5EF4-FFF2-40B4-BE49-F238E27FC236}">
              <a16:creationId xmlns:a16="http://schemas.microsoft.com/office/drawing/2014/main" id="{1CE52348-0157-41C5-BC4C-F5A329C84EB6}"/>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4" name="テキスト ボックス 923">
          <a:extLst>
            <a:ext uri="{FF2B5EF4-FFF2-40B4-BE49-F238E27FC236}">
              <a16:creationId xmlns:a16="http://schemas.microsoft.com/office/drawing/2014/main" id="{92380D00-80D4-4DB7-9E00-7C3A0F763B04}"/>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5" name="【庁舎】&#10;一人当たり面積グラフ枠">
          <a:extLst>
            <a:ext uri="{FF2B5EF4-FFF2-40B4-BE49-F238E27FC236}">
              <a16:creationId xmlns:a16="http://schemas.microsoft.com/office/drawing/2014/main" id="{73ECB457-2DF6-4DFE-8865-776D3BCF85FC}"/>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19050</xdr:rowOff>
    </xdr:from>
    <xdr:to>
      <xdr:col>116</xdr:col>
      <xdr:colOff>62864</xdr:colOff>
      <xdr:row>108</xdr:row>
      <xdr:rowOff>140208</xdr:rowOff>
    </xdr:to>
    <xdr:cxnSp macro="">
      <xdr:nvCxnSpPr>
        <xdr:cNvPr id="926" name="直線コネクタ 925">
          <a:extLst>
            <a:ext uri="{FF2B5EF4-FFF2-40B4-BE49-F238E27FC236}">
              <a16:creationId xmlns:a16="http://schemas.microsoft.com/office/drawing/2014/main" id="{DD7BED7F-259A-4990-8FBF-BAC0641C7BBF}"/>
            </a:ext>
          </a:extLst>
        </xdr:cNvPr>
        <xdr:cNvCxnSpPr/>
      </xdr:nvCxnSpPr>
      <xdr:spPr>
        <a:xfrm flipV="1">
          <a:off x="19954239" y="16478250"/>
          <a:ext cx="0" cy="13244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144035</xdr:rowOff>
    </xdr:from>
    <xdr:ext cx="469744" cy="259045"/>
    <xdr:sp macro="" textlink="">
      <xdr:nvSpPr>
        <xdr:cNvPr id="927" name="【庁舎】&#10;一人当たり面積最小値テキスト">
          <a:extLst>
            <a:ext uri="{FF2B5EF4-FFF2-40B4-BE49-F238E27FC236}">
              <a16:creationId xmlns:a16="http://schemas.microsoft.com/office/drawing/2014/main" id="{B12A7A07-75C8-4F7E-96C1-2A67579ECC9A}"/>
            </a:ext>
          </a:extLst>
        </xdr:cNvPr>
        <xdr:cNvSpPr txBox="1"/>
      </xdr:nvSpPr>
      <xdr:spPr>
        <a:xfrm>
          <a:off x="19992975" y="178002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140208</xdr:rowOff>
    </xdr:from>
    <xdr:to>
      <xdr:col>116</xdr:col>
      <xdr:colOff>152400</xdr:colOff>
      <xdr:row>108</xdr:row>
      <xdr:rowOff>140208</xdr:rowOff>
    </xdr:to>
    <xdr:cxnSp macro="">
      <xdr:nvCxnSpPr>
        <xdr:cNvPr id="928" name="直線コネクタ 927">
          <a:extLst>
            <a:ext uri="{FF2B5EF4-FFF2-40B4-BE49-F238E27FC236}">
              <a16:creationId xmlns:a16="http://schemas.microsoft.com/office/drawing/2014/main" id="{0A430CFD-6F82-428D-8B0C-75948F672745}"/>
            </a:ext>
          </a:extLst>
        </xdr:cNvPr>
        <xdr:cNvCxnSpPr/>
      </xdr:nvCxnSpPr>
      <xdr:spPr>
        <a:xfrm>
          <a:off x="19878675" y="1780273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137177</xdr:rowOff>
    </xdr:from>
    <xdr:ext cx="469744" cy="259045"/>
    <xdr:sp macro="" textlink="">
      <xdr:nvSpPr>
        <xdr:cNvPr id="929" name="【庁舎】&#10;一人当たり面積最大値テキスト">
          <a:extLst>
            <a:ext uri="{FF2B5EF4-FFF2-40B4-BE49-F238E27FC236}">
              <a16:creationId xmlns:a16="http://schemas.microsoft.com/office/drawing/2014/main" id="{6B1DF444-46D2-488F-AC3A-51DC89FA5C94}"/>
            </a:ext>
          </a:extLst>
        </xdr:cNvPr>
        <xdr:cNvSpPr txBox="1"/>
      </xdr:nvSpPr>
      <xdr:spPr>
        <a:xfrm>
          <a:off x="19992975" y="16256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19050</xdr:rowOff>
    </xdr:from>
    <xdr:to>
      <xdr:col>116</xdr:col>
      <xdr:colOff>152400</xdr:colOff>
      <xdr:row>101</xdr:row>
      <xdr:rowOff>19050</xdr:rowOff>
    </xdr:to>
    <xdr:cxnSp macro="">
      <xdr:nvCxnSpPr>
        <xdr:cNvPr id="930" name="直線コネクタ 929">
          <a:extLst>
            <a:ext uri="{FF2B5EF4-FFF2-40B4-BE49-F238E27FC236}">
              <a16:creationId xmlns:a16="http://schemas.microsoft.com/office/drawing/2014/main" id="{33EE300B-7F7E-4749-9360-95A8D61FEEE5}"/>
            </a:ext>
          </a:extLst>
        </xdr:cNvPr>
        <xdr:cNvCxnSpPr/>
      </xdr:nvCxnSpPr>
      <xdr:spPr>
        <a:xfrm>
          <a:off x="19878675" y="164782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154703</xdr:rowOff>
    </xdr:from>
    <xdr:ext cx="469744" cy="259045"/>
    <xdr:sp macro="" textlink="">
      <xdr:nvSpPr>
        <xdr:cNvPr id="931" name="【庁舎】&#10;一人当たり面積平均値テキスト">
          <a:extLst>
            <a:ext uri="{FF2B5EF4-FFF2-40B4-BE49-F238E27FC236}">
              <a16:creationId xmlns:a16="http://schemas.microsoft.com/office/drawing/2014/main" id="{FE0AF948-6208-47C3-A305-4DC9701DAE2D}"/>
            </a:ext>
          </a:extLst>
        </xdr:cNvPr>
        <xdr:cNvSpPr txBox="1"/>
      </xdr:nvSpPr>
      <xdr:spPr>
        <a:xfrm>
          <a:off x="19992975" y="174711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4826</xdr:rowOff>
    </xdr:from>
    <xdr:to>
      <xdr:col>116</xdr:col>
      <xdr:colOff>114300</xdr:colOff>
      <xdr:row>107</xdr:row>
      <xdr:rowOff>106426</xdr:rowOff>
    </xdr:to>
    <xdr:sp macro="" textlink="">
      <xdr:nvSpPr>
        <xdr:cNvPr id="932" name="フローチャート: 判断 931">
          <a:extLst>
            <a:ext uri="{FF2B5EF4-FFF2-40B4-BE49-F238E27FC236}">
              <a16:creationId xmlns:a16="http://schemas.microsoft.com/office/drawing/2014/main" id="{5DC253B5-792F-478B-814B-A5D1DAA4ECE7}"/>
            </a:ext>
          </a:extLst>
        </xdr:cNvPr>
        <xdr:cNvSpPr/>
      </xdr:nvSpPr>
      <xdr:spPr>
        <a:xfrm>
          <a:off x="19897725" y="17495901"/>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9398</xdr:rowOff>
    </xdr:from>
    <xdr:to>
      <xdr:col>112</xdr:col>
      <xdr:colOff>38100</xdr:colOff>
      <xdr:row>107</xdr:row>
      <xdr:rowOff>110998</xdr:rowOff>
    </xdr:to>
    <xdr:sp macro="" textlink="">
      <xdr:nvSpPr>
        <xdr:cNvPr id="933" name="フローチャート: 判断 932">
          <a:extLst>
            <a:ext uri="{FF2B5EF4-FFF2-40B4-BE49-F238E27FC236}">
              <a16:creationId xmlns:a16="http://schemas.microsoft.com/office/drawing/2014/main" id="{91CAD2DA-3844-41FD-89D6-9E53854F757D}"/>
            </a:ext>
          </a:extLst>
        </xdr:cNvPr>
        <xdr:cNvSpPr/>
      </xdr:nvSpPr>
      <xdr:spPr>
        <a:xfrm>
          <a:off x="19154775" y="1750047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13970</xdr:rowOff>
    </xdr:from>
    <xdr:to>
      <xdr:col>107</xdr:col>
      <xdr:colOff>101600</xdr:colOff>
      <xdr:row>107</xdr:row>
      <xdr:rowOff>115570</xdr:rowOff>
    </xdr:to>
    <xdr:sp macro="" textlink="">
      <xdr:nvSpPr>
        <xdr:cNvPr id="934" name="フローチャート: 判断 933">
          <a:extLst>
            <a:ext uri="{FF2B5EF4-FFF2-40B4-BE49-F238E27FC236}">
              <a16:creationId xmlns:a16="http://schemas.microsoft.com/office/drawing/2014/main" id="{DA2D415E-D0E7-4E93-842E-9DDE2D4E04D5}"/>
            </a:ext>
          </a:extLst>
        </xdr:cNvPr>
        <xdr:cNvSpPr/>
      </xdr:nvSpPr>
      <xdr:spPr>
        <a:xfrm>
          <a:off x="18345150" y="1749869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23113</xdr:rowOff>
    </xdr:from>
    <xdr:to>
      <xdr:col>102</xdr:col>
      <xdr:colOff>165100</xdr:colOff>
      <xdr:row>107</xdr:row>
      <xdr:rowOff>124713</xdr:rowOff>
    </xdr:to>
    <xdr:sp macro="" textlink="">
      <xdr:nvSpPr>
        <xdr:cNvPr id="935" name="フローチャート: 判断 934">
          <a:extLst>
            <a:ext uri="{FF2B5EF4-FFF2-40B4-BE49-F238E27FC236}">
              <a16:creationId xmlns:a16="http://schemas.microsoft.com/office/drawing/2014/main" id="{36E4ADD3-9CBD-4A48-A01E-FF476E0EC6B5}"/>
            </a:ext>
          </a:extLst>
        </xdr:cNvPr>
        <xdr:cNvSpPr/>
      </xdr:nvSpPr>
      <xdr:spPr>
        <a:xfrm>
          <a:off x="17554575" y="1751418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36830</xdr:rowOff>
    </xdr:from>
    <xdr:to>
      <xdr:col>98</xdr:col>
      <xdr:colOff>38100</xdr:colOff>
      <xdr:row>107</xdr:row>
      <xdr:rowOff>138430</xdr:rowOff>
    </xdr:to>
    <xdr:sp macro="" textlink="">
      <xdr:nvSpPr>
        <xdr:cNvPr id="936" name="フローチャート: 判断 935">
          <a:extLst>
            <a:ext uri="{FF2B5EF4-FFF2-40B4-BE49-F238E27FC236}">
              <a16:creationId xmlns:a16="http://schemas.microsoft.com/office/drawing/2014/main" id="{83DB8C59-C151-48CE-857E-3C572AD9ACEC}"/>
            </a:ext>
          </a:extLst>
        </xdr:cNvPr>
        <xdr:cNvSpPr/>
      </xdr:nvSpPr>
      <xdr:spPr>
        <a:xfrm>
          <a:off x="16754475" y="1752473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010D1D42-59BA-4DB9-8B2A-37943B327622}"/>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9FA7432C-95FB-4845-8EDE-F1CA0C0CB649}"/>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9" name="テキスト ボックス 938">
          <a:extLst>
            <a:ext uri="{FF2B5EF4-FFF2-40B4-BE49-F238E27FC236}">
              <a16:creationId xmlns:a16="http://schemas.microsoft.com/office/drawing/2014/main" id="{F0E46337-88B1-44A8-A16D-622B042FE0A9}"/>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40" name="テキスト ボックス 939">
          <a:extLst>
            <a:ext uri="{FF2B5EF4-FFF2-40B4-BE49-F238E27FC236}">
              <a16:creationId xmlns:a16="http://schemas.microsoft.com/office/drawing/2014/main" id="{93B4D211-85C7-49D9-9BD3-60457F2B87AE}"/>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41" name="テキスト ボックス 940">
          <a:extLst>
            <a:ext uri="{FF2B5EF4-FFF2-40B4-BE49-F238E27FC236}">
              <a16:creationId xmlns:a16="http://schemas.microsoft.com/office/drawing/2014/main" id="{DA98885B-C7E7-4342-911D-37D6E8E89D5B}"/>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132842</xdr:rowOff>
    </xdr:from>
    <xdr:to>
      <xdr:col>116</xdr:col>
      <xdr:colOff>114300</xdr:colOff>
      <xdr:row>106</xdr:row>
      <xdr:rowOff>62992</xdr:rowOff>
    </xdr:to>
    <xdr:sp macro="" textlink="">
      <xdr:nvSpPr>
        <xdr:cNvPr id="942" name="楕円 941">
          <a:extLst>
            <a:ext uri="{FF2B5EF4-FFF2-40B4-BE49-F238E27FC236}">
              <a16:creationId xmlns:a16="http://schemas.microsoft.com/office/drawing/2014/main" id="{9DB3D82E-4966-42F4-833C-EF4B6DB9E68D}"/>
            </a:ext>
          </a:extLst>
        </xdr:cNvPr>
        <xdr:cNvSpPr/>
      </xdr:nvSpPr>
      <xdr:spPr>
        <a:xfrm>
          <a:off x="19897725" y="17277842"/>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155719</xdr:rowOff>
    </xdr:from>
    <xdr:ext cx="469744" cy="259045"/>
    <xdr:sp macro="" textlink="">
      <xdr:nvSpPr>
        <xdr:cNvPr id="943" name="【庁舎】&#10;一人当たり面積該当値テキスト">
          <a:extLst>
            <a:ext uri="{FF2B5EF4-FFF2-40B4-BE49-F238E27FC236}">
              <a16:creationId xmlns:a16="http://schemas.microsoft.com/office/drawing/2014/main" id="{4E6FD202-B5D3-4F19-93B8-04118460955E}"/>
            </a:ext>
          </a:extLst>
        </xdr:cNvPr>
        <xdr:cNvSpPr txBox="1"/>
      </xdr:nvSpPr>
      <xdr:spPr>
        <a:xfrm>
          <a:off x="19992975" y="17132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137413</xdr:rowOff>
    </xdr:from>
    <xdr:to>
      <xdr:col>112</xdr:col>
      <xdr:colOff>38100</xdr:colOff>
      <xdr:row>106</xdr:row>
      <xdr:rowOff>67563</xdr:rowOff>
    </xdr:to>
    <xdr:sp macro="" textlink="">
      <xdr:nvSpPr>
        <xdr:cNvPr id="944" name="楕円 943">
          <a:extLst>
            <a:ext uri="{FF2B5EF4-FFF2-40B4-BE49-F238E27FC236}">
              <a16:creationId xmlns:a16="http://schemas.microsoft.com/office/drawing/2014/main" id="{254921FC-5E3B-411C-9B5C-8D1C019309A8}"/>
            </a:ext>
          </a:extLst>
        </xdr:cNvPr>
        <xdr:cNvSpPr/>
      </xdr:nvSpPr>
      <xdr:spPr>
        <a:xfrm>
          <a:off x="19154775" y="1728558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12192</xdr:rowOff>
    </xdr:from>
    <xdr:to>
      <xdr:col>116</xdr:col>
      <xdr:colOff>63500</xdr:colOff>
      <xdr:row>106</xdr:row>
      <xdr:rowOff>16763</xdr:rowOff>
    </xdr:to>
    <xdr:cxnSp macro="">
      <xdr:nvCxnSpPr>
        <xdr:cNvPr id="945" name="直線コネクタ 944">
          <a:extLst>
            <a:ext uri="{FF2B5EF4-FFF2-40B4-BE49-F238E27FC236}">
              <a16:creationId xmlns:a16="http://schemas.microsoft.com/office/drawing/2014/main" id="{2D4FFEB9-B31C-4868-A5EE-77D0643D925A}"/>
            </a:ext>
          </a:extLst>
        </xdr:cNvPr>
        <xdr:cNvCxnSpPr/>
      </xdr:nvCxnSpPr>
      <xdr:spPr>
        <a:xfrm flipV="1">
          <a:off x="19202400" y="17325467"/>
          <a:ext cx="752475" cy="7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141987</xdr:rowOff>
    </xdr:from>
    <xdr:to>
      <xdr:col>107</xdr:col>
      <xdr:colOff>101600</xdr:colOff>
      <xdr:row>106</xdr:row>
      <xdr:rowOff>72137</xdr:rowOff>
    </xdr:to>
    <xdr:sp macro="" textlink="">
      <xdr:nvSpPr>
        <xdr:cNvPr id="946" name="楕円 945">
          <a:extLst>
            <a:ext uri="{FF2B5EF4-FFF2-40B4-BE49-F238E27FC236}">
              <a16:creationId xmlns:a16="http://schemas.microsoft.com/office/drawing/2014/main" id="{084B8C41-1C55-456F-BB57-AD03E14E324B}"/>
            </a:ext>
          </a:extLst>
        </xdr:cNvPr>
        <xdr:cNvSpPr/>
      </xdr:nvSpPr>
      <xdr:spPr>
        <a:xfrm>
          <a:off x="18345150" y="1729016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16763</xdr:rowOff>
    </xdr:from>
    <xdr:to>
      <xdr:col>111</xdr:col>
      <xdr:colOff>177800</xdr:colOff>
      <xdr:row>106</xdr:row>
      <xdr:rowOff>21337</xdr:rowOff>
    </xdr:to>
    <xdr:cxnSp macro="">
      <xdr:nvCxnSpPr>
        <xdr:cNvPr id="947" name="直線コネクタ 946">
          <a:extLst>
            <a:ext uri="{FF2B5EF4-FFF2-40B4-BE49-F238E27FC236}">
              <a16:creationId xmlns:a16="http://schemas.microsoft.com/office/drawing/2014/main" id="{0380A85B-DA1D-4B38-A674-1CB6B1651B03}"/>
            </a:ext>
          </a:extLst>
        </xdr:cNvPr>
        <xdr:cNvCxnSpPr/>
      </xdr:nvCxnSpPr>
      <xdr:spPr>
        <a:xfrm flipV="1">
          <a:off x="18392775" y="17333213"/>
          <a:ext cx="809625"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151130</xdr:rowOff>
    </xdr:from>
    <xdr:to>
      <xdr:col>102</xdr:col>
      <xdr:colOff>165100</xdr:colOff>
      <xdr:row>106</xdr:row>
      <xdr:rowOff>81280</xdr:rowOff>
    </xdr:to>
    <xdr:sp macro="" textlink="">
      <xdr:nvSpPr>
        <xdr:cNvPr id="948" name="楕円 947">
          <a:extLst>
            <a:ext uri="{FF2B5EF4-FFF2-40B4-BE49-F238E27FC236}">
              <a16:creationId xmlns:a16="http://schemas.microsoft.com/office/drawing/2014/main" id="{BA15B6EE-A49A-46E7-93FC-393D8ABC310D}"/>
            </a:ext>
          </a:extLst>
        </xdr:cNvPr>
        <xdr:cNvSpPr/>
      </xdr:nvSpPr>
      <xdr:spPr>
        <a:xfrm>
          <a:off x="17554575" y="1729613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21337</xdr:rowOff>
    </xdr:from>
    <xdr:to>
      <xdr:col>107</xdr:col>
      <xdr:colOff>50800</xdr:colOff>
      <xdr:row>106</xdr:row>
      <xdr:rowOff>30480</xdr:rowOff>
    </xdr:to>
    <xdr:cxnSp macro="">
      <xdr:nvCxnSpPr>
        <xdr:cNvPr id="949" name="直線コネクタ 948">
          <a:extLst>
            <a:ext uri="{FF2B5EF4-FFF2-40B4-BE49-F238E27FC236}">
              <a16:creationId xmlns:a16="http://schemas.microsoft.com/office/drawing/2014/main" id="{927C8929-00CE-4DD0-952C-2511F287B745}"/>
            </a:ext>
          </a:extLst>
        </xdr:cNvPr>
        <xdr:cNvCxnSpPr/>
      </xdr:nvCxnSpPr>
      <xdr:spPr>
        <a:xfrm flipV="1">
          <a:off x="17602200" y="17337787"/>
          <a:ext cx="790575" cy="5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59689</xdr:rowOff>
    </xdr:from>
    <xdr:to>
      <xdr:col>98</xdr:col>
      <xdr:colOff>38100</xdr:colOff>
      <xdr:row>105</xdr:row>
      <xdr:rowOff>161289</xdr:rowOff>
    </xdr:to>
    <xdr:sp macro="" textlink="">
      <xdr:nvSpPr>
        <xdr:cNvPr id="950" name="楕円 949">
          <a:extLst>
            <a:ext uri="{FF2B5EF4-FFF2-40B4-BE49-F238E27FC236}">
              <a16:creationId xmlns:a16="http://schemas.microsoft.com/office/drawing/2014/main" id="{9AD7C4B0-3A45-4A53-942A-5DF5B8A855B0}"/>
            </a:ext>
          </a:extLst>
        </xdr:cNvPr>
        <xdr:cNvSpPr/>
      </xdr:nvSpPr>
      <xdr:spPr>
        <a:xfrm>
          <a:off x="16754475" y="1720468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110489</xdr:rowOff>
    </xdr:from>
    <xdr:to>
      <xdr:col>102</xdr:col>
      <xdr:colOff>114300</xdr:colOff>
      <xdr:row>106</xdr:row>
      <xdr:rowOff>30480</xdr:rowOff>
    </xdr:to>
    <xdr:cxnSp macro="">
      <xdr:nvCxnSpPr>
        <xdr:cNvPr id="951" name="直線コネクタ 950">
          <a:extLst>
            <a:ext uri="{FF2B5EF4-FFF2-40B4-BE49-F238E27FC236}">
              <a16:creationId xmlns:a16="http://schemas.microsoft.com/office/drawing/2014/main" id="{D5CC1BEF-8829-43B0-BB3A-62951CF680E0}"/>
            </a:ext>
          </a:extLst>
        </xdr:cNvPr>
        <xdr:cNvCxnSpPr/>
      </xdr:nvCxnSpPr>
      <xdr:spPr>
        <a:xfrm>
          <a:off x="16802100" y="17252314"/>
          <a:ext cx="800100" cy="9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102125</xdr:rowOff>
    </xdr:from>
    <xdr:ext cx="469744" cy="259045"/>
    <xdr:sp macro="" textlink="">
      <xdr:nvSpPr>
        <xdr:cNvPr id="952" name="n_1aveValue【庁舎】&#10;一人当たり面積">
          <a:extLst>
            <a:ext uri="{FF2B5EF4-FFF2-40B4-BE49-F238E27FC236}">
              <a16:creationId xmlns:a16="http://schemas.microsoft.com/office/drawing/2014/main" id="{4B8082B5-5CAC-4F5B-B208-C60445DF604E}"/>
            </a:ext>
          </a:extLst>
        </xdr:cNvPr>
        <xdr:cNvSpPr txBox="1"/>
      </xdr:nvSpPr>
      <xdr:spPr>
        <a:xfrm>
          <a:off x="18983402" y="17593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106697</xdr:rowOff>
    </xdr:from>
    <xdr:ext cx="469744" cy="259045"/>
    <xdr:sp macro="" textlink="">
      <xdr:nvSpPr>
        <xdr:cNvPr id="953" name="n_2aveValue【庁舎】&#10;一人当たり面積">
          <a:extLst>
            <a:ext uri="{FF2B5EF4-FFF2-40B4-BE49-F238E27FC236}">
              <a16:creationId xmlns:a16="http://schemas.microsoft.com/office/drawing/2014/main" id="{4255CD99-8B17-4114-AD2E-EE5D23856DC3}"/>
            </a:ext>
          </a:extLst>
        </xdr:cNvPr>
        <xdr:cNvSpPr txBox="1"/>
      </xdr:nvSpPr>
      <xdr:spPr>
        <a:xfrm>
          <a:off x="18183302" y="17591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115840</xdr:rowOff>
    </xdr:from>
    <xdr:ext cx="469744" cy="259045"/>
    <xdr:sp macro="" textlink="">
      <xdr:nvSpPr>
        <xdr:cNvPr id="954" name="n_3aveValue【庁舎】&#10;一人当たり面積">
          <a:extLst>
            <a:ext uri="{FF2B5EF4-FFF2-40B4-BE49-F238E27FC236}">
              <a16:creationId xmlns:a16="http://schemas.microsoft.com/office/drawing/2014/main" id="{3CB5A557-C25F-4366-8245-B9548175E842}"/>
            </a:ext>
          </a:extLst>
        </xdr:cNvPr>
        <xdr:cNvSpPr txBox="1"/>
      </xdr:nvSpPr>
      <xdr:spPr>
        <a:xfrm>
          <a:off x="17383202" y="17603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129557</xdr:rowOff>
    </xdr:from>
    <xdr:ext cx="469744" cy="259045"/>
    <xdr:sp macro="" textlink="">
      <xdr:nvSpPr>
        <xdr:cNvPr id="955" name="n_4aveValue【庁舎】&#10;一人当たり面積">
          <a:extLst>
            <a:ext uri="{FF2B5EF4-FFF2-40B4-BE49-F238E27FC236}">
              <a16:creationId xmlns:a16="http://schemas.microsoft.com/office/drawing/2014/main" id="{4DC9EDA5-F48C-4D86-8105-E273028AD7CB}"/>
            </a:ext>
          </a:extLst>
        </xdr:cNvPr>
        <xdr:cNvSpPr txBox="1"/>
      </xdr:nvSpPr>
      <xdr:spPr>
        <a:xfrm>
          <a:off x="16592627" y="17614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84090</xdr:rowOff>
    </xdr:from>
    <xdr:ext cx="469744" cy="259045"/>
    <xdr:sp macro="" textlink="">
      <xdr:nvSpPr>
        <xdr:cNvPr id="956" name="n_1mainValue【庁舎】&#10;一人当たり面積">
          <a:extLst>
            <a:ext uri="{FF2B5EF4-FFF2-40B4-BE49-F238E27FC236}">
              <a16:creationId xmlns:a16="http://schemas.microsoft.com/office/drawing/2014/main" id="{6C5BE3C6-86FE-4748-9C35-6712DD4D3B3A}"/>
            </a:ext>
          </a:extLst>
        </xdr:cNvPr>
        <xdr:cNvSpPr txBox="1"/>
      </xdr:nvSpPr>
      <xdr:spPr>
        <a:xfrm>
          <a:off x="18983402" y="17060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88664</xdr:rowOff>
    </xdr:from>
    <xdr:ext cx="469744" cy="259045"/>
    <xdr:sp macro="" textlink="">
      <xdr:nvSpPr>
        <xdr:cNvPr id="957" name="n_2mainValue【庁舎】&#10;一人当たり面積">
          <a:extLst>
            <a:ext uri="{FF2B5EF4-FFF2-40B4-BE49-F238E27FC236}">
              <a16:creationId xmlns:a16="http://schemas.microsoft.com/office/drawing/2014/main" id="{F6EE9815-CD5E-4D84-AC79-6734BD277688}"/>
            </a:ext>
          </a:extLst>
        </xdr:cNvPr>
        <xdr:cNvSpPr txBox="1"/>
      </xdr:nvSpPr>
      <xdr:spPr>
        <a:xfrm>
          <a:off x="18183302" y="17059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97807</xdr:rowOff>
    </xdr:from>
    <xdr:ext cx="469744" cy="259045"/>
    <xdr:sp macro="" textlink="">
      <xdr:nvSpPr>
        <xdr:cNvPr id="958" name="n_3mainValue【庁舎】&#10;一人当たり面積">
          <a:extLst>
            <a:ext uri="{FF2B5EF4-FFF2-40B4-BE49-F238E27FC236}">
              <a16:creationId xmlns:a16="http://schemas.microsoft.com/office/drawing/2014/main" id="{0BBEA5AC-03E0-479E-87A5-268996734806}"/>
            </a:ext>
          </a:extLst>
        </xdr:cNvPr>
        <xdr:cNvSpPr txBox="1"/>
      </xdr:nvSpPr>
      <xdr:spPr>
        <a:xfrm>
          <a:off x="17383202" y="17071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6366</xdr:rowOff>
    </xdr:from>
    <xdr:ext cx="469744" cy="259045"/>
    <xdr:sp macro="" textlink="">
      <xdr:nvSpPr>
        <xdr:cNvPr id="959" name="n_4mainValue【庁舎】&#10;一人当たり面積">
          <a:extLst>
            <a:ext uri="{FF2B5EF4-FFF2-40B4-BE49-F238E27FC236}">
              <a16:creationId xmlns:a16="http://schemas.microsoft.com/office/drawing/2014/main" id="{344BAC90-5E3E-47EF-A28B-F4917E11AACE}"/>
            </a:ext>
          </a:extLst>
        </xdr:cNvPr>
        <xdr:cNvSpPr txBox="1"/>
      </xdr:nvSpPr>
      <xdr:spPr>
        <a:xfrm>
          <a:off x="16592627" y="16983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60" name="正方形/長方形 959">
          <a:extLst>
            <a:ext uri="{FF2B5EF4-FFF2-40B4-BE49-F238E27FC236}">
              <a16:creationId xmlns:a16="http://schemas.microsoft.com/office/drawing/2014/main" id="{D43AF546-1773-42A2-996E-DB5033DA7B76}"/>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61" name="正方形/長方形 960">
          <a:extLst>
            <a:ext uri="{FF2B5EF4-FFF2-40B4-BE49-F238E27FC236}">
              <a16:creationId xmlns:a16="http://schemas.microsoft.com/office/drawing/2014/main" id="{DA24301D-7AE2-438F-98A6-033A4980B340}"/>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62" name="テキスト ボックス 961">
          <a:extLst>
            <a:ext uri="{FF2B5EF4-FFF2-40B4-BE49-F238E27FC236}">
              <a16:creationId xmlns:a16="http://schemas.microsoft.com/office/drawing/2014/main" id="{D44B87B3-7088-4631-8879-0810A637200A}"/>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図書館について、一人当たり面積が政令市</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位、政令市平均の</a:t>
          </a:r>
          <a:r>
            <a:rPr kumimoji="1" lang="ja-JP" altLang="en-US" sz="1100">
              <a:solidFill>
                <a:schemeClr val="dk1"/>
              </a:solidFill>
              <a:effectLst/>
              <a:latin typeface="+mn-lt"/>
              <a:ea typeface="+mn-ea"/>
              <a:cs typeface="+mn-cs"/>
            </a:rPr>
            <a:t>約</a:t>
          </a:r>
          <a:r>
            <a:rPr kumimoji="1" lang="en-US" altLang="ja-JP" sz="1100">
              <a:solidFill>
                <a:schemeClr val="dk1"/>
              </a:solidFill>
              <a:effectLst/>
              <a:latin typeface="+mn-lt"/>
              <a:ea typeface="+mn-ea"/>
              <a:cs typeface="+mn-cs"/>
            </a:rPr>
            <a:t>1.7</a:t>
          </a:r>
          <a:r>
            <a:rPr kumimoji="1" lang="ja-JP" altLang="ja-JP" sz="1100">
              <a:solidFill>
                <a:schemeClr val="dk1"/>
              </a:solidFill>
              <a:effectLst/>
              <a:latin typeface="+mn-lt"/>
              <a:ea typeface="+mn-ea"/>
              <a:cs typeface="+mn-cs"/>
            </a:rPr>
            <a:t>倍となっており、有形固定資産減価償却率は政令市</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位となっている。</a:t>
          </a:r>
          <a:endParaRPr lang="ja-JP" altLang="ja-JP" sz="1400">
            <a:effectLst/>
          </a:endParaRPr>
        </a:p>
        <a:p>
          <a:r>
            <a:rPr kumimoji="1" lang="ja-JP" altLang="ja-JP" sz="1100">
              <a:solidFill>
                <a:schemeClr val="dk1"/>
              </a:solidFill>
              <a:effectLst/>
              <a:latin typeface="+mn-lt"/>
              <a:ea typeface="+mn-ea"/>
              <a:cs typeface="+mn-cs"/>
            </a:rPr>
            <a:t>また、体育館・プールについては、一人当たり面積が政令市</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位、政令市平均の</a:t>
          </a:r>
          <a:r>
            <a:rPr kumimoji="1" lang="en-US" altLang="ja-JP" sz="1100">
              <a:solidFill>
                <a:schemeClr val="dk1"/>
              </a:solidFill>
              <a:effectLst/>
              <a:latin typeface="+mn-lt"/>
              <a:ea typeface="+mn-ea"/>
              <a:cs typeface="+mn-cs"/>
            </a:rPr>
            <a:t>2.0</a:t>
          </a:r>
          <a:r>
            <a:rPr kumimoji="1" lang="ja-JP" altLang="ja-JP" sz="1100">
              <a:solidFill>
                <a:schemeClr val="dk1"/>
              </a:solidFill>
              <a:effectLst/>
              <a:latin typeface="+mn-lt"/>
              <a:ea typeface="+mn-ea"/>
              <a:cs typeface="+mn-cs"/>
            </a:rPr>
            <a:t>倍</a:t>
          </a:r>
          <a:r>
            <a:rPr kumimoji="1" lang="ja-JP" altLang="en-US" sz="1100">
              <a:solidFill>
                <a:schemeClr val="dk1"/>
              </a:solidFill>
              <a:effectLst/>
              <a:latin typeface="+mn-lt"/>
              <a:ea typeface="+mn-ea"/>
              <a:cs typeface="+mn-cs"/>
            </a:rPr>
            <a:t>以上</a:t>
          </a:r>
          <a:r>
            <a:rPr kumimoji="1" lang="ja-JP" altLang="ja-JP" sz="1100">
              <a:solidFill>
                <a:schemeClr val="dk1"/>
              </a:solidFill>
              <a:effectLst/>
              <a:latin typeface="+mn-lt"/>
              <a:ea typeface="+mn-ea"/>
              <a:cs typeface="+mn-cs"/>
            </a:rPr>
            <a:t>となっており、有形固定資産減価償却率は政令市で</a:t>
          </a:r>
          <a:r>
            <a:rPr kumimoji="1" lang="en-US" altLang="ja-JP" sz="1100">
              <a:solidFill>
                <a:schemeClr val="dk1"/>
              </a:solidFill>
              <a:effectLst/>
              <a:latin typeface="+mn-lt"/>
              <a:ea typeface="+mn-ea"/>
              <a:cs typeface="+mn-cs"/>
            </a:rPr>
            <a:t>16</a:t>
          </a:r>
          <a:r>
            <a:rPr kumimoji="1" lang="ja-JP" altLang="ja-JP" sz="1100">
              <a:solidFill>
                <a:schemeClr val="dk1"/>
              </a:solidFill>
              <a:effectLst/>
              <a:latin typeface="+mn-lt"/>
              <a:ea typeface="+mn-ea"/>
              <a:cs typeface="+mn-cs"/>
            </a:rPr>
            <a:t>位の高さとなっており、いずれも、維持管理、更新費用の増加が見込まれる。</a:t>
          </a:r>
          <a:endParaRPr lang="ja-JP" altLang="ja-JP" sz="1400">
            <a:effectLst/>
          </a:endParaRPr>
        </a:p>
        <a:p>
          <a:r>
            <a:rPr kumimoji="1" lang="ja-JP" altLang="ja-JP" sz="1100">
              <a:solidFill>
                <a:schemeClr val="dk1"/>
              </a:solidFill>
              <a:effectLst/>
              <a:latin typeface="+mn-lt"/>
              <a:ea typeface="+mn-ea"/>
              <a:cs typeface="+mn-cs"/>
            </a:rPr>
            <a:t>これまでも、地域別実行計画を策定し、施設の再編を進めてきたところだが、令和</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年</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月に「市公共施設の種類ごとの配置方針」を策定し、</a:t>
          </a:r>
          <a:r>
            <a:rPr kumimoji="1" lang="en-US" altLang="ja-JP" sz="1100">
              <a:solidFill>
                <a:schemeClr val="dk1"/>
              </a:solidFill>
              <a:effectLst/>
              <a:latin typeface="+mn-lt"/>
              <a:ea typeface="+mn-ea"/>
              <a:cs typeface="+mn-cs"/>
            </a:rPr>
            <a:t>17</a:t>
          </a:r>
          <a:r>
            <a:rPr kumimoji="1" lang="ja-JP" altLang="ja-JP" sz="1100">
              <a:solidFill>
                <a:schemeClr val="dk1"/>
              </a:solidFill>
              <a:effectLst/>
              <a:latin typeface="+mn-lt"/>
              <a:ea typeface="+mn-ea"/>
              <a:cs typeface="+mn-cs"/>
            </a:rPr>
            <a:t>の施設の種類ごとに</a:t>
          </a:r>
          <a:r>
            <a:rPr kumimoji="1" lang="ja-JP" altLang="en-US" sz="1100">
              <a:solidFill>
                <a:schemeClr val="dk1"/>
              </a:solidFill>
              <a:effectLst/>
              <a:latin typeface="+mn-lt"/>
              <a:ea typeface="+mn-ea"/>
              <a:cs typeface="+mn-cs"/>
            </a:rPr>
            <a:t>特性</a:t>
          </a:r>
          <a:r>
            <a:rPr kumimoji="1" lang="ja-JP" altLang="ja-JP" sz="1100">
              <a:solidFill>
                <a:schemeClr val="dk1"/>
              </a:solidFill>
              <a:effectLst/>
              <a:latin typeface="+mn-lt"/>
              <a:ea typeface="+mn-ea"/>
              <a:cs typeface="+mn-cs"/>
            </a:rPr>
            <a:t>を分析の上、施設の最適化を進めている。</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 thickBot="1" x14ac:dyDescent="0.25">
      <c r="B2" s="164" t="s">
        <v>77</v>
      </c>
      <c r="C2" s="164"/>
      <c r="D2" s="165"/>
    </row>
    <row r="3" spans="1:119" ht="18.75" customHeight="1" thickBot="1" x14ac:dyDescent="0.25">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2">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465821549</v>
      </c>
      <c r="BO4" s="462"/>
      <c r="BP4" s="462"/>
      <c r="BQ4" s="462"/>
      <c r="BR4" s="462"/>
      <c r="BS4" s="462"/>
      <c r="BT4" s="462"/>
      <c r="BU4" s="463"/>
      <c r="BV4" s="461">
        <v>440273359</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2.8</v>
      </c>
      <c r="CU4" s="602"/>
      <c r="CV4" s="602"/>
      <c r="CW4" s="602"/>
      <c r="CX4" s="602"/>
      <c r="CY4" s="602"/>
      <c r="CZ4" s="602"/>
      <c r="DA4" s="603"/>
      <c r="DB4" s="601">
        <v>2.2000000000000002</v>
      </c>
      <c r="DC4" s="602"/>
      <c r="DD4" s="602"/>
      <c r="DE4" s="602"/>
      <c r="DF4" s="602"/>
      <c r="DG4" s="602"/>
      <c r="DH4" s="602"/>
      <c r="DI4" s="603"/>
    </row>
    <row r="5" spans="1:119" ht="18.75" customHeight="1" x14ac:dyDescent="0.2">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453934065</v>
      </c>
      <c r="BO5" s="433"/>
      <c r="BP5" s="433"/>
      <c r="BQ5" s="433"/>
      <c r="BR5" s="433"/>
      <c r="BS5" s="433"/>
      <c r="BT5" s="433"/>
      <c r="BU5" s="434"/>
      <c r="BV5" s="432">
        <v>426252997</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94.9</v>
      </c>
      <c r="CU5" s="430"/>
      <c r="CV5" s="430"/>
      <c r="CW5" s="430"/>
      <c r="CX5" s="430"/>
      <c r="CY5" s="430"/>
      <c r="CZ5" s="430"/>
      <c r="DA5" s="431"/>
      <c r="DB5" s="429">
        <v>94.2</v>
      </c>
      <c r="DC5" s="430"/>
      <c r="DD5" s="430"/>
      <c r="DE5" s="430"/>
      <c r="DF5" s="430"/>
      <c r="DG5" s="430"/>
      <c r="DH5" s="430"/>
      <c r="DI5" s="431"/>
    </row>
    <row r="6" spans="1:119" ht="18.75" customHeight="1" x14ac:dyDescent="0.2">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11887484</v>
      </c>
      <c r="BO6" s="433"/>
      <c r="BP6" s="433"/>
      <c r="BQ6" s="433"/>
      <c r="BR6" s="433"/>
      <c r="BS6" s="433"/>
      <c r="BT6" s="433"/>
      <c r="BU6" s="434"/>
      <c r="BV6" s="432">
        <v>14020362</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97</v>
      </c>
      <c r="CU6" s="576"/>
      <c r="CV6" s="576"/>
      <c r="CW6" s="576"/>
      <c r="CX6" s="576"/>
      <c r="CY6" s="576"/>
      <c r="CZ6" s="576"/>
      <c r="DA6" s="577"/>
      <c r="DB6" s="575">
        <v>98.8</v>
      </c>
      <c r="DC6" s="576"/>
      <c r="DD6" s="576"/>
      <c r="DE6" s="576"/>
      <c r="DF6" s="576"/>
      <c r="DG6" s="576"/>
      <c r="DH6" s="576"/>
      <c r="DI6" s="577"/>
    </row>
    <row r="7" spans="1:119" ht="18.75" customHeight="1" x14ac:dyDescent="0.2">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90</v>
      </c>
      <c r="AV7" s="491"/>
      <c r="AW7" s="491"/>
      <c r="AX7" s="491"/>
      <c r="AY7" s="446" t="s">
        <v>101</v>
      </c>
      <c r="AZ7" s="447"/>
      <c r="BA7" s="447"/>
      <c r="BB7" s="447"/>
      <c r="BC7" s="447"/>
      <c r="BD7" s="447"/>
      <c r="BE7" s="447"/>
      <c r="BF7" s="447"/>
      <c r="BG7" s="447"/>
      <c r="BH7" s="447"/>
      <c r="BI7" s="447"/>
      <c r="BJ7" s="447"/>
      <c r="BK7" s="447"/>
      <c r="BL7" s="447"/>
      <c r="BM7" s="448"/>
      <c r="BN7" s="432">
        <v>5105870</v>
      </c>
      <c r="BO7" s="433"/>
      <c r="BP7" s="433"/>
      <c r="BQ7" s="433"/>
      <c r="BR7" s="433"/>
      <c r="BS7" s="433"/>
      <c r="BT7" s="433"/>
      <c r="BU7" s="434"/>
      <c r="BV7" s="432">
        <v>8797493</v>
      </c>
      <c r="BW7" s="433"/>
      <c r="BX7" s="433"/>
      <c r="BY7" s="433"/>
      <c r="BZ7" s="433"/>
      <c r="CA7" s="433"/>
      <c r="CB7" s="433"/>
      <c r="CC7" s="434"/>
      <c r="CD7" s="472" t="s">
        <v>102</v>
      </c>
      <c r="CE7" s="392"/>
      <c r="CF7" s="392"/>
      <c r="CG7" s="392"/>
      <c r="CH7" s="392"/>
      <c r="CI7" s="392"/>
      <c r="CJ7" s="392"/>
      <c r="CK7" s="392"/>
      <c r="CL7" s="392"/>
      <c r="CM7" s="392"/>
      <c r="CN7" s="392"/>
      <c r="CO7" s="392"/>
      <c r="CP7" s="392"/>
      <c r="CQ7" s="392"/>
      <c r="CR7" s="392"/>
      <c r="CS7" s="473"/>
      <c r="CT7" s="432">
        <v>245081660</v>
      </c>
      <c r="CU7" s="433"/>
      <c r="CV7" s="433"/>
      <c r="CW7" s="433"/>
      <c r="CX7" s="433"/>
      <c r="CY7" s="433"/>
      <c r="CZ7" s="433"/>
      <c r="DA7" s="434"/>
      <c r="DB7" s="432">
        <v>241028935</v>
      </c>
      <c r="DC7" s="433"/>
      <c r="DD7" s="433"/>
      <c r="DE7" s="433"/>
      <c r="DF7" s="433"/>
      <c r="DG7" s="433"/>
      <c r="DH7" s="433"/>
      <c r="DI7" s="434"/>
    </row>
    <row r="8" spans="1:119" ht="18.75" customHeight="1" thickBot="1" x14ac:dyDescent="0.25">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103</v>
      </c>
      <c r="AN8" s="389"/>
      <c r="AO8" s="389"/>
      <c r="AP8" s="389"/>
      <c r="AQ8" s="389"/>
      <c r="AR8" s="389"/>
      <c r="AS8" s="389"/>
      <c r="AT8" s="390"/>
      <c r="AU8" s="490" t="s">
        <v>90</v>
      </c>
      <c r="AV8" s="491"/>
      <c r="AW8" s="491"/>
      <c r="AX8" s="491"/>
      <c r="AY8" s="446" t="s">
        <v>104</v>
      </c>
      <c r="AZ8" s="447"/>
      <c r="BA8" s="447"/>
      <c r="BB8" s="447"/>
      <c r="BC8" s="447"/>
      <c r="BD8" s="447"/>
      <c r="BE8" s="447"/>
      <c r="BF8" s="447"/>
      <c r="BG8" s="447"/>
      <c r="BH8" s="447"/>
      <c r="BI8" s="447"/>
      <c r="BJ8" s="447"/>
      <c r="BK8" s="447"/>
      <c r="BL8" s="447"/>
      <c r="BM8" s="448"/>
      <c r="BN8" s="432">
        <v>6781614</v>
      </c>
      <c r="BO8" s="433"/>
      <c r="BP8" s="433"/>
      <c r="BQ8" s="433"/>
      <c r="BR8" s="433"/>
      <c r="BS8" s="433"/>
      <c r="BT8" s="433"/>
      <c r="BU8" s="434"/>
      <c r="BV8" s="432">
        <v>5222869</v>
      </c>
      <c r="BW8" s="433"/>
      <c r="BX8" s="433"/>
      <c r="BY8" s="433"/>
      <c r="BZ8" s="433"/>
      <c r="CA8" s="433"/>
      <c r="CB8" s="433"/>
      <c r="CC8" s="434"/>
      <c r="CD8" s="472" t="s">
        <v>105</v>
      </c>
      <c r="CE8" s="392"/>
      <c r="CF8" s="392"/>
      <c r="CG8" s="392"/>
      <c r="CH8" s="392"/>
      <c r="CI8" s="392"/>
      <c r="CJ8" s="392"/>
      <c r="CK8" s="392"/>
      <c r="CL8" s="392"/>
      <c r="CM8" s="392"/>
      <c r="CN8" s="392"/>
      <c r="CO8" s="392"/>
      <c r="CP8" s="392"/>
      <c r="CQ8" s="392"/>
      <c r="CR8" s="392"/>
      <c r="CS8" s="473"/>
      <c r="CT8" s="535">
        <v>0.64</v>
      </c>
      <c r="CU8" s="536"/>
      <c r="CV8" s="536"/>
      <c r="CW8" s="536"/>
      <c r="CX8" s="536"/>
      <c r="CY8" s="536"/>
      <c r="CZ8" s="536"/>
      <c r="DA8" s="537"/>
      <c r="DB8" s="535">
        <v>0.65</v>
      </c>
      <c r="DC8" s="536"/>
      <c r="DD8" s="536"/>
      <c r="DE8" s="536"/>
      <c r="DF8" s="536"/>
      <c r="DG8" s="536"/>
      <c r="DH8" s="536"/>
      <c r="DI8" s="537"/>
    </row>
    <row r="9" spans="1:119" ht="18.75" customHeight="1" thickBot="1" x14ac:dyDescent="0.25">
      <c r="A9" s="163"/>
      <c r="B9" s="564" t="s">
        <v>106</v>
      </c>
      <c r="C9" s="565"/>
      <c r="D9" s="565"/>
      <c r="E9" s="565"/>
      <c r="F9" s="565"/>
      <c r="G9" s="565"/>
      <c r="H9" s="565"/>
      <c r="I9" s="565"/>
      <c r="J9" s="565"/>
      <c r="K9" s="483"/>
      <c r="L9" s="566" t="s">
        <v>107</v>
      </c>
      <c r="M9" s="567"/>
      <c r="N9" s="567"/>
      <c r="O9" s="567"/>
      <c r="P9" s="567"/>
      <c r="Q9" s="568"/>
      <c r="R9" s="569">
        <v>789275</v>
      </c>
      <c r="S9" s="570"/>
      <c r="T9" s="570"/>
      <c r="U9" s="570"/>
      <c r="V9" s="571"/>
      <c r="W9" s="501" t="s">
        <v>108</v>
      </c>
      <c r="X9" s="502"/>
      <c r="Y9" s="502"/>
      <c r="Z9" s="502"/>
      <c r="AA9" s="502"/>
      <c r="AB9" s="502"/>
      <c r="AC9" s="502"/>
      <c r="AD9" s="502"/>
      <c r="AE9" s="502"/>
      <c r="AF9" s="502"/>
      <c r="AG9" s="502"/>
      <c r="AH9" s="502"/>
      <c r="AI9" s="502"/>
      <c r="AJ9" s="502"/>
      <c r="AK9" s="502"/>
      <c r="AL9" s="572"/>
      <c r="AM9" s="489" t="s">
        <v>109</v>
      </c>
      <c r="AN9" s="389"/>
      <c r="AO9" s="389"/>
      <c r="AP9" s="389"/>
      <c r="AQ9" s="389"/>
      <c r="AR9" s="389"/>
      <c r="AS9" s="389"/>
      <c r="AT9" s="390"/>
      <c r="AU9" s="490" t="s">
        <v>90</v>
      </c>
      <c r="AV9" s="491"/>
      <c r="AW9" s="491"/>
      <c r="AX9" s="491"/>
      <c r="AY9" s="446" t="s">
        <v>110</v>
      </c>
      <c r="AZ9" s="447"/>
      <c r="BA9" s="447"/>
      <c r="BB9" s="447"/>
      <c r="BC9" s="447"/>
      <c r="BD9" s="447"/>
      <c r="BE9" s="447"/>
      <c r="BF9" s="447"/>
      <c r="BG9" s="447"/>
      <c r="BH9" s="447"/>
      <c r="BI9" s="447"/>
      <c r="BJ9" s="447"/>
      <c r="BK9" s="447"/>
      <c r="BL9" s="447"/>
      <c r="BM9" s="448"/>
      <c r="BN9" s="432">
        <v>1558745</v>
      </c>
      <c r="BO9" s="433"/>
      <c r="BP9" s="433"/>
      <c r="BQ9" s="433"/>
      <c r="BR9" s="433"/>
      <c r="BS9" s="433"/>
      <c r="BT9" s="433"/>
      <c r="BU9" s="434"/>
      <c r="BV9" s="432">
        <v>-1214318</v>
      </c>
      <c r="BW9" s="433"/>
      <c r="BX9" s="433"/>
      <c r="BY9" s="433"/>
      <c r="BZ9" s="433"/>
      <c r="CA9" s="433"/>
      <c r="CB9" s="433"/>
      <c r="CC9" s="434"/>
      <c r="CD9" s="472" t="s">
        <v>111</v>
      </c>
      <c r="CE9" s="392"/>
      <c r="CF9" s="392"/>
      <c r="CG9" s="392"/>
      <c r="CH9" s="392"/>
      <c r="CI9" s="392"/>
      <c r="CJ9" s="392"/>
      <c r="CK9" s="392"/>
      <c r="CL9" s="392"/>
      <c r="CM9" s="392"/>
      <c r="CN9" s="392"/>
      <c r="CO9" s="392"/>
      <c r="CP9" s="392"/>
      <c r="CQ9" s="392"/>
      <c r="CR9" s="392"/>
      <c r="CS9" s="473"/>
      <c r="CT9" s="429">
        <v>15.9</v>
      </c>
      <c r="CU9" s="430"/>
      <c r="CV9" s="430"/>
      <c r="CW9" s="430"/>
      <c r="CX9" s="430"/>
      <c r="CY9" s="430"/>
      <c r="CZ9" s="430"/>
      <c r="DA9" s="431"/>
      <c r="DB9" s="429">
        <v>16.7</v>
      </c>
      <c r="DC9" s="430"/>
      <c r="DD9" s="430"/>
      <c r="DE9" s="430"/>
      <c r="DF9" s="430"/>
      <c r="DG9" s="430"/>
      <c r="DH9" s="430"/>
      <c r="DI9" s="431"/>
    </row>
    <row r="10" spans="1:119" ht="18.75" customHeight="1" thickBot="1" x14ac:dyDescent="0.25">
      <c r="A10" s="163"/>
      <c r="B10" s="564"/>
      <c r="C10" s="565"/>
      <c r="D10" s="565"/>
      <c r="E10" s="565"/>
      <c r="F10" s="565"/>
      <c r="G10" s="565"/>
      <c r="H10" s="565"/>
      <c r="I10" s="565"/>
      <c r="J10" s="565"/>
      <c r="K10" s="483"/>
      <c r="L10" s="388" t="s">
        <v>112</v>
      </c>
      <c r="M10" s="389"/>
      <c r="N10" s="389"/>
      <c r="O10" s="389"/>
      <c r="P10" s="389"/>
      <c r="Q10" s="390"/>
      <c r="R10" s="385">
        <v>810157</v>
      </c>
      <c r="S10" s="386"/>
      <c r="T10" s="386"/>
      <c r="U10" s="386"/>
      <c r="V10" s="445"/>
      <c r="W10" s="573"/>
      <c r="X10" s="383"/>
      <c r="Y10" s="383"/>
      <c r="Z10" s="383"/>
      <c r="AA10" s="383"/>
      <c r="AB10" s="383"/>
      <c r="AC10" s="383"/>
      <c r="AD10" s="383"/>
      <c r="AE10" s="383"/>
      <c r="AF10" s="383"/>
      <c r="AG10" s="383"/>
      <c r="AH10" s="383"/>
      <c r="AI10" s="383"/>
      <c r="AJ10" s="383"/>
      <c r="AK10" s="383"/>
      <c r="AL10" s="574"/>
      <c r="AM10" s="489" t="s">
        <v>113</v>
      </c>
      <c r="AN10" s="389"/>
      <c r="AO10" s="389"/>
      <c r="AP10" s="389"/>
      <c r="AQ10" s="389"/>
      <c r="AR10" s="389"/>
      <c r="AS10" s="389"/>
      <c r="AT10" s="390"/>
      <c r="AU10" s="490" t="s">
        <v>90</v>
      </c>
      <c r="AV10" s="491"/>
      <c r="AW10" s="491"/>
      <c r="AX10" s="491"/>
      <c r="AY10" s="446" t="s">
        <v>114</v>
      </c>
      <c r="AZ10" s="447"/>
      <c r="BA10" s="447"/>
      <c r="BB10" s="447"/>
      <c r="BC10" s="447"/>
      <c r="BD10" s="447"/>
      <c r="BE10" s="447"/>
      <c r="BF10" s="447"/>
      <c r="BG10" s="447"/>
      <c r="BH10" s="447"/>
      <c r="BI10" s="447"/>
      <c r="BJ10" s="447"/>
      <c r="BK10" s="447"/>
      <c r="BL10" s="447"/>
      <c r="BM10" s="448"/>
      <c r="BN10" s="432">
        <v>4176801</v>
      </c>
      <c r="BO10" s="433"/>
      <c r="BP10" s="433"/>
      <c r="BQ10" s="433"/>
      <c r="BR10" s="433"/>
      <c r="BS10" s="433"/>
      <c r="BT10" s="433"/>
      <c r="BU10" s="434"/>
      <c r="BV10" s="432">
        <v>3681018</v>
      </c>
      <c r="BW10" s="433"/>
      <c r="BX10" s="433"/>
      <c r="BY10" s="433"/>
      <c r="BZ10" s="433"/>
      <c r="CA10" s="433"/>
      <c r="CB10" s="433"/>
      <c r="CC10" s="434"/>
      <c r="CD10" s="169" t="s">
        <v>115</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564"/>
      <c r="C11" s="565"/>
      <c r="D11" s="565"/>
      <c r="E11" s="565"/>
      <c r="F11" s="565"/>
      <c r="G11" s="565"/>
      <c r="H11" s="565"/>
      <c r="I11" s="565"/>
      <c r="J11" s="565"/>
      <c r="K11" s="483"/>
      <c r="L11" s="393" t="s">
        <v>116</v>
      </c>
      <c r="M11" s="394"/>
      <c r="N11" s="394"/>
      <c r="O11" s="394"/>
      <c r="P11" s="394"/>
      <c r="Q11" s="395"/>
      <c r="R11" s="561" t="s">
        <v>117</v>
      </c>
      <c r="S11" s="562"/>
      <c r="T11" s="562"/>
      <c r="U11" s="562"/>
      <c r="V11" s="563"/>
      <c r="W11" s="573"/>
      <c r="X11" s="383"/>
      <c r="Y11" s="383"/>
      <c r="Z11" s="383"/>
      <c r="AA11" s="383"/>
      <c r="AB11" s="383"/>
      <c r="AC11" s="383"/>
      <c r="AD11" s="383"/>
      <c r="AE11" s="383"/>
      <c r="AF11" s="383"/>
      <c r="AG11" s="383"/>
      <c r="AH11" s="383"/>
      <c r="AI11" s="383"/>
      <c r="AJ11" s="383"/>
      <c r="AK11" s="383"/>
      <c r="AL11" s="574"/>
      <c r="AM11" s="489" t="s">
        <v>118</v>
      </c>
      <c r="AN11" s="389"/>
      <c r="AO11" s="389"/>
      <c r="AP11" s="389"/>
      <c r="AQ11" s="389"/>
      <c r="AR11" s="389"/>
      <c r="AS11" s="389"/>
      <c r="AT11" s="390"/>
      <c r="AU11" s="490" t="s">
        <v>119</v>
      </c>
      <c r="AV11" s="491"/>
      <c r="AW11" s="491"/>
      <c r="AX11" s="491"/>
      <c r="AY11" s="446" t="s">
        <v>120</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121</v>
      </c>
      <c r="CE11" s="392"/>
      <c r="CF11" s="392"/>
      <c r="CG11" s="392"/>
      <c r="CH11" s="392"/>
      <c r="CI11" s="392"/>
      <c r="CJ11" s="392"/>
      <c r="CK11" s="392"/>
      <c r="CL11" s="392"/>
      <c r="CM11" s="392"/>
      <c r="CN11" s="392"/>
      <c r="CO11" s="392"/>
      <c r="CP11" s="392"/>
      <c r="CQ11" s="392"/>
      <c r="CR11" s="392"/>
      <c r="CS11" s="473"/>
      <c r="CT11" s="535" t="s">
        <v>122</v>
      </c>
      <c r="CU11" s="536"/>
      <c r="CV11" s="536"/>
      <c r="CW11" s="536"/>
      <c r="CX11" s="536"/>
      <c r="CY11" s="536"/>
      <c r="CZ11" s="536"/>
      <c r="DA11" s="537"/>
      <c r="DB11" s="535" t="s">
        <v>122</v>
      </c>
      <c r="DC11" s="536"/>
      <c r="DD11" s="536"/>
      <c r="DE11" s="536"/>
      <c r="DF11" s="536"/>
      <c r="DG11" s="536"/>
      <c r="DH11" s="536"/>
      <c r="DI11" s="537"/>
    </row>
    <row r="12" spans="1:119" ht="18.75" customHeight="1" x14ac:dyDescent="0.2">
      <c r="A12" s="163"/>
      <c r="B12" s="538" t="s">
        <v>123</v>
      </c>
      <c r="C12" s="539"/>
      <c r="D12" s="539"/>
      <c r="E12" s="539"/>
      <c r="F12" s="539"/>
      <c r="G12" s="539"/>
      <c r="H12" s="539"/>
      <c r="I12" s="539"/>
      <c r="J12" s="539"/>
      <c r="K12" s="540"/>
      <c r="L12" s="547" t="s">
        <v>124</v>
      </c>
      <c r="M12" s="548"/>
      <c r="N12" s="548"/>
      <c r="O12" s="548"/>
      <c r="P12" s="548"/>
      <c r="Q12" s="549"/>
      <c r="R12" s="550">
        <v>761503</v>
      </c>
      <c r="S12" s="551"/>
      <c r="T12" s="551"/>
      <c r="U12" s="551"/>
      <c r="V12" s="552"/>
      <c r="W12" s="553" t="s">
        <v>1</v>
      </c>
      <c r="X12" s="491"/>
      <c r="Y12" s="491"/>
      <c r="Z12" s="491"/>
      <c r="AA12" s="491"/>
      <c r="AB12" s="554"/>
      <c r="AC12" s="555" t="s">
        <v>125</v>
      </c>
      <c r="AD12" s="556"/>
      <c r="AE12" s="556"/>
      <c r="AF12" s="556"/>
      <c r="AG12" s="557"/>
      <c r="AH12" s="555" t="s">
        <v>126</v>
      </c>
      <c r="AI12" s="556"/>
      <c r="AJ12" s="556"/>
      <c r="AK12" s="556"/>
      <c r="AL12" s="558"/>
      <c r="AM12" s="489" t="s">
        <v>127</v>
      </c>
      <c r="AN12" s="389"/>
      <c r="AO12" s="389"/>
      <c r="AP12" s="389"/>
      <c r="AQ12" s="389"/>
      <c r="AR12" s="389"/>
      <c r="AS12" s="389"/>
      <c r="AT12" s="390"/>
      <c r="AU12" s="490" t="s">
        <v>90</v>
      </c>
      <c r="AV12" s="491"/>
      <c r="AW12" s="491"/>
      <c r="AX12" s="491"/>
      <c r="AY12" s="446" t="s">
        <v>128</v>
      </c>
      <c r="AZ12" s="447"/>
      <c r="BA12" s="447"/>
      <c r="BB12" s="447"/>
      <c r="BC12" s="447"/>
      <c r="BD12" s="447"/>
      <c r="BE12" s="447"/>
      <c r="BF12" s="447"/>
      <c r="BG12" s="447"/>
      <c r="BH12" s="447"/>
      <c r="BI12" s="447"/>
      <c r="BJ12" s="447"/>
      <c r="BK12" s="447"/>
      <c r="BL12" s="447"/>
      <c r="BM12" s="448"/>
      <c r="BN12" s="432">
        <v>4144461</v>
      </c>
      <c r="BO12" s="433"/>
      <c r="BP12" s="433"/>
      <c r="BQ12" s="433"/>
      <c r="BR12" s="433"/>
      <c r="BS12" s="433"/>
      <c r="BT12" s="433"/>
      <c r="BU12" s="434"/>
      <c r="BV12" s="432">
        <v>7506382</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122</v>
      </c>
      <c r="CU12" s="536"/>
      <c r="CV12" s="536"/>
      <c r="CW12" s="536"/>
      <c r="CX12" s="536"/>
      <c r="CY12" s="536"/>
      <c r="CZ12" s="536"/>
      <c r="DA12" s="537"/>
      <c r="DB12" s="535" t="s">
        <v>122</v>
      </c>
      <c r="DC12" s="536"/>
      <c r="DD12" s="536"/>
      <c r="DE12" s="536"/>
      <c r="DF12" s="536"/>
      <c r="DG12" s="536"/>
      <c r="DH12" s="536"/>
      <c r="DI12" s="537"/>
    </row>
    <row r="13" spans="1:119" ht="18.75" customHeight="1" x14ac:dyDescent="0.2">
      <c r="A13" s="163"/>
      <c r="B13" s="541"/>
      <c r="C13" s="542"/>
      <c r="D13" s="542"/>
      <c r="E13" s="542"/>
      <c r="F13" s="542"/>
      <c r="G13" s="542"/>
      <c r="H13" s="542"/>
      <c r="I13" s="542"/>
      <c r="J13" s="542"/>
      <c r="K13" s="543"/>
      <c r="L13" s="178"/>
      <c r="M13" s="516" t="s">
        <v>130</v>
      </c>
      <c r="N13" s="517"/>
      <c r="O13" s="517"/>
      <c r="P13" s="517"/>
      <c r="Q13" s="518"/>
      <c r="R13" s="519">
        <v>754384</v>
      </c>
      <c r="S13" s="520"/>
      <c r="T13" s="520"/>
      <c r="U13" s="520"/>
      <c r="V13" s="521"/>
      <c r="W13" s="522" t="s">
        <v>131</v>
      </c>
      <c r="X13" s="418"/>
      <c r="Y13" s="418"/>
      <c r="Z13" s="418"/>
      <c r="AA13" s="418"/>
      <c r="AB13" s="419"/>
      <c r="AC13" s="385">
        <v>11608</v>
      </c>
      <c r="AD13" s="386"/>
      <c r="AE13" s="386"/>
      <c r="AF13" s="386"/>
      <c r="AG13" s="387"/>
      <c r="AH13" s="385">
        <v>13773</v>
      </c>
      <c r="AI13" s="386"/>
      <c r="AJ13" s="386"/>
      <c r="AK13" s="386"/>
      <c r="AL13" s="445"/>
      <c r="AM13" s="489" t="s">
        <v>132</v>
      </c>
      <c r="AN13" s="389"/>
      <c r="AO13" s="389"/>
      <c r="AP13" s="389"/>
      <c r="AQ13" s="389"/>
      <c r="AR13" s="389"/>
      <c r="AS13" s="389"/>
      <c r="AT13" s="390"/>
      <c r="AU13" s="490" t="s">
        <v>119</v>
      </c>
      <c r="AV13" s="491"/>
      <c r="AW13" s="491"/>
      <c r="AX13" s="491"/>
      <c r="AY13" s="446" t="s">
        <v>133</v>
      </c>
      <c r="AZ13" s="447"/>
      <c r="BA13" s="447"/>
      <c r="BB13" s="447"/>
      <c r="BC13" s="447"/>
      <c r="BD13" s="447"/>
      <c r="BE13" s="447"/>
      <c r="BF13" s="447"/>
      <c r="BG13" s="447"/>
      <c r="BH13" s="447"/>
      <c r="BI13" s="447"/>
      <c r="BJ13" s="447"/>
      <c r="BK13" s="447"/>
      <c r="BL13" s="447"/>
      <c r="BM13" s="448"/>
      <c r="BN13" s="432">
        <v>1591085</v>
      </c>
      <c r="BO13" s="433"/>
      <c r="BP13" s="433"/>
      <c r="BQ13" s="433"/>
      <c r="BR13" s="433"/>
      <c r="BS13" s="433"/>
      <c r="BT13" s="433"/>
      <c r="BU13" s="434"/>
      <c r="BV13" s="432">
        <v>-5039682</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12.4</v>
      </c>
      <c r="CU13" s="430"/>
      <c r="CV13" s="430"/>
      <c r="CW13" s="430"/>
      <c r="CX13" s="430"/>
      <c r="CY13" s="430"/>
      <c r="CZ13" s="430"/>
      <c r="DA13" s="431"/>
      <c r="DB13" s="429">
        <v>12.1</v>
      </c>
      <c r="DC13" s="430"/>
      <c r="DD13" s="430"/>
      <c r="DE13" s="430"/>
      <c r="DF13" s="430"/>
      <c r="DG13" s="430"/>
      <c r="DH13" s="430"/>
      <c r="DI13" s="431"/>
    </row>
    <row r="14" spans="1:119" ht="18.75" customHeight="1" thickBot="1" x14ac:dyDescent="0.25">
      <c r="A14" s="163"/>
      <c r="B14" s="541"/>
      <c r="C14" s="542"/>
      <c r="D14" s="542"/>
      <c r="E14" s="542"/>
      <c r="F14" s="542"/>
      <c r="G14" s="542"/>
      <c r="H14" s="542"/>
      <c r="I14" s="542"/>
      <c r="J14" s="542"/>
      <c r="K14" s="543"/>
      <c r="L14" s="506" t="s">
        <v>135</v>
      </c>
      <c r="M14" s="559"/>
      <c r="N14" s="559"/>
      <c r="O14" s="559"/>
      <c r="P14" s="559"/>
      <c r="Q14" s="560"/>
      <c r="R14" s="519">
        <v>767565</v>
      </c>
      <c r="S14" s="520"/>
      <c r="T14" s="520"/>
      <c r="U14" s="520"/>
      <c r="V14" s="521"/>
      <c r="W14" s="523"/>
      <c r="X14" s="421"/>
      <c r="Y14" s="421"/>
      <c r="Z14" s="421"/>
      <c r="AA14" s="421"/>
      <c r="AB14" s="422"/>
      <c r="AC14" s="512">
        <v>3.2</v>
      </c>
      <c r="AD14" s="513"/>
      <c r="AE14" s="513"/>
      <c r="AF14" s="513"/>
      <c r="AG14" s="514"/>
      <c r="AH14" s="512">
        <v>3.7</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v>121.7</v>
      </c>
      <c r="CU14" s="530"/>
      <c r="CV14" s="530"/>
      <c r="CW14" s="530"/>
      <c r="CX14" s="530"/>
      <c r="CY14" s="530"/>
      <c r="CZ14" s="530"/>
      <c r="DA14" s="531"/>
      <c r="DB14" s="529">
        <v>123</v>
      </c>
      <c r="DC14" s="530"/>
      <c r="DD14" s="530"/>
      <c r="DE14" s="530"/>
      <c r="DF14" s="530"/>
      <c r="DG14" s="530"/>
      <c r="DH14" s="530"/>
      <c r="DI14" s="531"/>
    </row>
    <row r="15" spans="1:119" ht="18.75" customHeight="1" x14ac:dyDescent="0.2">
      <c r="A15" s="163"/>
      <c r="B15" s="541"/>
      <c r="C15" s="542"/>
      <c r="D15" s="542"/>
      <c r="E15" s="542"/>
      <c r="F15" s="542"/>
      <c r="G15" s="542"/>
      <c r="H15" s="542"/>
      <c r="I15" s="542"/>
      <c r="J15" s="542"/>
      <c r="K15" s="543"/>
      <c r="L15" s="178"/>
      <c r="M15" s="516" t="s">
        <v>130</v>
      </c>
      <c r="N15" s="517"/>
      <c r="O15" s="517"/>
      <c r="P15" s="517"/>
      <c r="Q15" s="518"/>
      <c r="R15" s="519">
        <v>761312</v>
      </c>
      <c r="S15" s="520"/>
      <c r="T15" s="520"/>
      <c r="U15" s="520"/>
      <c r="V15" s="521"/>
      <c r="W15" s="522" t="s">
        <v>137</v>
      </c>
      <c r="X15" s="418"/>
      <c r="Y15" s="418"/>
      <c r="Z15" s="418"/>
      <c r="AA15" s="418"/>
      <c r="AB15" s="419"/>
      <c r="AC15" s="385">
        <v>78488</v>
      </c>
      <c r="AD15" s="386"/>
      <c r="AE15" s="386"/>
      <c r="AF15" s="386"/>
      <c r="AG15" s="387"/>
      <c r="AH15" s="385">
        <v>83531</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129023688</v>
      </c>
      <c r="BO15" s="462"/>
      <c r="BP15" s="462"/>
      <c r="BQ15" s="462"/>
      <c r="BR15" s="462"/>
      <c r="BS15" s="462"/>
      <c r="BT15" s="462"/>
      <c r="BU15" s="463"/>
      <c r="BV15" s="461">
        <v>127672239</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21.5</v>
      </c>
      <c r="AD16" s="513"/>
      <c r="AE16" s="513"/>
      <c r="AF16" s="513"/>
      <c r="AG16" s="514"/>
      <c r="AH16" s="512">
        <v>22.1</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207823854</v>
      </c>
      <c r="BO16" s="433"/>
      <c r="BP16" s="433"/>
      <c r="BQ16" s="433"/>
      <c r="BR16" s="433"/>
      <c r="BS16" s="433"/>
      <c r="BT16" s="433"/>
      <c r="BU16" s="434"/>
      <c r="BV16" s="432">
        <v>198409622</v>
      </c>
      <c r="BW16" s="433"/>
      <c r="BX16" s="433"/>
      <c r="BY16" s="433"/>
      <c r="BZ16" s="433"/>
      <c r="CA16" s="433"/>
      <c r="CB16" s="433"/>
      <c r="CC16" s="434"/>
      <c r="CD16" s="172"/>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5">
      <c r="A17" s="163"/>
      <c r="B17" s="544"/>
      <c r="C17" s="545"/>
      <c r="D17" s="545"/>
      <c r="E17" s="545"/>
      <c r="F17" s="545"/>
      <c r="G17" s="545"/>
      <c r="H17" s="545"/>
      <c r="I17" s="545"/>
      <c r="J17" s="545"/>
      <c r="K17" s="546"/>
      <c r="L17" s="182"/>
      <c r="M17" s="525" t="s">
        <v>143</v>
      </c>
      <c r="N17" s="526"/>
      <c r="O17" s="526"/>
      <c r="P17" s="526"/>
      <c r="Q17" s="527"/>
      <c r="R17" s="509" t="s">
        <v>144</v>
      </c>
      <c r="S17" s="510"/>
      <c r="T17" s="510"/>
      <c r="U17" s="510"/>
      <c r="V17" s="511"/>
      <c r="W17" s="522" t="s">
        <v>145</v>
      </c>
      <c r="X17" s="418"/>
      <c r="Y17" s="418"/>
      <c r="Z17" s="418"/>
      <c r="AA17" s="418"/>
      <c r="AB17" s="419"/>
      <c r="AC17" s="385">
        <v>275525</v>
      </c>
      <c r="AD17" s="386"/>
      <c r="AE17" s="386"/>
      <c r="AF17" s="386"/>
      <c r="AG17" s="387"/>
      <c r="AH17" s="385">
        <v>280010</v>
      </c>
      <c r="AI17" s="386"/>
      <c r="AJ17" s="386"/>
      <c r="AK17" s="386"/>
      <c r="AL17" s="445"/>
      <c r="AM17" s="489"/>
      <c r="AN17" s="389"/>
      <c r="AO17" s="389"/>
      <c r="AP17" s="389"/>
      <c r="AQ17" s="389"/>
      <c r="AR17" s="389"/>
      <c r="AS17" s="389"/>
      <c r="AT17" s="390"/>
      <c r="AU17" s="490"/>
      <c r="AV17" s="491"/>
      <c r="AW17" s="491"/>
      <c r="AX17" s="491"/>
      <c r="AY17" s="446" t="s">
        <v>146</v>
      </c>
      <c r="AZ17" s="447"/>
      <c r="BA17" s="447"/>
      <c r="BB17" s="447"/>
      <c r="BC17" s="447"/>
      <c r="BD17" s="447"/>
      <c r="BE17" s="447"/>
      <c r="BF17" s="447"/>
      <c r="BG17" s="447"/>
      <c r="BH17" s="447"/>
      <c r="BI17" s="447"/>
      <c r="BJ17" s="447"/>
      <c r="BK17" s="447"/>
      <c r="BL17" s="447"/>
      <c r="BM17" s="448"/>
      <c r="BN17" s="432">
        <v>160138510</v>
      </c>
      <c r="BO17" s="433"/>
      <c r="BP17" s="433"/>
      <c r="BQ17" s="433"/>
      <c r="BR17" s="433"/>
      <c r="BS17" s="433"/>
      <c r="BT17" s="433"/>
      <c r="BU17" s="434"/>
      <c r="BV17" s="432">
        <v>158495042</v>
      </c>
      <c r="BW17" s="433"/>
      <c r="BX17" s="433"/>
      <c r="BY17" s="433"/>
      <c r="BZ17" s="433"/>
      <c r="CA17" s="433"/>
      <c r="CB17" s="433"/>
      <c r="CC17" s="434"/>
      <c r="CD17" s="172"/>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5">
      <c r="A18" s="163"/>
      <c r="B18" s="482" t="s">
        <v>147</v>
      </c>
      <c r="C18" s="483"/>
      <c r="D18" s="483"/>
      <c r="E18" s="484"/>
      <c r="F18" s="484"/>
      <c r="G18" s="484"/>
      <c r="H18" s="484"/>
      <c r="I18" s="484"/>
      <c r="J18" s="484"/>
      <c r="K18" s="484"/>
      <c r="L18" s="485">
        <v>725.99</v>
      </c>
      <c r="M18" s="485"/>
      <c r="N18" s="485"/>
      <c r="O18" s="485"/>
      <c r="P18" s="485"/>
      <c r="Q18" s="485"/>
      <c r="R18" s="486"/>
      <c r="S18" s="486"/>
      <c r="T18" s="486"/>
      <c r="U18" s="486"/>
      <c r="V18" s="487"/>
      <c r="W18" s="503"/>
      <c r="X18" s="504"/>
      <c r="Y18" s="504"/>
      <c r="Z18" s="504"/>
      <c r="AA18" s="504"/>
      <c r="AB18" s="528"/>
      <c r="AC18" s="402">
        <v>75.400000000000006</v>
      </c>
      <c r="AD18" s="403"/>
      <c r="AE18" s="403"/>
      <c r="AF18" s="403"/>
      <c r="AG18" s="488"/>
      <c r="AH18" s="402">
        <v>74.2</v>
      </c>
      <c r="AI18" s="403"/>
      <c r="AJ18" s="403"/>
      <c r="AK18" s="403"/>
      <c r="AL18" s="404"/>
      <c r="AM18" s="489"/>
      <c r="AN18" s="389"/>
      <c r="AO18" s="389"/>
      <c r="AP18" s="389"/>
      <c r="AQ18" s="389"/>
      <c r="AR18" s="389"/>
      <c r="AS18" s="389"/>
      <c r="AT18" s="390"/>
      <c r="AU18" s="490"/>
      <c r="AV18" s="491"/>
      <c r="AW18" s="491"/>
      <c r="AX18" s="491"/>
      <c r="AY18" s="446" t="s">
        <v>148</v>
      </c>
      <c r="AZ18" s="447"/>
      <c r="BA18" s="447"/>
      <c r="BB18" s="447"/>
      <c r="BC18" s="447"/>
      <c r="BD18" s="447"/>
      <c r="BE18" s="447"/>
      <c r="BF18" s="447"/>
      <c r="BG18" s="447"/>
      <c r="BH18" s="447"/>
      <c r="BI18" s="447"/>
      <c r="BJ18" s="447"/>
      <c r="BK18" s="447"/>
      <c r="BL18" s="447"/>
      <c r="BM18" s="448"/>
      <c r="BN18" s="432">
        <v>238783038</v>
      </c>
      <c r="BO18" s="433"/>
      <c r="BP18" s="433"/>
      <c r="BQ18" s="433"/>
      <c r="BR18" s="433"/>
      <c r="BS18" s="433"/>
      <c r="BT18" s="433"/>
      <c r="BU18" s="434"/>
      <c r="BV18" s="432">
        <v>230347950</v>
      </c>
      <c r="BW18" s="433"/>
      <c r="BX18" s="433"/>
      <c r="BY18" s="433"/>
      <c r="BZ18" s="433"/>
      <c r="CA18" s="433"/>
      <c r="CB18" s="433"/>
      <c r="CC18" s="434"/>
      <c r="CD18" s="172"/>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5">
      <c r="A19" s="163"/>
      <c r="B19" s="482" t="s">
        <v>149</v>
      </c>
      <c r="C19" s="483"/>
      <c r="D19" s="483"/>
      <c r="E19" s="484"/>
      <c r="F19" s="484"/>
      <c r="G19" s="484"/>
      <c r="H19" s="484"/>
      <c r="I19" s="484"/>
      <c r="J19" s="484"/>
      <c r="K19" s="484"/>
      <c r="L19" s="492">
        <v>1087</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150</v>
      </c>
      <c r="AZ19" s="447"/>
      <c r="BA19" s="447"/>
      <c r="BB19" s="447"/>
      <c r="BC19" s="447"/>
      <c r="BD19" s="447"/>
      <c r="BE19" s="447"/>
      <c r="BF19" s="447"/>
      <c r="BG19" s="447"/>
      <c r="BH19" s="447"/>
      <c r="BI19" s="447"/>
      <c r="BJ19" s="447"/>
      <c r="BK19" s="447"/>
      <c r="BL19" s="447"/>
      <c r="BM19" s="448"/>
      <c r="BN19" s="432">
        <v>300800069</v>
      </c>
      <c r="BO19" s="433"/>
      <c r="BP19" s="433"/>
      <c r="BQ19" s="433"/>
      <c r="BR19" s="433"/>
      <c r="BS19" s="433"/>
      <c r="BT19" s="433"/>
      <c r="BU19" s="434"/>
      <c r="BV19" s="432">
        <v>291756170</v>
      </c>
      <c r="BW19" s="433"/>
      <c r="BX19" s="433"/>
      <c r="BY19" s="433"/>
      <c r="BZ19" s="433"/>
      <c r="CA19" s="433"/>
      <c r="CB19" s="433"/>
      <c r="CC19" s="434"/>
      <c r="CD19" s="172"/>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5">
      <c r="A20" s="163"/>
      <c r="B20" s="482" t="s">
        <v>151</v>
      </c>
      <c r="C20" s="483"/>
      <c r="D20" s="483"/>
      <c r="E20" s="484"/>
      <c r="F20" s="484"/>
      <c r="G20" s="484"/>
      <c r="H20" s="484"/>
      <c r="I20" s="484"/>
      <c r="J20" s="484"/>
      <c r="K20" s="484"/>
      <c r="L20" s="492">
        <v>331272</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2"/>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5">
      <c r="A21" s="163"/>
      <c r="B21" s="479" t="s">
        <v>152</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2"/>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2">
      <c r="A22" s="163"/>
      <c r="B22" s="408" t="s">
        <v>153</v>
      </c>
      <c r="C22" s="409"/>
      <c r="D22" s="410"/>
      <c r="E22" s="417" t="s">
        <v>1</v>
      </c>
      <c r="F22" s="418"/>
      <c r="G22" s="418"/>
      <c r="H22" s="418"/>
      <c r="I22" s="418"/>
      <c r="J22" s="418"/>
      <c r="K22" s="419"/>
      <c r="L22" s="417" t="s">
        <v>154</v>
      </c>
      <c r="M22" s="418"/>
      <c r="N22" s="418"/>
      <c r="O22" s="418"/>
      <c r="P22" s="419"/>
      <c r="Q22" s="423" t="s">
        <v>155</v>
      </c>
      <c r="R22" s="424"/>
      <c r="S22" s="424"/>
      <c r="T22" s="424"/>
      <c r="U22" s="424"/>
      <c r="V22" s="425"/>
      <c r="W22" s="474" t="s">
        <v>156</v>
      </c>
      <c r="X22" s="409"/>
      <c r="Y22" s="410"/>
      <c r="Z22" s="417" t="s">
        <v>1</v>
      </c>
      <c r="AA22" s="418"/>
      <c r="AB22" s="418"/>
      <c r="AC22" s="418"/>
      <c r="AD22" s="418"/>
      <c r="AE22" s="418"/>
      <c r="AF22" s="418"/>
      <c r="AG22" s="419"/>
      <c r="AH22" s="435" t="s">
        <v>157</v>
      </c>
      <c r="AI22" s="418"/>
      <c r="AJ22" s="418"/>
      <c r="AK22" s="418"/>
      <c r="AL22" s="419"/>
      <c r="AM22" s="435" t="s">
        <v>158</v>
      </c>
      <c r="AN22" s="436"/>
      <c r="AO22" s="436"/>
      <c r="AP22" s="436"/>
      <c r="AQ22" s="436"/>
      <c r="AR22" s="437"/>
      <c r="AS22" s="423" t="s">
        <v>155</v>
      </c>
      <c r="AT22" s="424"/>
      <c r="AU22" s="424"/>
      <c r="AV22" s="424"/>
      <c r="AW22" s="424"/>
      <c r="AX22" s="441"/>
      <c r="AY22" s="458" t="s">
        <v>159</v>
      </c>
      <c r="AZ22" s="459"/>
      <c r="BA22" s="459"/>
      <c r="BB22" s="459"/>
      <c r="BC22" s="459"/>
      <c r="BD22" s="459"/>
      <c r="BE22" s="459"/>
      <c r="BF22" s="459"/>
      <c r="BG22" s="459"/>
      <c r="BH22" s="459"/>
      <c r="BI22" s="459"/>
      <c r="BJ22" s="459"/>
      <c r="BK22" s="459"/>
      <c r="BL22" s="459"/>
      <c r="BM22" s="460"/>
      <c r="BN22" s="461">
        <v>618090044</v>
      </c>
      <c r="BO22" s="462"/>
      <c r="BP22" s="462"/>
      <c r="BQ22" s="462"/>
      <c r="BR22" s="462"/>
      <c r="BS22" s="462"/>
      <c r="BT22" s="462"/>
      <c r="BU22" s="463"/>
      <c r="BV22" s="461">
        <v>625194547</v>
      </c>
      <c r="BW22" s="462"/>
      <c r="BX22" s="462"/>
      <c r="BY22" s="462"/>
      <c r="BZ22" s="462"/>
      <c r="CA22" s="462"/>
      <c r="CB22" s="462"/>
      <c r="CC22" s="463"/>
      <c r="CD22" s="172"/>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2">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160</v>
      </c>
      <c r="AZ23" s="447"/>
      <c r="BA23" s="447"/>
      <c r="BB23" s="447"/>
      <c r="BC23" s="447"/>
      <c r="BD23" s="447"/>
      <c r="BE23" s="447"/>
      <c r="BF23" s="447"/>
      <c r="BG23" s="447"/>
      <c r="BH23" s="447"/>
      <c r="BI23" s="447"/>
      <c r="BJ23" s="447"/>
      <c r="BK23" s="447"/>
      <c r="BL23" s="447"/>
      <c r="BM23" s="448"/>
      <c r="BN23" s="432">
        <v>73417983</v>
      </c>
      <c r="BO23" s="433"/>
      <c r="BP23" s="433"/>
      <c r="BQ23" s="433"/>
      <c r="BR23" s="433"/>
      <c r="BS23" s="433"/>
      <c r="BT23" s="433"/>
      <c r="BU23" s="434"/>
      <c r="BV23" s="432">
        <v>82777399</v>
      </c>
      <c r="BW23" s="433"/>
      <c r="BX23" s="433"/>
      <c r="BY23" s="433"/>
      <c r="BZ23" s="433"/>
      <c r="CA23" s="433"/>
      <c r="CB23" s="433"/>
      <c r="CC23" s="434"/>
      <c r="CD23" s="172"/>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5">
      <c r="A24" s="163"/>
      <c r="B24" s="411"/>
      <c r="C24" s="412"/>
      <c r="D24" s="413"/>
      <c r="E24" s="388" t="s">
        <v>161</v>
      </c>
      <c r="F24" s="389"/>
      <c r="G24" s="389"/>
      <c r="H24" s="389"/>
      <c r="I24" s="389"/>
      <c r="J24" s="389"/>
      <c r="K24" s="390"/>
      <c r="L24" s="385">
        <v>1</v>
      </c>
      <c r="M24" s="386"/>
      <c r="N24" s="386"/>
      <c r="O24" s="386"/>
      <c r="P24" s="387"/>
      <c r="Q24" s="385">
        <v>11740</v>
      </c>
      <c r="R24" s="386"/>
      <c r="S24" s="386"/>
      <c r="T24" s="386"/>
      <c r="U24" s="386"/>
      <c r="V24" s="387"/>
      <c r="W24" s="475"/>
      <c r="X24" s="412"/>
      <c r="Y24" s="413"/>
      <c r="Z24" s="388" t="s">
        <v>162</v>
      </c>
      <c r="AA24" s="389"/>
      <c r="AB24" s="389"/>
      <c r="AC24" s="389"/>
      <c r="AD24" s="389"/>
      <c r="AE24" s="389"/>
      <c r="AF24" s="389"/>
      <c r="AG24" s="390"/>
      <c r="AH24" s="385">
        <v>5269</v>
      </c>
      <c r="AI24" s="386"/>
      <c r="AJ24" s="386"/>
      <c r="AK24" s="386"/>
      <c r="AL24" s="387"/>
      <c r="AM24" s="385">
        <v>17155864</v>
      </c>
      <c r="AN24" s="386"/>
      <c r="AO24" s="386"/>
      <c r="AP24" s="386"/>
      <c r="AQ24" s="386"/>
      <c r="AR24" s="387"/>
      <c r="AS24" s="385">
        <v>3256</v>
      </c>
      <c r="AT24" s="386"/>
      <c r="AU24" s="386"/>
      <c r="AV24" s="386"/>
      <c r="AW24" s="386"/>
      <c r="AX24" s="445"/>
      <c r="AY24" s="405" t="s">
        <v>163</v>
      </c>
      <c r="AZ24" s="406"/>
      <c r="BA24" s="406"/>
      <c r="BB24" s="406"/>
      <c r="BC24" s="406"/>
      <c r="BD24" s="406"/>
      <c r="BE24" s="406"/>
      <c r="BF24" s="406"/>
      <c r="BG24" s="406"/>
      <c r="BH24" s="406"/>
      <c r="BI24" s="406"/>
      <c r="BJ24" s="406"/>
      <c r="BK24" s="406"/>
      <c r="BL24" s="406"/>
      <c r="BM24" s="407"/>
      <c r="BN24" s="432">
        <v>367526842</v>
      </c>
      <c r="BO24" s="433"/>
      <c r="BP24" s="433"/>
      <c r="BQ24" s="433"/>
      <c r="BR24" s="433"/>
      <c r="BS24" s="433"/>
      <c r="BT24" s="433"/>
      <c r="BU24" s="434"/>
      <c r="BV24" s="432">
        <v>366028914</v>
      </c>
      <c r="BW24" s="433"/>
      <c r="BX24" s="433"/>
      <c r="BY24" s="433"/>
      <c r="BZ24" s="433"/>
      <c r="CA24" s="433"/>
      <c r="CB24" s="433"/>
      <c r="CC24" s="434"/>
      <c r="CD24" s="172"/>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2">
      <c r="A25" s="163"/>
      <c r="B25" s="411"/>
      <c r="C25" s="412"/>
      <c r="D25" s="413"/>
      <c r="E25" s="388" t="s">
        <v>164</v>
      </c>
      <c r="F25" s="389"/>
      <c r="G25" s="389"/>
      <c r="H25" s="389"/>
      <c r="I25" s="389"/>
      <c r="J25" s="389"/>
      <c r="K25" s="390"/>
      <c r="L25" s="385">
        <v>3</v>
      </c>
      <c r="M25" s="386"/>
      <c r="N25" s="386"/>
      <c r="O25" s="386"/>
      <c r="P25" s="387"/>
      <c r="Q25" s="385">
        <v>9480</v>
      </c>
      <c r="R25" s="386"/>
      <c r="S25" s="386"/>
      <c r="T25" s="386"/>
      <c r="U25" s="386"/>
      <c r="V25" s="387"/>
      <c r="W25" s="475"/>
      <c r="X25" s="412"/>
      <c r="Y25" s="413"/>
      <c r="Z25" s="388" t="s">
        <v>165</v>
      </c>
      <c r="AA25" s="389"/>
      <c r="AB25" s="389"/>
      <c r="AC25" s="389"/>
      <c r="AD25" s="389"/>
      <c r="AE25" s="389"/>
      <c r="AF25" s="389"/>
      <c r="AG25" s="390"/>
      <c r="AH25" s="385">
        <v>919</v>
      </c>
      <c r="AI25" s="386"/>
      <c r="AJ25" s="386"/>
      <c r="AK25" s="386"/>
      <c r="AL25" s="387"/>
      <c r="AM25" s="385">
        <v>3010644</v>
      </c>
      <c r="AN25" s="386"/>
      <c r="AO25" s="386"/>
      <c r="AP25" s="386"/>
      <c r="AQ25" s="386"/>
      <c r="AR25" s="387"/>
      <c r="AS25" s="385">
        <v>3276</v>
      </c>
      <c r="AT25" s="386"/>
      <c r="AU25" s="386"/>
      <c r="AV25" s="386"/>
      <c r="AW25" s="386"/>
      <c r="AX25" s="445"/>
      <c r="AY25" s="458" t="s">
        <v>166</v>
      </c>
      <c r="AZ25" s="459"/>
      <c r="BA25" s="459"/>
      <c r="BB25" s="459"/>
      <c r="BC25" s="459"/>
      <c r="BD25" s="459"/>
      <c r="BE25" s="459"/>
      <c r="BF25" s="459"/>
      <c r="BG25" s="459"/>
      <c r="BH25" s="459"/>
      <c r="BI25" s="459"/>
      <c r="BJ25" s="459"/>
      <c r="BK25" s="459"/>
      <c r="BL25" s="459"/>
      <c r="BM25" s="460"/>
      <c r="BN25" s="461">
        <v>27220382</v>
      </c>
      <c r="BO25" s="462"/>
      <c r="BP25" s="462"/>
      <c r="BQ25" s="462"/>
      <c r="BR25" s="462"/>
      <c r="BS25" s="462"/>
      <c r="BT25" s="462"/>
      <c r="BU25" s="463"/>
      <c r="BV25" s="461">
        <v>51115967</v>
      </c>
      <c r="BW25" s="462"/>
      <c r="BX25" s="462"/>
      <c r="BY25" s="462"/>
      <c r="BZ25" s="462"/>
      <c r="CA25" s="462"/>
      <c r="CB25" s="462"/>
      <c r="CC25" s="463"/>
      <c r="CD25" s="172"/>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2">
      <c r="A26" s="163"/>
      <c r="B26" s="411"/>
      <c r="C26" s="412"/>
      <c r="D26" s="413"/>
      <c r="E26" s="388" t="s">
        <v>167</v>
      </c>
      <c r="F26" s="389"/>
      <c r="G26" s="389"/>
      <c r="H26" s="389"/>
      <c r="I26" s="389"/>
      <c r="J26" s="389"/>
      <c r="K26" s="390"/>
      <c r="L26" s="385">
        <v>1</v>
      </c>
      <c r="M26" s="386"/>
      <c r="N26" s="386"/>
      <c r="O26" s="386"/>
      <c r="P26" s="387"/>
      <c r="Q26" s="385">
        <v>8220</v>
      </c>
      <c r="R26" s="386"/>
      <c r="S26" s="386"/>
      <c r="T26" s="386"/>
      <c r="U26" s="386"/>
      <c r="V26" s="387"/>
      <c r="W26" s="475"/>
      <c r="X26" s="412"/>
      <c r="Y26" s="413"/>
      <c r="Z26" s="388" t="s">
        <v>168</v>
      </c>
      <c r="AA26" s="443"/>
      <c r="AB26" s="443"/>
      <c r="AC26" s="443"/>
      <c r="AD26" s="443"/>
      <c r="AE26" s="443"/>
      <c r="AF26" s="443"/>
      <c r="AG26" s="444"/>
      <c r="AH26" s="385">
        <v>431</v>
      </c>
      <c r="AI26" s="386"/>
      <c r="AJ26" s="386"/>
      <c r="AK26" s="386"/>
      <c r="AL26" s="387"/>
      <c r="AM26" s="385">
        <v>1403767</v>
      </c>
      <c r="AN26" s="386"/>
      <c r="AO26" s="386"/>
      <c r="AP26" s="386"/>
      <c r="AQ26" s="386"/>
      <c r="AR26" s="387"/>
      <c r="AS26" s="385">
        <v>3257</v>
      </c>
      <c r="AT26" s="386"/>
      <c r="AU26" s="386"/>
      <c r="AV26" s="386"/>
      <c r="AW26" s="386"/>
      <c r="AX26" s="445"/>
      <c r="AY26" s="472" t="s">
        <v>169</v>
      </c>
      <c r="AZ26" s="392"/>
      <c r="BA26" s="392"/>
      <c r="BB26" s="392"/>
      <c r="BC26" s="392"/>
      <c r="BD26" s="392"/>
      <c r="BE26" s="392"/>
      <c r="BF26" s="392"/>
      <c r="BG26" s="392"/>
      <c r="BH26" s="392"/>
      <c r="BI26" s="392"/>
      <c r="BJ26" s="392"/>
      <c r="BK26" s="392"/>
      <c r="BL26" s="392"/>
      <c r="BM26" s="473"/>
      <c r="BN26" s="432">
        <v>1355605</v>
      </c>
      <c r="BO26" s="433"/>
      <c r="BP26" s="433"/>
      <c r="BQ26" s="433"/>
      <c r="BR26" s="433"/>
      <c r="BS26" s="433"/>
      <c r="BT26" s="433"/>
      <c r="BU26" s="434"/>
      <c r="BV26" s="432">
        <v>1249322</v>
      </c>
      <c r="BW26" s="433"/>
      <c r="BX26" s="433"/>
      <c r="BY26" s="433"/>
      <c r="BZ26" s="433"/>
      <c r="CA26" s="433"/>
      <c r="CB26" s="433"/>
      <c r="CC26" s="434"/>
      <c r="CD26" s="172"/>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5">
      <c r="A27" s="163"/>
      <c r="B27" s="411"/>
      <c r="C27" s="412"/>
      <c r="D27" s="413"/>
      <c r="E27" s="388" t="s">
        <v>170</v>
      </c>
      <c r="F27" s="389"/>
      <c r="G27" s="389"/>
      <c r="H27" s="389"/>
      <c r="I27" s="389"/>
      <c r="J27" s="389"/>
      <c r="K27" s="390"/>
      <c r="L27" s="385">
        <v>1</v>
      </c>
      <c r="M27" s="386"/>
      <c r="N27" s="386"/>
      <c r="O27" s="386"/>
      <c r="P27" s="387"/>
      <c r="Q27" s="385">
        <v>7860</v>
      </c>
      <c r="R27" s="386"/>
      <c r="S27" s="386"/>
      <c r="T27" s="386"/>
      <c r="U27" s="386"/>
      <c r="V27" s="387"/>
      <c r="W27" s="475"/>
      <c r="X27" s="412"/>
      <c r="Y27" s="413"/>
      <c r="Z27" s="388" t="s">
        <v>171</v>
      </c>
      <c r="AA27" s="389"/>
      <c r="AB27" s="389"/>
      <c r="AC27" s="389"/>
      <c r="AD27" s="389"/>
      <c r="AE27" s="389"/>
      <c r="AF27" s="389"/>
      <c r="AG27" s="390"/>
      <c r="AH27" s="385">
        <v>3821</v>
      </c>
      <c r="AI27" s="386"/>
      <c r="AJ27" s="386"/>
      <c r="AK27" s="386"/>
      <c r="AL27" s="387"/>
      <c r="AM27" s="385">
        <v>14184287</v>
      </c>
      <c r="AN27" s="386"/>
      <c r="AO27" s="386"/>
      <c r="AP27" s="386"/>
      <c r="AQ27" s="386"/>
      <c r="AR27" s="387"/>
      <c r="AS27" s="385">
        <v>3712</v>
      </c>
      <c r="AT27" s="386"/>
      <c r="AU27" s="386"/>
      <c r="AV27" s="386"/>
      <c r="AW27" s="386"/>
      <c r="AX27" s="445"/>
      <c r="AY27" s="469" t="s">
        <v>172</v>
      </c>
      <c r="AZ27" s="470"/>
      <c r="BA27" s="470"/>
      <c r="BB27" s="470"/>
      <c r="BC27" s="470"/>
      <c r="BD27" s="470"/>
      <c r="BE27" s="470"/>
      <c r="BF27" s="470"/>
      <c r="BG27" s="470"/>
      <c r="BH27" s="470"/>
      <c r="BI27" s="470"/>
      <c r="BJ27" s="470"/>
      <c r="BK27" s="470"/>
      <c r="BL27" s="470"/>
      <c r="BM27" s="471"/>
      <c r="BN27" s="466" t="s">
        <v>122</v>
      </c>
      <c r="BO27" s="467"/>
      <c r="BP27" s="467"/>
      <c r="BQ27" s="467"/>
      <c r="BR27" s="467"/>
      <c r="BS27" s="467"/>
      <c r="BT27" s="467"/>
      <c r="BU27" s="468"/>
      <c r="BV27" s="466" t="s">
        <v>122</v>
      </c>
      <c r="BW27" s="467"/>
      <c r="BX27" s="467"/>
      <c r="BY27" s="467"/>
      <c r="BZ27" s="467"/>
      <c r="CA27" s="467"/>
      <c r="CB27" s="467"/>
      <c r="CC27" s="468"/>
      <c r="CD27" s="166"/>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2">
      <c r="A28" s="163"/>
      <c r="B28" s="411"/>
      <c r="C28" s="412"/>
      <c r="D28" s="413"/>
      <c r="E28" s="388" t="s">
        <v>173</v>
      </c>
      <c r="F28" s="389"/>
      <c r="G28" s="389"/>
      <c r="H28" s="389"/>
      <c r="I28" s="389"/>
      <c r="J28" s="389"/>
      <c r="K28" s="390"/>
      <c r="L28" s="385">
        <v>1</v>
      </c>
      <c r="M28" s="386"/>
      <c r="N28" s="386"/>
      <c r="O28" s="386"/>
      <c r="P28" s="387"/>
      <c r="Q28" s="385">
        <v>7070</v>
      </c>
      <c r="R28" s="386"/>
      <c r="S28" s="386"/>
      <c r="T28" s="386"/>
      <c r="U28" s="386"/>
      <c r="V28" s="387"/>
      <c r="W28" s="475"/>
      <c r="X28" s="412"/>
      <c r="Y28" s="413"/>
      <c r="Z28" s="388" t="s">
        <v>174</v>
      </c>
      <c r="AA28" s="389"/>
      <c r="AB28" s="389"/>
      <c r="AC28" s="389"/>
      <c r="AD28" s="389"/>
      <c r="AE28" s="389"/>
      <c r="AF28" s="389"/>
      <c r="AG28" s="390"/>
      <c r="AH28" s="385">
        <v>441</v>
      </c>
      <c r="AI28" s="386"/>
      <c r="AJ28" s="386"/>
      <c r="AK28" s="386"/>
      <c r="AL28" s="387"/>
      <c r="AM28" s="385">
        <v>1184085</v>
      </c>
      <c r="AN28" s="386"/>
      <c r="AO28" s="386"/>
      <c r="AP28" s="386"/>
      <c r="AQ28" s="386"/>
      <c r="AR28" s="387"/>
      <c r="AS28" s="385">
        <v>2685</v>
      </c>
      <c r="AT28" s="386"/>
      <c r="AU28" s="386"/>
      <c r="AV28" s="386"/>
      <c r="AW28" s="386"/>
      <c r="AX28" s="445"/>
      <c r="AY28" s="449" t="s">
        <v>175</v>
      </c>
      <c r="AZ28" s="450"/>
      <c r="BA28" s="450"/>
      <c r="BB28" s="451"/>
      <c r="BC28" s="458" t="s">
        <v>46</v>
      </c>
      <c r="BD28" s="459"/>
      <c r="BE28" s="459"/>
      <c r="BF28" s="459"/>
      <c r="BG28" s="459"/>
      <c r="BH28" s="459"/>
      <c r="BI28" s="459"/>
      <c r="BJ28" s="459"/>
      <c r="BK28" s="459"/>
      <c r="BL28" s="459"/>
      <c r="BM28" s="460"/>
      <c r="BN28" s="461">
        <v>5026969</v>
      </c>
      <c r="BO28" s="462"/>
      <c r="BP28" s="462"/>
      <c r="BQ28" s="462"/>
      <c r="BR28" s="462"/>
      <c r="BS28" s="462"/>
      <c r="BT28" s="462"/>
      <c r="BU28" s="463"/>
      <c r="BV28" s="461">
        <v>4994629</v>
      </c>
      <c r="BW28" s="462"/>
      <c r="BX28" s="462"/>
      <c r="BY28" s="462"/>
      <c r="BZ28" s="462"/>
      <c r="CA28" s="462"/>
      <c r="CB28" s="462"/>
      <c r="CC28" s="463"/>
      <c r="CD28" s="172"/>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2">
      <c r="A29" s="163"/>
      <c r="B29" s="411"/>
      <c r="C29" s="412"/>
      <c r="D29" s="413"/>
      <c r="E29" s="388" t="s">
        <v>176</v>
      </c>
      <c r="F29" s="389"/>
      <c r="G29" s="389"/>
      <c r="H29" s="389"/>
      <c r="I29" s="389"/>
      <c r="J29" s="389"/>
      <c r="K29" s="390"/>
      <c r="L29" s="385">
        <v>48</v>
      </c>
      <c r="M29" s="386"/>
      <c r="N29" s="386"/>
      <c r="O29" s="386"/>
      <c r="P29" s="387"/>
      <c r="Q29" s="385">
        <v>6590</v>
      </c>
      <c r="R29" s="386"/>
      <c r="S29" s="386"/>
      <c r="T29" s="386"/>
      <c r="U29" s="386"/>
      <c r="V29" s="387"/>
      <c r="W29" s="476"/>
      <c r="X29" s="477"/>
      <c r="Y29" s="478"/>
      <c r="Z29" s="388" t="s">
        <v>177</v>
      </c>
      <c r="AA29" s="389"/>
      <c r="AB29" s="389"/>
      <c r="AC29" s="389"/>
      <c r="AD29" s="389"/>
      <c r="AE29" s="389"/>
      <c r="AF29" s="389"/>
      <c r="AG29" s="390"/>
      <c r="AH29" s="385">
        <v>9531</v>
      </c>
      <c r="AI29" s="386"/>
      <c r="AJ29" s="386"/>
      <c r="AK29" s="386"/>
      <c r="AL29" s="387"/>
      <c r="AM29" s="385">
        <v>32524236</v>
      </c>
      <c r="AN29" s="386"/>
      <c r="AO29" s="386"/>
      <c r="AP29" s="386"/>
      <c r="AQ29" s="386"/>
      <c r="AR29" s="387"/>
      <c r="AS29" s="385">
        <v>3412</v>
      </c>
      <c r="AT29" s="386"/>
      <c r="AU29" s="386"/>
      <c r="AV29" s="386"/>
      <c r="AW29" s="386"/>
      <c r="AX29" s="445"/>
      <c r="AY29" s="452"/>
      <c r="AZ29" s="453"/>
      <c r="BA29" s="453"/>
      <c r="BB29" s="454"/>
      <c r="BC29" s="446" t="s">
        <v>178</v>
      </c>
      <c r="BD29" s="447"/>
      <c r="BE29" s="447"/>
      <c r="BF29" s="447"/>
      <c r="BG29" s="447"/>
      <c r="BH29" s="447"/>
      <c r="BI29" s="447"/>
      <c r="BJ29" s="447"/>
      <c r="BK29" s="447"/>
      <c r="BL29" s="447"/>
      <c r="BM29" s="448"/>
      <c r="BN29" s="432">
        <v>2092104</v>
      </c>
      <c r="BO29" s="433"/>
      <c r="BP29" s="433"/>
      <c r="BQ29" s="433"/>
      <c r="BR29" s="433"/>
      <c r="BS29" s="433"/>
      <c r="BT29" s="433"/>
      <c r="BU29" s="434"/>
      <c r="BV29" s="432">
        <v>1129848</v>
      </c>
      <c r="BW29" s="433"/>
      <c r="BX29" s="433"/>
      <c r="BY29" s="433"/>
      <c r="BZ29" s="433"/>
      <c r="CA29" s="433"/>
      <c r="CB29" s="433"/>
      <c r="CC29" s="434"/>
      <c r="CD29" s="166"/>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5">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179</v>
      </c>
      <c r="X30" s="400"/>
      <c r="Y30" s="400"/>
      <c r="Z30" s="400"/>
      <c r="AA30" s="400"/>
      <c r="AB30" s="400"/>
      <c r="AC30" s="400"/>
      <c r="AD30" s="400"/>
      <c r="AE30" s="400"/>
      <c r="AF30" s="400"/>
      <c r="AG30" s="401"/>
      <c r="AH30" s="402">
        <v>98.4</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1878699</v>
      </c>
      <c r="BO30" s="467"/>
      <c r="BP30" s="467"/>
      <c r="BQ30" s="467"/>
      <c r="BR30" s="467"/>
      <c r="BS30" s="467"/>
      <c r="BT30" s="467"/>
      <c r="BU30" s="468"/>
      <c r="BV30" s="466">
        <v>2203392</v>
      </c>
      <c r="BW30" s="467"/>
      <c r="BX30" s="467"/>
      <c r="BY30" s="467"/>
      <c r="BZ30" s="467"/>
      <c r="CA30" s="467"/>
      <c r="CB30" s="467"/>
      <c r="CC30" s="468"/>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391" t="s">
        <v>180</v>
      </c>
      <c r="D32" s="391"/>
      <c r="E32" s="391"/>
      <c r="F32" s="391"/>
      <c r="G32" s="391"/>
      <c r="H32" s="391"/>
      <c r="I32" s="391"/>
      <c r="J32" s="391"/>
      <c r="K32" s="391"/>
      <c r="L32" s="391"/>
      <c r="M32" s="391"/>
      <c r="N32" s="391"/>
      <c r="O32" s="391"/>
      <c r="P32" s="391"/>
      <c r="Q32" s="391"/>
      <c r="R32" s="391"/>
      <c r="S32" s="391"/>
      <c r="U32" s="392" t="s">
        <v>181</v>
      </c>
      <c r="V32" s="392"/>
      <c r="W32" s="392"/>
      <c r="X32" s="392"/>
      <c r="Y32" s="392"/>
      <c r="Z32" s="392"/>
      <c r="AA32" s="392"/>
      <c r="AB32" s="392"/>
      <c r="AC32" s="392"/>
      <c r="AD32" s="392"/>
      <c r="AE32" s="392"/>
      <c r="AF32" s="392"/>
      <c r="AG32" s="392"/>
      <c r="AH32" s="392"/>
      <c r="AI32" s="392"/>
      <c r="AJ32" s="392"/>
      <c r="AK32" s="392"/>
      <c r="AM32" s="392" t="s">
        <v>182</v>
      </c>
      <c r="AN32" s="392"/>
      <c r="AO32" s="392"/>
      <c r="AP32" s="392"/>
      <c r="AQ32" s="392"/>
      <c r="AR32" s="392"/>
      <c r="AS32" s="392"/>
      <c r="AT32" s="392"/>
      <c r="AU32" s="392"/>
      <c r="AV32" s="392"/>
      <c r="AW32" s="392"/>
      <c r="AX32" s="392"/>
      <c r="AY32" s="392"/>
      <c r="AZ32" s="392"/>
      <c r="BA32" s="392"/>
      <c r="BB32" s="392"/>
      <c r="BC32" s="392"/>
      <c r="BE32" s="392" t="s">
        <v>183</v>
      </c>
      <c r="BF32" s="392"/>
      <c r="BG32" s="392"/>
      <c r="BH32" s="392"/>
      <c r="BI32" s="392"/>
      <c r="BJ32" s="392"/>
      <c r="BK32" s="392"/>
      <c r="BL32" s="392"/>
      <c r="BM32" s="392"/>
      <c r="BN32" s="392"/>
      <c r="BO32" s="392"/>
      <c r="BP32" s="392"/>
      <c r="BQ32" s="392"/>
      <c r="BR32" s="392"/>
      <c r="BS32" s="392"/>
      <c r="BT32" s="392"/>
      <c r="BU32" s="392"/>
      <c r="BW32" s="392" t="s">
        <v>184</v>
      </c>
      <c r="BX32" s="392"/>
      <c r="BY32" s="392"/>
      <c r="BZ32" s="392"/>
      <c r="CA32" s="392"/>
      <c r="CB32" s="392"/>
      <c r="CC32" s="392"/>
      <c r="CD32" s="392"/>
      <c r="CE32" s="392"/>
      <c r="CF32" s="392"/>
      <c r="CG32" s="392"/>
      <c r="CH32" s="392"/>
      <c r="CI32" s="392"/>
      <c r="CJ32" s="392"/>
      <c r="CK32" s="392"/>
      <c r="CL32" s="392"/>
      <c r="CM32" s="392"/>
      <c r="CO32" s="392" t="s">
        <v>185</v>
      </c>
      <c r="CP32" s="392"/>
      <c r="CQ32" s="392"/>
      <c r="CR32" s="392"/>
      <c r="CS32" s="392"/>
      <c r="CT32" s="392"/>
      <c r="CU32" s="392"/>
      <c r="CV32" s="392"/>
      <c r="CW32" s="392"/>
      <c r="CX32" s="392"/>
      <c r="CY32" s="392"/>
      <c r="CZ32" s="392"/>
      <c r="DA32" s="392"/>
      <c r="DB32" s="392"/>
      <c r="DC32" s="392"/>
      <c r="DD32" s="392"/>
      <c r="DE32" s="392"/>
      <c r="DI32" s="189"/>
    </row>
    <row r="33" spans="1:113" ht="13.5" customHeight="1" x14ac:dyDescent="0.2">
      <c r="A33" s="163"/>
      <c r="B33" s="190"/>
      <c r="C33" s="384" t="s">
        <v>186</v>
      </c>
      <c r="D33" s="384"/>
      <c r="E33" s="383" t="s">
        <v>187</v>
      </c>
      <c r="F33" s="383"/>
      <c r="G33" s="383"/>
      <c r="H33" s="383"/>
      <c r="I33" s="383"/>
      <c r="J33" s="383"/>
      <c r="K33" s="383"/>
      <c r="L33" s="383"/>
      <c r="M33" s="383"/>
      <c r="N33" s="383"/>
      <c r="O33" s="383"/>
      <c r="P33" s="383"/>
      <c r="Q33" s="383"/>
      <c r="R33" s="383"/>
      <c r="S33" s="383"/>
      <c r="T33" s="167"/>
      <c r="U33" s="384" t="s">
        <v>186</v>
      </c>
      <c r="V33" s="384"/>
      <c r="W33" s="383" t="s">
        <v>187</v>
      </c>
      <c r="X33" s="383"/>
      <c r="Y33" s="383"/>
      <c r="Z33" s="383"/>
      <c r="AA33" s="383"/>
      <c r="AB33" s="383"/>
      <c r="AC33" s="383"/>
      <c r="AD33" s="383"/>
      <c r="AE33" s="383"/>
      <c r="AF33" s="383"/>
      <c r="AG33" s="383"/>
      <c r="AH33" s="383"/>
      <c r="AI33" s="383"/>
      <c r="AJ33" s="383"/>
      <c r="AK33" s="383"/>
      <c r="AL33" s="167"/>
      <c r="AM33" s="384" t="s">
        <v>186</v>
      </c>
      <c r="AN33" s="384"/>
      <c r="AO33" s="383" t="s">
        <v>187</v>
      </c>
      <c r="AP33" s="383"/>
      <c r="AQ33" s="383"/>
      <c r="AR33" s="383"/>
      <c r="AS33" s="383"/>
      <c r="AT33" s="383"/>
      <c r="AU33" s="383"/>
      <c r="AV33" s="383"/>
      <c r="AW33" s="383"/>
      <c r="AX33" s="383"/>
      <c r="AY33" s="383"/>
      <c r="AZ33" s="383"/>
      <c r="BA33" s="383"/>
      <c r="BB33" s="383"/>
      <c r="BC33" s="383"/>
      <c r="BD33" s="173"/>
      <c r="BE33" s="383" t="s">
        <v>188</v>
      </c>
      <c r="BF33" s="383"/>
      <c r="BG33" s="383" t="s">
        <v>189</v>
      </c>
      <c r="BH33" s="383"/>
      <c r="BI33" s="383"/>
      <c r="BJ33" s="383"/>
      <c r="BK33" s="383"/>
      <c r="BL33" s="383"/>
      <c r="BM33" s="383"/>
      <c r="BN33" s="383"/>
      <c r="BO33" s="383"/>
      <c r="BP33" s="383"/>
      <c r="BQ33" s="383"/>
      <c r="BR33" s="383"/>
      <c r="BS33" s="383"/>
      <c r="BT33" s="383"/>
      <c r="BU33" s="383"/>
      <c r="BV33" s="173"/>
      <c r="BW33" s="384" t="s">
        <v>188</v>
      </c>
      <c r="BX33" s="384"/>
      <c r="BY33" s="383" t="s">
        <v>190</v>
      </c>
      <c r="BZ33" s="383"/>
      <c r="CA33" s="383"/>
      <c r="CB33" s="383"/>
      <c r="CC33" s="383"/>
      <c r="CD33" s="383"/>
      <c r="CE33" s="383"/>
      <c r="CF33" s="383"/>
      <c r="CG33" s="383"/>
      <c r="CH33" s="383"/>
      <c r="CI33" s="383"/>
      <c r="CJ33" s="383"/>
      <c r="CK33" s="383"/>
      <c r="CL33" s="383"/>
      <c r="CM33" s="383"/>
      <c r="CN33" s="167"/>
      <c r="CO33" s="384" t="s">
        <v>186</v>
      </c>
      <c r="CP33" s="384"/>
      <c r="CQ33" s="383" t="s">
        <v>191</v>
      </c>
      <c r="CR33" s="383"/>
      <c r="CS33" s="383"/>
      <c r="CT33" s="383"/>
      <c r="CU33" s="383"/>
      <c r="CV33" s="383"/>
      <c r="CW33" s="383"/>
      <c r="CX33" s="383"/>
      <c r="CY33" s="383"/>
      <c r="CZ33" s="383"/>
      <c r="DA33" s="383"/>
      <c r="DB33" s="383"/>
      <c r="DC33" s="383"/>
      <c r="DD33" s="383"/>
      <c r="DE33" s="383"/>
      <c r="DF33" s="167"/>
      <c r="DG33" s="382" t="s">
        <v>192</v>
      </c>
      <c r="DH33" s="382"/>
      <c r="DI33" s="168"/>
    </row>
    <row r="34" spans="1:113" ht="32.25" customHeight="1" x14ac:dyDescent="0.2">
      <c r="A34" s="163"/>
      <c r="B34" s="190"/>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5</v>
      </c>
      <c r="V34" s="380"/>
      <c r="W34" s="381" t="str">
        <f>IF('各会計、関係団体の財政状況及び健全化判断比率'!B28="","",'各会計、関係団体の財政状況及び健全化判断比率'!B28)</f>
        <v>国民健康保険事業会計</v>
      </c>
      <c r="X34" s="381"/>
      <c r="Y34" s="381"/>
      <c r="Z34" s="381"/>
      <c r="AA34" s="381"/>
      <c r="AB34" s="381"/>
      <c r="AC34" s="381"/>
      <c r="AD34" s="381"/>
      <c r="AE34" s="381"/>
      <c r="AF34" s="381"/>
      <c r="AG34" s="381"/>
      <c r="AH34" s="381"/>
      <c r="AI34" s="381"/>
      <c r="AJ34" s="381"/>
      <c r="AK34" s="381"/>
      <c r="AL34" s="163"/>
      <c r="AM34" s="380">
        <f>IF(AO34="","",MAX(C34:D43,U34:V43)+1)</f>
        <v>8</v>
      </c>
      <c r="AN34" s="380"/>
      <c r="AO34" s="381" t="str">
        <f>IF('各会計、関係団体の財政状況及び健全化判断比率'!B31="","",'各会計、関係団体の財政状況及び健全化判断比率'!B31)</f>
        <v>水道事業会計</v>
      </c>
      <c r="AP34" s="381"/>
      <c r="AQ34" s="381"/>
      <c r="AR34" s="381"/>
      <c r="AS34" s="381"/>
      <c r="AT34" s="381"/>
      <c r="AU34" s="381"/>
      <c r="AV34" s="381"/>
      <c r="AW34" s="381"/>
      <c r="AX34" s="381"/>
      <c r="AY34" s="381"/>
      <c r="AZ34" s="381"/>
      <c r="BA34" s="381"/>
      <c r="BB34" s="381"/>
      <c r="BC34" s="381"/>
      <c r="BD34" s="163"/>
      <c r="BE34" s="380">
        <f>IF(BG34="","",MAX(C34:D43,U34:V43,AM34:AN43)+1)</f>
        <v>11</v>
      </c>
      <c r="BF34" s="380"/>
      <c r="BG34" s="381" t="str">
        <f>IF('各会計、関係団体の財政状況及び健全化判断比率'!B34="","",'各会計、関係団体の財政状況及び健全化判断比率'!B34)</f>
        <v>中央卸売市場事業会計</v>
      </c>
      <c r="BH34" s="381"/>
      <c r="BI34" s="381"/>
      <c r="BJ34" s="381"/>
      <c r="BK34" s="381"/>
      <c r="BL34" s="381"/>
      <c r="BM34" s="381"/>
      <c r="BN34" s="381"/>
      <c r="BO34" s="381"/>
      <c r="BP34" s="381"/>
      <c r="BQ34" s="381"/>
      <c r="BR34" s="381"/>
      <c r="BS34" s="381"/>
      <c r="BT34" s="381"/>
      <c r="BU34" s="381"/>
      <c r="BV34" s="163"/>
      <c r="BW34" s="380">
        <f>IF(BY34="","",MAX(C34:D43,U34:V43,AM34:AN43,BE34:BF43)+1)</f>
        <v>13</v>
      </c>
      <c r="BX34" s="380"/>
      <c r="BY34" s="381" t="str">
        <f>IF('各会計、関係団体の財政状況及び健全化判断比率'!B68="","",'各会計、関係団体の財政状況及び健全化判断比率'!B68)</f>
        <v>さくら福祉保健事務組合（一般会計分）</v>
      </c>
      <c r="BZ34" s="381"/>
      <c r="CA34" s="381"/>
      <c r="CB34" s="381"/>
      <c r="CC34" s="381"/>
      <c r="CD34" s="381"/>
      <c r="CE34" s="381"/>
      <c r="CF34" s="381"/>
      <c r="CG34" s="381"/>
      <c r="CH34" s="381"/>
      <c r="CI34" s="381"/>
      <c r="CJ34" s="381"/>
      <c r="CK34" s="381"/>
      <c r="CL34" s="381"/>
      <c r="CM34" s="381"/>
      <c r="CN34" s="163"/>
      <c r="CO34" s="380">
        <f>IF(CQ34="","",MAX(C34:D43,U34:V43,AM34:AN43,BE34:BF43,BW34:BX43)+1)</f>
        <v>23</v>
      </c>
      <c r="CP34" s="380"/>
      <c r="CQ34" s="381" t="str">
        <f>IF('各会計、関係団体の財政状況及び健全化判断比率'!BS7="","",'各会計、関係団体の財政状況及び健全化判断比率'!BS7)</f>
        <v>新潟市土地開発公社</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68"/>
    </row>
    <row r="35" spans="1:113" ht="32.25" customHeight="1" x14ac:dyDescent="0.2">
      <c r="A35" s="163"/>
      <c r="B35" s="190"/>
      <c r="C35" s="380">
        <f>IF(E35="","",C34+1)</f>
        <v>2</v>
      </c>
      <c r="D35" s="380"/>
      <c r="E35" s="381" t="str">
        <f>IF('各会計、関係団体の財政状況及び健全化判断比率'!B8="","",'各会計、関係団体の財政状況及び健全化判断比率'!B8)</f>
        <v>公債管理事業会計</v>
      </c>
      <c r="F35" s="381"/>
      <c r="G35" s="381"/>
      <c r="H35" s="381"/>
      <c r="I35" s="381"/>
      <c r="J35" s="381"/>
      <c r="K35" s="381"/>
      <c r="L35" s="381"/>
      <c r="M35" s="381"/>
      <c r="N35" s="381"/>
      <c r="O35" s="381"/>
      <c r="P35" s="381"/>
      <c r="Q35" s="381"/>
      <c r="R35" s="381"/>
      <c r="S35" s="381"/>
      <c r="T35" s="163"/>
      <c r="U35" s="380">
        <f>IF(W35="","",U34+1)</f>
        <v>6</v>
      </c>
      <c r="V35" s="380"/>
      <c r="W35" s="381" t="str">
        <f>IF('各会計、関係団体の財政状況及び健全化判断比率'!B29="","",'各会計、関係団体の財政状況及び健全化判断比率'!B29)</f>
        <v>介護保険事業会計</v>
      </c>
      <c r="X35" s="381"/>
      <c r="Y35" s="381"/>
      <c r="Z35" s="381"/>
      <c r="AA35" s="381"/>
      <c r="AB35" s="381"/>
      <c r="AC35" s="381"/>
      <c r="AD35" s="381"/>
      <c r="AE35" s="381"/>
      <c r="AF35" s="381"/>
      <c r="AG35" s="381"/>
      <c r="AH35" s="381"/>
      <c r="AI35" s="381"/>
      <c r="AJ35" s="381"/>
      <c r="AK35" s="381"/>
      <c r="AL35" s="163"/>
      <c r="AM35" s="380">
        <f t="shared" ref="AM35:AM43" si="0">IF(AO35="","",AM34+1)</f>
        <v>9</v>
      </c>
      <c r="AN35" s="380"/>
      <c r="AO35" s="381" t="str">
        <f>IF('各会計、関係団体の財政状況及び健全化判断比率'!B32="","",'各会計、関係団体の財政状況及び健全化判断比率'!B32)</f>
        <v>病院事業会計</v>
      </c>
      <c r="AP35" s="381"/>
      <c r="AQ35" s="381"/>
      <c r="AR35" s="381"/>
      <c r="AS35" s="381"/>
      <c r="AT35" s="381"/>
      <c r="AU35" s="381"/>
      <c r="AV35" s="381"/>
      <c r="AW35" s="381"/>
      <c r="AX35" s="381"/>
      <c r="AY35" s="381"/>
      <c r="AZ35" s="381"/>
      <c r="BA35" s="381"/>
      <c r="BB35" s="381"/>
      <c r="BC35" s="381"/>
      <c r="BD35" s="163"/>
      <c r="BE35" s="380">
        <f t="shared" ref="BE35:BE43" si="1">IF(BG35="","",BE34+1)</f>
        <v>12</v>
      </c>
      <c r="BF35" s="380"/>
      <c r="BG35" s="381" t="str">
        <f>IF('各会計、関係団体の財政状況及び健全化判断比率'!B35="","",'各会計、関係団体の財政状況及び健全化判断比率'!B35)</f>
        <v>と畜場事業会計</v>
      </c>
      <c r="BH35" s="381"/>
      <c r="BI35" s="381"/>
      <c r="BJ35" s="381"/>
      <c r="BK35" s="381"/>
      <c r="BL35" s="381"/>
      <c r="BM35" s="381"/>
      <c r="BN35" s="381"/>
      <c r="BO35" s="381"/>
      <c r="BP35" s="381"/>
      <c r="BQ35" s="381"/>
      <c r="BR35" s="381"/>
      <c r="BS35" s="381"/>
      <c r="BT35" s="381"/>
      <c r="BU35" s="381"/>
      <c r="BV35" s="163"/>
      <c r="BW35" s="380">
        <f t="shared" ref="BW35:BW43" si="2">IF(BY35="","",BW34+1)</f>
        <v>14</v>
      </c>
      <c r="BX35" s="380"/>
      <c r="BY35" s="381" t="str">
        <f>IF('各会計、関係団体の財政状況及び健全化判断比率'!B69="","",'各会計、関係団体の財政状況及び健全化判断比率'!B69)</f>
        <v>さくら福祉保健事務組合（病院分）</v>
      </c>
      <c r="BZ35" s="381"/>
      <c r="CA35" s="381"/>
      <c r="CB35" s="381"/>
      <c r="CC35" s="381"/>
      <c r="CD35" s="381"/>
      <c r="CE35" s="381"/>
      <c r="CF35" s="381"/>
      <c r="CG35" s="381"/>
      <c r="CH35" s="381"/>
      <c r="CI35" s="381"/>
      <c r="CJ35" s="381"/>
      <c r="CK35" s="381"/>
      <c r="CL35" s="381"/>
      <c r="CM35" s="381"/>
      <c r="CN35" s="163"/>
      <c r="CO35" s="380">
        <f t="shared" ref="CO35:CO43" si="3">IF(CQ35="","",CO34+1)</f>
        <v>24</v>
      </c>
      <c r="CP35" s="380"/>
      <c r="CQ35" s="381" t="str">
        <f>IF('各会計、関係団体の財政状況及び健全化判断比率'!BS8="","",'各会計、関係団体の財政状況及び健全化判断比率'!BS8)</f>
        <v>公益財団法人新潟市国際交流協会</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68"/>
    </row>
    <row r="36" spans="1:113" ht="32.25" customHeight="1" x14ac:dyDescent="0.2">
      <c r="A36" s="163"/>
      <c r="B36" s="190"/>
      <c r="C36" s="380">
        <f>IF(E36="","",C35+1)</f>
        <v>3</v>
      </c>
      <c r="D36" s="380"/>
      <c r="E36" s="381" t="str">
        <f>IF('各会計、関係団体の財政状況及び健全化判断比率'!B9="","",'各会計、関係団体の財政状況及び健全化判断比率'!B9)</f>
        <v>母子父子寡婦福祉資金貸付事業会計</v>
      </c>
      <c r="F36" s="381"/>
      <c r="G36" s="381"/>
      <c r="H36" s="381"/>
      <c r="I36" s="381"/>
      <c r="J36" s="381"/>
      <c r="K36" s="381"/>
      <c r="L36" s="381"/>
      <c r="M36" s="381"/>
      <c r="N36" s="381"/>
      <c r="O36" s="381"/>
      <c r="P36" s="381"/>
      <c r="Q36" s="381"/>
      <c r="R36" s="381"/>
      <c r="S36" s="381"/>
      <c r="T36" s="163"/>
      <c r="U36" s="380">
        <f t="shared" ref="U36:U43" si="4">IF(W36="","",U35+1)</f>
        <v>7</v>
      </c>
      <c r="V36" s="380"/>
      <c r="W36" s="381" t="str">
        <f>IF('各会計、関係団体の財政状況及び健全化判断比率'!B30="","",'各会計、関係団体の財政状況及び健全化判断比率'!B30)</f>
        <v>後期高齢者医療事業会計</v>
      </c>
      <c r="X36" s="381"/>
      <c r="Y36" s="381"/>
      <c r="Z36" s="381"/>
      <c r="AA36" s="381"/>
      <c r="AB36" s="381"/>
      <c r="AC36" s="381"/>
      <c r="AD36" s="381"/>
      <c r="AE36" s="381"/>
      <c r="AF36" s="381"/>
      <c r="AG36" s="381"/>
      <c r="AH36" s="381"/>
      <c r="AI36" s="381"/>
      <c r="AJ36" s="381"/>
      <c r="AK36" s="381"/>
      <c r="AL36" s="163"/>
      <c r="AM36" s="380">
        <f t="shared" si="0"/>
        <v>10</v>
      </c>
      <c r="AN36" s="380"/>
      <c r="AO36" s="381" t="str">
        <f>IF('各会計、関係団体の財政状況及び健全化判断比率'!B33="","",'各会計、関係団体の財政状況及び健全化判断比率'!B33)</f>
        <v>下水道事業会計</v>
      </c>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15</v>
      </c>
      <c r="BX36" s="380"/>
      <c r="BY36" s="381" t="str">
        <f>IF('各会計、関係団体の財政状況及び健全化判断比率'!B70="","",'各会計、関係団体の財政状況及び健全化判断比率'!B70)</f>
        <v>下越障害福祉事務組合</v>
      </c>
      <c r="BZ36" s="381"/>
      <c r="CA36" s="381"/>
      <c r="CB36" s="381"/>
      <c r="CC36" s="381"/>
      <c r="CD36" s="381"/>
      <c r="CE36" s="381"/>
      <c r="CF36" s="381"/>
      <c r="CG36" s="381"/>
      <c r="CH36" s="381"/>
      <c r="CI36" s="381"/>
      <c r="CJ36" s="381"/>
      <c r="CK36" s="381"/>
      <c r="CL36" s="381"/>
      <c r="CM36" s="381"/>
      <c r="CN36" s="163"/>
      <c r="CO36" s="380">
        <f t="shared" si="3"/>
        <v>25</v>
      </c>
      <c r="CP36" s="380"/>
      <c r="CQ36" s="381" t="str">
        <f>IF('各会計、関係団体の財政状況及び健全化判断比率'!BS9="","",'各会計、関係団体の財政状況及び健全化判断比率'!BS9)</f>
        <v>公益財団法人新潟市芸術文化振興財団</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68"/>
    </row>
    <row r="37" spans="1:113" ht="32.25" customHeight="1" x14ac:dyDescent="0.2">
      <c r="A37" s="163"/>
      <c r="B37" s="190"/>
      <c r="C37" s="380">
        <f>IF(E37="","",C36+1)</f>
        <v>4</v>
      </c>
      <c r="D37" s="380"/>
      <c r="E37" s="381" t="str">
        <f>IF('各会計、関係団体の財政状況及び健全化判断比率'!B10="","",'各会計、関係団体の財政状況及び健全化判断比率'!B10)</f>
        <v>土地取得事業会計</v>
      </c>
      <c r="F37" s="381"/>
      <c r="G37" s="381"/>
      <c r="H37" s="381"/>
      <c r="I37" s="381"/>
      <c r="J37" s="381"/>
      <c r="K37" s="381"/>
      <c r="L37" s="381"/>
      <c r="M37" s="381"/>
      <c r="N37" s="381"/>
      <c r="O37" s="381"/>
      <c r="P37" s="381"/>
      <c r="Q37" s="381"/>
      <c r="R37" s="381"/>
      <c r="S37" s="381"/>
      <c r="T37" s="163"/>
      <c r="U37" s="380" t="str">
        <f t="shared" si="4"/>
        <v/>
      </c>
      <c r="V37" s="380"/>
      <c r="W37" s="381"/>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16</v>
      </c>
      <c r="BX37" s="380"/>
      <c r="BY37" s="381" t="str">
        <f>IF('各会計、関係団体の財政状況及び健全化判断比率'!B71="","",'各会計、関係団体の財政状況及び健全化判断比率'!B71)</f>
        <v>新潟県中東福祉事務組合</v>
      </c>
      <c r="BZ37" s="381"/>
      <c r="CA37" s="381"/>
      <c r="CB37" s="381"/>
      <c r="CC37" s="381"/>
      <c r="CD37" s="381"/>
      <c r="CE37" s="381"/>
      <c r="CF37" s="381"/>
      <c r="CG37" s="381"/>
      <c r="CH37" s="381"/>
      <c r="CI37" s="381"/>
      <c r="CJ37" s="381"/>
      <c r="CK37" s="381"/>
      <c r="CL37" s="381"/>
      <c r="CM37" s="381"/>
      <c r="CN37" s="163"/>
      <c r="CO37" s="380">
        <f t="shared" si="3"/>
        <v>26</v>
      </c>
      <c r="CP37" s="380"/>
      <c r="CQ37" s="381" t="str">
        <f>IF('各会計、関係団体の財政状況及び健全化判断比率'!BS10="","",'各会計、関係団体の財政状況及び健全化判断比率'!BS10)</f>
        <v>公益財団法人會津八一記念館</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68"/>
    </row>
    <row r="38" spans="1:113" ht="32.25" customHeight="1" x14ac:dyDescent="0.2">
      <c r="A38" s="163"/>
      <c r="B38" s="190"/>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17</v>
      </c>
      <c r="BX38" s="380"/>
      <c r="BY38" s="381" t="str">
        <f>IF('各会計、関係団体の財政状況及び健全化判断比率'!B72="","",'各会計、関係団体の財政状況及び健全化判断比率'!B72)</f>
        <v>西蒲原福祉事務組合（一般・急患分）</v>
      </c>
      <c r="BZ38" s="381"/>
      <c r="CA38" s="381"/>
      <c r="CB38" s="381"/>
      <c r="CC38" s="381"/>
      <c r="CD38" s="381"/>
      <c r="CE38" s="381"/>
      <c r="CF38" s="381"/>
      <c r="CG38" s="381"/>
      <c r="CH38" s="381"/>
      <c r="CI38" s="381"/>
      <c r="CJ38" s="381"/>
      <c r="CK38" s="381"/>
      <c r="CL38" s="381"/>
      <c r="CM38" s="381"/>
      <c r="CN38" s="163"/>
      <c r="CO38" s="380">
        <f t="shared" si="3"/>
        <v>27</v>
      </c>
      <c r="CP38" s="380"/>
      <c r="CQ38" s="381" t="str">
        <f>IF('各会計、関係団体の財政状況及び健全化判断比率'!BS11="","",'各会計、関係団体の財政状況及び健全化判断比率'!BS11)</f>
        <v>公益財団法人新潟市海洋河川文化財団</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68"/>
    </row>
    <row r="39" spans="1:113" ht="32.25" customHeight="1" x14ac:dyDescent="0.2">
      <c r="A39" s="163"/>
      <c r="B39" s="190"/>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f t="shared" si="2"/>
        <v>18</v>
      </c>
      <c r="BX39" s="380"/>
      <c r="BY39" s="381" t="str">
        <f>IF('各会計、関係団体の財政状況及び健全化判断比率'!B73="","",'各会計、関係団体の財政状況及び健全化判断比率'!B73)</f>
        <v>三条・燕・西蒲・南蒲広域養護老人ホーム施設組合</v>
      </c>
      <c r="BZ39" s="381"/>
      <c r="CA39" s="381"/>
      <c r="CB39" s="381"/>
      <c r="CC39" s="381"/>
      <c r="CD39" s="381"/>
      <c r="CE39" s="381"/>
      <c r="CF39" s="381"/>
      <c r="CG39" s="381"/>
      <c r="CH39" s="381"/>
      <c r="CI39" s="381"/>
      <c r="CJ39" s="381"/>
      <c r="CK39" s="381"/>
      <c r="CL39" s="381"/>
      <c r="CM39" s="381"/>
      <c r="CN39" s="163"/>
      <c r="CO39" s="380">
        <f t="shared" si="3"/>
        <v>28</v>
      </c>
      <c r="CP39" s="380"/>
      <c r="CQ39" s="381" t="str">
        <f>IF('各会計、関係団体の財政状況及び健全化判断比率'!BS12="","",'各会計、関係団体の財政状況及び健全化判断比率'!BS12)</f>
        <v>公益財団法人新潟市産業振興財団</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68"/>
    </row>
    <row r="40" spans="1:113" ht="32.25" customHeight="1" x14ac:dyDescent="0.2">
      <c r="A40" s="163"/>
      <c r="B40" s="190"/>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f t="shared" si="2"/>
        <v>19</v>
      </c>
      <c r="BX40" s="380"/>
      <c r="BY40" s="381" t="str">
        <f>IF('各会計、関係団体の財政状況及び健全化判断比率'!B74="","",'各会計、関係団体の財政状況及び健全化判断比率'!B74)</f>
        <v>豊栄郷清掃施設処理組合</v>
      </c>
      <c r="BZ40" s="381"/>
      <c r="CA40" s="381"/>
      <c r="CB40" s="381"/>
      <c r="CC40" s="381"/>
      <c r="CD40" s="381"/>
      <c r="CE40" s="381"/>
      <c r="CF40" s="381"/>
      <c r="CG40" s="381"/>
      <c r="CH40" s="381"/>
      <c r="CI40" s="381"/>
      <c r="CJ40" s="381"/>
      <c r="CK40" s="381"/>
      <c r="CL40" s="381"/>
      <c r="CM40" s="381"/>
      <c r="CN40" s="163"/>
      <c r="CO40" s="380">
        <f t="shared" si="3"/>
        <v>29</v>
      </c>
      <c r="CP40" s="380"/>
      <c r="CQ40" s="381" t="str">
        <f>IF('各会計、関係団体の財政状況及び健全化判断比率'!BS13="","",'各会計、関係団体の財政状況及び健全化判断比率'!BS13)</f>
        <v>公益財団法人新潟観光コンベンション協会</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68"/>
    </row>
    <row r="41" spans="1:113" ht="32.25" customHeight="1" x14ac:dyDescent="0.2">
      <c r="A41" s="163"/>
      <c r="B41" s="190"/>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f t="shared" si="2"/>
        <v>20</v>
      </c>
      <c r="BX41" s="380"/>
      <c r="BY41" s="381" t="str">
        <f>IF('各会計、関係団体の財政状況及び健全化判断比率'!B75="","",'各会計、関係団体の財政状況及び健全化判断比率'!B75)</f>
        <v>新潟県後期高齢者医療広域連合（一般会計）</v>
      </c>
      <c r="BZ41" s="381"/>
      <c r="CA41" s="381"/>
      <c r="CB41" s="381"/>
      <c r="CC41" s="381"/>
      <c r="CD41" s="381"/>
      <c r="CE41" s="381"/>
      <c r="CF41" s="381"/>
      <c r="CG41" s="381"/>
      <c r="CH41" s="381"/>
      <c r="CI41" s="381"/>
      <c r="CJ41" s="381"/>
      <c r="CK41" s="381"/>
      <c r="CL41" s="381"/>
      <c r="CM41" s="381"/>
      <c r="CN41" s="163"/>
      <c r="CO41" s="380">
        <f t="shared" si="3"/>
        <v>30</v>
      </c>
      <c r="CP41" s="380"/>
      <c r="CQ41" s="381" t="str">
        <f>IF('各会計、関係団体の財政状況及び健全化判断比率'!BS14="","",'各会計、関係団体の財政状況及び健全化判断比率'!BS14)</f>
        <v>公益財団法人新潟市勤労者福祉サービスセンター</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68"/>
    </row>
    <row r="42" spans="1:113" ht="32.25" customHeight="1" x14ac:dyDescent="0.2">
      <c r="B42" s="190"/>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f t="shared" si="2"/>
        <v>21</v>
      </c>
      <c r="BX42" s="380"/>
      <c r="BY42" s="381" t="str">
        <f>IF('各会計、関係団体の財政状況及び健全化判断比率'!B76="","",'各会計、関係団体の財政状況及び健全化判断比率'!B76)</f>
        <v>新潟県後期高齢者医療広域連合（後期高齢会計）</v>
      </c>
      <c r="BZ42" s="381"/>
      <c r="CA42" s="381"/>
      <c r="CB42" s="381"/>
      <c r="CC42" s="381"/>
      <c r="CD42" s="381"/>
      <c r="CE42" s="381"/>
      <c r="CF42" s="381"/>
      <c r="CG42" s="381"/>
      <c r="CH42" s="381"/>
      <c r="CI42" s="381"/>
      <c r="CJ42" s="381"/>
      <c r="CK42" s="381"/>
      <c r="CL42" s="381"/>
      <c r="CM42" s="381"/>
      <c r="CN42" s="163"/>
      <c r="CO42" s="380">
        <f t="shared" si="3"/>
        <v>31</v>
      </c>
      <c r="CP42" s="380"/>
      <c r="CQ42" s="381" t="str">
        <f>IF('各会計、関係団体の財政状況及び健全化判断比率'!BS15="","",'各会計、関係団体の財政状況及び健全化判断比率'!BS15)</f>
        <v>公益財団法人新潟ミートプラント</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68"/>
    </row>
    <row r="43" spans="1:113" ht="32.25" customHeight="1" x14ac:dyDescent="0.2">
      <c r="B43" s="190"/>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f t="shared" si="2"/>
        <v>22</v>
      </c>
      <c r="BX43" s="380"/>
      <c r="BY43" s="381" t="str">
        <f>IF('各会計、関係団体の財政状況及び健全化判断比率'!B77="","",'各会計、関係団体の財政状況及び健全化判断比率'!B77)</f>
        <v>新潟県市町村総合事務組合（全体分）</v>
      </c>
      <c r="BZ43" s="381"/>
      <c r="CA43" s="381"/>
      <c r="CB43" s="381"/>
      <c r="CC43" s="381"/>
      <c r="CD43" s="381"/>
      <c r="CE43" s="381"/>
      <c r="CF43" s="381"/>
      <c r="CG43" s="381"/>
      <c r="CH43" s="381"/>
      <c r="CI43" s="381"/>
      <c r="CJ43" s="381"/>
      <c r="CK43" s="381"/>
      <c r="CL43" s="381"/>
      <c r="CM43" s="381"/>
      <c r="CN43" s="163"/>
      <c r="CO43" s="380">
        <f t="shared" si="3"/>
        <v>32</v>
      </c>
      <c r="CP43" s="380"/>
      <c r="CQ43" s="381" t="str">
        <f>IF('各会計、関係団体の財政状況及び健全化判断比率'!BS16="","",'各会計、関係団体の財政状況及び健全化判断比率'!BS16)</f>
        <v>公益財団法人新潟市スポーツ協会</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377" t="s">
        <v>194</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2">
      <c r="E47" s="377" t="s">
        <v>195</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2">
      <c r="E48" s="377" t="s">
        <v>196</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2">
      <c r="E49" s="379" t="s">
        <v>197</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2">
      <c r="E50" s="377" t="s">
        <v>198</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2">
      <c r="E51" s="377" t="s">
        <v>199</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2">
      <c r="E52" s="377" t="s">
        <v>200</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2">
      <c r="E53" s="377" t="s">
        <v>201</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2"/>
    <row r="55" spans="5:113" x14ac:dyDescent="0.2"/>
    <row r="56" spans="5:113" x14ac:dyDescent="0.2"/>
  </sheetData>
  <sheetProtection algorithmName="SHA-512" hashValue="Y4kf3n5SQlB5h1JFeDG+fXchp3218ODWp/I1kcRkzLYlvw10HYbEFVV/49Gu863hAoXqaE0GfEuhAihGzZXQCg==" saltValue="KhkgYy4L+c6idGGSjyu14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202</v>
      </c>
      <c r="DI1" s="731"/>
      <c r="DJ1" s="731"/>
      <c r="DK1" s="731"/>
      <c r="DL1" s="731"/>
      <c r="DM1" s="731"/>
      <c r="DN1" s="732"/>
      <c r="DO1" s="196"/>
      <c r="DP1" s="730" t="s">
        <v>203</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86" t="s">
        <v>205</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206</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207</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2">
      <c r="B4" s="686" t="s">
        <v>1</v>
      </c>
      <c r="C4" s="687"/>
      <c r="D4" s="687"/>
      <c r="E4" s="687"/>
      <c r="F4" s="687"/>
      <c r="G4" s="687"/>
      <c r="H4" s="687"/>
      <c r="I4" s="687"/>
      <c r="J4" s="687"/>
      <c r="K4" s="687"/>
      <c r="L4" s="687"/>
      <c r="M4" s="687"/>
      <c r="N4" s="687"/>
      <c r="O4" s="687"/>
      <c r="P4" s="687"/>
      <c r="Q4" s="688"/>
      <c r="R4" s="686" t="s">
        <v>208</v>
      </c>
      <c r="S4" s="687"/>
      <c r="T4" s="687"/>
      <c r="U4" s="687"/>
      <c r="V4" s="687"/>
      <c r="W4" s="687"/>
      <c r="X4" s="687"/>
      <c r="Y4" s="688"/>
      <c r="Z4" s="686" t="s">
        <v>209</v>
      </c>
      <c r="AA4" s="687"/>
      <c r="AB4" s="687"/>
      <c r="AC4" s="688"/>
      <c r="AD4" s="686" t="s">
        <v>210</v>
      </c>
      <c r="AE4" s="687"/>
      <c r="AF4" s="687"/>
      <c r="AG4" s="687"/>
      <c r="AH4" s="687"/>
      <c r="AI4" s="687"/>
      <c r="AJ4" s="687"/>
      <c r="AK4" s="688"/>
      <c r="AL4" s="686" t="s">
        <v>209</v>
      </c>
      <c r="AM4" s="687"/>
      <c r="AN4" s="687"/>
      <c r="AO4" s="688"/>
      <c r="AP4" s="733" t="s">
        <v>211</v>
      </c>
      <c r="AQ4" s="733"/>
      <c r="AR4" s="733"/>
      <c r="AS4" s="733"/>
      <c r="AT4" s="733"/>
      <c r="AU4" s="733"/>
      <c r="AV4" s="733"/>
      <c r="AW4" s="733"/>
      <c r="AX4" s="733"/>
      <c r="AY4" s="733"/>
      <c r="AZ4" s="733"/>
      <c r="BA4" s="733"/>
      <c r="BB4" s="733"/>
      <c r="BC4" s="733"/>
      <c r="BD4" s="733"/>
      <c r="BE4" s="733"/>
      <c r="BF4" s="733"/>
      <c r="BG4" s="733" t="s">
        <v>212</v>
      </c>
      <c r="BH4" s="733"/>
      <c r="BI4" s="733"/>
      <c r="BJ4" s="733"/>
      <c r="BK4" s="733"/>
      <c r="BL4" s="733"/>
      <c r="BM4" s="733"/>
      <c r="BN4" s="733"/>
      <c r="BO4" s="733" t="s">
        <v>209</v>
      </c>
      <c r="BP4" s="733"/>
      <c r="BQ4" s="733"/>
      <c r="BR4" s="733"/>
      <c r="BS4" s="733" t="s">
        <v>213</v>
      </c>
      <c r="BT4" s="733"/>
      <c r="BU4" s="733"/>
      <c r="BV4" s="733"/>
      <c r="BW4" s="733"/>
      <c r="BX4" s="733"/>
      <c r="BY4" s="733"/>
      <c r="BZ4" s="733"/>
      <c r="CA4" s="733"/>
      <c r="CB4" s="733"/>
      <c r="CD4" s="686" t="s">
        <v>214</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2">
      <c r="B5" s="692" t="s">
        <v>215</v>
      </c>
      <c r="C5" s="693"/>
      <c r="D5" s="693"/>
      <c r="E5" s="693"/>
      <c r="F5" s="693"/>
      <c r="G5" s="693"/>
      <c r="H5" s="693"/>
      <c r="I5" s="693"/>
      <c r="J5" s="693"/>
      <c r="K5" s="693"/>
      <c r="L5" s="693"/>
      <c r="M5" s="693"/>
      <c r="N5" s="693"/>
      <c r="O5" s="693"/>
      <c r="P5" s="693"/>
      <c r="Q5" s="694"/>
      <c r="R5" s="689">
        <v>133999625</v>
      </c>
      <c r="S5" s="690"/>
      <c r="T5" s="690"/>
      <c r="U5" s="690"/>
      <c r="V5" s="690"/>
      <c r="W5" s="690"/>
      <c r="X5" s="690"/>
      <c r="Y5" s="715"/>
      <c r="Z5" s="728">
        <v>28.8</v>
      </c>
      <c r="AA5" s="728"/>
      <c r="AB5" s="728"/>
      <c r="AC5" s="728"/>
      <c r="AD5" s="729">
        <v>125772957</v>
      </c>
      <c r="AE5" s="729"/>
      <c r="AF5" s="729"/>
      <c r="AG5" s="729"/>
      <c r="AH5" s="729"/>
      <c r="AI5" s="729"/>
      <c r="AJ5" s="729"/>
      <c r="AK5" s="729"/>
      <c r="AL5" s="716">
        <v>51.1</v>
      </c>
      <c r="AM5" s="698"/>
      <c r="AN5" s="698"/>
      <c r="AO5" s="717"/>
      <c r="AP5" s="692" t="s">
        <v>216</v>
      </c>
      <c r="AQ5" s="693"/>
      <c r="AR5" s="693"/>
      <c r="AS5" s="693"/>
      <c r="AT5" s="693"/>
      <c r="AU5" s="693"/>
      <c r="AV5" s="693"/>
      <c r="AW5" s="693"/>
      <c r="AX5" s="693"/>
      <c r="AY5" s="693"/>
      <c r="AZ5" s="693"/>
      <c r="BA5" s="693"/>
      <c r="BB5" s="693"/>
      <c r="BC5" s="693"/>
      <c r="BD5" s="693"/>
      <c r="BE5" s="693"/>
      <c r="BF5" s="694"/>
      <c r="BG5" s="634">
        <v>121013546</v>
      </c>
      <c r="BH5" s="635"/>
      <c r="BI5" s="635"/>
      <c r="BJ5" s="635"/>
      <c r="BK5" s="635"/>
      <c r="BL5" s="635"/>
      <c r="BM5" s="635"/>
      <c r="BN5" s="636"/>
      <c r="BO5" s="672">
        <v>90.3</v>
      </c>
      <c r="BP5" s="672"/>
      <c r="BQ5" s="672"/>
      <c r="BR5" s="672"/>
      <c r="BS5" s="673">
        <v>2148578</v>
      </c>
      <c r="BT5" s="673"/>
      <c r="BU5" s="673"/>
      <c r="BV5" s="673"/>
      <c r="BW5" s="673"/>
      <c r="BX5" s="673"/>
      <c r="BY5" s="673"/>
      <c r="BZ5" s="673"/>
      <c r="CA5" s="673"/>
      <c r="CB5" s="713"/>
      <c r="CD5" s="686" t="s">
        <v>211</v>
      </c>
      <c r="CE5" s="687"/>
      <c r="CF5" s="687"/>
      <c r="CG5" s="687"/>
      <c r="CH5" s="687"/>
      <c r="CI5" s="687"/>
      <c r="CJ5" s="687"/>
      <c r="CK5" s="687"/>
      <c r="CL5" s="687"/>
      <c r="CM5" s="687"/>
      <c r="CN5" s="687"/>
      <c r="CO5" s="687"/>
      <c r="CP5" s="687"/>
      <c r="CQ5" s="688"/>
      <c r="CR5" s="686" t="s">
        <v>217</v>
      </c>
      <c r="CS5" s="687"/>
      <c r="CT5" s="687"/>
      <c r="CU5" s="687"/>
      <c r="CV5" s="687"/>
      <c r="CW5" s="687"/>
      <c r="CX5" s="687"/>
      <c r="CY5" s="688"/>
      <c r="CZ5" s="686" t="s">
        <v>209</v>
      </c>
      <c r="DA5" s="687"/>
      <c r="DB5" s="687"/>
      <c r="DC5" s="688"/>
      <c r="DD5" s="686" t="s">
        <v>218</v>
      </c>
      <c r="DE5" s="687"/>
      <c r="DF5" s="687"/>
      <c r="DG5" s="687"/>
      <c r="DH5" s="687"/>
      <c r="DI5" s="687"/>
      <c r="DJ5" s="687"/>
      <c r="DK5" s="687"/>
      <c r="DL5" s="687"/>
      <c r="DM5" s="687"/>
      <c r="DN5" s="687"/>
      <c r="DO5" s="687"/>
      <c r="DP5" s="688"/>
      <c r="DQ5" s="686" t="s">
        <v>219</v>
      </c>
      <c r="DR5" s="687"/>
      <c r="DS5" s="687"/>
      <c r="DT5" s="687"/>
      <c r="DU5" s="687"/>
      <c r="DV5" s="687"/>
      <c r="DW5" s="687"/>
      <c r="DX5" s="687"/>
      <c r="DY5" s="687"/>
      <c r="DZ5" s="687"/>
      <c r="EA5" s="687"/>
      <c r="EB5" s="687"/>
      <c r="EC5" s="688"/>
    </row>
    <row r="6" spans="2:143" ht="11.25" customHeight="1" x14ac:dyDescent="0.2">
      <c r="B6" s="631" t="s">
        <v>220</v>
      </c>
      <c r="C6" s="632"/>
      <c r="D6" s="632"/>
      <c r="E6" s="632"/>
      <c r="F6" s="632"/>
      <c r="G6" s="632"/>
      <c r="H6" s="632"/>
      <c r="I6" s="632"/>
      <c r="J6" s="632"/>
      <c r="K6" s="632"/>
      <c r="L6" s="632"/>
      <c r="M6" s="632"/>
      <c r="N6" s="632"/>
      <c r="O6" s="632"/>
      <c r="P6" s="632"/>
      <c r="Q6" s="633"/>
      <c r="R6" s="634">
        <v>3264464</v>
      </c>
      <c r="S6" s="635"/>
      <c r="T6" s="635"/>
      <c r="U6" s="635"/>
      <c r="V6" s="635"/>
      <c r="W6" s="635"/>
      <c r="X6" s="635"/>
      <c r="Y6" s="636"/>
      <c r="Z6" s="672">
        <v>0.7</v>
      </c>
      <c r="AA6" s="672"/>
      <c r="AB6" s="672"/>
      <c r="AC6" s="672"/>
      <c r="AD6" s="673">
        <v>3264464</v>
      </c>
      <c r="AE6" s="673"/>
      <c r="AF6" s="673"/>
      <c r="AG6" s="673"/>
      <c r="AH6" s="673"/>
      <c r="AI6" s="673"/>
      <c r="AJ6" s="673"/>
      <c r="AK6" s="673"/>
      <c r="AL6" s="637">
        <v>1.3</v>
      </c>
      <c r="AM6" s="638"/>
      <c r="AN6" s="638"/>
      <c r="AO6" s="674"/>
      <c r="AP6" s="631" t="s">
        <v>221</v>
      </c>
      <c r="AQ6" s="632"/>
      <c r="AR6" s="632"/>
      <c r="AS6" s="632"/>
      <c r="AT6" s="632"/>
      <c r="AU6" s="632"/>
      <c r="AV6" s="632"/>
      <c r="AW6" s="632"/>
      <c r="AX6" s="632"/>
      <c r="AY6" s="632"/>
      <c r="AZ6" s="632"/>
      <c r="BA6" s="632"/>
      <c r="BB6" s="632"/>
      <c r="BC6" s="632"/>
      <c r="BD6" s="632"/>
      <c r="BE6" s="632"/>
      <c r="BF6" s="633"/>
      <c r="BG6" s="634">
        <v>121013546</v>
      </c>
      <c r="BH6" s="635"/>
      <c r="BI6" s="635"/>
      <c r="BJ6" s="635"/>
      <c r="BK6" s="635"/>
      <c r="BL6" s="635"/>
      <c r="BM6" s="635"/>
      <c r="BN6" s="636"/>
      <c r="BO6" s="672">
        <v>90.3</v>
      </c>
      <c r="BP6" s="672"/>
      <c r="BQ6" s="672"/>
      <c r="BR6" s="672"/>
      <c r="BS6" s="673">
        <v>2148578</v>
      </c>
      <c r="BT6" s="673"/>
      <c r="BU6" s="673"/>
      <c r="BV6" s="673"/>
      <c r="BW6" s="673"/>
      <c r="BX6" s="673"/>
      <c r="BY6" s="673"/>
      <c r="BZ6" s="673"/>
      <c r="CA6" s="673"/>
      <c r="CB6" s="713"/>
      <c r="CD6" s="692" t="s">
        <v>222</v>
      </c>
      <c r="CE6" s="693"/>
      <c r="CF6" s="693"/>
      <c r="CG6" s="693"/>
      <c r="CH6" s="693"/>
      <c r="CI6" s="693"/>
      <c r="CJ6" s="693"/>
      <c r="CK6" s="693"/>
      <c r="CL6" s="693"/>
      <c r="CM6" s="693"/>
      <c r="CN6" s="693"/>
      <c r="CO6" s="693"/>
      <c r="CP6" s="693"/>
      <c r="CQ6" s="694"/>
      <c r="CR6" s="634">
        <v>971035</v>
      </c>
      <c r="CS6" s="635"/>
      <c r="CT6" s="635"/>
      <c r="CU6" s="635"/>
      <c r="CV6" s="635"/>
      <c r="CW6" s="635"/>
      <c r="CX6" s="635"/>
      <c r="CY6" s="636"/>
      <c r="CZ6" s="716">
        <v>0.2</v>
      </c>
      <c r="DA6" s="698"/>
      <c r="DB6" s="698"/>
      <c r="DC6" s="718"/>
      <c r="DD6" s="640" t="s">
        <v>122</v>
      </c>
      <c r="DE6" s="635"/>
      <c r="DF6" s="635"/>
      <c r="DG6" s="635"/>
      <c r="DH6" s="635"/>
      <c r="DI6" s="635"/>
      <c r="DJ6" s="635"/>
      <c r="DK6" s="635"/>
      <c r="DL6" s="635"/>
      <c r="DM6" s="635"/>
      <c r="DN6" s="635"/>
      <c r="DO6" s="635"/>
      <c r="DP6" s="636"/>
      <c r="DQ6" s="640">
        <v>970848</v>
      </c>
      <c r="DR6" s="635"/>
      <c r="DS6" s="635"/>
      <c r="DT6" s="635"/>
      <c r="DU6" s="635"/>
      <c r="DV6" s="635"/>
      <c r="DW6" s="635"/>
      <c r="DX6" s="635"/>
      <c r="DY6" s="635"/>
      <c r="DZ6" s="635"/>
      <c r="EA6" s="635"/>
      <c r="EB6" s="635"/>
      <c r="EC6" s="671"/>
    </row>
    <row r="7" spans="2:143" ht="11.25" customHeight="1" x14ac:dyDescent="0.2">
      <c r="B7" s="631" t="s">
        <v>223</v>
      </c>
      <c r="C7" s="632"/>
      <c r="D7" s="632"/>
      <c r="E7" s="632"/>
      <c r="F7" s="632"/>
      <c r="G7" s="632"/>
      <c r="H7" s="632"/>
      <c r="I7" s="632"/>
      <c r="J7" s="632"/>
      <c r="K7" s="632"/>
      <c r="L7" s="632"/>
      <c r="M7" s="632"/>
      <c r="N7" s="632"/>
      <c r="O7" s="632"/>
      <c r="P7" s="632"/>
      <c r="Q7" s="633"/>
      <c r="R7" s="634">
        <v>41520</v>
      </c>
      <c r="S7" s="635"/>
      <c r="T7" s="635"/>
      <c r="U7" s="635"/>
      <c r="V7" s="635"/>
      <c r="W7" s="635"/>
      <c r="X7" s="635"/>
      <c r="Y7" s="636"/>
      <c r="Z7" s="672">
        <v>0</v>
      </c>
      <c r="AA7" s="672"/>
      <c r="AB7" s="672"/>
      <c r="AC7" s="672"/>
      <c r="AD7" s="673">
        <v>41520</v>
      </c>
      <c r="AE7" s="673"/>
      <c r="AF7" s="673"/>
      <c r="AG7" s="673"/>
      <c r="AH7" s="673"/>
      <c r="AI7" s="673"/>
      <c r="AJ7" s="673"/>
      <c r="AK7" s="673"/>
      <c r="AL7" s="637">
        <v>0</v>
      </c>
      <c r="AM7" s="638"/>
      <c r="AN7" s="638"/>
      <c r="AO7" s="674"/>
      <c r="AP7" s="631" t="s">
        <v>224</v>
      </c>
      <c r="AQ7" s="632"/>
      <c r="AR7" s="632"/>
      <c r="AS7" s="632"/>
      <c r="AT7" s="632"/>
      <c r="AU7" s="632"/>
      <c r="AV7" s="632"/>
      <c r="AW7" s="632"/>
      <c r="AX7" s="632"/>
      <c r="AY7" s="632"/>
      <c r="AZ7" s="632"/>
      <c r="BA7" s="632"/>
      <c r="BB7" s="632"/>
      <c r="BC7" s="632"/>
      <c r="BD7" s="632"/>
      <c r="BE7" s="632"/>
      <c r="BF7" s="633"/>
      <c r="BG7" s="634">
        <v>62992300</v>
      </c>
      <c r="BH7" s="635"/>
      <c r="BI7" s="635"/>
      <c r="BJ7" s="635"/>
      <c r="BK7" s="635"/>
      <c r="BL7" s="635"/>
      <c r="BM7" s="635"/>
      <c r="BN7" s="636"/>
      <c r="BO7" s="672">
        <v>47</v>
      </c>
      <c r="BP7" s="672"/>
      <c r="BQ7" s="672"/>
      <c r="BR7" s="672"/>
      <c r="BS7" s="673">
        <v>2148578</v>
      </c>
      <c r="BT7" s="673"/>
      <c r="BU7" s="673"/>
      <c r="BV7" s="673"/>
      <c r="BW7" s="673"/>
      <c r="BX7" s="673"/>
      <c r="BY7" s="673"/>
      <c r="BZ7" s="673"/>
      <c r="CA7" s="673"/>
      <c r="CB7" s="713"/>
      <c r="CD7" s="631" t="s">
        <v>225</v>
      </c>
      <c r="CE7" s="632"/>
      <c r="CF7" s="632"/>
      <c r="CG7" s="632"/>
      <c r="CH7" s="632"/>
      <c r="CI7" s="632"/>
      <c r="CJ7" s="632"/>
      <c r="CK7" s="632"/>
      <c r="CL7" s="632"/>
      <c r="CM7" s="632"/>
      <c r="CN7" s="632"/>
      <c r="CO7" s="632"/>
      <c r="CP7" s="632"/>
      <c r="CQ7" s="633"/>
      <c r="CR7" s="634">
        <v>29853723</v>
      </c>
      <c r="CS7" s="635"/>
      <c r="CT7" s="635"/>
      <c r="CU7" s="635"/>
      <c r="CV7" s="635"/>
      <c r="CW7" s="635"/>
      <c r="CX7" s="635"/>
      <c r="CY7" s="636"/>
      <c r="CZ7" s="672">
        <v>6.6</v>
      </c>
      <c r="DA7" s="672"/>
      <c r="DB7" s="672"/>
      <c r="DC7" s="672"/>
      <c r="DD7" s="640">
        <v>1819209</v>
      </c>
      <c r="DE7" s="635"/>
      <c r="DF7" s="635"/>
      <c r="DG7" s="635"/>
      <c r="DH7" s="635"/>
      <c r="DI7" s="635"/>
      <c r="DJ7" s="635"/>
      <c r="DK7" s="635"/>
      <c r="DL7" s="635"/>
      <c r="DM7" s="635"/>
      <c r="DN7" s="635"/>
      <c r="DO7" s="635"/>
      <c r="DP7" s="636"/>
      <c r="DQ7" s="640">
        <v>25955135</v>
      </c>
      <c r="DR7" s="635"/>
      <c r="DS7" s="635"/>
      <c r="DT7" s="635"/>
      <c r="DU7" s="635"/>
      <c r="DV7" s="635"/>
      <c r="DW7" s="635"/>
      <c r="DX7" s="635"/>
      <c r="DY7" s="635"/>
      <c r="DZ7" s="635"/>
      <c r="EA7" s="635"/>
      <c r="EB7" s="635"/>
      <c r="EC7" s="671"/>
    </row>
    <row r="8" spans="2:143" ht="11.25" customHeight="1" x14ac:dyDescent="0.2">
      <c r="B8" s="631" t="s">
        <v>226</v>
      </c>
      <c r="C8" s="632"/>
      <c r="D8" s="632"/>
      <c r="E8" s="632"/>
      <c r="F8" s="632"/>
      <c r="G8" s="632"/>
      <c r="H8" s="632"/>
      <c r="I8" s="632"/>
      <c r="J8" s="632"/>
      <c r="K8" s="632"/>
      <c r="L8" s="632"/>
      <c r="M8" s="632"/>
      <c r="N8" s="632"/>
      <c r="O8" s="632"/>
      <c r="P8" s="632"/>
      <c r="Q8" s="633"/>
      <c r="R8" s="634">
        <v>902504</v>
      </c>
      <c r="S8" s="635"/>
      <c r="T8" s="635"/>
      <c r="U8" s="635"/>
      <c r="V8" s="635"/>
      <c r="W8" s="635"/>
      <c r="X8" s="635"/>
      <c r="Y8" s="636"/>
      <c r="Z8" s="672">
        <v>0.2</v>
      </c>
      <c r="AA8" s="672"/>
      <c r="AB8" s="672"/>
      <c r="AC8" s="672"/>
      <c r="AD8" s="673">
        <v>902504</v>
      </c>
      <c r="AE8" s="673"/>
      <c r="AF8" s="673"/>
      <c r="AG8" s="673"/>
      <c r="AH8" s="673"/>
      <c r="AI8" s="673"/>
      <c r="AJ8" s="673"/>
      <c r="AK8" s="673"/>
      <c r="AL8" s="637">
        <v>0.4</v>
      </c>
      <c r="AM8" s="638"/>
      <c r="AN8" s="638"/>
      <c r="AO8" s="674"/>
      <c r="AP8" s="631" t="s">
        <v>227</v>
      </c>
      <c r="AQ8" s="632"/>
      <c r="AR8" s="632"/>
      <c r="AS8" s="632"/>
      <c r="AT8" s="632"/>
      <c r="AU8" s="632"/>
      <c r="AV8" s="632"/>
      <c r="AW8" s="632"/>
      <c r="AX8" s="632"/>
      <c r="AY8" s="632"/>
      <c r="AZ8" s="632"/>
      <c r="BA8" s="632"/>
      <c r="BB8" s="632"/>
      <c r="BC8" s="632"/>
      <c r="BD8" s="632"/>
      <c r="BE8" s="632"/>
      <c r="BF8" s="633"/>
      <c r="BG8" s="634">
        <v>1228168</v>
      </c>
      <c r="BH8" s="635"/>
      <c r="BI8" s="635"/>
      <c r="BJ8" s="635"/>
      <c r="BK8" s="635"/>
      <c r="BL8" s="635"/>
      <c r="BM8" s="635"/>
      <c r="BN8" s="636"/>
      <c r="BO8" s="672">
        <v>0.9</v>
      </c>
      <c r="BP8" s="672"/>
      <c r="BQ8" s="672"/>
      <c r="BR8" s="672"/>
      <c r="BS8" s="673" t="s">
        <v>122</v>
      </c>
      <c r="BT8" s="673"/>
      <c r="BU8" s="673"/>
      <c r="BV8" s="673"/>
      <c r="BW8" s="673"/>
      <c r="BX8" s="673"/>
      <c r="BY8" s="673"/>
      <c r="BZ8" s="673"/>
      <c r="CA8" s="673"/>
      <c r="CB8" s="713"/>
      <c r="CD8" s="631" t="s">
        <v>228</v>
      </c>
      <c r="CE8" s="632"/>
      <c r="CF8" s="632"/>
      <c r="CG8" s="632"/>
      <c r="CH8" s="632"/>
      <c r="CI8" s="632"/>
      <c r="CJ8" s="632"/>
      <c r="CK8" s="632"/>
      <c r="CL8" s="632"/>
      <c r="CM8" s="632"/>
      <c r="CN8" s="632"/>
      <c r="CO8" s="632"/>
      <c r="CP8" s="632"/>
      <c r="CQ8" s="633"/>
      <c r="CR8" s="634">
        <v>165124841</v>
      </c>
      <c r="CS8" s="635"/>
      <c r="CT8" s="635"/>
      <c r="CU8" s="635"/>
      <c r="CV8" s="635"/>
      <c r="CW8" s="635"/>
      <c r="CX8" s="635"/>
      <c r="CY8" s="636"/>
      <c r="CZ8" s="672">
        <v>36.4</v>
      </c>
      <c r="DA8" s="672"/>
      <c r="DB8" s="672"/>
      <c r="DC8" s="672"/>
      <c r="DD8" s="640">
        <v>9213539</v>
      </c>
      <c r="DE8" s="635"/>
      <c r="DF8" s="635"/>
      <c r="DG8" s="635"/>
      <c r="DH8" s="635"/>
      <c r="DI8" s="635"/>
      <c r="DJ8" s="635"/>
      <c r="DK8" s="635"/>
      <c r="DL8" s="635"/>
      <c r="DM8" s="635"/>
      <c r="DN8" s="635"/>
      <c r="DO8" s="635"/>
      <c r="DP8" s="636"/>
      <c r="DQ8" s="640">
        <v>86819666</v>
      </c>
      <c r="DR8" s="635"/>
      <c r="DS8" s="635"/>
      <c r="DT8" s="635"/>
      <c r="DU8" s="635"/>
      <c r="DV8" s="635"/>
      <c r="DW8" s="635"/>
      <c r="DX8" s="635"/>
      <c r="DY8" s="635"/>
      <c r="DZ8" s="635"/>
      <c r="EA8" s="635"/>
      <c r="EB8" s="635"/>
      <c r="EC8" s="671"/>
    </row>
    <row r="9" spans="2:143" ht="11.25" customHeight="1" x14ac:dyDescent="0.2">
      <c r="B9" s="631" t="s">
        <v>229</v>
      </c>
      <c r="C9" s="632"/>
      <c r="D9" s="632"/>
      <c r="E9" s="632"/>
      <c r="F9" s="632"/>
      <c r="G9" s="632"/>
      <c r="H9" s="632"/>
      <c r="I9" s="632"/>
      <c r="J9" s="632"/>
      <c r="K9" s="632"/>
      <c r="L9" s="632"/>
      <c r="M9" s="632"/>
      <c r="N9" s="632"/>
      <c r="O9" s="632"/>
      <c r="P9" s="632"/>
      <c r="Q9" s="633"/>
      <c r="R9" s="634">
        <v>1118954</v>
      </c>
      <c r="S9" s="635"/>
      <c r="T9" s="635"/>
      <c r="U9" s="635"/>
      <c r="V9" s="635"/>
      <c r="W9" s="635"/>
      <c r="X9" s="635"/>
      <c r="Y9" s="636"/>
      <c r="Z9" s="672">
        <v>0.2</v>
      </c>
      <c r="AA9" s="672"/>
      <c r="AB9" s="672"/>
      <c r="AC9" s="672"/>
      <c r="AD9" s="673">
        <v>1118954</v>
      </c>
      <c r="AE9" s="673"/>
      <c r="AF9" s="673"/>
      <c r="AG9" s="673"/>
      <c r="AH9" s="673"/>
      <c r="AI9" s="673"/>
      <c r="AJ9" s="673"/>
      <c r="AK9" s="673"/>
      <c r="AL9" s="637">
        <v>0.5</v>
      </c>
      <c r="AM9" s="638"/>
      <c r="AN9" s="638"/>
      <c r="AO9" s="674"/>
      <c r="AP9" s="631" t="s">
        <v>230</v>
      </c>
      <c r="AQ9" s="632"/>
      <c r="AR9" s="632"/>
      <c r="AS9" s="632"/>
      <c r="AT9" s="632"/>
      <c r="AU9" s="632"/>
      <c r="AV9" s="632"/>
      <c r="AW9" s="632"/>
      <c r="AX9" s="632"/>
      <c r="AY9" s="632"/>
      <c r="AZ9" s="632"/>
      <c r="BA9" s="632"/>
      <c r="BB9" s="632"/>
      <c r="BC9" s="632"/>
      <c r="BD9" s="632"/>
      <c r="BE9" s="632"/>
      <c r="BF9" s="633"/>
      <c r="BG9" s="634">
        <v>51342462</v>
      </c>
      <c r="BH9" s="635"/>
      <c r="BI9" s="635"/>
      <c r="BJ9" s="635"/>
      <c r="BK9" s="635"/>
      <c r="BL9" s="635"/>
      <c r="BM9" s="635"/>
      <c r="BN9" s="636"/>
      <c r="BO9" s="672">
        <v>38.299999999999997</v>
      </c>
      <c r="BP9" s="672"/>
      <c r="BQ9" s="672"/>
      <c r="BR9" s="672"/>
      <c r="BS9" s="673" t="s">
        <v>122</v>
      </c>
      <c r="BT9" s="673"/>
      <c r="BU9" s="673"/>
      <c r="BV9" s="673"/>
      <c r="BW9" s="673"/>
      <c r="BX9" s="673"/>
      <c r="BY9" s="673"/>
      <c r="BZ9" s="673"/>
      <c r="CA9" s="673"/>
      <c r="CB9" s="713"/>
      <c r="CD9" s="631" t="s">
        <v>231</v>
      </c>
      <c r="CE9" s="632"/>
      <c r="CF9" s="632"/>
      <c r="CG9" s="632"/>
      <c r="CH9" s="632"/>
      <c r="CI9" s="632"/>
      <c r="CJ9" s="632"/>
      <c r="CK9" s="632"/>
      <c r="CL9" s="632"/>
      <c r="CM9" s="632"/>
      <c r="CN9" s="632"/>
      <c r="CO9" s="632"/>
      <c r="CP9" s="632"/>
      <c r="CQ9" s="633"/>
      <c r="CR9" s="634">
        <v>31325375</v>
      </c>
      <c r="CS9" s="635"/>
      <c r="CT9" s="635"/>
      <c r="CU9" s="635"/>
      <c r="CV9" s="635"/>
      <c r="CW9" s="635"/>
      <c r="CX9" s="635"/>
      <c r="CY9" s="636"/>
      <c r="CZ9" s="672">
        <v>6.9</v>
      </c>
      <c r="DA9" s="672"/>
      <c r="DB9" s="672"/>
      <c r="DC9" s="672"/>
      <c r="DD9" s="640">
        <v>278973</v>
      </c>
      <c r="DE9" s="635"/>
      <c r="DF9" s="635"/>
      <c r="DG9" s="635"/>
      <c r="DH9" s="635"/>
      <c r="DI9" s="635"/>
      <c r="DJ9" s="635"/>
      <c r="DK9" s="635"/>
      <c r="DL9" s="635"/>
      <c r="DM9" s="635"/>
      <c r="DN9" s="635"/>
      <c r="DO9" s="635"/>
      <c r="DP9" s="636"/>
      <c r="DQ9" s="640">
        <v>25163870</v>
      </c>
      <c r="DR9" s="635"/>
      <c r="DS9" s="635"/>
      <c r="DT9" s="635"/>
      <c r="DU9" s="635"/>
      <c r="DV9" s="635"/>
      <c r="DW9" s="635"/>
      <c r="DX9" s="635"/>
      <c r="DY9" s="635"/>
      <c r="DZ9" s="635"/>
      <c r="EA9" s="635"/>
      <c r="EB9" s="635"/>
      <c r="EC9" s="671"/>
    </row>
    <row r="10" spans="2:143" ht="11.25" customHeight="1" x14ac:dyDescent="0.2">
      <c r="B10" s="631" t="s">
        <v>232</v>
      </c>
      <c r="C10" s="632"/>
      <c r="D10" s="632"/>
      <c r="E10" s="632"/>
      <c r="F10" s="632"/>
      <c r="G10" s="632"/>
      <c r="H10" s="632"/>
      <c r="I10" s="632"/>
      <c r="J10" s="632"/>
      <c r="K10" s="632"/>
      <c r="L10" s="632"/>
      <c r="M10" s="632"/>
      <c r="N10" s="632"/>
      <c r="O10" s="632"/>
      <c r="P10" s="632"/>
      <c r="Q10" s="633"/>
      <c r="R10" s="634">
        <v>114742</v>
      </c>
      <c r="S10" s="635"/>
      <c r="T10" s="635"/>
      <c r="U10" s="635"/>
      <c r="V10" s="635"/>
      <c r="W10" s="635"/>
      <c r="X10" s="635"/>
      <c r="Y10" s="636"/>
      <c r="Z10" s="672">
        <v>0</v>
      </c>
      <c r="AA10" s="672"/>
      <c r="AB10" s="672"/>
      <c r="AC10" s="672"/>
      <c r="AD10" s="673">
        <v>114742</v>
      </c>
      <c r="AE10" s="673"/>
      <c r="AF10" s="673"/>
      <c r="AG10" s="673"/>
      <c r="AH10" s="673"/>
      <c r="AI10" s="673"/>
      <c r="AJ10" s="673"/>
      <c r="AK10" s="673"/>
      <c r="AL10" s="637">
        <v>0</v>
      </c>
      <c r="AM10" s="638"/>
      <c r="AN10" s="638"/>
      <c r="AO10" s="674"/>
      <c r="AP10" s="631" t="s">
        <v>233</v>
      </c>
      <c r="AQ10" s="632"/>
      <c r="AR10" s="632"/>
      <c r="AS10" s="632"/>
      <c r="AT10" s="632"/>
      <c r="AU10" s="632"/>
      <c r="AV10" s="632"/>
      <c r="AW10" s="632"/>
      <c r="AX10" s="632"/>
      <c r="AY10" s="632"/>
      <c r="AZ10" s="632"/>
      <c r="BA10" s="632"/>
      <c r="BB10" s="632"/>
      <c r="BC10" s="632"/>
      <c r="BD10" s="632"/>
      <c r="BE10" s="632"/>
      <c r="BF10" s="633"/>
      <c r="BG10" s="634">
        <v>2844045</v>
      </c>
      <c r="BH10" s="635"/>
      <c r="BI10" s="635"/>
      <c r="BJ10" s="635"/>
      <c r="BK10" s="635"/>
      <c r="BL10" s="635"/>
      <c r="BM10" s="635"/>
      <c r="BN10" s="636"/>
      <c r="BO10" s="672">
        <v>2.1</v>
      </c>
      <c r="BP10" s="672"/>
      <c r="BQ10" s="672"/>
      <c r="BR10" s="672"/>
      <c r="BS10" s="673" t="s">
        <v>122</v>
      </c>
      <c r="BT10" s="673"/>
      <c r="BU10" s="673"/>
      <c r="BV10" s="673"/>
      <c r="BW10" s="673"/>
      <c r="BX10" s="673"/>
      <c r="BY10" s="673"/>
      <c r="BZ10" s="673"/>
      <c r="CA10" s="673"/>
      <c r="CB10" s="713"/>
      <c r="CD10" s="631" t="s">
        <v>234</v>
      </c>
      <c r="CE10" s="632"/>
      <c r="CF10" s="632"/>
      <c r="CG10" s="632"/>
      <c r="CH10" s="632"/>
      <c r="CI10" s="632"/>
      <c r="CJ10" s="632"/>
      <c r="CK10" s="632"/>
      <c r="CL10" s="632"/>
      <c r="CM10" s="632"/>
      <c r="CN10" s="632"/>
      <c r="CO10" s="632"/>
      <c r="CP10" s="632"/>
      <c r="CQ10" s="633"/>
      <c r="CR10" s="634">
        <v>1022525</v>
      </c>
      <c r="CS10" s="635"/>
      <c r="CT10" s="635"/>
      <c r="CU10" s="635"/>
      <c r="CV10" s="635"/>
      <c r="CW10" s="635"/>
      <c r="CX10" s="635"/>
      <c r="CY10" s="636"/>
      <c r="CZ10" s="672">
        <v>0.2</v>
      </c>
      <c r="DA10" s="672"/>
      <c r="DB10" s="672"/>
      <c r="DC10" s="672"/>
      <c r="DD10" s="640">
        <v>126</v>
      </c>
      <c r="DE10" s="635"/>
      <c r="DF10" s="635"/>
      <c r="DG10" s="635"/>
      <c r="DH10" s="635"/>
      <c r="DI10" s="635"/>
      <c r="DJ10" s="635"/>
      <c r="DK10" s="635"/>
      <c r="DL10" s="635"/>
      <c r="DM10" s="635"/>
      <c r="DN10" s="635"/>
      <c r="DO10" s="635"/>
      <c r="DP10" s="636"/>
      <c r="DQ10" s="640">
        <v>770192</v>
      </c>
      <c r="DR10" s="635"/>
      <c r="DS10" s="635"/>
      <c r="DT10" s="635"/>
      <c r="DU10" s="635"/>
      <c r="DV10" s="635"/>
      <c r="DW10" s="635"/>
      <c r="DX10" s="635"/>
      <c r="DY10" s="635"/>
      <c r="DZ10" s="635"/>
      <c r="EA10" s="635"/>
      <c r="EB10" s="635"/>
      <c r="EC10" s="671"/>
    </row>
    <row r="11" spans="2:143" ht="11.25" customHeight="1" x14ac:dyDescent="0.2">
      <c r="B11" s="631" t="s">
        <v>235</v>
      </c>
      <c r="C11" s="632"/>
      <c r="D11" s="632"/>
      <c r="E11" s="632"/>
      <c r="F11" s="632"/>
      <c r="G11" s="632"/>
      <c r="H11" s="632"/>
      <c r="I11" s="632"/>
      <c r="J11" s="632"/>
      <c r="K11" s="632"/>
      <c r="L11" s="632"/>
      <c r="M11" s="632"/>
      <c r="N11" s="632"/>
      <c r="O11" s="632"/>
      <c r="P11" s="632"/>
      <c r="Q11" s="633"/>
      <c r="R11" s="634">
        <v>21014791</v>
      </c>
      <c r="S11" s="635"/>
      <c r="T11" s="635"/>
      <c r="U11" s="635"/>
      <c r="V11" s="635"/>
      <c r="W11" s="635"/>
      <c r="X11" s="635"/>
      <c r="Y11" s="636"/>
      <c r="Z11" s="637">
        <v>4.5</v>
      </c>
      <c r="AA11" s="638"/>
      <c r="AB11" s="638"/>
      <c r="AC11" s="639"/>
      <c r="AD11" s="640">
        <v>21014791</v>
      </c>
      <c r="AE11" s="635"/>
      <c r="AF11" s="635"/>
      <c r="AG11" s="635"/>
      <c r="AH11" s="635"/>
      <c r="AI11" s="635"/>
      <c r="AJ11" s="635"/>
      <c r="AK11" s="636"/>
      <c r="AL11" s="637">
        <v>8.5</v>
      </c>
      <c r="AM11" s="638"/>
      <c r="AN11" s="638"/>
      <c r="AO11" s="674"/>
      <c r="AP11" s="631" t="s">
        <v>236</v>
      </c>
      <c r="AQ11" s="632"/>
      <c r="AR11" s="632"/>
      <c r="AS11" s="632"/>
      <c r="AT11" s="632"/>
      <c r="AU11" s="632"/>
      <c r="AV11" s="632"/>
      <c r="AW11" s="632"/>
      <c r="AX11" s="632"/>
      <c r="AY11" s="632"/>
      <c r="AZ11" s="632"/>
      <c r="BA11" s="632"/>
      <c r="BB11" s="632"/>
      <c r="BC11" s="632"/>
      <c r="BD11" s="632"/>
      <c r="BE11" s="632"/>
      <c r="BF11" s="633"/>
      <c r="BG11" s="634">
        <v>7577625</v>
      </c>
      <c r="BH11" s="635"/>
      <c r="BI11" s="635"/>
      <c r="BJ11" s="635"/>
      <c r="BK11" s="635"/>
      <c r="BL11" s="635"/>
      <c r="BM11" s="635"/>
      <c r="BN11" s="636"/>
      <c r="BO11" s="672">
        <v>5.7</v>
      </c>
      <c r="BP11" s="672"/>
      <c r="BQ11" s="672"/>
      <c r="BR11" s="672"/>
      <c r="BS11" s="673">
        <v>2148578</v>
      </c>
      <c r="BT11" s="673"/>
      <c r="BU11" s="673"/>
      <c r="BV11" s="673"/>
      <c r="BW11" s="673"/>
      <c r="BX11" s="673"/>
      <c r="BY11" s="673"/>
      <c r="BZ11" s="673"/>
      <c r="CA11" s="673"/>
      <c r="CB11" s="713"/>
      <c r="CD11" s="631" t="s">
        <v>237</v>
      </c>
      <c r="CE11" s="632"/>
      <c r="CF11" s="632"/>
      <c r="CG11" s="632"/>
      <c r="CH11" s="632"/>
      <c r="CI11" s="632"/>
      <c r="CJ11" s="632"/>
      <c r="CK11" s="632"/>
      <c r="CL11" s="632"/>
      <c r="CM11" s="632"/>
      <c r="CN11" s="632"/>
      <c r="CO11" s="632"/>
      <c r="CP11" s="632"/>
      <c r="CQ11" s="633"/>
      <c r="CR11" s="634">
        <v>8932841</v>
      </c>
      <c r="CS11" s="635"/>
      <c r="CT11" s="635"/>
      <c r="CU11" s="635"/>
      <c r="CV11" s="635"/>
      <c r="CW11" s="635"/>
      <c r="CX11" s="635"/>
      <c r="CY11" s="636"/>
      <c r="CZ11" s="672">
        <v>2</v>
      </c>
      <c r="DA11" s="672"/>
      <c r="DB11" s="672"/>
      <c r="DC11" s="672"/>
      <c r="DD11" s="640">
        <v>2627076</v>
      </c>
      <c r="DE11" s="635"/>
      <c r="DF11" s="635"/>
      <c r="DG11" s="635"/>
      <c r="DH11" s="635"/>
      <c r="DI11" s="635"/>
      <c r="DJ11" s="635"/>
      <c r="DK11" s="635"/>
      <c r="DL11" s="635"/>
      <c r="DM11" s="635"/>
      <c r="DN11" s="635"/>
      <c r="DO11" s="635"/>
      <c r="DP11" s="636"/>
      <c r="DQ11" s="640">
        <v>3777892</v>
      </c>
      <c r="DR11" s="635"/>
      <c r="DS11" s="635"/>
      <c r="DT11" s="635"/>
      <c r="DU11" s="635"/>
      <c r="DV11" s="635"/>
      <c r="DW11" s="635"/>
      <c r="DX11" s="635"/>
      <c r="DY11" s="635"/>
      <c r="DZ11" s="635"/>
      <c r="EA11" s="635"/>
      <c r="EB11" s="635"/>
      <c r="EC11" s="671"/>
    </row>
    <row r="12" spans="2:143" ht="11.25" customHeight="1" x14ac:dyDescent="0.2">
      <c r="B12" s="631" t="s">
        <v>238</v>
      </c>
      <c r="C12" s="632"/>
      <c r="D12" s="632"/>
      <c r="E12" s="632"/>
      <c r="F12" s="632"/>
      <c r="G12" s="632"/>
      <c r="H12" s="632"/>
      <c r="I12" s="632"/>
      <c r="J12" s="632"/>
      <c r="K12" s="632"/>
      <c r="L12" s="632"/>
      <c r="M12" s="632"/>
      <c r="N12" s="632"/>
      <c r="O12" s="632"/>
      <c r="P12" s="632"/>
      <c r="Q12" s="633"/>
      <c r="R12" s="634">
        <v>17147</v>
      </c>
      <c r="S12" s="635"/>
      <c r="T12" s="635"/>
      <c r="U12" s="635"/>
      <c r="V12" s="635"/>
      <c r="W12" s="635"/>
      <c r="X12" s="635"/>
      <c r="Y12" s="636"/>
      <c r="Z12" s="672">
        <v>0</v>
      </c>
      <c r="AA12" s="672"/>
      <c r="AB12" s="672"/>
      <c r="AC12" s="672"/>
      <c r="AD12" s="673">
        <v>17147</v>
      </c>
      <c r="AE12" s="673"/>
      <c r="AF12" s="673"/>
      <c r="AG12" s="673"/>
      <c r="AH12" s="673"/>
      <c r="AI12" s="673"/>
      <c r="AJ12" s="673"/>
      <c r="AK12" s="673"/>
      <c r="AL12" s="637">
        <v>0</v>
      </c>
      <c r="AM12" s="638"/>
      <c r="AN12" s="638"/>
      <c r="AO12" s="674"/>
      <c r="AP12" s="631" t="s">
        <v>239</v>
      </c>
      <c r="AQ12" s="632"/>
      <c r="AR12" s="632"/>
      <c r="AS12" s="632"/>
      <c r="AT12" s="632"/>
      <c r="AU12" s="632"/>
      <c r="AV12" s="632"/>
      <c r="AW12" s="632"/>
      <c r="AX12" s="632"/>
      <c r="AY12" s="632"/>
      <c r="AZ12" s="632"/>
      <c r="BA12" s="632"/>
      <c r="BB12" s="632"/>
      <c r="BC12" s="632"/>
      <c r="BD12" s="632"/>
      <c r="BE12" s="632"/>
      <c r="BF12" s="633"/>
      <c r="BG12" s="634">
        <v>50091565</v>
      </c>
      <c r="BH12" s="635"/>
      <c r="BI12" s="635"/>
      <c r="BJ12" s="635"/>
      <c r="BK12" s="635"/>
      <c r="BL12" s="635"/>
      <c r="BM12" s="635"/>
      <c r="BN12" s="636"/>
      <c r="BO12" s="672">
        <v>37.4</v>
      </c>
      <c r="BP12" s="672"/>
      <c r="BQ12" s="672"/>
      <c r="BR12" s="672"/>
      <c r="BS12" s="673" t="s">
        <v>122</v>
      </c>
      <c r="BT12" s="673"/>
      <c r="BU12" s="673"/>
      <c r="BV12" s="673"/>
      <c r="BW12" s="673"/>
      <c r="BX12" s="673"/>
      <c r="BY12" s="673"/>
      <c r="BZ12" s="673"/>
      <c r="CA12" s="673"/>
      <c r="CB12" s="713"/>
      <c r="CD12" s="631" t="s">
        <v>240</v>
      </c>
      <c r="CE12" s="632"/>
      <c r="CF12" s="632"/>
      <c r="CG12" s="632"/>
      <c r="CH12" s="632"/>
      <c r="CI12" s="632"/>
      <c r="CJ12" s="632"/>
      <c r="CK12" s="632"/>
      <c r="CL12" s="632"/>
      <c r="CM12" s="632"/>
      <c r="CN12" s="632"/>
      <c r="CO12" s="632"/>
      <c r="CP12" s="632"/>
      <c r="CQ12" s="633"/>
      <c r="CR12" s="634">
        <v>8360371</v>
      </c>
      <c r="CS12" s="635"/>
      <c r="CT12" s="635"/>
      <c r="CU12" s="635"/>
      <c r="CV12" s="635"/>
      <c r="CW12" s="635"/>
      <c r="CX12" s="635"/>
      <c r="CY12" s="636"/>
      <c r="CZ12" s="672">
        <v>1.8</v>
      </c>
      <c r="DA12" s="672"/>
      <c r="DB12" s="672"/>
      <c r="DC12" s="672"/>
      <c r="DD12" s="640">
        <v>857076</v>
      </c>
      <c r="DE12" s="635"/>
      <c r="DF12" s="635"/>
      <c r="DG12" s="635"/>
      <c r="DH12" s="635"/>
      <c r="DI12" s="635"/>
      <c r="DJ12" s="635"/>
      <c r="DK12" s="635"/>
      <c r="DL12" s="635"/>
      <c r="DM12" s="635"/>
      <c r="DN12" s="635"/>
      <c r="DO12" s="635"/>
      <c r="DP12" s="636"/>
      <c r="DQ12" s="640">
        <v>3264381</v>
      </c>
      <c r="DR12" s="635"/>
      <c r="DS12" s="635"/>
      <c r="DT12" s="635"/>
      <c r="DU12" s="635"/>
      <c r="DV12" s="635"/>
      <c r="DW12" s="635"/>
      <c r="DX12" s="635"/>
      <c r="DY12" s="635"/>
      <c r="DZ12" s="635"/>
      <c r="EA12" s="635"/>
      <c r="EB12" s="635"/>
      <c r="EC12" s="671"/>
    </row>
    <row r="13" spans="2:143" ht="11.25" customHeight="1" x14ac:dyDescent="0.2">
      <c r="B13" s="631" t="s">
        <v>241</v>
      </c>
      <c r="C13" s="632"/>
      <c r="D13" s="632"/>
      <c r="E13" s="632"/>
      <c r="F13" s="632"/>
      <c r="G13" s="632"/>
      <c r="H13" s="632"/>
      <c r="I13" s="632"/>
      <c r="J13" s="632"/>
      <c r="K13" s="632"/>
      <c r="L13" s="632"/>
      <c r="M13" s="632"/>
      <c r="N13" s="632"/>
      <c r="O13" s="632"/>
      <c r="P13" s="632"/>
      <c r="Q13" s="633"/>
      <c r="R13" s="634">
        <v>3</v>
      </c>
      <c r="S13" s="635"/>
      <c r="T13" s="635"/>
      <c r="U13" s="635"/>
      <c r="V13" s="635"/>
      <c r="W13" s="635"/>
      <c r="X13" s="635"/>
      <c r="Y13" s="636"/>
      <c r="Z13" s="672">
        <v>0</v>
      </c>
      <c r="AA13" s="672"/>
      <c r="AB13" s="672"/>
      <c r="AC13" s="672"/>
      <c r="AD13" s="673">
        <v>3</v>
      </c>
      <c r="AE13" s="673"/>
      <c r="AF13" s="673"/>
      <c r="AG13" s="673"/>
      <c r="AH13" s="673"/>
      <c r="AI13" s="673"/>
      <c r="AJ13" s="673"/>
      <c r="AK13" s="673"/>
      <c r="AL13" s="637">
        <v>0</v>
      </c>
      <c r="AM13" s="638"/>
      <c r="AN13" s="638"/>
      <c r="AO13" s="674"/>
      <c r="AP13" s="631" t="s">
        <v>242</v>
      </c>
      <c r="AQ13" s="632"/>
      <c r="AR13" s="632"/>
      <c r="AS13" s="632"/>
      <c r="AT13" s="632"/>
      <c r="AU13" s="632"/>
      <c r="AV13" s="632"/>
      <c r="AW13" s="632"/>
      <c r="AX13" s="632"/>
      <c r="AY13" s="632"/>
      <c r="AZ13" s="632"/>
      <c r="BA13" s="632"/>
      <c r="BB13" s="632"/>
      <c r="BC13" s="632"/>
      <c r="BD13" s="632"/>
      <c r="BE13" s="632"/>
      <c r="BF13" s="633"/>
      <c r="BG13" s="634">
        <v>49894774</v>
      </c>
      <c r="BH13" s="635"/>
      <c r="BI13" s="635"/>
      <c r="BJ13" s="635"/>
      <c r="BK13" s="635"/>
      <c r="BL13" s="635"/>
      <c r="BM13" s="635"/>
      <c r="BN13" s="636"/>
      <c r="BO13" s="672">
        <v>37.200000000000003</v>
      </c>
      <c r="BP13" s="672"/>
      <c r="BQ13" s="672"/>
      <c r="BR13" s="672"/>
      <c r="BS13" s="673" t="s">
        <v>122</v>
      </c>
      <c r="BT13" s="673"/>
      <c r="BU13" s="673"/>
      <c r="BV13" s="673"/>
      <c r="BW13" s="673"/>
      <c r="BX13" s="673"/>
      <c r="BY13" s="673"/>
      <c r="BZ13" s="673"/>
      <c r="CA13" s="673"/>
      <c r="CB13" s="713"/>
      <c r="CD13" s="631" t="s">
        <v>243</v>
      </c>
      <c r="CE13" s="632"/>
      <c r="CF13" s="632"/>
      <c r="CG13" s="632"/>
      <c r="CH13" s="632"/>
      <c r="CI13" s="632"/>
      <c r="CJ13" s="632"/>
      <c r="CK13" s="632"/>
      <c r="CL13" s="632"/>
      <c r="CM13" s="632"/>
      <c r="CN13" s="632"/>
      <c r="CO13" s="632"/>
      <c r="CP13" s="632"/>
      <c r="CQ13" s="633"/>
      <c r="CR13" s="634">
        <v>66157154</v>
      </c>
      <c r="CS13" s="635"/>
      <c r="CT13" s="635"/>
      <c r="CU13" s="635"/>
      <c r="CV13" s="635"/>
      <c r="CW13" s="635"/>
      <c r="CX13" s="635"/>
      <c r="CY13" s="636"/>
      <c r="CZ13" s="672">
        <v>14.6</v>
      </c>
      <c r="DA13" s="672"/>
      <c r="DB13" s="672"/>
      <c r="DC13" s="672"/>
      <c r="DD13" s="640">
        <v>30506223</v>
      </c>
      <c r="DE13" s="635"/>
      <c r="DF13" s="635"/>
      <c r="DG13" s="635"/>
      <c r="DH13" s="635"/>
      <c r="DI13" s="635"/>
      <c r="DJ13" s="635"/>
      <c r="DK13" s="635"/>
      <c r="DL13" s="635"/>
      <c r="DM13" s="635"/>
      <c r="DN13" s="635"/>
      <c r="DO13" s="635"/>
      <c r="DP13" s="636"/>
      <c r="DQ13" s="640">
        <v>27865495</v>
      </c>
      <c r="DR13" s="635"/>
      <c r="DS13" s="635"/>
      <c r="DT13" s="635"/>
      <c r="DU13" s="635"/>
      <c r="DV13" s="635"/>
      <c r="DW13" s="635"/>
      <c r="DX13" s="635"/>
      <c r="DY13" s="635"/>
      <c r="DZ13" s="635"/>
      <c r="EA13" s="635"/>
      <c r="EB13" s="635"/>
      <c r="EC13" s="671"/>
    </row>
    <row r="14" spans="2:143" ht="11.25" customHeight="1" x14ac:dyDescent="0.2">
      <c r="B14" s="631" t="s">
        <v>244</v>
      </c>
      <c r="C14" s="632"/>
      <c r="D14" s="632"/>
      <c r="E14" s="632"/>
      <c r="F14" s="632"/>
      <c r="G14" s="632"/>
      <c r="H14" s="632"/>
      <c r="I14" s="632"/>
      <c r="J14" s="632"/>
      <c r="K14" s="632"/>
      <c r="L14" s="632"/>
      <c r="M14" s="632"/>
      <c r="N14" s="632"/>
      <c r="O14" s="632"/>
      <c r="P14" s="632"/>
      <c r="Q14" s="633"/>
      <c r="R14" s="634">
        <v>5088597</v>
      </c>
      <c r="S14" s="635"/>
      <c r="T14" s="635"/>
      <c r="U14" s="635"/>
      <c r="V14" s="635"/>
      <c r="W14" s="635"/>
      <c r="X14" s="635"/>
      <c r="Y14" s="636"/>
      <c r="Z14" s="672">
        <v>1.1000000000000001</v>
      </c>
      <c r="AA14" s="672"/>
      <c r="AB14" s="672"/>
      <c r="AC14" s="672"/>
      <c r="AD14" s="673">
        <v>5088597</v>
      </c>
      <c r="AE14" s="673"/>
      <c r="AF14" s="673"/>
      <c r="AG14" s="673"/>
      <c r="AH14" s="673"/>
      <c r="AI14" s="673"/>
      <c r="AJ14" s="673"/>
      <c r="AK14" s="673"/>
      <c r="AL14" s="637">
        <v>2.1</v>
      </c>
      <c r="AM14" s="638"/>
      <c r="AN14" s="638"/>
      <c r="AO14" s="674"/>
      <c r="AP14" s="631" t="s">
        <v>245</v>
      </c>
      <c r="AQ14" s="632"/>
      <c r="AR14" s="632"/>
      <c r="AS14" s="632"/>
      <c r="AT14" s="632"/>
      <c r="AU14" s="632"/>
      <c r="AV14" s="632"/>
      <c r="AW14" s="632"/>
      <c r="AX14" s="632"/>
      <c r="AY14" s="632"/>
      <c r="AZ14" s="632"/>
      <c r="BA14" s="632"/>
      <c r="BB14" s="632"/>
      <c r="BC14" s="632"/>
      <c r="BD14" s="632"/>
      <c r="BE14" s="632"/>
      <c r="BF14" s="633"/>
      <c r="BG14" s="634">
        <v>2581956</v>
      </c>
      <c r="BH14" s="635"/>
      <c r="BI14" s="635"/>
      <c r="BJ14" s="635"/>
      <c r="BK14" s="635"/>
      <c r="BL14" s="635"/>
      <c r="BM14" s="635"/>
      <c r="BN14" s="636"/>
      <c r="BO14" s="672">
        <v>1.9</v>
      </c>
      <c r="BP14" s="672"/>
      <c r="BQ14" s="672"/>
      <c r="BR14" s="672"/>
      <c r="BS14" s="673" t="s">
        <v>122</v>
      </c>
      <c r="BT14" s="673"/>
      <c r="BU14" s="673"/>
      <c r="BV14" s="673"/>
      <c r="BW14" s="673"/>
      <c r="BX14" s="673"/>
      <c r="BY14" s="673"/>
      <c r="BZ14" s="673"/>
      <c r="CA14" s="673"/>
      <c r="CB14" s="713"/>
      <c r="CD14" s="631" t="s">
        <v>246</v>
      </c>
      <c r="CE14" s="632"/>
      <c r="CF14" s="632"/>
      <c r="CG14" s="632"/>
      <c r="CH14" s="632"/>
      <c r="CI14" s="632"/>
      <c r="CJ14" s="632"/>
      <c r="CK14" s="632"/>
      <c r="CL14" s="632"/>
      <c r="CM14" s="632"/>
      <c r="CN14" s="632"/>
      <c r="CO14" s="632"/>
      <c r="CP14" s="632"/>
      <c r="CQ14" s="633"/>
      <c r="CR14" s="634">
        <v>11253228</v>
      </c>
      <c r="CS14" s="635"/>
      <c r="CT14" s="635"/>
      <c r="CU14" s="635"/>
      <c r="CV14" s="635"/>
      <c r="CW14" s="635"/>
      <c r="CX14" s="635"/>
      <c r="CY14" s="636"/>
      <c r="CZ14" s="672">
        <v>2.5</v>
      </c>
      <c r="DA14" s="672"/>
      <c r="DB14" s="672"/>
      <c r="DC14" s="672"/>
      <c r="DD14" s="640">
        <v>1059204</v>
      </c>
      <c r="DE14" s="635"/>
      <c r="DF14" s="635"/>
      <c r="DG14" s="635"/>
      <c r="DH14" s="635"/>
      <c r="DI14" s="635"/>
      <c r="DJ14" s="635"/>
      <c r="DK14" s="635"/>
      <c r="DL14" s="635"/>
      <c r="DM14" s="635"/>
      <c r="DN14" s="635"/>
      <c r="DO14" s="635"/>
      <c r="DP14" s="636"/>
      <c r="DQ14" s="640">
        <v>10247059</v>
      </c>
      <c r="DR14" s="635"/>
      <c r="DS14" s="635"/>
      <c r="DT14" s="635"/>
      <c r="DU14" s="635"/>
      <c r="DV14" s="635"/>
      <c r="DW14" s="635"/>
      <c r="DX14" s="635"/>
      <c r="DY14" s="635"/>
      <c r="DZ14" s="635"/>
      <c r="EA14" s="635"/>
      <c r="EB14" s="635"/>
      <c r="EC14" s="671"/>
    </row>
    <row r="15" spans="2:143" ht="11.25" customHeight="1" x14ac:dyDescent="0.2">
      <c r="B15" s="631" t="s">
        <v>247</v>
      </c>
      <c r="C15" s="632"/>
      <c r="D15" s="632"/>
      <c r="E15" s="632"/>
      <c r="F15" s="632"/>
      <c r="G15" s="632"/>
      <c r="H15" s="632"/>
      <c r="I15" s="632"/>
      <c r="J15" s="632"/>
      <c r="K15" s="632"/>
      <c r="L15" s="632"/>
      <c r="M15" s="632"/>
      <c r="N15" s="632"/>
      <c r="O15" s="632"/>
      <c r="P15" s="632"/>
      <c r="Q15" s="633"/>
      <c r="R15" s="634">
        <v>428964</v>
      </c>
      <c r="S15" s="635"/>
      <c r="T15" s="635"/>
      <c r="U15" s="635"/>
      <c r="V15" s="635"/>
      <c r="W15" s="635"/>
      <c r="X15" s="635"/>
      <c r="Y15" s="636"/>
      <c r="Z15" s="672">
        <v>0.1</v>
      </c>
      <c r="AA15" s="672"/>
      <c r="AB15" s="672"/>
      <c r="AC15" s="672"/>
      <c r="AD15" s="673">
        <v>428964</v>
      </c>
      <c r="AE15" s="673"/>
      <c r="AF15" s="673"/>
      <c r="AG15" s="673"/>
      <c r="AH15" s="673"/>
      <c r="AI15" s="673"/>
      <c r="AJ15" s="673"/>
      <c r="AK15" s="673"/>
      <c r="AL15" s="637">
        <v>0.2</v>
      </c>
      <c r="AM15" s="638"/>
      <c r="AN15" s="638"/>
      <c r="AO15" s="674"/>
      <c r="AP15" s="631" t="s">
        <v>248</v>
      </c>
      <c r="AQ15" s="632"/>
      <c r="AR15" s="632"/>
      <c r="AS15" s="632"/>
      <c r="AT15" s="632"/>
      <c r="AU15" s="632"/>
      <c r="AV15" s="632"/>
      <c r="AW15" s="632"/>
      <c r="AX15" s="632"/>
      <c r="AY15" s="632"/>
      <c r="AZ15" s="632"/>
      <c r="BA15" s="632"/>
      <c r="BB15" s="632"/>
      <c r="BC15" s="632"/>
      <c r="BD15" s="632"/>
      <c r="BE15" s="632"/>
      <c r="BF15" s="633"/>
      <c r="BG15" s="634">
        <v>5250630</v>
      </c>
      <c r="BH15" s="635"/>
      <c r="BI15" s="635"/>
      <c r="BJ15" s="635"/>
      <c r="BK15" s="635"/>
      <c r="BL15" s="635"/>
      <c r="BM15" s="635"/>
      <c r="BN15" s="636"/>
      <c r="BO15" s="672">
        <v>3.9</v>
      </c>
      <c r="BP15" s="672"/>
      <c r="BQ15" s="672"/>
      <c r="BR15" s="672"/>
      <c r="BS15" s="673" t="s">
        <v>122</v>
      </c>
      <c r="BT15" s="673"/>
      <c r="BU15" s="673"/>
      <c r="BV15" s="673"/>
      <c r="BW15" s="673"/>
      <c r="BX15" s="673"/>
      <c r="BY15" s="673"/>
      <c r="BZ15" s="673"/>
      <c r="CA15" s="673"/>
      <c r="CB15" s="713"/>
      <c r="CD15" s="631" t="s">
        <v>249</v>
      </c>
      <c r="CE15" s="632"/>
      <c r="CF15" s="632"/>
      <c r="CG15" s="632"/>
      <c r="CH15" s="632"/>
      <c r="CI15" s="632"/>
      <c r="CJ15" s="632"/>
      <c r="CK15" s="632"/>
      <c r="CL15" s="632"/>
      <c r="CM15" s="632"/>
      <c r="CN15" s="632"/>
      <c r="CO15" s="632"/>
      <c r="CP15" s="632"/>
      <c r="CQ15" s="633"/>
      <c r="CR15" s="634">
        <v>78938919</v>
      </c>
      <c r="CS15" s="635"/>
      <c r="CT15" s="635"/>
      <c r="CU15" s="635"/>
      <c r="CV15" s="635"/>
      <c r="CW15" s="635"/>
      <c r="CX15" s="635"/>
      <c r="CY15" s="636"/>
      <c r="CZ15" s="672">
        <v>17.399999999999999</v>
      </c>
      <c r="DA15" s="672"/>
      <c r="DB15" s="672"/>
      <c r="DC15" s="672"/>
      <c r="DD15" s="640">
        <v>9045396</v>
      </c>
      <c r="DE15" s="635"/>
      <c r="DF15" s="635"/>
      <c r="DG15" s="635"/>
      <c r="DH15" s="635"/>
      <c r="DI15" s="635"/>
      <c r="DJ15" s="635"/>
      <c r="DK15" s="635"/>
      <c r="DL15" s="635"/>
      <c r="DM15" s="635"/>
      <c r="DN15" s="635"/>
      <c r="DO15" s="635"/>
      <c r="DP15" s="636"/>
      <c r="DQ15" s="640">
        <v>55829709</v>
      </c>
      <c r="DR15" s="635"/>
      <c r="DS15" s="635"/>
      <c r="DT15" s="635"/>
      <c r="DU15" s="635"/>
      <c r="DV15" s="635"/>
      <c r="DW15" s="635"/>
      <c r="DX15" s="635"/>
      <c r="DY15" s="635"/>
      <c r="DZ15" s="635"/>
      <c r="EA15" s="635"/>
      <c r="EB15" s="635"/>
      <c r="EC15" s="671"/>
    </row>
    <row r="16" spans="2:143" ht="11.25" customHeight="1" x14ac:dyDescent="0.2">
      <c r="B16" s="631" t="s">
        <v>250</v>
      </c>
      <c r="C16" s="632"/>
      <c r="D16" s="632"/>
      <c r="E16" s="632"/>
      <c r="F16" s="632"/>
      <c r="G16" s="632"/>
      <c r="H16" s="632"/>
      <c r="I16" s="632"/>
      <c r="J16" s="632"/>
      <c r="K16" s="632"/>
      <c r="L16" s="632"/>
      <c r="M16" s="632"/>
      <c r="N16" s="632"/>
      <c r="O16" s="632"/>
      <c r="P16" s="632"/>
      <c r="Q16" s="633"/>
      <c r="R16" s="634">
        <v>2031074</v>
      </c>
      <c r="S16" s="635"/>
      <c r="T16" s="635"/>
      <c r="U16" s="635"/>
      <c r="V16" s="635"/>
      <c r="W16" s="635"/>
      <c r="X16" s="635"/>
      <c r="Y16" s="636"/>
      <c r="Z16" s="672">
        <v>0.4</v>
      </c>
      <c r="AA16" s="672"/>
      <c r="AB16" s="672"/>
      <c r="AC16" s="672"/>
      <c r="AD16" s="673">
        <v>2031074</v>
      </c>
      <c r="AE16" s="673"/>
      <c r="AF16" s="673"/>
      <c r="AG16" s="673"/>
      <c r="AH16" s="673"/>
      <c r="AI16" s="673"/>
      <c r="AJ16" s="673"/>
      <c r="AK16" s="673"/>
      <c r="AL16" s="637">
        <v>0.8</v>
      </c>
      <c r="AM16" s="638"/>
      <c r="AN16" s="638"/>
      <c r="AO16" s="674"/>
      <c r="AP16" s="631" t="s">
        <v>251</v>
      </c>
      <c r="AQ16" s="632"/>
      <c r="AR16" s="632"/>
      <c r="AS16" s="632"/>
      <c r="AT16" s="632"/>
      <c r="AU16" s="632"/>
      <c r="AV16" s="632"/>
      <c r="AW16" s="632"/>
      <c r="AX16" s="632"/>
      <c r="AY16" s="632"/>
      <c r="AZ16" s="632"/>
      <c r="BA16" s="632"/>
      <c r="BB16" s="632"/>
      <c r="BC16" s="632"/>
      <c r="BD16" s="632"/>
      <c r="BE16" s="632"/>
      <c r="BF16" s="633"/>
      <c r="BG16" s="634">
        <v>97095</v>
      </c>
      <c r="BH16" s="635"/>
      <c r="BI16" s="635"/>
      <c r="BJ16" s="635"/>
      <c r="BK16" s="635"/>
      <c r="BL16" s="635"/>
      <c r="BM16" s="635"/>
      <c r="BN16" s="636"/>
      <c r="BO16" s="672">
        <v>0.1</v>
      </c>
      <c r="BP16" s="672"/>
      <c r="BQ16" s="672"/>
      <c r="BR16" s="672"/>
      <c r="BS16" s="673" t="s">
        <v>122</v>
      </c>
      <c r="BT16" s="673"/>
      <c r="BU16" s="673"/>
      <c r="BV16" s="673"/>
      <c r="BW16" s="673"/>
      <c r="BX16" s="673"/>
      <c r="BY16" s="673"/>
      <c r="BZ16" s="673"/>
      <c r="CA16" s="673"/>
      <c r="CB16" s="713"/>
      <c r="CD16" s="631" t="s">
        <v>252</v>
      </c>
      <c r="CE16" s="632"/>
      <c r="CF16" s="632"/>
      <c r="CG16" s="632"/>
      <c r="CH16" s="632"/>
      <c r="CI16" s="632"/>
      <c r="CJ16" s="632"/>
      <c r="CK16" s="632"/>
      <c r="CL16" s="632"/>
      <c r="CM16" s="632"/>
      <c r="CN16" s="632"/>
      <c r="CO16" s="632"/>
      <c r="CP16" s="632"/>
      <c r="CQ16" s="633"/>
      <c r="CR16" s="634">
        <v>3327620</v>
      </c>
      <c r="CS16" s="635"/>
      <c r="CT16" s="635"/>
      <c r="CU16" s="635"/>
      <c r="CV16" s="635"/>
      <c r="CW16" s="635"/>
      <c r="CX16" s="635"/>
      <c r="CY16" s="636"/>
      <c r="CZ16" s="672">
        <v>0.7</v>
      </c>
      <c r="DA16" s="672"/>
      <c r="DB16" s="672"/>
      <c r="DC16" s="672"/>
      <c r="DD16" s="640" t="s">
        <v>122</v>
      </c>
      <c r="DE16" s="635"/>
      <c r="DF16" s="635"/>
      <c r="DG16" s="635"/>
      <c r="DH16" s="635"/>
      <c r="DI16" s="635"/>
      <c r="DJ16" s="635"/>
      <c r="DK16" s="635"/>
      <c r="DL16" s="635"/>
      <c r="DM16" s="635"/>
      <c r="DN16" s="635"/>
      <c r="DO16" s="635"/>
      <c r="DP16" s="636"/>
      <c r="DQ16" s="640">
        <v>294644</v>
      </c>
      <c r="DR16" s="635"/>
      <c r="DS16" s="635"/>
      <c r="DT16" s="635"/>
      <c r="DU16" s="635"/>
      <c r="DV16" s="635"/>
      <c r="DW16" s="635"/>
      <c r="DX16" s="635"/>
      <c r="DY16" s="635"/>
      <c r="DZ16" s="635"/>
      <c r="EA16" s="635"/>
      <c r="EB16" s="635"/>
      <c r="EC16" s="671"/>
    </row>
    <row r="17" spans="2:133" ht="11.25" customHeight="1" x14ac:dyDescent="0.2">
      <c r="B17" s="631" t="s">
        <v>253</v>
      </c>
      <c r="C17" s="632"/>
      <c r="D17" s="632"/>
      <c r="E17" s="632"/>
      <c r="F17" s="632"/>
      <c r="G17" s="632"/>
      <c r="H17" s="632"/>
      <c r="I17" s="632"/>
      <c r="J17" s="632"/>
      <c r="K17" s="632"/>
      <c r="L17" s="632"/>
      <c r="M17" s="632"/>
      <c r="N17" s="632"/>
      <c r="O17" s="632"/>
      <c r="P17" s="632"/>
      <c r="Q17" s="633"/>
      <c r="R17" s="634">
        <v>5736786</v>
      </c>
      <c r="S17" s="635"/>
      <c r="T17" s="635"/>
      <c r="U17" s="635"/>
      <c r="V17" s="635"/>
      <c r="W17" s="635"/>
      <c r="X17" s="635"/>
      <c r="Y17" s="636"/>
      <c r="Z17" s="672">
        <v>1.2</v>
      </c>
      <c r="AA17" s="672"/>
      <c r="AB17" s="672"/>
      <c r="AC17" s="672"/>
      <c r="AD17" s="673">
        <v>5736786</v>
      </c>
      <c r="AE17" s="673"/>
      <c r="AF17" s="673"/>
      <c r="AG17" s="673"/>
      <c r="AH17" s="673"/>
      <c r="AI17" s="673"/>
      <c r="AJ17" s="673"/>
      <c r="AK17" s="673"/>
      <c r="AL17" s="637">
        <v>2.2999999999999998</v>
      </c>
      <c r="AM17" s="638"/>
      <c r="AN17" s="638"/>
      <c r="AO17" s="674"/>
      <c r="AP17" s="631" t="s">
        <v>254</v>
      </c>
      <c r="AQ17" s="632"/>
      <c r="AR17" s="632"/>
      <c r="AS17" s="632"/>
      <c r="AT17" s="632"/>
      <c r="AU17" s="632"/>
      <c r="AV17" s="632"/>
      <c r="AW17" s="632"/>
      <c r="AX17" s="632"/>
      <c r="AY17" s="632"/>
      <c r="AZ17" s="632"/>
      <c r="BA17" s="632"/>
      <c r="BB17" s="632"/>
      <c r="BC17" s="632"/>
      <c r="BD17" s="632"/>
      <c r="BE17" s="632"/>
      <c r="BF17" s="633"/>
      <c r="BG17" s="634" t="s">
        <v>122</v>
      </c>
      <c r="BH17" s="635"/>
      <c r="BI17" s="635"/>
      <c r="BJ17" s="635"/>
      <c r="BK17" s="635"/>
      <c r="BL17" s="635"/>
      <c r="BM17" s="635"/>
      <c r="BN17" s="636"/>
      <c r="BO17" s="672" t="s">
        <v>122</v>
      </c>
      <c r="BP17" s="672"/>
      <c r="BQ17" s="672"/>
      <c r="BR17" s="672"/>
      <c r="BS17" s="673" t="s">
        <v>122</v>
      </c>
      <c r="BT17" s="673"/>
      <c r="BU17" s="673"/>
      <c r="BV17" s="673"/>
      <c r="BW17" s="673"/>
      <c r="BX17" s="673"/>
      <c r="BY17" s="673"/>
      <c r="BZ17" s="673"/>
      <c r="CA17" s="673"/>
      <c r="CB17" s="713"/>
      <c r="CD17" s="631" t="s">
        <v>255</v>
      </c>
      <c r="CE17" s="632"/>
      <c r="CF17" s="632"/>
      <c r="CG17" s="632"/>
      <c r="CH17" s="632"/>
      <c r="CI17" s="632"/>
      <c r="CJ17" s="632"/>
      <c r="CK17" s="632"/>
      <c r="CL17" s="632"/>
      <c r="CM17" s="632"/>
      <c r="CN17" s="632"/>
      <c r="CO17" s="632"/>
      <c r="CP17" s="632"/>
      <c r="CQ17" s="633"/>
      <c r="CR17" s="634">
        <v>48666433</v>
      </c>
      <c r="CS17" s="635"/>
      <c r="CT17" s="635"/>
      <c r="CU17" s="635"/>
      <c r="CV17" s="635"/>
      <c r="CW17" s="635"/>
      <c r="CX17" s="635"/>
      <c r="CY17" s="636"/>
      <c r="CZ17" s="672">
        <v>10.7</v>
      </c>
      <c r="DA17" s="672"/>
      <c r="DB17" s="672"/>
      <c r="DC17" s="672"/>
      <c r="DD17" s="640" t="s">
        <v>122</v>
      </c>
      <c r="DE17" s="635"/>
      <c r="DF17" s="635"/>
      <c r="DG17" s="635"/>
      <c r="DH17" s="635"/>
      <c r="DI17" s="635"/>
      <c r="DJ17" s="635"/>
      <c r="DK17" s="635"/>
      <c r="DL17" s="635"/>
      <c r="DM17" s="635"/>
      <c r="DN17" s="635"/>
      <c r="DO17" s="635"/>
      <c r="DP17" s="636"/>
      <c r="DQ17" s="640">
        <v>47953694</v>
      </c>
      <c r="DR17" s="635"/>
      <c r="DS17" s="635"/>
      <c r="DT17" s="635"/>
      <c r="DU17" s="635"/>
      <c r="DV17" s="635"/>
      <c r="DW17" s="635"/>
      <c r="DX17" s="635"/>
      <c r="DY17" s="635"/>
      <c r="DZ17" s="635"/>
      <c r="EA17" s="635"/>
      <c r="EB17" s="635"/>
      <c r="EC17" s="671"/>
    </row>
    <row r="18" spans="2:133" ht="11.25" customHeight="1" x14ac:dyDescent="0.2">
      <c r="B18" s="631" t="s">
        <v>256</v>
      </c>
      <c r="C18" s="632"/>
      <c r="D18" s="632"/>
      <c r="E18" s="632"/>
      <c r="F18" s="632"/>
      <c r="G18" s="632"/>
      <c r="H18" s="632"/>
      <c r="I18" s="632"/>
      <c r="J18" s="632"/>
      <c r="K18" s="632"/>
      <c r="L18" s="632"/>
      <c r="M18" s="632"/>
      <c r="N18" s="632"/>
      <c r="O18" s="632"/>
      <c r="P18" s="632"/>
      <c r="Q18" s="633"/>
      <c r="R18" s="634">
        <v>1139106</v>
      </c>
      <c r="S18" s="635"/>
      <c r="T18" s="635"/>
      <c r="U18" s="635"/>
      <c r="V18" s="635"/>
      <c r="W18" s="635"/>
      <c r="X18" s="635"/>
      <c r="Y18" s="636"/>
      <c r="Z18" s="672">
        <v>0.2</v>
      </c>
      <c r="AA18" s="672"/>
      <c r="AB18" s="672"/>
      <c r="AC18" s="672"/>
      <c r="AD18" s="673">
        <v>1139106</v>
      </c>
      <c r="AE18" s="673"/>
      <c r="AF18" s="673"/>
      <c r="AG18" s="673"/>
      <c r="AH18" s="673"/>
      <c r="AI18" s="673"/>
      <c r="AJ18" s="673"/>
      <c r="AK18" s="673"/>
      <c r="AL18" s="637">
        <v>0.5</v>
      </c>
      <c r="AM18" s="638"/>
      <c r="AN18" s="638"/>
      <c r="AO18" s="674"/>
      <c r="AP18" s="631" t="s">
        <v>257</v>
      </c>
      <c r="AQ18" s="632"/>
      <c r="AR18" s="632"/>
      <c r="AS18" s="632"/>
      <c r="AT18" s="632"/>
      <c r="AU18" s="632"/>
      <c r="AV18" s="632"/>
      <c r="AW18" s="632"/>
      <c r="AX18" s="632"/>
      <c r="AY18" s="632"/>
      <c r="AZ18" s="632"/>
      <c r="BA18" s="632"/>
      <c r="BB18" s="632"/>
      <c r="BC18" s="632"/>
      <c r="BD18" s="632"/>
      <c r="BE18" s="632"/>
      <c r="BF18" s="633"/>
      <c r="BG18" s="634" t="s">
        <v>122</v>
      </c>
      <c r="BH18" s="635"/>
      <c r="BI18" s="635"/>
      <c r="BJ18" s="635"/>
      <c r="BK18" s="635"/>
      <c r="BL18" s="635"/>
      <c r="BM18" s="635"/>
      <c r="BN18" s="636"/>
      <c r="BO18" s="672" t="s">
        <v>122</v>
      </c>
      <c r="BP18" s="672"/>
      <c r="BQ18" s="672"/>
      <c r="BR18" s="672"/>
      <c r="BS18" s="673" t="s">
        <v>122</v>
      </c>
      <c r="BT18" s="673"/>
      <c r="BU18" s="673"/>
      <c r="BV18" s="673"/>
      <c r="BW18" s="673"/>
      <c r="BX18" s="673"/>
      <c r="BY18" s="673"/>
      <c r="BZ18" s="673"/>
      <c r="CA18" s="673"/>
      <c r="CB18" s="713"/>
      <c r="CD18" s="631" t="s">
        <v>258</v>
      </c>
      <c r="CE18" s="632"/>
      <c r="CF18" s="632"/>
      <c r="CG18" s="632"/>
      <c r="CH18" s="632"/>
      <c r="CI18" s="632"/>
      <c r="CJ18" s="632"/>
      <c r="CK18" s="632"/>
      <c r="CL18" s="632"/>
      <c r="CM18" s="632"/>
      <c r="CN18" s="632"/>
      <c r="CO18" s="632"/>
      <c r="CP18" s="632"/>
      <c r="CQ18" s="633"/>
      <c r="CR18" s="634" t="s">
        <v>122</v>
      </c>
      <c r="CS18" s="635"/>
      <c r="CT18" s="635"/>
      <c r="CU18" s="635"/>
      <c r="CV18" s="635"/>
      <c r="CW18" s="635"/>
      <c r="CX18" s="635"/>
      <c r="CY18" s="636"/>
      <c r="CZ18" s="672" t="s">
        <v>122</v>
      </c>
      <c r="DA18" s="672"/>
      <c r="DB18" s="672"/>
      <c r="DC18" s="672"/>
      <c r="DD18" s="640" t="s">
        <v>122</v>
      </c>
      <c r="DE18" s="635"/>
      <c r="DF18" s="635"/>
      <c r="DG18" s="635"/>
      <c r="DH18" s="635"/>
      <c r="DI18" s="635"/>
      <c r="DJ18" s="635"/>
      <c r="DK18" s="635"/>
      <c r="DL18" s="635"/>
      <c r="DM18" s="635"/>
      <c r="DN18" s="635"/>
      <c r="DO18" s="635"/>
      <c r="DP18" s="636"/>
      <c r="DQ18" s="640" t="s">
        <v>122</v>
      </c>
      <c r="DR18" s="635"/>
      <c r="DS18" s="635"/>
      <c r="DT18" s="635"/>
      <c r="DU18" s="635"/>
      <c r="DV18" s="635"/>
      <c r="DW18" s="635"/>
      <c r="DX18" s="635"/>
      <c r="DY18" s="635"/>
      <c r="DZ18" s="635"/>
      <c r="EA18" s="635"/>
      <c r="EB18" s="635"/>
      <c r="EC18" s="671"/>
    </row>
    <row r="19" spans="2:133" ht="11.25" customHeight="1" x14ac:dyDescent="0.2">
      <c r="B19" s="631" t="s">
        <v>259</v>
      </c>
      <c r="C19" s="632"/>
      <c r="D19" s="632"/>
      <c r="E19" s="632"/>
      <c r="F19" s="632"/>
      <c r="G19" s="632"/>
      <c r="H19" s="632"/>
      <c r="I19" s="632"/>
      <c r="J19" s="632"/>
      <c r="K19" s="632"/>
      <c r="L19" s="632"/>
      <c r="M19" s="632"/>
      <c r="N19" s="632"/>
      <c r="O19" s="632"/>
      <c r="P19" s="632"/>
      <c r="Q19" s="633"/>
      <c r="R19" s="634">
        <v>4531513</v>
      </c>
      <c r="S19" s="635"/>
      <c r="T19" s="635"/>
      <c r="U19" s="635"/>
      <c r="V19" s="635"/>
      <c r="W19" s="635"/>
      <c r="X19" s="635"/>
      <c r="Y19" s="636"/>
      <c r="Z19" s="672">
        <v>1</v>
      </c>
      <c r="AA19" s="672"/>
      <c r="AB19" s="672"/>
      <c r="AC19" s="672"/>
      <c r="AD19" s="673">
        <v>4531513</v>
      </c>
      <c r="AE19" s="673"/>
      <c r="AF19" s="673"/>
      <c r="AG19" s="673"/>
      <c r="AH19" s="673"/>
      <c r="AI19" s="673"/>
      <c r="AJ19" s="673"/>
      <c r="AK19" s="673"/>
      <c r="AL19" s="637">
        <v>1.8</v>
      </c>
      <c r="AM19" s="638"/>
      <c r="AN19" s="638"/>
      <c r="AO19" s="674"/>
      <c r="AP19" s="631" t="s">
        <v>260</v>
      </c>
      <c r="AQ19" s="632"/>
      <c r="AR19" s="632"/>
      <c r="AS19" s="632"/>
      <c r="AT19" s="632"/>
      <c r="AU19" s="632"/>
      <c r="AV19" s="632"/>
      <c r="AW19" s="632"/>
      <c r="AX19" s="632"/>
      <c r="AY19" s="632"/>
      <c r="AZ19" s="632"/>
      <c r="BA19" s="632"/>
      <c r="BB19" s="632"/>
      <c r="BC19" s="632"/>
      <c r="BD19" s="632"/>
      <c r="BE19" s="632"/>
      <c r="BF19" s="633"/>
      <c r="BG19" s="634">
        <v>12986079</v>
      </c>
      <c r="BH19" s="635"/>
      <c r="BI19" s="635"/>
      <c r="BJ19" s="635"/>
      <c r="BK19" s="635"/>
      <c r="BL19" s="635"/>
      <c r="BM19" s="635"/>
      <c r="BN19" s="636"/>
      <c r="BO19" s="672">
        <v>9.6999999999999993</v>
      </c>
      <c r="BP19" s="672"/>
      <c r="BQ19" s="672"/>
      <c r="BR19" s="672"/>
      <c r="BS19" s="673" t="s">
        <v>122</v>
      </c>
      <c r="BT19" s="673"/>
      <c r="BU19" s="673"/>
      <c r="BV19" s="673"/>
      <c r="BW19" s="673"/>
      <c r="BX19" s="673"/>
      <c r="BY19" s="673"/>
      <c r="BZ19" s="673"/>
      <c r="CA19" s="673"/>
      <c r="CB19" s="713"/>
      <c r="CD19" s="631" t="s">
        <v>261</v>
      </c>
      <c r="CE19" s="632"/>
      <c r="CF19" s="632"/>
      <c r="CG19" s="632"/>
      <c r="CH19" s="632"/>
      <c r="CI19" s="632"/>
      <c r="CJ19" s="632"/>
      <c r="CK19" s="632"/>
      <c r="CL19" s="632"/>
      <c r="CM19" s="632"/>
      <c r="CN19" s="632"/>
      <c r="CO19" s="632"/>
      <c r="CP19" s="632"/>
      <c r="CQ19" s="633"/>
      <c r="CR19" s="634" t="s">
        <v>122</v>
      </c>
      <c r="CS19" s="635"/>
      <c r="CT19" s="635"/>
      <c r="CU19" s="635"/>
      <c r="CV19" s="635"/>
      <c r="CW19" s="635"/>
      <c r="CX19" s="635"/>
      <c r="CY19" s="636"/>
      <c r="CZ19" s="672" t="s">
        <v>122</v>
      </c>
      <c r="DA19" s="672"/>
      <c r="DB19" s="672"/>
      <c r="DC19" s="672"/>
      <c r="DD19" s="640" t="s">
        <v>122</v>
      </c>
      <c r="DE19" s="635"/>
      <c r="DF19" s="635"/>
      <c r="DG19" s="635"/>
      <c r="DH19" s="635"/>
      <c r="DI19" s="635"/>
      <c r="DJ19" s="635"/>
      <c r="DK19" s="635"/>
      <c r="DL19" s="635"/>
      <c r="DM19" s="635"/>
      <c r="DN19" s="635"/>
      <c r="DO19" s="635"/>
      <c r="DP19" s="636"/>
      <c r="DQ19" s="640" t="s">
        <v>122</v>
      </c>
      <c r="DR19" s="635"/>
      <c r="DS19" s="635"/>
      <c r="DT19" s="635"/>
      <c r="DU19" s="635"/>
      <c r="DV19" s="635"/>
      <c r="DW19" s="635"/>
      <c r="DX19" s="635"/>
      <c r="DY19" s="635"/>
      <c r="DZ19" s="635"/>
      <c r="EA19" s="635"/>
      <c r="EB19" s="635"/>
      <c r="EC19" s="671"/>
    </row>
    <row r="20" spans="2:133" ht="11.25" customHeight="1" x14ac:dyDescent="0.2">
      <c r="B20" s="701" t="s">
        <v>262</v>
      </c>
      <c r="C20" s="702"/>
      <c r="D20" s="702"/>
      <c r="E20" s="702"/>
      <c r="F20" s="702"/>
      <c r="G20" s="702"/>
      <c r="H20" s="702"/>
      <c r="I20" s="702"/>
      <c r="J20" s="702"/>
      <c r="K20" s="702"/>
      <c r="L20" s="702"/>
      <c r="M20" s="702"/>
      <c r="N20" s="702"/>
      <c r="O20" s="702"/>
      <c r="P20" s="702"/>
      <c r="Q20" s="703"/>
      <c r="R20" s="634">
        <v>66167</v>
      </c>
      <c r="S20" s="635"/>
      <c r="T20" s="635"/>
      <c r="U20" s="635"/>
      <c r="V20" s="635"/>
      <c r="W20" s="635"/>
      <c r="X20" s="635"/>
      <c r="Y20" s="636"/>
      <c r="Z20" s="672">
        <v>0</v>
      </c>
      <c r="AA20" s="672"/>
      <c r="AB20" s="672"/>
      <c r="AC20" s="672"/>
      <c r="AD20" s="673">
        <v>66167</v>
      </c>
      <c r="AE20" s="673"/>
      <c r="AF20" s="673"/>
      <c r="AG20" s="673"/>
      <c r="AH20" s="673"/>
      <c r="AI20" s="673"/>
      <c r="AJ20" s="673"/>
      <c r="AK20" s="673"/>
      <c r="AL20" s="637">
        <v>0</v>
      </c>
      <c r="AM20" s="638"/>
      <c r="AN20" s="638"/>
      <c r="AO20" s="674"/>
      <c r="AP20" s="631" t="s">
        <v>263</v>
      </c>
      <c r="AQ20" s="632"/>
      <c r="AR20" s="632"/>
      <c r="AS20" s="632"/>
      <c r="AT20" s="632"/>
      <c r="AU20" s="632"/>
      <c r="AV20" s="632"/>
      <c r="AW20" s="632"/>
      <c r="AX20" s="632"/>
      <c r="AY20" s="632"/>
      <c r="AZ20" s="632"/>
      <c r="BA20" s="632"/>
      <c r="BB20" s="632"/>
      <c r="BC20" s="632"/>
      <c r="BD20" s="632"/>
      <c r="BE20" s="632"/>
      <c r="BF20" s="633"/>
      <c r="BG20" s="634">
        <v>12986079</v>
      </c>
      <c r="BH20" s="635"/>
      <c r="BI20" s="635"/>
      <c r="BJ20" s="635"/>
      <c r="BK20" s="635"/>
      <c r="BL20" s="635"/>
      <c r="BM20" s="635"/>
      <c r="BN20" s="636"/>
      <c r="BO20" s="672">
        <v>9.6999999999999993</v>
      </c>
      <c r="BP20" s="672"/>
      <c r="BQ20" s="672"/>
      <c r="BR20" s="672"/>
      <c r="BS20" s="673" t="s">
        <v>122</v>
      </c>
      <c r="BT20" s="673"/>
      <c r="BU20" s="673"/>
      <c r="BV20" s="673"/>
      <c r="BW20" s="673"/>
      <c r="BX20" s="673"/>
      <c r="BY20" s="673"/>
      <c r="BZ20" s="673"/>
      <c r="CA20" s="673"/>
      <c r="CB20" s="713"/>
      <c r="CD20" s="631" t="s">
        <v>264</v>
      </c>
      <c r="CE20" s="632"/>
      <c r="CF20" s="632"/>
      <c r="CG20" s="632"/>
      <c r="CH20" s="632"/>
      <c r="CI20" s="632"/>
      <c r="CJ20" s="632"/>
      <c r="CK20" s="632"/>
      <c r="CL20" s="632"/>
      <c r="CM20" s="632"/>
      <c r="CN20" s="632"/>
      <c r="CO20" s="632"/>
      <c r="CP20" s="632"/>
      <c r="CQ20" s="633"/>
      <c r="CR20" s="634">
        <v>453934065</v>
      </c>
      <c r="CS20" s="635"/>
      <c r="CT20" s="635"/>
      <c r="CU20" s="635"/>
      <c r="CV20" s="635"/>
      <c r="CW20" s="635"/>
      <c r="CX20" s="635"/>
      <c r="CY20" s="636"/>
      <c r="CZ20" s="672">
        <v>100</v>
      </c>
      <c r="DA20" s="672"/>
      <c r="DB20" s="672"/>
      <c r="DC20" s="672"/>
      <c r="DD20" s="640">
        <v>55406822</v>
      </c>
      <c r="DE20" s="635"/>
      <c r="DF20" s="635"/>
      <c r="DG20" s="635"/>
      <c r="DH20" s="635"/>
      <c r="DI20" s="635"/>
      <c r="DJ20" s="635"/>
      <c r="DK20" s="635"/>
      <c r="DL20" s="635"/>
      <c r="DM20" s="635"/>
      <c r="DN20" s="635"/>
      <c r="DO20" s="635"/>
      <c r="DP20" s="636"/>
      <c r="DQ20" s="640">
        <v>288912585</v>
      </c>
      <c r="DR20" s="635"/>
      <c r="DS20" s="635"/>
      <c r="DT20" s="635"/>
      <c r="DU20" s="635"/>
      <c r="DV20" s="635"/>
      <c r="DW20" s="635"/>
      <c r="DX20" s="635"/>
      <c r="DY20" s="635"/>
      <c r="DZ20" s="635"/>
      <c r="EA20" s="635"/>
      <c r="EB20" s="635"/>
      <c r="EC20" s="671"/>
    </row>
    <row r="21" spans="2:133" ht="11.25" customHeight="1" x14ac:dyDescent="0.2">
      <c r="B21" s="631" t="s">
        <v>265</v>
      </c>
      <c r="C21" s="632"/>
      <c r="D21" s="632"/>
      <c r="E21" s="632"/>
      <c r="F21" s="632"/>
      <c r="G21" s="632"/>
      <c r="H21" s="632"/>
      <c r="I21" s="632"/>
      <c r="J21" s="632"/>
      <c r="K21" s="632"/>
      <c r="L21" s="632"/>
      <c r="M21" s="632"/>
      <c r="N21" s="632"/>
      <c r="O21" s="632"/>
      <c r="P21" s="632"/>
      <c r="Q21" s="633"/>
      <c r="R21" s="634">
        <v>85460834</v>
      </c>
      <c r="S21" s="635"/>
      <c r="T21" s="635"/>
      <c r="U21" s="635"/>
      <c r="V21" s="635"/>
      <c r="W21" s="635"/>
      <c r="X21" s="635"/>
      <c r="Y21" s="636"/>
      <c r="Z21" s="672">
        <v>18.3</v>
      </c>
      <c r="AA21" s="672"/>
      <c r="AB21" s="672"/>
      <c r="AC21" s="672"/>
      <c r="AD21" s="673">
        <v>79592354</v>
      </c>
      <c r="AE21" s="673"/>
      <c r="AF21" s="673"/>
      <c r="AG21" s="673"/>
      <c r="AH21" s="673"/>
      <c r="AI21" s="673"/>
      <c r="AJ21" s="673"/>
      <c r="AK21" s="673"/>
      <c r="AL21" s="637">
        <v>32.299999999999997</v>
      </c>
      <c r="AM21" s="638"/>
      <c r="AN21" s="638"/>
      <c r="AO21" s="674"/>
      <c r="AP21" s="631" t="s">
        <v>266</v>
      </c>
      <c r="AQ21" s="711"/>
      <c r="AR21" s="711"/>
      <c r="AS21" s="711"/>
      <c r="AT21" s="711"/>
      <c r="AU21" s="711"/>
      <c r="AV21" s="711"/>
      <c r="AW21" s="711"/>
      <c r="AX21" s="711"/>
      <c r="AY21" s="711"/>
      <c r="AZ21" s="711"/>
      <c r="BA21" s="711"/>
      <c r="BB21" s="711"/>
      <c r="BC21" s="711"/>
      <c r="BD21" s="711"/>
      <c r="BE21" s="711"/>
      <c r="BF21" s="712"/>
      <c r="BG21" s="634">
        <v>27996</v>
      </c>
      <c r="BH21" s="635"/>
      <c r="BI21" s="635"/>
      <c r="BJ21" s="635"/>
      <c r="BK21" s="635"/>
      <c r="BL21" s="635"/>
      <c r="BM21" s="635"/>
      <c r="BN21" s="636"/>
      <c r="BO21" s="672">
        <v>0</v>
      </c>
      <c r="BP21" s="672"/>
      <c r="BQ21" s="672"/>
      <c r="BR21" s="672"/>
      <c r="BS21" s="673" t="s">
        <v>122</v>
      </c>
      <c r="BT21" s="673"/>
      <c r="BU21" s="673"/>
      <c r="BV21" s="673"/>
      <c r="BW21" s="673"/>
      <c r="BX21" s="673"/>
      <c r="BY21" s="673"/>
      <c r="BZ21" s="673"/>
      <c r="CA21" s="673"/>
      <c r="CB21" s="713"/>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2">
      <c r="B22" s="631" t="s">
        <v>267</v>
      </c>
      <c r="C22" s="632"/>
      <c r="D22" s="632"/>
      <c r="E22" s="632"/>
      <c r="F22" s="632"/>
      <c r="G22" s="632"/>
      <c r="H22" s="632"/>
      <c r="I22" s="632"/>
      <c r="J22" s="632"/>
      <c r="K22" s="632"/>
      <c r="L22" s="632"/>
      <c r="M22" s="632"/>
      <c r="N22" s="632"/>
      <c r="O22" s="632"/>
      <c r="P22" s="632"/>
      <c r="Q22" s="633"/>
      <c r="R22" s="634">
        <v>79592354</v>
      </c>
      <c r="S22" s="635"/>
      <c r="T22" s="635"/>
      <c r="U22" s="635"/>
      <c r="V22" s="635"/>
      <c r="W22" s="635"/>
      <c r="X22" s="635"/>
      <c r="Y22" s="636"/>
      <c r="Z22" s="672">
        <v>17.100000000000001</v>
      </c>
      <c r="AA22" s="672"/>
      <c r="AB22" s="672"/>
      <c r="AC22" s="672"/>
      <c r="AD22" s="673">
        <v>79592354</v>
      </c>
      <c r="AE22" s="673"/>
      <c r="AF22" s="673"/>
      <c r="AG22" s="673"/>
      <c r="AH22" s="673"/>
      <c r="AI22" s="673"/>
      <c r="AJ22" s="673"/>
      <c r="AK22" s="673"/>
      <c r="AL22" s="637">
        <v>32.299999999999997</v>
      </c>
      <c r="AM22" s="638"/>
      <c r="AN22" s="638"/>
      <c r="AO22" s="674"/>
      <c r="AP22" s="631" t="s">
        <v>268</v>
      </c>
      <c r="AQ22" s="711"/>
      <c r="AR22" s="711"/>
      <c r="AS22" s="711"/>
      <c r="AT22" s="711"/>
      <c r="AU22" s="711"/>
      <c r="AV22" s="711"/>
      <c r="AW22" s="711"/>
      <c r="AX22" s="711"/>
      <c r="AY22" s="711"/>
      <c r="AZ22" s="711"/>
      <c r="BA22" s="711"/>
      <c r="BB22" s="711"/>
      <c r="BC22" s="711"/>
      <c r="BD22" s="711"/>
      <c r="BE22" s="711"/>
      <c r="BF22" s="712"/>
      <c r="BG22" s="634">
        <v>4731415</v>
      </c>
      <c r="BH22" s="635"/>
      <c r="BI22" s="635"/>
      <c r="BJ22" s="635"/>
      <c r="BK22" s="635"/>
      <c r="BL22" s="635"/>
      <c r="BM22" s="635"/>
      <c r="BN22" s="636"/>
      <c r="BO22" s="672">
        <v>3.5</v>
      </c>
      <c r="BP22" s="672"/>
      <c r="BQ22" s="672"/>
      <c r="BR22" s="672"/>
      <c r="BS22" s="673" t="s">
        <v>122</v>
      </c>
      <c r="BT22" s="673"/>
      <c r="BU22" s="673"/>
      <c r="BV22" s="673"/>
      <c r="BW22" s="673"/>
      <c r="BX22" s="673"/>
      <c r="BY22" s="673"/>
      <c r="BZ22" s="673"/>
      <c r="CA22" s="673"/>
      <c r="CB22" s="713"/>
      <c r="CD22" s="686" t="s">
        <v>269</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2">
      <c r="B23" s="631" t="s">
        <v>270</v>
      </c>
      <c r="C23" s="632"/>
      <c r="D23" s="632"/>
      <c r="E23" s="632"/>
      <c r="F23" s="632"/>
      <c r="G23" s="632"/>
      <c r="H23" s="632"/>
      <c r="I23" s="632"/>
      <c r="J23" s="632"/>
      <c r="K23" s="632"/>
      <c r="L23" s="632"/>
      <c r="M23" s="632"/>
      <c r="N23" s="632"/>
      <c r="O23" s="632"/>
      <c r="P23" s="632"/>
      <c r="Q23" s="633"/>
      <c r="R23" s="634">
        <v>5867747</v>
      </c>
      <c r="S23" s="635"/>
      <c r="T23" s="635"/>
      <c r="U23" s="635"/>
      <c r="V23" s="635"/>
      <c r="W23" s="635"/>
      <c r="X23" s="635"/>
      <c r="Y23" s="636"/>
      <c r="Z23" s="672">
        <v>1.3</v>
      </c>
      <c r="AA23" s="672"/>
      <c r="AB23" s="672"/>
      <c r="AC23" s="672"/>
      <c r="AD23" s="673" t="s">
        <v>122</v>
      </c>
      <c r="AE23" s="673"/>
      <c r="AF23" s="673"/>
      <c r="AG23" s="673"/>
      <c r="AH23" s="673"/>
      <c r="AI23" s="673"/>
      <c r="AJ23" s="673"/>
      <c r="AK23" s="673"/>
      <c r="AL23" s="637" t="s">
        <v>122</v>
      </c>
      <c r="AM23" s="638"/>
      <c r="AN23" s="638"/>
      <c r="AO23" s="674"/>
      <c r="AP23" s="631" t="s">
        <v>271</v>
      </c>
      <c r="AQ23" s="711"/>
      <c r="AR23" s="711"/>
      <c r="AS23" s="711"/>
      <c r="AT23" s="711"/>
      <c r="AU23" s="711"/>
      <c r="AV23" s="711"/>
      <c r="AW23" s="711"/>
      <c r="AX23" s="711"/>
      <c r="AY23" s="711"/>
      <c r="AZ23" s="711"/>
      <c r="BA23" s="711"/>
      <c r="BB23" s="711"/>
      <c r="BC23" s="711"/>
      <c r="BD23" s="711"/>
      <c r="BE23" s="711"/>
      <c r="BF23" s="712"/>
      <c r="BG23" s="634">
        <v>8226668</v>
      </c>
      <c r="BH23" s="635"/>
      <c r="BI23" s="635"/>
      <c r="BJ23" s="635"/>
      <c r="BK23" s="635"/>
      <c r="BL23" s="635"/>
      <c r="BM23" s="635"/>
      <c r="BN23" s="636"/>
      <c r="BO23" s="672">
        <v>6.1</v>
      </c>
      <c r="BP23" s="672"/>
      <c r="BQ23" s="672"/>
      <c r="BR23" s="672"/>
      <c r="BS23" s="673" t="s">
        <v>122</v>
      </c>
      <c r="BT23" s="673"/>
      <c r="BU23" s="673"/>
      <c r="BV23" s="673"/>
      <c r="BW23" s="673"/>
      <c r="BX23" s="673"/>
      <c r="BY23" s="673"/>
      <c r="BZ23" s="673"/>
      <c r="CA23" s="673"/>
      <c r="CB23" s="713"/>
      <c r="CD23" s="686" t="s">
        <v>211</v>
      </c>
      <c r="CE23" s="687"/>
      <c r="CF23" s="687"/>
      <c r="CG23" s="687"/>
      <c r="CH23" s="687"/>
      <c r="CI23" s="687"/>
      <c r="CJ23" s="687"/>
      <c r="CK23" s="687"/>
      <c r="CL23" s="687"/>
      <c r="CM23" s="687"/>
      <c r="CN23" s="687"/>
      <c r="CO23" s="687"/>
      <c r="CP23" s="687"/>
      <c r="CQ23" s="688"/>
      <c r="CR23" s="686" t="s">
        <v>272</v>
      </c>
      <c r="CS23" s="687"/>
      <c r="CT23" s="687"/>
      <c r="CU23" s="687"/>
      <c r="CV23" s="687"/>
      <c r="CW23" s="687"/>
      <c r="CX23" s="687"/>
      <c r="CY23" s="688"/>
      <c r="CZ23" s="686" t="s">
        <v>273</v>
      </c>
      <c r="DA23" s="687"/>
      <c r="DB23" s="687"/>
      <c r="DC23" s="688"/>
      <c r="DD23" s="686" t="s">
        <v>274</v>
      </c>
      <c r="DE23" s="687"/>
      <c r="DF23" s="687"/>
      <c r="DG23" s="687"/>
      <c r="DH23" s="687"/>
      <c r="DI23" s="687"/>
      <c r="DJ23" s="687"/>
      <c r="DK23" s="688"/>
      <c r="DL23" s="724" t="s">
        <v>275</v>
      </c>
      <c r="DM23" s="725"/>
      <c r="DN23" s="725"/>
      <c r="DO23" s="725"/>
      <c r="DP23" s="725"/>
      <c r="DQ23" s="725"/>
      <c r="DR23" s="725"/>
      <c r="DS23" s="725"/>
      <c r="DT23" s="725"/>
      <c r="DU23" s="725"/>
      <c r="DV23" s="726"/>
      <c r="DW23" s="686" t="s">
        <v>276</v>
      </c>
      <c r="DX23" s="687"/>
      <c r="DY23" s="687"/>
      <c r="DZ23" s="687"/>
      <c r="EA23" s="687"/>
      <c r="EB23" s="687"/>
      <c r="EC23" s="688"/>
    </row>
    <row r="24" spans="2:133" ht="11.25" customHeight="1" x14ac:dyDescent="0.2">
      <c r="B24" s="631" t="s">
        <v>277</v>
      </c>
      <c r="C24" s="632"/>
      <c r="D24" s="632"/>
      <c r="E24" s="632"/>
      <c r="F24" s="632"/>
      <c r="G24" s="632"/>
      <c r="H24" s="632"/>
      <c r="I24" s="632"/>
      <c r="J24" s="632"/>
      <c r="K24" s="632"/>
      <c r="L24" s="632"/>
      <c r="M24" s="632"/>
      <c r="N24" s="632"/>
      <c r="O24" s="632"/>
      <c r="P24" s="632"/>
      <c r="Q24" s="633"/>
      <c r="R24" s="634">
        <v>733</v>
      </c>
      <c r="S24" s="635"/>
      <c r="T24" s="635"/>
      <c r="U24" s="635"/>
      <c r="V24" s="635"/>
      <c r="W24" s="635"/>
      <c r="X24" s="635"/>
      <c r="Y24" s="636"/>
      <c r="Z24" s="672">
        <v>0</v>
      </c>
      <c r="AA24" s="672"/>
      <c r="AB24" s="672"/>
      <c r="AC24" s="672"/>
      <c r="AD24" s="673" t="s">
        <v>122</v>
      </c>
      <c r="AE24" s="673"/>
      <c r="AF24" s="673"/>
      <c r="AG24" s="673"/>
      <c r="AH24" s="673"/>
      <c r="AI24" s="673"/>
      <c r="AJ24" s="673"/>
      <c r="AK24" s="673"/>
      <c r="AL24" s="637" t="s">
        <v>122</v>
      </c>
      <c r="AM24" s="638"/>
      <c r="AN24" s="638"/>
      <c r="AO24" s="674"/>
      <c r="AP24" s="631" t="s">
        <v>278</v>
      </c>
      <c r="AQ24" s="711"/>
      <c r="AR24" s="711"/>
      <c r="AS24" s="711"/>
      <c r="AT24" s="711"/>
      <c r="AU24" s="711"/>
      <c r="AV24" s="711"/>
      <c r="AW24" s="711"/>
      <c r="AX24" s="711"/>
      <c r="AY24" s="711"/>
      <c r="AZ24" s="711"/>
      <c r="BA24" s="711"/>
      <c r="BB24" s="711"/>
      <c r="BC24" s="711"/>
      <c r="BD24" s="711"/>
      <c r="BE24" s="711"/>
      <c r="BF24" s="712"/>
      <c r="BG24" s="634" t="s">
        <v>122</v>
      </c>
      <c r="BH24" s="635"/>
      <c r="BI24" s="635"/>
      <c r="BJ24" s="635"/>
      <c r="BK24" s="635"/>
      <c r="BL24" s="635"/>
      <c r="BM24" s="635"/>
      <c r="BN24" s="636"/>
      <c r="BO24" s="672" t="s">
        <v>122</v>
      </c>
      <c r="BP24" s="672"/>
      <c r="BQ24" s="672"/>
      <c r="BR24" s="672"/>
      <c r="BS24" s="673" t="s">
        <v>122</v>
      </c>
      <c r="BT24" s="673"/>
      <c r="BU24" s="673"/>
      <c r="BV24" s="673"/>
      <c r="BW24" s="673"/>
      <c r="BX24" s="673"/>
      <c r="BY24" s="673"/>
      <c r="BZ24" s="673"/>
      <c r="CA24" s="673"/>
      <c r="CB24" s="713"/>
      <c r="CD24" s="692" t="s">
        <v>279</v>
      </c>
      <c r="CE24" s="693"/>
      <c r="CF24" s="693"/>
      <c r="CG24" s="693"/>
      <c r="CH24" s="693"/>
      <c r="CI24" s="693"/>
      <c r="CJ24" s="693"/>
      <c r="CK24" s="693"/>
      <c r="CL24" s="693"/>
      <c r="CM24" s="693"/>
      <c r="CN24" s="693"/>
      <c r="CO24" s="693"/>
      <c r="CP24" s="693"/>
      <c r="CQ24" s="694"/>
      <c r="CR24" s="689">
        <v>252184554</v>
      </c>
      <c r="CS24" s="690"/>
      <c r="CT24" s="690"/>
      <c r="CU24" s="690"/>
      <c r="CV24" s="690"/>
      <c r="CW24" s="690"/>
      <c r="CX24" s="690"/>
      <c r="CY24" s="715"/>
      <c r="CZ24" s="716">
        <v>55.6</v>
      </c>
      <c r="DA24" s="698"/>
      <c r="DB24" s="698"/>
      <c r="DC24" s="718"/>
      <c r="DD24" s="714">
        <v>176330582</v>
      </c>
      <c r="DE24" s="690"/>
      <c r="DF24" s="690"/>
      <c r="DG24" s="690"/>
      <c r="DH24" s="690"/>
      <c r="DI24" s="690"/>
      <c r="DJ24" s="690"/>
      <c r="DK24" s="715"/>
      <c r="DL24" s="714">
        <v>159687219</v>
      </c>
      <c r="DM24" s="690"/>
      <c r="DN24" s="690"/>
      <c r="DO24" s="690"/>
      <c r="DP24" s="690"/>
      <c r="DQ24" s="690"/>
      <c r="DR24" s="690"/>
      <c r="DS24" s="690"/>
      <c r="DT24" s="690"/>
      <c r="DU24" s="690"/>
      <c r="DV24" s="715"/>
      <c r="DW24" s="716">
        <v>63.5</v>
      </c>
      <c r="DX24" s="698"/>
      <c r="DY24" s="698"/>
      <c r="DZ24" s="698"/>
      <c r="EA24" s="698"/>
      <c r="EB24" s="698"/>
      <c r="EC24" s="717"/>
    </row>
    <row r="25" spans="2:133" ht="11.25" customHeight="1" x14ac:dyDescent="0.2">
      <c r="B25" s="631" t="s">
        <v>280</v>
      </c>
      <c r="C25" s="632"/>
      <c r="D25" s="632"/>
      <c r="E25" s="632"/>
      <c r="F25" s="632"/>
      <c r="G25" s="632"/>
      <c r="H25" s="632"/>
      <c r="I25" s="632"/>
      <c r="J25" s="632"/>
      <c r="K25" s="632"/>
      <c r="L25" s="632"/>
      <c r="M25" s="632"/>
      <c r="N25" s="632"/>
      <c r="O25" s="632"/>
      <c r="P25" s="632"/>
      <c r="Q25" s="633"/>
      <c r="R25" s="634">
        <v>259220005</v>
      </c>
      <c r="S25" s="635"/>
      <c r="T25" s="635"/>
      <c r="U25" s="635"/>
      <c r="V25" s="635"/>
      <c r="W25" s="635"/>
      <c r="X25" s="635"/>
      <c r="Y25" s="636"/>
      <c r="Z25" s="672">
        <v>55.6</v>
      </c>
      <c r="AA25" s="672"/>
      <c r="AB25" s="672"/>
      <c r="AC25" s="672"/>
      <c r="AD25" s="673">
        <v>245124857</v>
      </c>
      <c r="AE25" s="673"/>
      <c r="AF25" s="673"/>
      <c r="AG25" s="673"/>
      <c r="AH25" s="673"/>
      <c r="AI25" s="673"/>
      <c r="AJ25" s="673"/>
      <c r="AK25" s="673"/>
      <c r="AL25" s="637">
        <v>99.6</v>
      </c>
      <c r="AM25" s="638"/>
      <c r="AN25" s="638"/>
      <c r="AO25" s="674"/>
      <c r="AP25" s="631" t="s">
        <v>281</v>
      </c>
      <c r="AQ25" s="711"/>
      <c r="AR25" s="711"/>
      <c r="AS25" s="711"/>
      <c r="AT25" s="711"/>
      <c r="AU25" s="711"/>
      <c r="AV25" s="711"/>
      <c r="AW25" s="711"/>
      <c r="AX25" s="711"/>
      <c r="AY25" s="711"/>
      <c r="AZ25" s="711"/>
      <c r="BA25" s="711"/>
      <c r="BB25" s="711"/>
      <c r="BC25" s="711"/>
      <c r="BD25" s="711"/>
      <c r="BE25" s="711"/>
      <c r="BF25" s="712"/>
      <c r="BG25" s="634" t="s">
        <v>122</v>
      </c>
      <c r="BH25" s="635"/>
      <c r="BI25" s="635"/>
      <c r="BJ25" s="635"/>
      <c r="BK25" s="635"/>
      <c r="BL25" s="635"/>
      <c r="BM25" s="635"/>
      <c r="BN25" s="636"/>
      <c r="BO25" s="672" t="s">
        <v>122</v>
      </c>
      <c r="BP25" s="672"/>
      <c r="BQ25" s="672"/>
      <c r="BR25" s="672"/>
      <c r="BS25" s="673" t="s">
        <v>122</v>
      </c>
      <c r="BT25" s="673"/>
      <c r="BU25" s="673"/>
      <c r="BV25" s="673"/>
      <c r="BW25" s="673"/>
      <c r="BX25" s="673"/>
      <c r="BY25" s="673"/>
      <c r="BZ25" s="673"/>
      <c r="CA25" s="673"/>
      <c r="CB25" s="713"/>
      <c r="CD25" s="631" t="s">
        <v>282</v>
      </c>
      <c r="CE25" s="632"/>
      <c r="CF25" s="632"/>
      <c r="CG25" s="632"/>
      <c r="CH25" s="632"/>
      <c r="CI25" s="632"/>
      <c r="CJ25" s="632"/>
      <c r="CK25" s="632"/>
      <c r="CL25" s="632"/>
      <c r="CM25" s="632"/>
      <c r="CN25" s="632"/>
      <c r="CO25" s="632"/>
      <c r="CP25" s="632"/>
      <c r="CQ25" s="633"/>
      <c r="CR25" s="634">
        <v>97716631</v>
      </c>
      <c r="CS25" s="647"/>
      <c r="CT25" s="647"/>
      <c r="CU25" s="647"/>
      <c r="CV25" s="647"/>
      <c r="CW25" s="647"/>
      <c r="CX25" s="647"/>
      <c r="CY25" s="648"/>
      <c r="CZ25" s="637">
        <v>21.5</v>
      </c>
      <c r="DA25" s="649"/>
      <c r="DB25" s="649"/>
      <c r="DC25" s="650"/>
      <c r="DD25" s="640">
        <v>85400042</v>
      </c>
      <c r="DE25" s="647"/>
      <c r="DF25" s="647"/>
      <c r="DG25" s="647"/>
      <c r="DH25" s="647"/>
      <c r="DI25" s="647"/>
      <c r="DJ25" s="647"/>
      <c r="DK25" s="648"/>
      <c r="DL25" s="640">
        <v>80390686</v>
      </c>
      <c r="DM25" s="647"/>
      <c r="DN25" s="647"/>
      <c r="DO25" s="647"/>
      <c r="DP25" s="647"/>
      <c r="DQ25" s="647"/>
      <c r="DR25" s="647"/>
      <c r="DS25" s="647"/>
      <c r="DT25" s="647"/>
      <c r="DU25" s="647"/>
      <c r="DV25" s="648"/>
      <c r="DW25" s="637">
        <v>32</v>
      </c>
      <c r="DX25" s="649"/>
      <c r="DY25" s="649"/>
      <c r="DZ25" s="649"/>
      <c r="EA25" s="649"/>
      <c r="EB25" s="649"/>
      <c r="EC25" s="661"/>
    </row>
    <row r="26" spans="2:133" ht="11.25" customHeight="1" x14ac:dyDescent="0.2">
      <c r="B26" s="631" t="s">
        <v>283</v>
      </c>
      <c r="C26" s="632"/>
      <c r="D26" s="632"/>
      <c r="E26" s="632"/>
      <c r="F26" s="632"/>
      <c r="G26" s="632"/>
      <c r="H26" s="632"/>
      <c r="I26" s="632"/>
      <c r="J26" s="632"/>
      <c r="K26" s="632"/>
      <c r="L26" s="632"/>
      <c r="M26" s="632"/>
      <c r="N26" s="632"/>
      <c r="O26" s="632"/>
      <c r="P26" s="632"/>
      <c r="Q26" s="633"/>
      <c r="R26" s="634">
        <v>181138</v>
      </c>
      <c r="S26" s="635"/>
      <c r="T26" s="635"/>
      <c r="U26" s="635"/>
      <c r="V26" s="635"/>
      <c r="W26" s="635"/>
      <c r="X26" s="635"/>
      <c r="Y26" s="636"/>
      <c r="Z26" s="672">
        <v>0</v>
      </c>
      <c r="AA26" s="672"/>
      <c r="AB26" s="672"/>
      <c r="AC26" s="672"/>
      <c r="AD26" s="673">
        <v>181138</v>
      </c>
      <c r="AE26" s="673"/>
      <c r="AF26" s="673"/>
      <c r="AG26" s="673"/>
      <c r="AH26" s="673"/>
      <c r="AI26" s="673"/>
      <c r="AJ26" s="673"/>
      <c r="AK26" s="673"/>
      <c r="AL26" s="637">
        <v>0.1</v>
      </c>
      <c r="AM26" s="638"/>
      <c r="AN26" s="638"/>
      <c r="AO26" s="674"/>
      <c r="AP26" s="631" t="s">
        <v>284</v>
      </c>
      <c r="AQ26" s="711"/>
      <c r="AR26" s="711"/>
      <c r="AS26" s="711"/>
      <c r="AT26" s="711"/>
      <c r="AU26" s="711"/>
      <c r="AV26" s="711"/>
      <c r="AW26" s="711"/>
      <c r="AX26" s="711"/>
      <c r="AY26" s="711"/>
      <c r="AZ26" s="711"/>
      <c r="BA26" s="711"/>
      <c r="BB26" s="711"/>
      <c r="BC26" s="711"/>
      <c r="BD26" s="711"/>
      <c r="BE26" s="711"/>
      <c r="BF26" s="712"/>
      <c r="BG26" s="634" t="s">
        <v>122</v>
      </c>
      <c r="BH26" s="635"/>
      <c r="BI26" s="635"/>
      <c r="BJ26" s="635"/>
      <c r="BK26" s="635"/>
      <c r="BL26" s="635"/>
      <c r="BM26" s="635"/>
      <c r="BN26" s="636"/>
      <c r="BO26" s="672" t="s">
        <v>122</v>
      </c>
      <c r="BP26" s="672"/>
      <c r="BQ26" s="672"/>
      <c r="BR26" s="672"/>
      <c r="BS26" s="673" t="s">
        <v>122</v>
      </c>
      <c r="BT26" s="673"/>
      <c r="BU26" s="673"/>
      <c r="BV26" s="673"/>
      <c r="BW26" s="673"/>
      <c r="BX26" s="673"/>
      <c r="BY26" s="673"/>
      <c r="BZ26" s="673"/>
      <c r="CA26" s="673"/>
      <c r="CB26" s="713"/>
      <c r="CD26" s="631" t="s">
        <v>285</v>
      </c>
      <c r="CE26" s="632"/>
      <c r="CF26" s="632"/>
      <c r="CG26" s="632"/>
      <c r="CH26" s="632"/>
      <c r="CI26" s="632"/>
      <c r="CJ26" s="632"/>
      <c r="CK26" s="632"/>
      <c r="CL26" s="632"/>
      <c r="CM26" s="632"/>
      <c r="CN26" s="632"/>
      <c r="CO26" s="632"/>
      <c r="CP26" s="632"/>
      <c r="CQ26" s="633"/>
      <c r="CR26" s="634">
        <v>66377554</v>
      </c>
      <c r="CS26" s="635"/>
      <c r="CT26" s="635"/>
      <c r="CU26" s="635"/>
      <c r="CV26" s="635"/>
      <c r="CW26" s="635"/>
      <c r="CX26" s="635"/>
      <c r="CY26" s="636"/>
      <c r="CZ26" s="637">
        <v>14.6</v>
      </c>
      <c r="DA26" s="649"/>
      <c r="DB26" s="649"/>
      <c r="DC26" s="650"/>
      <c r="DD26" s="640">
        <v>55148560</v>
      </c>
      <c r="DE26" s="635"/>
      <c r="DF26" s="635"/>
      <c r="DG26" s="635"/>
      <c r="DH26" s="635"/>
      <c r="DI26" s="635"/>
      <c r="DJ26" s="635"/>
      <c r="DK26" s="636"/>
      <c r="DL26" s="640" t="s">
        <v>122</v>
      </c>
      <c r="DM26" s="635"/>
      <c r="DN26" s="635"/>
      <c r="DO26" s="635"/>
      <c r="DP26" s="635"/>
      <c r="DQ26" s="635"/>
      <c r="DR26" s="635"/>
      <c r="DS26" s="635"/>
      <c r="DT26" s="635"/>
      <c r="DU26" s="635"/>
      <c r="DV26" s="636"/>
      <c r="DW26" s="637" t="s">
        <v>122</v>
      </c>
      <c r="DX26" s="649"/>
      <c r="DY26" s="649"/>
      <c r="DZ26" s="649"/>
      <c r="EA26" s="649"/>
      <c r="EB26" s="649"/>
      <c r="EC26" s="661"/>
    </row>
    <row r="27" spans="2:133" ht="11.25" customHeight="1" x14ac:dyDescent="0.2">
      <c r="B27" s="631" t="s">
        <v>286</v>
      </c>
      <c r="C27" s="632"/>
      <c r="D27" s="632"/>
      <c r="E27" s="632"/>
      <c r="F27" s="632"/>
      <c r="G27" s="632"/>
      <c r="H27" s="632"/>
      <c r="I27" s="632"/>
      <c r="J27" s="632"/>
      <c r="K27" s="632"/>
      <c r="L27" s="632"/>
      <c r="M27" s="632"/>
      <c r="N27" s="632"/>
      <c r="O27" s="632"/>
      <c r="P27" s="632"/>
      <c r="Q27" s="633"/>
      <c r="R27" s="634">
        <v>717701</v>
      </c>
      <c r="S27" s="635"/>
      <c r="T27" s="635"/>
      <c r="U27" s="635"/>
      <c r="V27" s="635"/>
      <c r="W27" s="635"/>
      <c r="X27" s="635"/>
      <c r="Y27" s="636"/>
      <c r="Z27" s="672">
        <v>0.2</v>
      </c>
      <c r="AA27" s="672"/>
      <c r="AB27" s="672"/>
      <c r="AC27" s="672"/>
      <c r="AD27" s="673">
        <v>547</v>
      </c>
      <c r="AE27" s="673"/>
      <c r="AF27" s="673"/>
      <c r="AG27" s="673"/>
      <c r="AH27" s="673"/>
      <c r="AI27" s="673"/>
      <c r="AJ27" s="673"/>
      <c r="AK27" s="673"/>
      <c r="AL27" s="637">
        <v>0</v>
      </c>
      <c r="AM27" s="638"/>
      <c r="AN27" s="638"/>
      <c r="AO27" s="674"/>
      <c r="AP27" s="631" t="s">
        <v>287</v>
      </c>
      <c r="AQ27" s="632"/>
      <c r="AR27" s="632"/>
      <c r="AS27" s="632"/>
      <c r="AT27" s="632"/>
      <c r="AU27" s="632"/>
      <c r="AV27" s="632"/>
      <c r="AW27" s="632"/>
      <c r="AX27" s="632"/>
      <c r="AY27" s="632"/>
      <c r="AZ27" s="632"/>
      <c r="BA27" s="632"/>
      <c r="BB27" s="632"/>
      <c r="BC27" s="632"/>
      <c r="BD27" s="632"/>
      <c r="BE27" s="632"/>
      <c r="BF27" s="633"/>
      <c r="BG27" s="634">
        <v>133999625</v>
      </c>
      <c r="BH27" s="635"/>
      <c r="BI27" s="635"/>
      <c r="BJ27" s="635"/>
      <c r="BK27" s="635"/>
      <c r="BL27" s="635"/>
      <c r="BM27" s="635"/>
      <c r="BN27" s="636"/>
      <c r="BO27" s="672">
        <v>100</v>
      </c>
      <c r="BP27" s="672"/>
      <c r="BQ27" s="672"/>
      <c r="BR27" s="672"/>
      <c r="BS27" s="673">
        <v>2148578</v>
      </c>
      <c r="BT27" s="673"/>
      <c r="BU27" s="673"/>
      <c r="BV27" s="673"/>
      <c r="BW27" s="673"/>
      <c r="BX27" s="673"/>
      <c r="BY27" s="673"/>
      <c r="BZ27" s="673"/>
      <c r="CA27" s="673"/>
      <c r="CB27" s="713"/>
      <c r="CD27" s="631" t="s">
        <v>288</v>
      </c>
      <c r="CE27" s="632"/>
      <c r="CF27" s="632"/>
      <c r="CG27" s="632"/>
      <c r="CH27" s="632"/>
      <c r="CI27" s="632"/>
      <c r="CJ27" s="632"/>
      <c r="CK27" s="632"/>
      <c r="CL27" s="632"/>
      <c r="CM27" s="632"/>
      <c r="CN27" s="632"/>
      <c r="CO27" s="632"/>
      <c r="CP27" s="632"/>
      <c r="CQ27" s="633"/>
      <c r="CR27" s="634">
        <v>105902434</v>
      </c>
      <c r="CS27" s="647"/>
      <c r="CT27" s="647"/>
      <c r="CU27" s="647"/>
      <c r="CV27" s="647"/>
      <c r="CW27" s="647"/>
      <c r="CX27" s="647"/>
      <c r="CY27" s="648"/>
      <c r="CZ27" s="637">
        <v>23.3</v>
      </c>
      <c r="DA27" s="649"/>
      <c r="DB27" s="649"/>
      <c r="DC27" s="650"/>
      <c r="DD27" s="640">
        <v>43077790</v>
      </c>
      <c r="DE27" s="647"/>
      <c r="DF27" s="647"/>
      <c r="DG27" s="647"/>
      <c r="DH27" s="647"/>
      <c r="DI27" s="647"/>
      <c r="DJ27" s="647"/>
      <c r="DK27" s="648"/>
      <c r="DL27" s="640">
        <v>31443783</v>
      </c>
      <c r="DM27" s="647"/>
      <c r="DN27" s="647"/>
      <c r="DO27" s="647"/>
      <c r="DP27" s="647"/>
      <c r="DQ27" s="647"/>
      <c r="DR27" s="647"/>
      <c r="DS27" s="647"/>
      <c r="DT27" s="647"/>
      <c r="DU27" s="647"/>
      <c r="DV27" s="648"/>
      <c r="DW27" s="637">
        <v>12.5</v>
      </c>
      <c r="DX27" s="649"/>
      <c r="DY27" s="649"/>
      <c r="DZ27" s="649"/>
      <c r="EA27" s="649"/>
      <c r="EB27" s="649"/>
      <c r="EC27" s="661"/>
    </row>
    <row r="28" spans="2:133" ht="11.25" customHeight="1" x14ac:dyDescent="0.2">
      <c r="B28" s="631" t="s">
        <v>289</v>
      </c>
      <c r="C28" s="632"/>
      <c r="D28" s="632"/>
      <c r="E28" s="632"/>
      <c r="F28" s="632"/>
      <c r="G28" s="632"/>
      <c r="H28" s="632"/>
      <c r="I28" s="632"/>
      <c r="J28" s="632"/>
      <c r="K28" s="632"/>
      <c r="L28" s="632"/>
      <c r="M28" s="632"/>
      <c r="N28" s="632"/>
      <c r="O28" s="632"/>
      <c r="P28" s="632"/>
      <c r="Q28" s="633"/>
      <c r="R28" s="634">
        <v>4903337</v>
      </c>
      <c r="S28" s="635"/>
      <c r="T28" s="635"/>
      <c r="U28" s="635"/>
      <c r="V28" s="635"/>
      <c r="W28" s="635"/>
      <c r="X28" s="635"/>
      <c r="Y28" s="636"/>
      <c r="Z28" s="672">
        <v>1.1000000000000001</v>
      </c>
      <c r="AA28" s="672"/>
      <c r="AB28" s="672"/>
      <c r="AC28" s="672"/>
      <c r="AD28" s="673">
        <v>676933</v>
      </c>
      <c r="AE28" s="673"/>
      <c r="AF28" s="673"/>
      <c r="AG28" s="673"/>
      <c r="AH28" s="673"/>
      <c r="AI28" s="673"/>
      <c r="AJ28" s="673"/>
      <c r="AK28" s="673"/>
      <c r="AL28" s="637">
        <v>0.3</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290</v>
      </c>
      <c r="CE28" s="632"/>
      <c r="CF28" s="632"/>
      <c r="CG28" s="632"/>
      <c r="CH28" s="632"/>
      <c r="CI28" s="632"/>
      <c r="CJ28" s="632"/>
      <c r="CK28" s="632"/>
      <c r="CL28" s="632"/>
      <c r="CM28" s="632"/>
      <c r="CN28" s="632"/>
      <c r="CO28" s="632"/>
      <c r="CP28" s="632"/>
      <c r="CQ28" s="633"/>
      <c r="CR28" s="634">
        <v>48565489</v>
      </c>
      <c r="CS28" s="635"/>
      <c r="CT28" s="635"/>
      <c r="CU28" s="635"/>
      <c r="CV28" s="635"/>
      <c r="CW28" s="635"/>
      <c r="CX28" s="635"/>
      <c r="CY28" s="636"/>
      <c r="CZ28" s="637">
        <v>10.7</v>
      </c>
      <c r="DA28" s="649"/>
      <c r="DB28" s="649"/>
      <c r="DC28" s="650"/>
      <c r="DD28" s="640">
        <v>47852750</v>
      </c>
      <c r="DE28" s="635"/>
      <c r="DF28" s="635"/>
      <c r="DG28" s="635"/>
      <c r="DH28" s="635"/>
      <c r="DI28" s="635"/>
      <c r="DJ28" s="635"/>
      <c r="DK28" s="636"/>
      <c r="DL28" s="640">
        <v>47852750</v>
      </c>
      <c r="DM28" s="635"/>
      <c r="DN28" s="635"/>
      <c r="DO28" s="635"/>
      <c r="DP28" s="635"/>
      <c r="DQ28" s="635"/>
      <c r="DR28" s="635"/>
      <c r="DS28" s="635"/>
      <c r="DT28" s="635"/>
      <c r="DU28" s="635"/>
      <c r="DV28" s="636"/>
      <c r="DW28" s="637">
        <v>19</v>
      </c>
      <c r="DX28" s="649"/>
      <c r="DY28" s="649"/>
      <c r="DZ28" s="649"/>
      <c r="EA28" s="649"/>
      <c r="EB28" s="649"/>
      <c r="EC28" s="661"/>
    </row>
    <row r="29" spans="2:133" ht="11.25" customHeight="1" x14ac:dyDescent="0.2">
      <c r="B29" s="631" t="s">
        <v>291</v>
      </c>
      <c r="C29" s="632"/>
      <c r="D29" s="632"/>
      <c r="E29" s="632"/>
      <c r="F29" s="632"/>
      <c r="G29" s="632"/>
      <c r="H29" s="632"/>
      <c r="I29" s="632"/>
      <c r="J29" s="632"/>
      <c r="K29" s="632"/>
      <c r="L29" s="632"/>
      <c r="M29" s="632"/>
      <c r="N29" s="632"/>
      <c r="O29" s="632"/>
      <c r="P29" s="632"/>
      <c r="Q29" s="633"/>
      <c r="R29" s="634">
        <v>2551552</v>
      </c>
      <c r="S29" s="635"/>
      <c r="T29" s="635"/>
      <c r="U29" s="635"/>
      <c r="V29" s="635"/>
      <c r="W29" s="635"/>
      <c r="X29" s="635"/>
      <c r="Y29" s="636"/>
      <c r="Z29" s="672">
        <v>0.5</v>
      </c>
      <c r="AA29" s="672"/>
      <c r="AB29" s="672"/>
      <c r="AC29" s="672"/>
      <c r="AD29" s="673" t="s">
        <v>122</v>
      </c>
      <c r="AE29" s="673"/>
      <c r="AF29" s="673"/>
      <c r="AG29" s="673"/>
      <c r="AH29" s="673"/>
      <c r="AI29" s="673"/>
      <c r="AJ29" s="673"/>
      <c r="AK29" s="673"/>
      <c r="AL29" s="637" t="s">
        <v>122</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3"/>
      <c r="CD29" s="653" t="s">
        <v>292</v>
      </c>
      <c r="CE29" s="654"/>
      <c r="CF29" s="631" t="s">
        <v>66</v>
      </c>
      <c r="CG29" s="632"/>
      <c r="CH29" s="632"/>
      <c r="CI29" s="632"/>
      <c r="CJ29" s="632"/>
      <c r="CK29" s="632"/>
      <c r="CL29" s="632"/>
      <c r="CM29" s="632"/>
      <c r="CN29" s="632"/>
      <c r="CO29" s="632"/>
      <c r="CP29" s="632"/>
      <c r="CQ29" s="633"/>
      <c r="CR29" s="634">
        <v>48565489</v>
      </c>
      <c r="CS29" s="647"/>
      <c r="CT29" s="647"/>
      <c r="CU29" s="647"/>
      <c r="CV29" s="647"/>
      <c r="CW29" s="647"/>
      <c r="CX29" s="647"/>
      <c r="CY29" s="648"/>
      <c r="CZ29" s="637">
        <v>10.7</v>
      </c>
      <c r="DA29" s="649"/>
      <c r="DB29" s="649"/>
      <c r="DC29" s="650"/>
      <c r="DD29" s="640">
        <v>47852750</v>
      </c>
      <c r="DE29" s="647"/>
      <c r="DF29" s="647"/>
      <c r="DG29" s="647"/>
      <c r="DH29" s="647"/>
      <c r="DI29" s="647"/>
      <c r="DJ29" s="647"/>
      <c r="DK29" s="648"/>
      <c r="DL29" s="640">
        <v>47852750</v>
      </c>
      <c r="DM29" s="647"/>
      <c r="DN29" s="647"/>
      <c r="DO29" s="647"/>
      <c r="DP29" s="647"/>
      <c r="DQ29" s="647"/>
      <c r="DR29" s="647"/>
      <c r="DS29" s="647"/>
      <c r="DT29" s="647"/>
      <c r="DU29" s="647"/>
      <c r="DV29" s="648"/>
      <c r="DW29" s="637">
        <v>19</v>
      </c>
      <c r="DX29" s="649"/>
      <c r="DY29" s="649"/>
      <c r="DZ29" s="649"/>
      <c r="EA29" s="649"/>
      <c r="EB29" s="649"/>
      <c r="EC29" s="661"/>
    </row>
    <row r="30" spans="2:133" ht="11.25" customHeight="1" x14ac:dyDescent="0.2">
      <c r="B30" s="631" t="s">
        <v>293</v>
      </c>
      <c r="C30" s="632"/>
      <c r="D30" s="632"/>
      <c r="E30" s="632"/>
      <c r="F30" s="632"/>
      <c r="G30" s="632"/>
      <c r="H30" s="632"/>
      <c r="I30" s="632"/>
      <c r="J30" s="632"/>
      <c r="K30" s="632"/>
      <c r="L30" s="632"/>
      <c r="M30" s="632"/>
      <c r="N30" s="632"/>
      <c r="O30" s="632"/>
      <c r="P30" s="632"/>
      <c r="Q30" s="633"/>
      <c r="R30" s="634">
        <v>90360933</v>
      </c>
      <c r="S30" s="635"/>
      <c r="T30" s="635"/>
      <c r="U30" s="635"/>
      <c r="V30" s="635"/>
      <c r="W30" s="635"/>
      <c r="X30" s="635"/>
      <c r="Y30" s="636"/>
      <c r="Z30" s="672">
        <v>19.399999999999999</v>
      </c>
      <c r="AA30" s="672"/>
      <c r="AB30" s="672"/>
      <c r="AC30" s="672"/>
      <c r="AD30" s="673" t="s">
        <v>122</v>
      </c>
      <c r="AE30" s="673"/>
      <c r="AF30" s="673"/>
      <c r="AG30" s="673"/>
      <c r="AH30" s="673"/>
      <c r="AI30" s="673"/>
      <c r="AJ30" s="673"/>
      <c r="AK30" s="673"/>
      <c r="AL30" s="637" t="s">
        <v>122</v>
      </c>
      <c r="AM30" s="638"/>
      <c r="AN30" s="638"/>
      <c r="AO30" s="674"/>
      <c r="AP30" s="686" t="s">
        <v>211</v>
      </c>
      <c r="AQ30" s="687"/>
      <c r="AR30" s="687"/>
      <c r="AS30" s="687"/>
      <c r="AT30" s="687"/>
      <c r="AU30" s="687"/>
      <c r="AV30" s="687"/>
      <c r="AW30" s="687"/>
      <c r="AX30" s="687"/>
      <c r="AY30" s="687"/>
      <c r="AZ30" s="687"/>
      <c r="BA30" s="687"/>
      <c r="BB30" s="687"/>
      <c r="BC30" s="687"/>
      <c r="BD30" s="687"/>
      <c r="BE30" s="687"/>
      <c r="BF30" s="688"/>
      <c r="BG30" s="686" t="s">
        <v>294</v>
      </c>
      <c r="BH30" s="704"/>
      <c r="BI30" s="704"/>
      <c r="BJ30" s="704"/>
      <c r="BK30" s="704"/>
      <c r="BL30" s="704"/>
      <c r="BM30" s="704"/>
      <c r="BN30" s="704"/>
      <c r="BO30" s="704"/>
      <c r="BP30" s="704"/>
      <c r="BQ30" s="705"/>
      <c r="BR30" s="686" t="s">
        <v>295</v>
      </c>
      <c r="BS30" s="704"/>
      <c r="BT30" s="704"/>
      <c r="BU30" s="704"/>
      <c r="BV30" s="704"/>
      <c r="BW30" s="704"/>
      <c r="BX30" s="704"/>
      <c r="BY30" s="704"/>
      <c r="BZ30" s="704"/>
      <c r="CA30" s="704"/>
      <c r="CB30" s="705"/>
      <c r="CD30" s="655"/>
      <c r="CE30" s="656"/>
      <c r="CF30" s="631" t="s">
        <v>296</v>
      </c>
      <c r="CG30" s="632"/>
      <c r="CH30" s="632"/>
      <c r="CI30" s="632"/>
      <c r="CJ30" s="632"/>
      <c r="CK30" s="632"/>
      <c r="CL30" s="632"/>
      <c r="CM30" s="632"/>
      <c r="CN30" s="632"/>
      <c r="CO30" s="632"/>
      <c r="CP30" s="632"/>
      <c r="CQ30" s="633"/>
      <c r="CR30" s="634">
        <v>46239803</v>
      </c>
      <c r="CS30" s="635"/>
      <c r="CT30" s="635"/>
      <c r="CU30" s="635"/>
      <c r="CV30" s="635"/>
      <c r="CW30" s="635"/>
      <c r="CX30" s="635"/>
      <c r="CY30" s="636"/>
      <c r="CZ30" s="637">
        <v>10.199999999999999</v>
      </c>
      <c r="DA30" s="649"/>
      <c r="DB30" s="649"/>
      <c r="DC30" s="650"/>
      <c r="DD30" s="640">
        <v>45527064</v>
      </c>
      <c r="DE30" s="635"/>
      <c r="DF30" s="635"/>
      <c r="DG30" s="635"/>
      <c r="DH30" s="635"/>
      <c r="DI30" s="635"/>
      <c r="DJ30" s="635"/>
      <c r="DK30" s="636"/>
      <c r="DL30" s="640">
        <v>45527064</v>
      </c>
      <c r="DM30" s="635"/>
      <c r="DN30" s="635"/>
      <c r="DO30" s="635"/>
      <c r="DP30" s="635"/>
      <c r="DQ30" s="635"/>
      <c r="DR30" s="635"/>
      <c r="DS30" s="635"/>
      <c r="DT30" s="635"/>
      <c r="DU30" s="635"/>
      <c r="DV30" s="636"/>
      <c r="DW30" s="637">
        <v>18.100000000000001</v>
      </c>
      <c r="DX30" s="649"/>
      <c r="DY30" s="649"/>
      <c r="DZ30" s="649"/>
      <c r="EA30" s="649"/>
      <c r="EB30" s="649"/>
      <c r="EC30" s="661"/>
    </row>
    <row r="31" spans="2:133" ht="11.25" customHeight="1" x14ac:dyDescent="0.2">
      <c r="B31" s="701" t="s">
        <v>297</v>
      </c>
      <c r="C31" s="702"/>
      <c r="D31" s="702"/>
      <c r="E31" s="702"/>
      <c r="F31" s="702"/>
      <c r="G31" s="702"/>
      <c r="H31" s="702"/>
      <c r="I31" s="702"/>
      <c r="J31" s="702"/>
      <c r="K31" s="702"/>
      <c r="L31" s="702"/>
      <c r="M31" s="702"/>
      <c r="N31" s="702"/>
      <c r="O31" s="702"/>
      <c r="P31" s="702"/>
      <c r="Q31" s="703"/>
      <c r="R31" s="634">
        <v>7811</v>
      </c>
      <c r="S31" s="635"/>
      <c r="T31" s="635"/>
      <c r="U31" s="635"/>
      <c r="V31" s="635"/>
      <c r="W31" s="635"/>
      <c r="X31" s="635"/>
      <c r="Y31" s="636"/>
      <c r="Z31" s="672">
        <v>0</v>
      </c>
      <c r="AA31" s="672"/>
      <c r="AB31" s="672"/>
      <c r="AC31" s="672"/>
      <c r="AD31" s="673">
        <v>7811</v>
      </c>
      <c r="AE31" s="673"/>
      <c r="AF31" s="673"/>
      <c r="AG31" s="673"/>
      <c r="AH31" s="673"/>
      <c r="AI31" s="673"/>
      <c r="AJ31" s="673"/>
      <c r="AK31" s="673"/>
      <c r="AL31" s="637">
        <v>0</v>
      </c>
      <c r="AM31" s="638"/>
      <c r="AN31" s="638"/>
      <c r="AO31" s="674"/>
      <c r="AP31" s="706" t="s">
        <v>298</v>
      </c>
      <c r="AQ31" s="707"/>
      <c r="AR31" s="707"/>
      <c r="AS31" s="707"/>
      <c r="AT31" s="708" t="s">
        <v>299</v>
      </c>
      <c r="AU31" s="200"/>
      <c r="AV31" s="200"/>
      <c r="AW31" s="200"/>
      <c r="AX31" s="692" t="s">
        <v>177</v>
      </c>
      <c r="AY31" s="693"/>
      <c r="AZ31" s="693"/>
      <c r="BA31" s="693"/>
      <c r="BB31" s="693"/>
      <c r="BC31" s="693"/>
      <c r="BD31" s="693"/>
      <c r="BE31" s="693"/>
      <c r="BF31" s="694"/>
      <c r="BG31" s="696">
        <v>99.3</v>
      </c>
      <c r="BH31" s="697"/>
      <c r="BI31" s="697"/>
      <c r="BJ31" s="697"/>
      <c r="BK31" s="697"/>
      <c r="BL31" s="697"/>
      <c r="BM31" s="698">
        <v>97.5</v>
      </c>
      <c r="BN31" s="697"/>
      <c r="BO31" s="697"/>
      <c r="BP31" s="697"/>
      <c r="BQ31" s="699"/>
      <c r="BR31" s="696">
        <v>99.2</v>
      </c>
      <c r="BS31" s="697"/>
      <c r="BT31" s="697"/>
      <c r="BU31" s="697"/>
      <c r="BV31" s="697"/>
      <c r="BW31" s="697"/>
      <c r="BX31" s="698">
        <v>97.5</v>
      </c>
      <c r="BY31" s="697"/>
      <c r="BZ31" s="697"/>
      <c r="CA31" s="697"/>
      <c r="CB31" s="699"/>
      <c r="CD31" s="655"/>
      <c r="CE31" s="656"/>
      <c r="CF31" s="631" t="s">
        <v>300</v>
      </c>
      <c r="CG31" s="632"/>
      <c r="CH31" s="632"/>
      <c r="CI31" s="632"/>
      <c r="CJ31" s="632"/>
      <c r="CK31" s="632"/>
      <c r="CL31" s="632"/>
      <c r="CM31" s="632"/>
      <c r="CN31" s="632"/>
      <c r="CO31" s="632"/>
      <c r="CP31" s="632"/>
      <c r="CQ31" s="633"/>
      <c r="CR31" s="634">
        <v>2325686</v>
      </c>
      <c r="CS31" s="647"/>
      <c r="CT31" s="647"/>
      <c r="CU31" s="647"/>
      <c r="CV31" s="647"/>
      <c r="CW31" s="647"/>
      <c r="CX31" s="647"/>
      <c r="CY31" s="648"/>
      <c r="CZ31" s="637">
        <v>0.5</v>
      </c>
      <c r="DA31" s="649"/>
      <c r="DB31" s="649"/>
      <c r="DC31" s="650"/>
      <c r="DD31" s="640">
        <v>2325686</v>
      </c>
      <c r="DE31" s="647"/>
      <c r="DF31" s="647"/>
      <c r="DG31" s="647"/>
      <c r="DH31" s="647"/>
      <c r="DI31" s="647"/>
      <c r="DJ31" s="647"/>
      <c r="DK31" s="648"/>
      <c r="DL31" s="640">
        <v>2325686</v>
      </c>
      <c r="DM31" s="647"/>
      <c r="DN31" s="647"/>
      <c r="DO31" s="647"/>
      <c r="DP31" s="647"/>
      <c r="DQ31" s="647"/>
      <c r="DR31" s="647"/>
      <c r="DS31" s="647"/>
      <c r="DT31" s="647"/>
      <c r="DU31" s="647"/>
      <c r="DV31" s="648"/>
      <c r="DW31" s="637">
        <v>0.9</v>
      </c>
      <c r="DX31" s="649"/>
      <c r="DY31" s="649"/>
      <c r="DZ31" s="649"/>
      <c r="EA31" s="649"/>
      <c r="EB31" s="649"/>
      <c r="EC31" s="661"/>
    </row>
    <row r="32" spans="2:133" ht="11.25" customHeight="1" x14ac:dyDescent="0.2">
      <c r="B32" s="631" t="s">
        <v>301</v>
      </c>
      <c r="C32" s="632"/>
      <c r="D32" s="632"/>
      <c r="E32" s="632"/>
      <c r="F32" s="632"/>
      <c r="G32" s="632"/>
      <c r="H32" s="632"/>
      <c r="I32" s="632"/>
      <c r="J32" s="632"/>
      <c r="K32" s="632"/>
      <c r="L32" s="632"/>
      <c r="M32" s="632"/>
      <c r="N32" s="632"/>
      <c r="O32" s="632"/>
      <c r="P32" s="632"/>
      <c r="Q32" s="633"/>
      <c r="R32" s="634">
        <v>29298820</v>
      </c>
      <c r="S32" s="635"/>
      <c r="T32" s="635"/>
      <c r="U32" s="635"/>
      <c r="V32" s="635"/>
      <c r="W32" s="635"/>
      <c r="X32" s="635"/>
      <c r="Y32" s="636"/>
      <c r="Z32" s="672">
        <v>6.3</v>
      </c>
      <c r="AA32" s="672"/>
      <c r="AB32" s="672"/>
      <c r="AC32" s="672"/>
      <c r="AD32" s="673" t="s">
        <v>122</v>
      </c>
      <c r="AE32" s="673"/>
      <c r="AF32" s="673"/>
      <c r="AG32" s="673"/>
      <c r="AH32" s="673"/>
      <c r="AI32" s="673"/>
      <c r="AJ32" s="673"/>
      <c r="AK32" s="673"/>
      <c r="AL32" s="637" t="s">
        <v>122</v>
      </c>
      <c r="AM32" s="638"/>
      <c r="AN32" s="638"/>
      <c r="AO32" s="674"/>
      <c r="AP32" s="675"/>
      <c r="AQ32" s="676"/>
      <c r="AR32" s="676"/>
      <c r="AS32" s="676"/>
      <c r="AT32" s="709"/>
      <c r="AU32" s="196" t="s">
        <v>302</v>
      </c>
      <c r="AX32" s="631" t="s">
        <v>303</v>
      </c>
      <c r="AY32" s="632"/>
      <c r="AZ32" s="632"/>
      <c r="BA32" s="632"/>
      <c r="BB32" s="632"/>
      <c r="BC32" s="632"/>
      <c r="BD32" s="632"/>
      <c r="BE32" s="632"/>
      <c r="BF32" s="633"/>
      <c r="BG32" s="700">
        <v>99.4</v>
      </c>
      <c r="BH32" s="647"/>
      <c r="BI32" s="647"/>
      <c r="BJ32" s="647"/>
      <c r="BK32" s="647"/>
      <c r="BL32" s="647"/>
      <c r="BM32" s="638">
        <v>97.7</v>
      </c>
      <c r="BN32" s="647"/>
      <c r="BO32" s="647"/>
      <c r="BP32" s="647"/>
      <c r="BQ32" s="670"/>
      <c r="BR32" s="700">
        <v>99.1</v>
      </c>
      <c r="BS32" s="647"/>
      <c r="BT32" s="647"/>
      <c r="BU32" s="647"/>
      <c r="BV32" s="647"/>
      <c r="BW32" s="647"/>
      <c r="BX32" s="638">
        <v>97.6</v>
      </c>
      <c r="BY32" s="647"/>
      <c r="BZ32" s="647"/>
      <c r="CA32" s="647"/>
      <c r="CB32" s="670"/>
      <c r="CD32" s="657"/>
      <c r="CE32" s="658"/>
      <c r="CF32" s="631" t="s">
        <v>304</v>
      </c>
      <c r="CG32" s="632"/>
      <c r="CH32" s="632"/>
      <c r="CI32" s="632"/>
      <c r="CJ32" s="632"/>
      <c r="CK32" s="632"/>
      <c r="CL32" s="632"/>
      <c r="CM32" s="632"/>
      <c r="CN32" s="632"/>
      <c r="CO32" s="632"/>
      <c r="CP32" s="632"/>
      <c r="CQ32" s="633"/>
      <c r="CR32" s="634" t="s">
        <v>122</v>
      </c>
      <c r="CS32" s="635"/>
      <c r="CT32" s="635"/>
      <c r="CU32" s="635"/>
      <c r="CV32" s="635"/>
      <c r="CW32" s="635"/>
      <c r="CX32" s="635"/>
      <c r="CY32" s="636"/>
      <c r="CZ32" s="637" t="s">
        <v>122</v>
      </c>
      <c r="DA32" s="649"/>
      <c r="DB32" s="649"/>
      <c r="DC32" s="650"/>
      <c r="DD32" s="640" t="s">
        <v>122</v>
      </c>
      <c r="DE32" s="635"/>
      <c r="DF32" s="635"/>
      <c r="DG32" s="635"/>
      <c r="DH32" s="635"/>
      <c r="DI32" s="635"/>
      <c r="DJ32" s="635"/>
      <c r="DK32" s="636"/>
      <c r="DL32" s="640" t="s">
        <v>122</v>
      </c>
      <c r="DM32" s="635"/>
      <c r="DN32" s="635"/>
      <c r="DO32" s="635"/>
      <c r="DP32" s="635"/>
      <c r="DQ32" s="635"/>
      <c r="DR32" s="635"/>
      <c r="DS32" s="635"/>
      <c r="DT32" s="635"/>
      <c r="DU32" s="635"/>
      <c r="DV32" s="636"/>
      <c r="DW32" s="637" t="s">
        <v>122</v>
      </c>
      <c r="DX32" s="649"/>
      <c r="DY32" s="649"/>
      <c r="DZ32" s="649"/>
      <c r="EA32" s="649"/>
      <c r="EB32" s="649"/>
      <c r="EC32" s="661"/>
    </row>
    <row r="33" spans="2:133" ht="11.25" customHeight="1" x14ac:dyDescent="0.2">
      <c r="B33" s="631" t="s">
        <v>305</v>
      </c>
      <c r="C33" s="632"/>
      <c r="D33" s="632"/>
      <c r="E33" s="632"/>
      <c r="F33" s="632"/>
      <c r="G33" s="632"/>
      <c r="H33" s="632"/>
      <c r="I33" s="632"/>
      <c r="J33" s="632"/>
      <c r="K33" s="632"/>
      <c r="L33" s="632"/>
      <c r="M33" s="632"/>
      <c r="N33" s="632"/>
      <c r="O33" s="632"/>
      <c r="P33" s="632"/>
      <c r="Q33" s="633"/>
      <c r="R33" s="634">
        <v>1060277</v>
      </c>
      <c r="S33" s="635"/>
      <c r="T33" s="635"/>
      <c r="U33" s="635"/>
      <c r="V33" s="635"/>
      <c r="W33" s="635"/>
      <c r="X33" s="635"/>
      <c r="Y33" s="636"/>
      <c r="Z33" s="672">
        <v>0.2</v>
      </c>
      <c r="AA33" s="672"/>
      <c r="AB33" s="672"/>
      <c r="AC33" s="672"/>
      <c r="AD33" s="673">
        <v>218399</v>
      </c>
      <c r="AE33" s="673"/>
      <c r="AF33" s="673"/>
      <c r="AG33" s="673"/>
      <c r="AH33" s="673"/>
      <c r="AI33" s="673"/>
      <c r="AJ33" s="673"/>
      <c r="AK33" s="673"/>
      <c r="AL33" s="637">
        <v>0.1</v>
      </c>
      <c r="AM33" s="638"/>
      <c r="AN33" s="638"/>
      <c r="AO33" s="674"/>
      <c r="AP33" s="677"/>
      <c r="AQ33" s="678"/>
      <c r="AR33" s="678"/>
      <c r="AS33" s="678"/>
      <c r="AT33" s="710"/>
      <c r="AU33" s="201"/>
      <c r="AV33" s="201"/>
      <c r="AW33" s="201"/>
      <c r="AX33" s="615" t="s">
        <v>306</v>
      </c>
      <c r="AY33" s="616"/>
      <c r="AZ33" s="616"/>
      <c r="BA33" s="616"/>
      <c r="BB33" s="616"/>
      <c r="BC33" s="616"/>
      <c r="BD33" s="616"/>
      <c r="BE33" s="616"/>
      <c r="BF33" s="617"/>
      <c r="BG33" s="695">
        <v>99.1</v>
      </c>
      <c r="BH33" s="619"/>
      <c r="BI33" s="619"/>
      <c r="BJ33" s="619"/>
      <c r="BK33" s="619"/>
      <c r="BL33" s="619"/>
      <c r="BM33" s="665">
        <v>96.9</v>
      </c>
      <c r="BN33" s="619"/>
      <c r="BO33" s="619"/>
      <c r="BP33" s="619"/>
      <c r="BQ33" s="682"/>
      <c r="BR33" s="695">
        <v>99.1</v>
      </c>
      <c r="BS33" s="619"/>
      <c r="BT33" s="619"/>
      <c r="BU33" s="619"/>
      <c r="BV33" s="619"/>
      <c r="BW33" s="619"/>
      <c r="BX33" s="665">
        <v>97</v>
      </c>
      <c r="BY33" s="619"/>
      <c r="BZ33" s="619"/>
      <c r="CA33" s="619"/>
      <c r="CB33" s="682"/>
      <c r="CD33" s="631" t="s">
        <v>307</v>
      </c>
      <c r="CE33" s="632"/>
      <c r="CF33" s="632"/>
      <c r="CG33" s="632"/>
      <c r="CH33" s="632"/>
      <c r="CI33" s="632"/>
      <c r="CJ33" s="632"/>
      <c r="CK33" s="632"/>
      <c r="CL33" s="632"/>
      <c r="CM33" s="632"/>
      <c r="CN33" s="632"/>
      <c r="CO33" s="632"/>
      <c r="CP33" s="632"/>
      <c r="CQ33" s="633"/>
      <c r="CR33" s="634">
        <v>143015069</v>
      </c>
      <c r="CS33" s="647"/>
      <c r="CT33" s="647"/>
      <c r="CU33" s="647"/>
      <c r="CV33" s="647"/>
      <c r="CW33" s="647"/>
      <c r="CX33" s="647"/>
      <c r="CY33" s="648"/>
      <c r="CZ33" s="637">
        <v>31.5</v>
      </c>
      <c r="DA33" s="649"/>
      <c r="DB33" s="649"/>
      <c r="DC33" s="650"/>
      <c r="DD33" s="640">
        <v>105539979</v>
      </c>
      <c r="DE33" s="647"/>
      <c r="DF33" s="647"/>
      <c r="DG33" s="647"/>
      <c r="DH33" s="647"/>
      <c r="DI33" s="647"/>
      <c r="DJ33" s="647"/>
      <c r="DK33" s="648"/>
      <c r="DL33" s="640">
        <v>79095819</v>
      </c>
      <c r="DM33" s="647"/>
      <c r="DN33" s="647"/>
      <c r="DO33" s="647"/>
      <c r="DP33" s="647"/>
      <c r="DQ33" s="647"/>
      <c r="DR33" s="647"/>
      <c r="DS33" s="647"/>
      <c r="DT33" s="647"/>
      <c r="DU33" s="647"/>
      <c r="DV33" s="648"/>
      <c r="DW33" s="637">
        <v>31.4</v>
      </c>
      <c r="DX33" s="649"/>
      <c r="DY33" s="649"/>
      <c r="DZ33" s="649"/>
      <c r="EA33" s="649"/>
      <c r="EB33" s="649"/>
      <c r="EC33" s="661"/>
    </row>
    <row r="34" spans="2:133" ht="11.25" customHeight="1" x14ac:dyDescent="0.2">
      <c r="B34" s="631" t="s">
        <v>308</v>
      </c>
      <c r="C34" s="632"/>
      <c r="D34" s="632"/>
      <c r="E34" s="632"/>
      <c r="F34" s="632"/>
      <c r="G34" s="632"/>
      <c r="H34" s="632"/>
      <c r="I34" s="632"/>
      <c r="J34" s="632"/>
      <c r="K34" s="632"/>
      <c r="L34" s="632"/>
      <c r="M34" s="632"/>
      <c r="N34" s="632"/>
      <c r="O34" s="632"/>
      <c r="P34" s="632"/>
      <c r="Q34" s="633"/>
      <c r="R34" s="634">
        <v>1864861</v>
      </c>
      <c r="S34" s="635"/>
      <c r="T34" s="635"/>
      <c r="U34" s="635"/>
      <c r="V34" s="635"/>
      <c r="W34" s="635"/>
      <c r="X34" s="635"/>
      <c r="Y34" s="636"/>
      <c r="Z34" s="672">
        <v>0.4</v>
      </c>
      <c r="AA34" s="672"/>
      <c r="AB34" s="672"/>
      <c r="AC34" s="672"/>
      <c r="AD34" s="673" t="s">
        <v>122</v>
      </c>
      <c r="AE34" s="673"/>
      <c r="AF34" s="673"/>
      <c r="AG34" s="673"/>
      <c r="AH34" s="673"/>
      <c r="AI34" s="673"/>
      <c r="AJ34" s="673"/>
      <c r="AK34" s="673"/>
      <c r="AL34" s="637" t="s">
        <v>122</v>
      </c>
      <c r="AM34" s="638"/>
      <c r="AN34" s="638"/>
      <c r="AO34" s="674"/>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31" t="s">
        <v>309</v>
      </c>
      <c r="CE34" s="632"/>
      <c r="CF34" s="632"/>
      <c r="CG34" s="632"/>
      <c r="CH34" s="632"/>
      <c r="CI34" s="632"/>
      <c r="CJ34" s="632"/>
      <c r="CK34" s="632"/>
      <c r="CL34" s="632"/>
      <c r="CM34" s="632"/>
      <c r="CN34" s="632"/>
      <c r="CO34" s="632"/>
      <c r="CP34" s="632"/>
      <c r="CQ34" s="633"/>
      <c r="CR34" s="634">
        <v>52734777</v>
      </c>
      <c r="CS34" s="635"/>
      <c r="CT34" s="635"/>
      <c r="CU34" s="635"/>
      <c r="CV34" s="635"/>
      <c r="CW34" s="635"/>
      <c r="CX34" s="635"/>
      <c r="CY34" s="636"/>
      <c r="CZ34" s="637">
        <v>11.6</v>
      </c>
      <c r="DA34" s="649"/>
      <c r="DB34" s="649"/>
      <c r="DC34" s="650"/>
      <c r="DD34" s="640">
        <v>38472432</v>
      </c>
      <c r="DE34" s="635"/>
      <c r="DF34" s="635"/>
      <c r="DG34" s="635"/>
      <c r="DH34" s="635"/>
      <c r="DI34" s="635"/>
      <c r="DJ34" s="635"/>
      <c r="DK34" s="636"/>
      <c r="DL34" s="640">
        <v>28270809</v>
      </c>
      <c r="DM34" s="635"/>
      <c r="DN34" s="635"/>
      <c r="DO34" s="635"/>
      <c r="DP34" s="635"/>
      <c r="DQ34" s="635"/>
      <c r="DR34" s="635"/>
      <c r="DS34" s="635"/>
      <c r="DT34" s="635"/>
      <c r="DU34" s="635"/>
      <c r="DV34" s="636"/>
      <c r="DW34" s="637">
        <v>11.2</v>
      </c>
      <c r="DX34" s="649"/>
      <c r="DY34" s="649"/>
      <c r="DZ34" s="649"/>
      <c r="EA34" s="649"/>
      <c r="EB34" s="649"/>
      <c r="EC34" s="661"/>
    </row>
    <row r="35" spans="2:133" ht="11.25" customHeight="1" x14ac:dyDescent="0.2">
      <c r="B35" s="631" t="s">
        <v>310</v>
      </c>
      <c r="C35" s="632"/>
      <c r="D35" s="632"/>
      <c r="E35" s="632"/>
      <c r="F35" s="632"/>
      <c r="G35" s="632"/>
      <c r="H35" s="632"/>
      <c r="I35" s="632"/>
      <c r="J35" s="632"/>
      <c r="K35" s="632"/>
      <c r="L35" s="632"/>
      <c r="M35" s="632"/>
      <c r="N35" s="632"/>
      <c r="O35" s="632"/>
      <c r="P35" s="632"/>
      <c r="Q35" s="633"/>
      <c r="R35" s="634">
        <v>5378675</v>
      </c>
      <c r="S35" s="635"/>
      <c r="T35" s="635"/>
      <c r="U35" s="635"/>
      <c r="V35" s="635"/>
      <c r="W35" s="635"/>
      <c r="X35" s="635"/>
      <c r="Y35" s="636"/>
      <c r="Z35" s="672">
        <v>1.2</v>
      </c>
      <c r="AA35" s="672"/>
      <c r="AB35" s="672"/>
      <c r="AC35" s="672"/>
      <c r="AD35" s="673" t="s">
        <v>122</v>
      </c>
      <c r="AE35" s="673"/>
      <c r="AF35" s="673"/>
      <c r="AG35" s="673"/>
      <c r="AH35" s="673"/>
      <c r="AI35" s="673"/>
      <c r="AJ35" s="673"/>
      <c r="AK35" s="673"/>
      <c r="AL35" s="637" t="s">
        <v>122</v>
      </c>
      <c r="AM35" s="638"/>
      <c r="AN35" s="638"/>
      <c r="AO35" s="674"/>
      <c r="AP35" s="206"/>
      <c r="AQ35" s="686" t="s">
        <v>311</v>
      </c>
      <c r="AR35" s="687"/>
      <c r="AS35" s="687"/>
      <c r="AT35" s="687"/>
      <c r="AU35" s="687"/>
      <c r="AV35" s="687"/>
      <c r="AW35" s="687"/>
      <c r="AX35" s="687"/>
      <c r="AY35" s="687"/>
      <c r="AZ35" s="687"/>
      <c r="BA35" s="687"/>
      <c r="BB35" s="687"/>
      <c r="BC35" s="687"/>
      <c r="BD35" s="687"/>
      <c r="BE35" s="687"/>
      <c r="BF35" s="688"/>
      <c r="BG35" s="686" t="s">
        <v>312</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313</v>
      </c>
      <c r="CE35" s="632"/>
      <c r="CF35" s="632"/>
      <c r="CG35" s="632"/>
      <c r="CH35" s="632"/>
      <c r="CI35" s="632"/>
      <c r="CJ35" s="632"/>
      <c r="CK35" s="632"/>
      <c r="CL35" s="632"/>
      <c r="CM35" s="632"/>
      <c r="CN35" s="632"/>
      <c r="CO35" s="632"/>
      <c r="CP35" s="632"/>
      <c r="CQ35" s="633"/>
      <c r="CR35" s="634">
        <v>8527281</v>
      </c>
      <c r="CS35" s="647"/>
      <c r="CT35" s="647"/>
      <c r="CU35" s="647"/>
      <c r="CV35" s="647"/>
      <c r="CW35" s="647"/>
      <c r="CX35" s="647"/>
      <c r="CY35" s="648"/>
      <c r="CZ35" s="637">
        <v>1.9</v>
      </c>
      <c r="DA35" s="649"/>
      <c r="DB35" s="649"/>
      <c r="DC35" s="650"/>
      <c r="DD35" s="640">
        <v>7120104</v>
      </c>
      <c r="DE35" s="647"/>
      <c r="DF35" s="647"/>
      <c r="DG35" s="647"/>
      <c r="DH35" s="647"/>
      <c r="DI35" s="647"/>
      <c r="DJ35" s="647"/>
      <c r="DK35" s="648"/>
      <c r="DL35" s="640">
        <v>5605574</v>
      </c>
      <c r="DM35" s="647"/>
      <c r="DN35" s="647"/>
      <c r="DO35" s="647"/>
      <c r="DP35" s="647"/>
      <c r="DQ35" s="647"/>
      <c r="DR35" s="647"/>
      <c r="DS35" s="647"/>
      <c r="DT35" s="647"/>
      <c r="DU35" s="647"/>
      <c r="DV35" s="648"/>
      <c r="DW35" s="637">
        <v>2.2000000000000002</v>
      </c>
      <c r="DX35" s="649"/>
      <c r="DY35" s="649"/>
      <c r="DZ35" s="649"/>
      <c r="EA35" s="649"/>
      <c r="EB35" s="649"/>
      <c r="EC35" s="661"/>
    </row>
    <row r="36" spans="2:133" ht="11.25" customHeight="1" x14ac:dyDescent="0.2">
      <c r="B36" s="631" t="s">
        <v>314</v>
      </c>
      <c r="C36" s="632"/>
      <c r="D36" s="632"/>
      <c r="E36" s="632"/>
      <c r="F36" s="632"/>
      <c r="G36" s="632"/>
      <c r="H36" s="632"/>
      <c r="I36" s="632"/>
      <c r="J36" s="632"/>
      <c r="K36" s="632"/>
      <c r="L36" s="632"/>
      <c r="M36" s="632"/>
      <c r="N36" s="632"/>
      <c r="O36" s="632"/>
      <c r="P36" s="632"/>
      <c r="Q36" s="633"/>
      <c r="R36" s="634">
        <v>14020362</v>
      </c>
      <c r="S36" s="635"/>
      <c r="T36" s="635"/>
      <c r="U36" s="635"/>
      <c r="V36" s="635"/>
      <c r="W36" s="635"/>
      <c r="X36" s="635"/>
      <c r="Y36" s="636"/>
      <c r="Z36" s="672">
        <v>3</v>
      </c>
      <c r="AA36" s="672"/>
      <c r="AB36" s="672"/>
      <c r="AC36" s="672"/>
      <c r="AD36" s="673" t="s">
        <v>122</v>
      </c>
      <c r="AE36" s="673"/>
      <c r="AF36" s="673"/>
      <c r="AG36" s="673"/>
      <c r="AH36" s="673"/>
      <c r="AI36" s="673"/>
      <c r="AJ36" s="673"/>
      <c r="AK36" s="673"/>
      <c r="AL36" s="637" t="s">
        <v>122</v>
      </c>
      <c r="AM36" s="638"/>
      <c r="AN36" s="638"/>
      <c r="AO36" s="674"/>
      <c r="AP36" s="206"/>
      <c r="AQ36" s="683" t="s">
        <v>315</v>
      </c>
      <c r="AR36" s="684"/>
      <c r="AS36" s="684"/>
      <c r="AT36" s="684"/>
      <c r="AU36" s="684"/>
      <c r="AV36" s="684"/>
      <c r="AW36" s="684"/>
      <c r="AX36" s="684"/>
      <c r="AY36" s="685"/>
      <c r="AZ36" s="689">
        <v>48167277</v>
      </c>
      <c r="BA36" s="690"/>
      <c r="BB36" s="690"/>
      <c r="BC36" s="690"/>
      <c r="BD36" s="690"/>
      <c r="BE36" s="690"/>
      <c r="BF36" s="691"/>
      <c r="BG36" s="692" t="s">
        <v>316</v>
      </c>
      <c r="BH36" s="693"/>
      <c r="BI36" s="693"/>
      <c r="BJ36" s="693"/>
      <c r="BK36" s="693"/>
      <c r="BL36" s="693"/>
      <c r="BM36" s="693"/>
      <c r="BN36" s="693"/>
      <c r="BO36" s="693"/>
      <c r="BP36" s="693"/>
      <c r="BQ36" s="693"/>
      <c r="BR36" s="693"/>
      <c r="BS36" s="693"/>
      <c r="BT36" s="693"/>
      <c r="BU36" s="694"/>
      <c r="BV36" s="689">
        <v>429531</v>
      </c>
      <c r="BW36" s="690"/>
      <c r="BX36" s="690"/>
      <c r="BY36" s="690"/>
      <c r="BZ36" s="690"/>
      <c r="CA36" s="690"/>
      <c r="CB36" s="691"/>
      <c r="CD36" s="631" t="s">
        <v>317</v>
      </c>
      <c r="CE36" s="632"/>
      <c r="CF36" s="632"/>
      <c r="CG36" s="632"/>
      <c r="CH36" s="632"/>
      <c r="CI36" s="632"/>
      <c r="CJ36" s="632"/>
      <c r="CK36" s="632"/>
      <c r="CL36" s="632"/>
      <c r="CM36" s="632"/>
      <c r="CN36" s="632"/>
      <c r="CO36" s="632"/>
      <c r="CP36" s="632"/>
      <c r="CQ36" s="633"/>
      <c r="CR36" s="634">
        <v>34232340</v>
      </c>
      <c r="CS36" s="635"/>
      <c r="CT36" s="635"/>
      <c r="CU36" s="635"/>
      <c r="CV36" s="635"/>
      <c r="CW36" s="635"/>
      <c r="CX36" s="635"/>
      <c r="CY36" s="636"/>
      <c r="CZ36" s="637">
        <v>7.5</v>
      </c>
      <c r="DA36" s="649"/>
      <c r="DB36" s="649"/>
      <c r="DC36" s="650"/>
      <c r="DD36" s="640">
        <v>29267957</v>
      </c>
      <c r="DE36" s="635"/>
      <c r="DF36" s="635"/>
      <c r="DG36" s="635"/>
      <c r="DH36" s="635"/>
      <c r="DI36" s="635"/>
      <c r="DJ36" s="635"/>
      <c r="DK36" s="636"/>
      <c r="DL36" s="640">
        <v>21737425</v>
      </c>
      <c r="DM36" s="635"/>
      <c r="DN36" s="635"/>
      <c r="DO36" s="635"/>
      <c r="DP36" s="635"/>
      <c r="DQ36" s="635"/>
      <c r="DR36" s="635"/>
      <c r="DS36" s="635"/>
      <c r="DT36" s="635"/>
      <c r="DU36" s="635"/>
      <c r="DV36" s="636"/>
      <c r="DW36" s="637">
        <v>8.6</v>
      </c>
      <c r="DX36" s="649"/>
      <c r="DY36" s="649"/>
      <c r="DZ36" s="649"/>
      <c r="EA36" s="649"/>
      <c r="EB36" s="649"/>
      <c r="EC36" s="661"/>
    </row>
    <row r="37" spans="2:133" ht="11.25" customHeight="1" x14ac:dyDescent="0.2">
      <c r="B37" s="631" t="s">
        <v>318</v>
      </c>
      <c r="C37" s="632"/>
      <c r="D37" s="632"/>
      <c r="E37" s="632"/>
      <c r="F37" s="632"/>
      <c r="G37" s="632"/>
      <c r="H37" s="632"/>
      <c r="I37" s="632"/>
      <c r="J37" s="632"/>
      <c r="K37" s="632"/>
      <c r="L37" s="632"/>
      <c r="M37" s="632"/>
      <c r="N37" s="632"/>
      <c r="O37" s="632"/>
      <c r="P37" s="632"/>
      <c r="Q37" s="633"/>
      <c r="R37" s="634">
        <v>17120777</v>
      </c>
      <c r="S37" s="635"/>
      <c r="T37" s="635"/>
      <c r="U37" s="635"/>
      <c r="V37" s="635"/>
      <c r="W37" s="635"/>
      <c r="X37" s="635"/>
      <c r="Y37" s="636"/>
      <c r="Z37" s="672">
        <v>3.7</v>
      </c>
      <c r="AA37" s="672"/>
      <c r="AB37" s="672"/>
      <c r="AC37" s="672"/>
      <c r="AD37" s="673">
        <v>3795</v>
      </c>
      <c r="AE37" s="673"/>
      <c r="AF37" s="673"/>
      <c r="AG37" s="673"/>
      <c r="AH37" s="673"/>
      <c r="AI37" s="673"/>
      <c r="AJ37" s="673"/>
      <c r="AK37" s="673"/>
      <c r="AL37" s="637">
        <v>0</v>
      </c>
      <c r="AM37" s="638"/>
      <c r="AN37" s="638"/>
      <c r="AO37" s="674"/>
      <c r="AQ37" s="667" t="s">
        <v>319</v>
      </c>
      <c r="AR37" s="668"/>
      <c r="AS37" s="668"/>
      <c r="AT37" s="668"/>
      <c r="AU37" s="668"/>
      <c r="AV37" s="668"/>
      <c r="AW37" s="668"/>
      <c r="AX37" s="668"/>
      <c r="AY37" s="669"/>
      <c r="AZ37" s="634">
        <v>14343763</v>
      </c>
      <c r="BA37" s="635"/>
      <c r="BB37" s="635"/>
      <c r="BC37" s="635"/>
      <c r="BD37" s="647"/>
      <c r="BE37" s="647"/>
      <c r="BF37" s="670"/>
      <c r="BG37" s="631" t="s">
        <v>320</v>
      </c>
      <c r="BH37" s="632"/>
      <c r="BI37" s="632"/>
      <c r="BJ37" s="632"/>
      <c r="BK37" s="632"/>
      <c r="BL37" s="632"/>
      <c r="BM37" s="632"/>
      <c r="BN37" s="632"/>
      <c r="BO37" s="632"/>
      <c r="BP37" s="632"/>
      <c r="BQ37" s="632"/>
      <c r="BR37" s="632"/>
      <c r="BS37" s="632"/>
      <c r="BT37" s="632"/>
      <c r="BU37" s="633"/>
      <c r="BV37" s="634">
        <v>-401124</v>
      </c>
      <c r="BW37" s="635"/>
      <c r="BX37" s="635"/>
      <c r="BY37" s="635"/>
      <c r="BZ37" s="635"/>
      <c r="CA37" s="635"/>
      <c r="CB37" s="671"/>
      <c r="CD37" s="631" t="s">
        <v>321</v>
      </c>
      <c r="CE37" s="632"/>
      <c r="CF37" s="632"/>
      <c r="CG37" s="632"/>
      <c r="CH37" s="632"/>
      <c r="CI37" s="632"/>
      <c r="CJ37" s="632"/>
      <c r="CK37" s="632"/>
      <c r="CL37" s="632"/>
      <c r="CM37" s="632"/>
      <c r="CN37" s="632"/>
      <c r="CO37" s="632"/>
      <c r="CP37" s="632"/>
      <c r="CQ37" s="633"/>
      <c r="CR37" s="634">
        <v>1119867</v>
      </c>
      <c r="CS37" s="647"/>
      <c r="CT37" s="647"/>
      <c r="CU37" s="647"/>
      <c r="CV37" s="647"/>
      <c r="CW37" s="647"/>
      <c r="CX37" s="647"/>
      <c r="CY37" s="648"/>
      <c r="CZ37" s="637">
        <v>0.2</v>
      </c>
      <c r="DA37" s="649"/>
      <c r="DB37" s="649"/>
      <c r="DC37" s="650"/>
      <c r="DD37" s="640">
        <v>874413</v>
      </c>
      <c r="DE37" s="647"/>
      <c r="DF37" s="647"/>
      <c r="DG37" s="647"/>
      <c r="DH37" s="647"/>
      <c r="DI37" s="647"/>
      <c r="DJ37" s="647"/>
      <c r="DK37" s="648"/>
      <c r="DL37" s="640">
        <v>744308</v>
      </c>
      <c r="DM37" s="647"/>
      <c r="DN37" s="647"/>
      <c r="DO37" s="647"/>
      <c r="DP37" s="647"/>
      <c r="DQ37" s="647"/>
      <c r="DR37" s="647"/>
      <c r="DS37" s="647"/>
      <c r="DT37" s="647"/>
      <c r="DU37" s="647"/>
      <c r="DV37" s="648"/>
      <c r="DW37" s="637">
        <v>0.3</v>
      </c>
      <c r="DX37" s="649"/>
      <c r="DY37" s="649"/>
      <c r="DZ37" s="649"/>
      <c r="EA37" s="649"/>
      <c r="EB37" s="649"/>
      <c r="EC37" s="661"/>
    </row>
    <row r="38" spans="2:133" ht="11.25" customHeight="1" x14ac:dyDescent="0.2">
      <c r="B38" s="631" t="s">
        <v>322</v>
      </c>
      <c r="C38" s="632"/>
      <c r="D38" s="632"/>
      <c r="E38" s="632"/>
      <c r="F38" s="632"/>
      <c r="G38" s="632"/>
      <c r="H38" s="632"/>
      <c r="I38" s="632"/>
      <c r="J38" s="632"/>
      <c r="K38" s="632"/>
      <c r="L38" s="632"/>
      <c r="M38" s="632"/>
      <c r="N38" s="632"/>
      <c r="O38" s="632"/>
      <c r="P38" s="632"/>
      <c r="Q38" s="633"/>
      <c r="R38" s="634">
        <v>39135300</v>
      </c>
      <c r="S38" s="635"/>
      <c r="T38" s="635"/>
      <c r="U38" s="635"/>
      <c r="V38" s="635"/>
      <c r="W38" s="635"/>
      <c r="X38" s="635"/>
      <c r="Y38" s="636"/>
      <c r="Z38" s="672">
        <v>8.4</v>
      </c>
      <c r="AA38" s="672"/>
      <c r="AB38" s="672"/>
      <c r="AC38" s="672"/>
      <c r="AD38" s="673" t="s">
        <v>122</v>
      </c>
      <c r="AE38" s="673"/>
      <c r="AF38" s="673"/>
      <c r="AG38" s="673"/>
      <c r="AH38" s="673"/>
      <c r="AI38" s="673"/>
      <c r="AJ38" s="673"/>
      <c r="AK38" s="673"/>
      <c r="AL38" s="637" t="s">
        <v>122</v>
      </c>
      <c r="AM38" s="638"/>
      <c r="AN38" s="638"/>
      <c r="AO38" s="674"/>
      <c r="AQ38" s="667" t="s">
        <v>323</v>
      </c>
      <c r="AR38" s="668"/>
      <c r="AS38" s="668"/>
      <c r="AT38" s="668"/>
      <c r="AU38" s="668"/>
      <c r="AV38" s="668"/>
      <c r="AW38" s="668"/>
      <c r="AX38" s="668"/>
      <c r="AY38" s="669"/>
      <c r="AZ38" s="634">
        <v>3478331</v>
      </c>
      <c r="BA38" s="635"/>
      <c r="BB38" s="635"/>
      <c r="BC38" s="635"/>
      <c r="BD38" s="647"/>
      <c r="BE38" s="647"/>
      <c r="BF38" s="670"/>
      <c r="BG38" s="631" t="s">
        <v>324</v>
      </c>
      <c r="BH38" s="632"/>
      <c r="BI38" s="632"/>
      <c r="BJ38" s="632"/>
      <c r="BK38" s="632"/>
      <c r="BL38" s="632"/>
      <c r="BM38" s="632"/>
      <c r="BN38" s="632"/>
      <c r="BO38" s="632"/>
      <c r="BP38" s="632"/>
      <c r="BQ38" s="632"/>
      <c r="BR38" s="632"/>
      <c r="BS38" s="632"/>
      <c r="BT38" s="632"/>
      <c r="BU38" s="633"/>
      <c r="BV38" s="634">
        <v>89973</v>
      </c>
      <c r="BW38" s="635"/>
      <c r="BX38" s="635"/>
      <c r="BY38" s="635"/>
      <c r="BZ38" s="635"/>
      <c r="CA38" s="635"/>
      <c r="CB38" s="671"/>
      <c r="CD38" s="631" t="s">
        <v>325</v>
      </c>
      <c r="CE38" s="632"/>
      <c r="CF38" s="632"/>
      <c r="CG38" s="632"/>
      <c r="CH38" s="632"/>
      <c r="CI38" s="632"/>
      <c r="CJ38" s="632"/>
      <c r="CK38" s="632"/>
      <c r="CL38" s="632"/>
      <c r="CM38" s="632"/>
      <c r="CN38" s="632"/>
      <c r="CO38" s="632"/>
      <c r="CP38" s="632"/>
      <c r="CQ38" s="633"/>
      <c r="CR38" s="634">
        <v>29787818</v>
      </c>
      <c r="CS38" s="635"/>
      <c r="CT38" s="635"/>
      <c r="CU38" s="635"/>
      <c r="CV38" s="635"/>
      <c r="CW38" s="635"/>
      <c r="CX38" s="635"/>
      <c r="CY38" s="636"/>
      <c r="CZ38" s="637">
        <v>6.6</v>
      </c>
      <c r="DA38" s="649"/>
      <c r="DB38" s="649"/>
      <c r="DC38" s="650"/>
      <c r="DD38" s="640">
        <v>24894170</v>
      </c>
      <c r="DE38" s="635"/>
      <c r="DF38" s="635"/>
      <c r="DG38" s="635"/>
      <c r="DH38" s="635"/>
      <c r="DI38" s="635"/>
      <c r="DJ38" s="635"/>
      <c r="DK38" s="636"/>
      <c r="DL38" s="640">
        <v>23482011</v>
      </c>
      <c r="DM38" s="635"/>
      <c r="DN38" s="635"/>
      <c r="DO38" s="635"/>
      <c r="DP38" s="635"/>
      <c r="DQ38" s="635"/>
      <c r="DR38" s="635"/>
      <c r="DS38" s="635"/>
      <c r="DT38" s="635"/>
      <c r="DU38" s="635"/>
      <c r="DV38" s="636"/>
      <c r="DW38" s="637">
        <v>9.3000000000000007</v>
      </c>
      <c r="DX38" s="649"/>
      <c r="DY38" s="649"/>
      <c r="DZ38" s="649"/>
      <c r="EA38" s="649"/>
      <c r="EB38" s="649"/>
      <c r="EC38" s="661"/>
    </row>
    <row r="39" spans="2:133" ht="11.25" customHeight="1" x14ac:dyDescent="0.2">
      <c r="B39" s="631" t="s">
        <v>326</v>
      </c>
      <c r="C39" s="632"/>
      <c r="D39" s="632"/>
      <c r="E39" s="632"/>
      <c r="F39" s="632"/>
      <c r="G39" s="632"/>
      <c r="H39" s="632"/>
      <c r="I39" s="632"/>
      <c r="J39" s="632"/>
      <c r="K39" s="632"/>
      <c r="L39" s="632"/>
      <c r="M39" s="632"/>
      <c r="N39" s="632"/>
      <c r="O39" s="632"/>
      <c r="P39" s="632"/>
      <c r="Q39" s="633"/>
      <c r="R39" s="634" t="s">
        <v>122</v>
      </c>
      <c r="S39" s="635"/>
      <c r="T39" s="635"/>
      <c r="U39" s="635"/>
      <c r="V39" s="635"/>
      <c r="W39" s="635"/>
      <c r="X39" s="635"/>
      <c r="Y39" s="636"/>
      <c r="Z39" s="672" t="s">
        <v>122</v>
      </c>
      <c r="AA39" s="672"/>
      <c r="AB39" s="672"/>
      <c r="AC39" s="672"/>
      <c r="AD39" s="673" t="s">
        <v>122</v>
      </c>
      <c r="AE39" s="673"/>
      <c r="AF39" s="673"/>
      <c r="AG39" s="673"/>
      <c r="AH39" s="673"/>
      <c r="AI39" s="673"/>
      <c r="AJ39" s="673"/>
      <c r="AK39" s="673"/>
      <c r="AL39" s="637" t="s">
        <v>122</v>
      </c>
      <c r="AM39" s="638"/>
      <c r="AN39" s="638"/>
      <c r="AO39" s="674"/>
      <c r="AQ39" s="667" t="s">
        <v>327</v>
      </c>
      <c r="AR39" s="668"/>
      <c r="AS39" s="668"/>
      <c r="AT39" s="668"/>
      <c r="AU39" s="668"/>
      <c r="AV39" s="668"/>
      <c r="AW39" s="668"/>
      <c r="AX39" s="668"/>
      <c r="AY39" s="669"/>
      <c r="AZ39" s="634">
        <v>557365</v>
      </c>
      <c r="BA39" s="635"/>
      <c r="BB39" s="635"/>
      <c r="BC39" s="635"/>
      <c r="BD39" s="647"/>
      <c r="BE39" s="647"/>
      <c r="BF39" s="670"/>
      <c r="BG39" s="631" t="s">
        <v>328</v>
      </c>
      <c r="BH39" s="632"/>
      <c r="BI39" s="632"/>
      <c r="BJ39" s="632"/>
      <c r="BK39" s="632"/>
      <c r="BL39" s="632"/>
      <c r="BM39" s="632"/>
      <c r="BN39" s="632"/>
      <c r="BO39" s="632"/>
      <c r="BP39" s="632"/>
      <c r="BQ39" s="632"/>
      <c r="BR39" s="632"/>
      <c r="BS39" s="632"/>
      <c r="BT39" s="632"/>
      <c r="BU39" s="633"/>
      <c r="BV39" s="634">
        <v>129613</v>
      </c>
      <c r="BW39" s="635"/>
      <c r="BX39" s="635"/>
      <c r="BY39" s="635"/>
      <c r="BZ39" s="635"/>
      <c r="CA39" s="635"/>
      <c r="CB39" s="671"/>
      <c r="CD39" s="631" t="s">
        <v>329</v>
      </c>
      <c r="CE39" s="632"/>
      <c r="CF39" s="632"/>
      <c r="CG39" s="632"/>
      <c r="CH39" s="632"/>
      <c r="CI39" s="632"/>
      <c r="CJ39" s="632"/>
      <c r="CK39" s="632"/>
      <c r="CL39" s="632"/>
      <c r="CM39" s="632"/>
      <c r="CN39" s="632"/>
      <c r="CO39" s="632"/>
      <c r="CP39" s="632"/>
      <c r="CQ39" s="633"/>
      <c r="CR39" s="634">
        <v>5807675</v>
      </c>
      <c r="CS39" s="647"/>
      <c r="CT39" s="647"/>
      <c r="CU39" s="647"/>
      <c r="CV39" s="647"/>
      <c r="CW39" s="647"/>
      <c r="CX39" s="647"/>
      <c r="CY39" s="648"/>
      <c r="CZ39" s="637">
        <v>1.3</v>
      </c>
      <c r="DA39" s="649"/>
      <c r="DB39" s="649"/>
      <c r="DC39" s="650"/>
      <c r="DD39" s="640">
        <v>5783556</v>
      </c>
      <c r="DE39" s="647"/>
      <c r="DF39" s="647"/>
      <c r="DG39" s="647"/>
      <c r="DH39" s="647"/>
      <c r="DI39" s="647"/>
      <c r="DJ39" s="647"/>
      <c r="DK39" s="648"/>
      <c r="DL39" s="640" t="s">
        <v>122</v>
      </c>
      <c r="DM39" s="647"/>
      <c r="DN39" s="647"/>
      <c r="DO39" s="647"/>
      <c r="DP39" s="647"/>
      <c r="DQ39" s="647"/>
      <c r="DR39" s="647"/>
      <c r="DS39" s="647"/>
      <c r="DT39" s="647"/>
      <c r="DU39" s="647"/>
      <c r="DV39" s="648"/>
      <c r="DW39" s="637" t="s">
        <v>122</v>
      </c>
      <c r="DX39" s="649"/>
      <c r="DY39" s="649"/>
      <c r="DZ39" s="649"/>
      <c r="EA39" s="649"/>
      <c r="EB39" s="649"/>
      <c r="EC39" s="661"/>
    </row>
    <row r="40" spans="2:133" ht="11.25" customHeight="1" x14ac:dyDescent="0.2">
      <c r="B40" s="631" t="s">
        <v>330</v>
      </c>
      <c r="C40" s="632"/>
      <c r="D40" s="632"/>
      <c r="E40" s="632"/>
      <c r="F40" s="632"/>
      <c r="G40" s="632"/>
      <c r="H40" s="632"/>
      <c r="I40" s="632"/>
      <c r="J40" s="632"/>
      <c r="K40" s="632"/>
      <c r="L40" s="632"/>
      <c r="M40" s="632"/>
      <c r="N40" s="632"/>
      <c r="O40" s="632"/>
      <c r="P40" s="632"/>
      <c r="Q40" s="633"/>
      <c r="R40" s="634">
        <v>5350700</v>
      </c>
      <c r="S40" s="635"/>
      <c r="T40" s="635"/>
      <c r="U40" s="635"/>
      <c r="V40" s="635"/>
      <c r="W40" s="635"/>
      <c r="X40" s="635"/>
      <c r="Y40" s="636"/>
      <c r="Z40" s="672">
        <v>1.1000000000000001</v>
      </c>
      <c r="AA40" s="672"/>
      <c r="AB40" s="672"/>
      <c r="AC40" s="672"/>
      <c r="AD40" s="673" t="s">
        <v>122</v>
      </c>
      <c r="AE40" s="673"/>
      <c r="AF40" s="673"/>
      <c r="AG40" s="673"/>
      <c r="AH40" s="673"/>
      <c r="AI40" s="673"/>
      <c r="AJ40" s="673"/>
      <c r="AK40" s="673"/>
      <c r="AL40" s="637" t="s">
        <v>122</v>
      </c>
      <c r="AM40" s="638"/>
      <c r="AN40" s="638"/>
      <c r="AO40" s="674"/>
      <c r="AQ40" s="667" t="s">
        <v>331</v>
      </c>
      <c r="AR40" s="668"/>
      <c r="AS40" s="668"/>
      <c r="AT40" s="668"/>
      <c r="AU40" s="668"/>
      <c r="AV40" s="668"/>
      <c r="AW40" s="668"/>
      <c r="AX40" s="668"/>
      <c r="AY40" s="669"/>
      <c r="AZ40" s="634">
        <v>255324</v>
      </c>
      <c r="BA40" s="635"/>
      <c r="BB40" s="635"/>
      <c r="BC40" s="635"/>
      <c r="BD40" s="647"/>
      <c r="BE40" s="647"/>
      <c r="BF40" s="670"/>
      <c r="BG40" s="675" t="s">
        <v>332</v>
      </c>
      <c r="BH40" s="676"/>
      <c r="BI40" s="676"/>
      <c r="BJ40" s="676"/>
      <c r="BK40" s="676"/>
      <c r="BL40" s="202"/>
      <c r="BM40" s="632" t="s">
        <v>333</v>
      </c>
      <c r="BN40" s="632"/>
      <c r="BO40" s="632"/>
      <c r="BP40" s="632"/>
      <c r="BQ40" s="632"/>
      <c r="BR40" s="632"/>
      <c r="BS40" s="632"/>
      <c r="BT40" s="632"/>
      <c r="BU40" s="633"/>
      <c r="BV40" s="634">
        <v>96</v>
      </c>
      <c r="BW40" s="635"/>
      <c r="BX40" s="635"/>
      <c r="BY40" s="635"/>
      <c r="BZ40" s="635"/>
      <c r="CA40" s="635"/>
      <c r="CB40" s="671"/>
      <c r="CD40" s="631" t="s">
        <v>334</v>
      </c>
      <c r="CE40" s="632"/>
      <c r="CF40" s="632"/>
      <c r="CG40" s="632"/>
      <c r="CH40" s="632"/>
      <c r="CI40" s="632"/>
      <c r="CJ40" s="632"/>
      <c r="CK40" s="632"/>
      <c r="CL40" s="632"/>
      <c r="CM40" s="632"/>
      <c r="CN40" s="632"/>
      <c r="CO40" s="632"/>
      <c r="CP40" s="632"/>
      <c r="CQ40" s="633"/>
      <c r="CR40" s="634">
        <v>11925178</v>
      </c>
      <c r="CS40" s="635"/>
      <c r="CT40" s="635"/>
      <c r="CU40" s="635"/>
      <c r="CV40" s="635"/>
      <c r="CW40" s="635"/>
      <c r="CX40" s="635"/>
      <c r="CY40" s="636"/>
      <c r="CZ40" s="637">
        <v>2.6</v>
      </c>
      <c r="DA40" s="649"/>
      <c r="DB40" s="649"/>
      <c r="DC40" s="650"/>
      <c r="DD40" s="640">
        <v>1760</v>
      </c>
      <c r="DE40" s="635"/>
      <c r="DF40" s="635"/>
      <c r="DG40" s="635"/>
      <c r="DH40" s="635"/>
      <c r="DI40" s="635"/>
      <c r="DJ40" s="635"/>
      <c r="DK40" s="636"/>
      <c r="DL40" s="640" t="s">
        <v>122</v>
      </c>
      <c r="DM40" s="635"/>
      <c r="DN40" s="635"/>
      <c r="DO40" s="635"/>
      <c r="DP40" s="635"/>
      <c r="DQ40" s="635"/>
      <c r="DR40" s="635"/>
      <c r="DS40" s="635"/>
      <c r="DT40" s="635"/>
      <c r="DU40" s="635"/>
      <c r="DV40" s="636"/>
      <c r="DW40" s="637" t="s">
        <v>122</v>
      </c>
      <c r="DX40" s="649"/>
      <c r="DY40" s="649"/>
      <c r="DZ40" s="649"/>
      <c r="EA40" s="649"/>
      <c r="EB40" s="649"/>
      <c r="EC40" s="661"/>
    </row>
    <row r="41" spans="2:133" ht="11.25" customHeight="1" x14ac:dyDescent="0.2">
      <c r="B41" s="615" t="s">
        <v>335</v>
      </c>
      <c r="C41" s="616"/>
      <c r="D41" s="616"/>
      <c r="E41" s="616"/>
      <c r="F41" s="616"/>
      <c r="G41" s="616"/>
      <c r="H41" s="616"/>
      <c r="I41" s="616"/>
      <c r="J41" s="616"/>
      <c r="K41" s="616"/>
      <c r="L41" s="616"/>
      <c r="M41" s="616"/>
      <c r="N41" s="616"/>
      <c r="O41" s="616"/>
      <c r="P41" s="616"/>
      <c r="Q41" s="617"/>
      <c r="R41" s="618">
        <v>465821549</v>
      </c>
      <c r="S41" s="659"/>
      <c r="T41" s="659"/>
      <c r="U41" s="659"/>
      <c r="V41" s="659"/>
      <c r="W41" s="659"/>
      <c r="X41" s="659"/>
      <c r="Y41" s="662"/>
      <c r="Z41" s="663">
        <v>100</v>
      </c>
      <c r="AA41" s="663"/>
      <c r="AB41" s="663"/>
      <c r="AC41" s="663"/>
      <c r="AD41" s="664">
        <v>246213480</v>
      </c>
      <c r="AE41" s="664"/>
      <c r="AF41" s="664"/>
      <c r="AG41" s="664"/>
      <c r="AH41" s="664"/>
      <c r="AI41" s="664"/>
      <c r="AJ41" s="664"/>
      <c r="AK41" s="664"/>
      <c r="AL41" s="621">
        <v>100</v>
      </c>
      <c r="AM41" s="665"/>
      <c r="AN41" s="665"/>
      <c r="AO41" s="666"/>
      <c r="AQ41" s="667" t="s">
        <v>336</v>
      </c>
      <c r="AR41" s="668"/>
      <c r="AS41" s="668"/>
      <c r="AT41" s="668"/>
      <c r="AU41" s="668"/>
      <c r="AV41" s="668"/>
      <c r="AW41" s="668"/>
      <c r="AX41" s="668"/>
      <c r="AY41" s="669"/>
      <c r="AZ41" s="634">
        <v>5970723</v>
      </c>
      <c r="BA41" s="635"/>
      <c r="BB41" s="635"/>
      <c r="BC41" s="635"/>
      <c r="BD41" s="647"/>
      <c r="BE41" s="647"/>
      <c r="BF41" s="670"/>
      <c r="BG41" s="675"/>
      <c r="BH41" s="676"/>
      <c r="BI41" s="676"/>
      <c r="BJ41" s="676"/>
      <c r="BK41" s="676"/>
      <c r="BL41" s="202"/>
      <c r="BM41" s="632" t="s">
        <v>337</v>
      </c>
      <c r="BN41" s="632"/>
      <c r="BO41" s="632"/>
      <c r="BP41" s="632"/>
      <c r="BQ41" s="632"/>
      <c r="BR41" s="632"/>
      <c r="BS41" s="632"/>
      <c r="BT41" s="632"/>
      <c r="BU41" s="633"/>
      <c r="BV41" s="634">
        <v>1</v>
      </c>
      <c r="BW41" s="635"/>
      <c r="BX41" s="635"/>
      <c r="BY41" s="635"/>
      <c r="BZ41" s="635"/>
      <c r="CA41" s="635"/>
      <c r="CB41" s="671"/>
      <c r="CD41" s="631" t="s">
        <v>338</v>
      </c>
      <c r="CE41" s="632"/>
      <c r="CF41" s="632"/>
      <c r="CG41" s="632"/>
      <c r="CH41" s="632"/>
      <c r="CI41" s="632"/>
      <c r="CJ41" s="632"/>
      <c r="CK41" s="632"/>
      <c r="CL41" s="632"/>
      <c r="CM41" s="632"/>
      <c r="CN41" s="632"/>
      <c r="CO41" s="632"/>
      <c r="CP41" s="632"/>
      <c r="CQ41" s="633"/>
      <c r="CR41" s="634" t="s">
        <v>122</v>
      </c>
      <c r="CS41" s="647"/>
      <c r="CT41" s="647"/>
      <c r="CU41" s="647"/>
      <c r="CV41" s="647"/>
      <c r="CW41" s="647"/>
      <c r="CX41" s="647"/>
      <c r="CY41" s="648"/>
      <c r="CZ41" s="637" t="s">
        <v>122</v>
      </c>
      <c r="DA41" s="649"/>
      <c r="DB41" s="649"/>
      <c r="DC41" s="650"/>
      <c r="DD41" s="640" t="s">
        <v>122</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2">
      <c r="AQ42" s="679" t="s">
        <v>339</v>
      </c>
      <c r="AR42" s="680"/>
      <c r="AS42" s="680"/>
      <c r="AT42" s="680"/>
      <c r="AU42" s="680"/>
      <c r="AV42" s="680"/>
      <c r="AW42" s="680"/>
      <c r="AX42" s="680"/>
      <c r="AY42" s="681"/>
      <c r="AZ42" s="618">
        <v>23561771</v>
      </c>
      <c r="BA42" s="659"/>
      <c r="BB42" s="659"/>
      <c r="BC42" s="659"/>
      <c r="BD42" s="619"/>
      <c r="BE42" s="619"/>
      <c r="BF42" s="682"/>
      <c r="BG42" s="677"/>
      <c r="BH42" s="678"/>
      <c r="BI42" s="678"/>
      <c r="BJ42" s="678"/>
      <c r="BK42" s="678"/>
      <c r="BL42" s="203"/>
      <c r="BM42" s="616" t="s">
        <v>340</v>
      </c>
      <c r="BN42" s="616"/>
      <c r="BO42" s="616"/>
      <c r="BP42" s="616"/>
      <c r="BQ42" s="616"/>
      <c r="BR42" s="616"/>
      <c r="BS42" s="616"/>
      <c r="BT42" s="616"/>
      <c r="BU42" s="617"/>
      <c r="BV42" s="618">
        <v>386</v>
      </c>
      <c r="BW42" s="659"/>
      <c r="BX42" s="659"/>
      <c r="BY42" s="659"/>
      <c r="BZ42" s="659"/>
      <c r="CA42" s="659"/>
      <c r="CB42" s="660"/>
      <c r="CD42" s="631" t="s">
        <v>341</v>
      </c>
      <c r="CE42" s="632"/>
      <c r="CF42" s="632"/>
      <c r="CG42" s="632"/>
      <c r="CH42" s="632"/>
      <c r="CI42" s="632"/>
      <c r="CJ42" s="632"/>
      <c r="CK42" s="632"/>
      <c r="CL42" s="632"/>
      <c r="CM42" s="632"/>
      <c r="CN42" s="632"/>
      <c r="CO42" s="632"/>
      <c r="CP42" s="632"/>
      <c r="CQ42" s="633"/>
      <c r="CR42" s="634">
        <v>58734442</v>
      </c>
      <c r="CS42" s="647"/>
      <c r="CT42" s="647"/>
      <c r="CU42" s="647"/>
      <c r="CV42" s="647"/>
      <c r="CW42" s="647"/>
      <c r="CX42" s="647"/>
      <c r="CY42" s="648"/>
      <c r="CZ42" s="637">
        <v>12.9</v>
      </c>
      <c r="DA42" s="649"/>
      <c r="DB42" s="649"/>
      <c r="DC42" s="650"/>
      <c r="DD42" s="640">
        <v>7042024</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2">
      <c r="B43" s="196" t="s">
        <v>342</v>
      </c>
      <c r="CD43" s="631" t="s">
        <v>343</v>
      </c>
      <c r="CE43" s="632"/>
      <c r="CF43" s="632"/>
      <c r="CG43" s="632"/>
      <c r="CH43" s="632"/>
      <c r="CI43" s="632"/>
      <c r="CJ43" s="632"/>
      <c r="CK43" s="632"/>
      <c r="CL43" s="632"/>
      <c r="CM43" s="632"/>
      <c r="CN43" s="632"/>
      <c r="CO43" s="632"/>
      <c r="CP43" s="632"/>
      <c r="CQ43" s="633"/>
      <c r="CR43" s="634">
        <v>936335</v>
      </c>
      <c r="CS43" s="647"/>
      <c r="CT43" s="647"/>
      <c r="CU43" s="647"/>
      <c r="CV43" s="647"/>
      <c r="CW43" s="647"/>
      <c r="CX43" s="647"/>
      <c r="CY43" s="648"/>
      <c r="CZ43" s="637">
        <v>0.2</v>
      </c>
      <c r="DA43" s="649"/>
      <c r="DB43" s="649"/>
      <c r="DC43" s="650"/>
      <c r="DD43" s="640">
        <v>917235</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2">
      <c r="B44" s="651" t="s">
        <v>344</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292</v>
      </c>
      <c r="CE44" s="654"/>
      <c r="CF44" s="631" t="s">
        <v>345</v>
      </c>
      <c r="CG44" s="632"/>
      <c r="CH44" s="632"/>
      <c r="CI44" s="632"/>
      <c r="CJ44" s="632"/>
      <c r="CK44" s="632"/>
      <c r="CL44" s="632"/>
      <c r="CM44" s="632"/>
      <c r="CN44" s="632"/>
      <c r="CO44" s="632"/>
      <c r="CP44" s="632"/>
      <c r="CQ44" s="633"/>
      <c r="CR44" s="634">
        <v>55406822</v>
      </c>
      <c r="CS44" s="635"/>
      <c r="CT44" s="635"/>
      <c r="CU44" s="635"/>
      <c r="CV44" s="635"/>
      <c r="CW44" s="635"/>
      <c r="CX44" s="635"/>
      <c r="CY44" s="636"/>
      <c r="CZ44" s="637">
        <v>12.2</v>
      </c>
      <c r="DA44" s="638"/>
      <c r="DB44" s="638"/>
      <c r="DC44" s="639"/>
      <c r="DD44" s="640">
        <v>6747380</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2">
      <c r="B45" s="651" t="s">
        <v>346</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347</v>
      </c>
      <c r="CG45" s="632"/>
      <c r="CH45" s="632"/>
      <c r="CI45" s="632"/>
      <c r="CJ45" s="632"/>
      <c r="CK45" s="632"/>
      <c r="CL45" s="632"/>
      <c r="CM45" s="632"/>
      <c r="CN45" s="632"/>
      <c r="CO45" s="632"/>
      <c r="CP45" s="632"/>
      <c r="CQ45" s="633"/>
      <c r="CR45" s="634">
        <v>28592433</v>
      </c>
      <c r="CS45" s="647"/>
      <c r="CT45" s="647"/>
      <c r="CU45" s="647"/>
      <c r="CV45" s="647"/>
      <c r="CW45" s="647"/>
      <c r="CX45" s="647"/>
      <c r="CY45" s="648"/>
      <c r="CZ45" s="637">
        <v>6.3</v>
      </c>
      <c r="DA45" s="649"/>
      <c r="DB45" s="649"/>
      <c r="DC45" s="650"/>
      <c r="DD45" s="640">
        <v>458545</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2">
      <c r="B46" s="207"/>
      <c r="CD46" s="655"/>
      <c r="CE46" s="656"/>
      <c r="CF46" s="631" t="s">
        <v>348</v>
      </c>
      <c r="CG46" s="632"/>
      <c r="CH46" s="632"/>
      <c r="CI46" s="632"/>
      <c r="CJ46" s="632"/>
      <c r="CK46" s="632"/>
      <c r="CL46" s="632"/>
      <c r="CM46" s="632"/>
      <c r="CN46" s="632"/>
      <c r="CO46" s="632"/>
      <c r="CP46" s="632"/>
      <c r="CQ46" s="633"/>
      <c r="CR46" s="634">
        <v>24155845</v>
      </c>
      <c r="CS46" s="635"/>
      <c r="CT46" s="635"/>
      <c r="CU46" s="635"/>
      <c r="CV46" s="635"/>
      <c r="CW46" s="635"/>
      <c r="CX46" s="635"/>
      <c r="CY46" s="636"/>
      <c r="CZ46" s="637">
        <v>5.3</v>
      </c>
      <c r="DA46" s="638"/>
      <c r="DB46" s="638"/>
      <c r="DC46" s="639"/>
      <c r="DD46" s="640">
        <v>6253491</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2">
      <c r="B47" s="207"/>
      <c r="CD47" s="655"/>
      <c r="CE47" s="656"/>
      <c r="CF47" s="631" t="s">
        <v>349</v>
      </c>
      <c r="CG47" s="632"/>
      <c r="CH47" s="632"/>
      <c r="CI47" s="632"/>
      <c r="CJ47" s="632"/>
      <c r="CK47" s="632"/>
      <c r="CL47" s="632"/>
      <c r="CM47" s="632"/>
      <c r="CN47" s="632"/>
      <c r="CO47" s="632"/>
      <c r="CP47" s="632"/>
      <c r="CQ47" s="633"/>
      <c r="CR47" s="634">
        <v>3327620</v>
      </c>
      <c r="CS47" s="647"/>
      <c r="CT47" s="647"/>
      <c r="CU47" s="647"/>
      <c r="CV47" s="647"/>
      <c r="CW47" s="647"/>
      <c r="CX47" s="647"/>
      <c r="CY47" s="648"/>
      <c r="CZ47" s="637">
        <v>0.7</v>
      </c>
      <c r="DA47" s="649"/>
      <c r="DB47" s="649"/>
      <c r="DC47" s="650"/>
      <c r="DD47" s="640">
        <v>294644</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ht="10.8" x14ac:dyDescent="0.2">
      <c r="B48" s="207"/>
      <c r="CD48" s="657"/>
      <c r="CE48" s="658"/>
      <c r="CF48" s="631" t="s">
        <v>350</v>
      </c>
      <c r="CG48" s="632"/>
      <c r="CH48" s="632"/>
      <c r="CI48" s="632"/>
      <c r="CJ48" s="632"/>
      <c r="CK48" s="632"/>
      <c r="CL48" s="632"/>
      <c r="CM48" s="632"/>
      <c r="CN48" s="632"/>
      <c r="CO48" s="632"/>
      <c r="CP48" s="632"/>
      <c r="CQ48" s="633"/>
      <c r="CR48" s="634" t="s">
        <v>122</v>
      </c>
      <c r="CS48" s="635"/>
      <c r="CT48" s="635"/>
      <c r="CU48" s="635"/>
      <c r="CV48" s="635"/>
      <c r="CW48" s="635"/>
      <c r="CX48" s="635"/>
      <c r="CY48" s="636"/>
      <c r="CZ48" s="637" t="s">
        <v>122</v>
      </c>
      <c r="DA48" s="638"/>
      <c r="DB48" s="638"/>
      <c r="DC48" s="639"/>
      <c r="DD48" s="640" t="s">
        <v>122</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2">
      <c r="B49" s="207"/>
      <c r="CD49" s="615" t="s">
        <v>351</v>
      </c>
      <c r="CE49" s="616"/>
      <c r="CF49" s="616"/>
      <c r="CG49" s="616"/>
      <c r="CH49" s="616"/>
      <c r="CI49" s="616"/>
      <c r="CJ49" s="616"/>
      <c r="CK49" s="616"/>
      <c r="CL49" s="616"/>
      <c r="CM49" s="616"/>
      <c r="CN49" s="616"/>
      <c r="CO49" s="616"/>
      <c r="CP49" s="616"/>
      <c r="CQ49" s="617"/>
      <c r="CR49" s="618">
        <v>453934065</v>
      </c>
      <c r="CS49" s="619"/>
      <c r="CT49" s="619"/>
      <c r="CU49" s="619"/>
      <c r="CV49" s="619"/>
      <c r="CW49" s="619"/>
      <c r="CX49" s="619"/>
      <c r="CY49" s="620"/>
      <c r="CZ49" s="621">
        <v>100</v>
      </c>
      <c r="DA49" s="622"/>
      <c r="DB49" s="622"/>
      <c r="DC49" s="623"/>
      <c r="DD49" s="624">
        <v>288912585</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Z/EfHGqEmjvn7VITjQcQZdkUAbRTRgISnPGWNp1LYvNgexjH82gYH1QkiPNACTeeaDzhQMGlnScwD1i7Z77Few==" saltValue="3ic5p4kEs68kez2mUpJ8J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03" t="s">
        <v>352</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4" t="s">
        <v>353</v>
      </c>
      <c r="DK2" s="1105"/>
      <c r="DL2" s="1105"/>
      <c r="DM2" s="1105"/>
      <c r="DN2" s="1105"/>
      <c r="DO2" s="1106"/>
      <c r="DP2" s="210"/>
      <c r="DQ2" s="1104" t="s">
        <v>354</v>
      </c>
      <c r="DR2" s="1105"/>
      <c r="DS2" s="1105"/>
      <c r="DT2" s="1105"/>
      <c r="DU2" s="1105"/>
      <c r="DV2" s="1105"/>
      <c r="DW2" s="1105"/>
      <c r="DX2" s="1105"/>
      <c r="DY2" s="1105"/>
      <c r="DZ2" s="1106"/>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1072" t="s">
        <v>355</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14"/>
      <c r="BA4" s="214"/>
      <c r="BB4" s="214"/>
      <c r="BC4" s="214"/>
      <c r="BD4" s="214"/>
      <c r="BE4" s="215"/>
      <c r="BF4" s="215"/>
      <c r="BG4" s="215"/>
      <c r="BH4" s="215"/>
      <c r="BI4" s="215"/>
      <c r="BJ4" s="215"/>
      <c r="BK4" s="215"/>
      <c r="BL4" s="215"/>
      <c r="BM4" s="215"/>
      <c r="BN4" s="215"/>
      <c r="BO4" s="215"/>
      <c r="BP4" s="215"/>
      <c r="BQ4" s="743" t="s">
        <v>356</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7"/>
    </row>
    <row r="5" spans="1:131" s="218" customFormat="1" ht="26.25" customHeight="1" x14ac:dyDescent="0.2">
      <c r="A5" s="1008" t="s">
        <v>357</v>
      </c>
      <c r="B5" s="1009"/>
      <c r="C5" s="1009"/>
      <c r="D5" s="1009"/>
      <c r="E5" s="1009"/>
      <c r="F5" s="1009"/>
      <c r="G5" s="1009"/>
      <c r="H5" s="1009"/>
      <c r="I5" s="1009"/>
      <c r="J5" s="1009"/>
      <c r="K5" s="1009"/>
      <c r="L5" s="1009"/>
      <c r="M5" s="1009"/>
      <c r="N5" s="1009"/>
      <c r="O5" s="1009"/>
      <c r="P5" s="1010"/>
      <c r="Q5" s="1014" t="s">
        <v>358</v>
      </c>
      <c r="R5" s="1015"/>
      <c r="S5" s="1015"/>
      <c r="T5" s="1015"/>
      <c r="U5" s="1016"/>
      <c r="V5" s="1014" t="s">
        <v>359</v>
      </c>
      <c r="W5" s="1015"/>
      <c r="X5" s="1015"/>
      <c r="Y5" s="1015"/>
      <c r="Z5" s="1016"/>
      <c r="AA5" s="1014" t="s">
        <v>360</v>
      </c>
      <c r="AB5" s="1015"/>
      <c r="AC5" s="1015"/>
      <c r="AD5" s="1015"/>
      <c r="AE5" s="1015"/>
      <c r="AF5" s="1107" t="s">
        <v>361</v>
      </c>
      <c r="AG5" s="1015"/>
      <c r="AH5" s="1015"/>
      <c r="AI5" s="1015"/>
      <c r="AJ5" s="1028"/>
      <c r="AK5" s="1015" t="s">
        <v>362</v>
      </c>
      <c r="AL5" s="1015"/>
      <c r="AM5" s="1015"/>
      <c r="AN5" s="1015"/>
      <c r="AO5" s="1016"/>
      <c r="AP5" s="1014" t="s">
        <v>363</v>
      </c>
      <c r="AQ5" s="1015"/>
      <c r="AR5" s="1015"/>
      <c r="AS5" s="1015"/>
      <c r="AT5" s="1016"/>
      <c r="AU5" s="1014" t="s">
        <v>364</v>
      </c>
      <c r="AV5" s="1015"/>
      <c r="AW5" s="1015"/>
      <c r="AX5" s="1015"/>
      <c r="AY5" s="1028"/>
      <c r="AZ5" s="214"/>
      <c r="BA5" s="214"/>
      <c r="BB5" s="214"/>
      <c r="BC5" s="214"/>
      <c r="BD5" s="214"/>
      <c r="BE5" s="215"/>
      <c r="BF5" s="215"/>
      <c r="BG5" s="215"/>
      <c r="BH5" s="215"/>
      <c r="BI5" s="215"/>
      <c r="BJ5" s="215"/>
      <c r="BK5" s="215"/>
      <c r="BL5" s="215"/>
      <c r="BM5" s="215"/>
      <c r="BN5" s="215"/>
      <c r="BO5" s="215"/>
      <c r="BP5" s="215"/>
      <c r="BQ5" s="1008" t="s">
        <v>365</v>
      </c>
      <c r="BR5" s="1009"/>
      <c r="BS5" s="1009"/>
      <c r="BT5" s="1009"/>
      <c r="BU5" s="1009"/>
      <c r="BV5" s="1009"/>
      <c r="BW5" s="1009"/>
      <c r="BX5" s="1009"/>
      <c r="BY5" s="1009"/>
      <c r="BZ5" s="1009"/>
      <c r="CA5" s="1009"/>
      <c r="CB5" s="1009"/>
      <c r="CC5" s="1009"/>
      <c r="CD5" s="1009"/>
      <c r="CE5" s="1009"/>
      <c r="CF5" s="1009"/>
      <c r="CG5" s="1010"/>
      <c r="CH5" s="1014" t="s">
        <v>366</v>
      </c>
      <c r="CI5" s="1015"/>
      <c r="CJ5" s="1015"/>
      <c r="CK5" s="1015"/>
      <c r="CL5" s="1016"/>
      <c r="CM5" s="1014" t="s">
        <v>367</v>
      </c>
      <c r="CN5" s="1015"/>
      <c r="CO5" s="1015"/>
      <c r="CP5" s="1015"/>
      <c r="CQ5" s="1016"/>
      <c r="CR5" s="1014" t="s">
        <v>368</v>
      </c>
      <c r="CS5" s="1015"/>
      <c r="CT5" s="1015"/>
      <c r="CU5" s="1015"/>
      <c r="CV5" s="1016"/>
      <c r="CW5" s="1014" t="s">
        <v>369</v>
      </c>
      <c r="CX5" s="1015"/>
      <c r="CY5" s="1015"/>
      <c r="CZ5" s="1015"/>
      <c r="DA5" s="1016"/>
      <c r="DB5" s="1014" t="s">
        <v>370</v>
      </c>
      <c r="DC5" s="1015"/>
      <c r="DD5" s="1015"/>
      <c r="DE5" s="1015"/>
      <c r="DF5" s="1016"/>
      <c r="DG5" s="1097" t="s">
        <v>371</v>
      </c>
      <c r="DH5" s="1098"/>
      <c r="DI5" s="1098"/>
      <c r="DJ5" s="1098"/>
      <c r="DK5" s="1099"/>
      <c r="DL5" s="1097" t="s">
        <v>372</v>
      </c>
      <c r="DM5" s="1098"/>
      <c r="DN5" s="1098"/>
      <c r="DO5" s="1098"/>
      <c r="DP5" s="1099"/>
      <c r="DQ5" s="1014" t="s">
        <v>373</v>
      </c>
      <c r="DR5" s="1015"/>
      <c r="DS5" s="1015"/>
      <c r="DT5" s="1015"/>
      <c r="DU5" s="1016"/>
      <c r="DV5" s="1014" t="s">
        <v>364</v>
      </c>
      <c r="DW5" s="1015"/>
      <c r="DX5" s="1015"/>
      <c r="DY5" s="1015"/>
      <c r="DZ5" s="1028"/>
      <c r="EA5" s="217"/>
    </row>
    <row r="6" spans="1:131" s="218" customFormat="1" ht="26.25" customHeight="1" thickBot="1" x14ac:dyDescent="0.25">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8"/>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0"/>
      <c r="DH6" s="1101"/>
      <c r="DI6" s="1101"/>
      <c r="DJ6" s="1101"/>
      <c r="DK6" s="1102"/>
      <c r="DL6" s="1100"/>
      <c r="DM6" s="1101"/>
      <c r="DN6" s="1101"/>
      <c r="DO6" s="1101"/>
      <c r="DP6" s="1102"/>
      <c r="DQ6" s="1017"/>
      <c r="DR6" s="1018"/>
      <c r="DS6" s="1018"/>
      <c r="DT6" s="1018"/>
      <c r="DU6" s="1019"/>
      <c r="DV6" s="1017"/>
      <c r="DW6" s="1018"/>
      <c r="DX6" s="1018"/>
      <c r="DY6" s="1018"/>
      <c r="DZ6" s="1029"/>
      <c r="EA6" s="217"/>
    </row>
    <row r="7" spans="1:131" s="218" customFormat="1" ht="26.25" customHeight="1" thickTop="1" x14ac:dyDescent="0.2">
      <c r="A7" s="219">
        <v>1</v>
      </c>
      <c r="B7" s="1060" t="s">
        <v>536</v>
      </c>
      <c r="C7" s="1061"/>
      <c r="D7" s="1061"/>
      <c r="E7" s="1061"/>
      <c r="F7" s="1061"/>
      <c r="G7" s="1061"/>
      <c r="H7" s="1061"/>
      <c r="I7" s="1061"/>
      <c r="J7" s="1061"/>
      <c r="K7" s="1061"/>
      <c r="L7" s="1061"/>
      <c r="M7" s="1061"/>
      <c r="N7" s="1061"/>
      <c r="O7" s="1061"/>
      <c r="P7" s="1062"/>
      <c r="Q7" s="1115">
        <v>463544</v>
      </c>
      <c r="R7" s="1116"/>
      <c r="S7" s="1116"/>
      <c r="T7" s="1116"/>
      <c r="U7" s="1116"/>
      <c r="V7" s="1116">
        <v>452133</v>
      </c>
      <c r="W7" s="1116"/>
      <c r="X7" s="1116"/>
      <c r="Y7" s="1116"/>
      <c r="Z7" s="1116"/>
      <c r="AA7" s="1116">
        <f>Q7-V7</f>
        <v>11411</v>
      </c>
      <c r="AB7" s="1116"/>
      <c r="AC7" s="1116"/>
      <c r="AD7" s="1116"/>
      <c r="AE7" s="1117"/>
      <c r="AF7" s="1118">
        <v>6305</v>
      </c>
      <c r="AG7" s="1119"/>
      <c r="AH7" s="1119"/>
      <c r="AI7" s="1119"/>
      <c r="AJ7" s="1120"/>
      <c r="AK7" s="1121">
        <v>77</v>
      </c>
      <c r="AL7" s="1122"/>
      <c r="AM7" s="1122"/>
      <c r="AN7" s="1122"/>
      <c r="AO7" s="1122"/>
      <c r="AP7" s="1122">
        <v>645256</v>
      </c>
      <c r="AQ7" s="1122"/>
      <c r="AR7" s="1122"/>
      <c r="AS7" s="1122"/>
      <c r="AT7" s="1122"/>
      <c r="AU7" s="1123"/>
      <c r="AV7" s="1123"/>
      <c r="AW7" s="1123"/>
      <c r="AX7" s="1123"/>
      <c r="AY7" s="1124"/>
      <c r="AZ7" s="214"/>
      <c r="BA7" s="214"/>
      <c r="BB7" s="214"/>
      <c r="BC7" s="214"/>
      <c r="BD7" s="214"/>
      <c r="BE7" s="215"/>
      <c r="BF7" s="215"/>
      <c r="BG7" s="215"/>
      <c r="BH7" s="215"/>
      <c r="BI7" s="215"/>
      <c r="BJ7" s="215"/>
      <c r="BK7" s="215"/>
      <c r="BL7" s="215"/>
      <c r="BM7" s="215"/>
      <c r="BN7" s="215"/>
      <c r="BO7" s="215"/>
      <c r="BP7" s="215"/>
      <c r="BQ7" s="219">
        <v>1</v>
      </c>
      <c r="BR7" s="220"/>
      <c r="BS7" s="1112" t="s">
        <v>550</v>
      </c>
      <c r="BT7" s="1113"/>
      <c r="BU7" s="1113"/>
      <c r="BV7" s="1113"/>
      <c r="BW7" s="1113"/>
      <c r="BX7" s="1113"/>
      <c r="BY7" s="1113"/>
      <c r="BZ7" s="1113"/>
      <c r="CA7" s="1113"/>
      <c r="CB7" s="1113"/>
      <c r="CC7" s="1113"/>
      <c r="CD7" s="1113"/>
      <c r="CE7" s="1113"/>
      <c r="CF7" s="1113"/>
      <c r="CG7" s="1125"/>
      <c r="CH7" s="1109">
        <v>35</v>
      </c>
      <c r="CI7" s="1110"/>
      <c r="CJ7" s="1110"/>
      <c r="CK7" s="1110"/>
      <c r="CL7" s="1111"/>
      <c r="CM7" s="1109">
        <v>2421</v>
      </c>
      <c r="CN7" s="1110"/>
      <c r="CO7" s="1110"/>
      <c r="CP7" s="1110"/>
      <c r="CQ7" s="1111"/>
      <c r="CR7" s="1109">
        <v>30</v>
      </c>
      <c r="CS7" s="1110"/>
      <c r="CT7" s="1110"/>
      <c r="CU7" s="1110"/>
      <c r="CV7" s="1111"/>
      <c r="CW7" s="1109"/>
      <c r="CX7" s="1110"/>
      <c r="CY7" s="1110"/>
      <c r="CZ7" s="1110"/>
      <c r="DA7" s="1111"/>
      <c r="DB7" s="1109"/>
      <c r="DC7" s="1110"/>
      <c r="DD7" s="1110"/>
      <c r="DE7" s="1110"/>
      <c r="DF7" s="1111"/>
      <c r="DG7" s="1109">
        <v>4697</v>
      </c>
      <c r="DH7" s="1110"/>
      <c r="DI7" s="1110"/>
      <c r="DJ7" s="1110"/>
      <c r="DK7" s="1111"/>
      <c r="DL7" s="1109"/>
      <c r="DM7" s="1110"/>
      <c r="DN7" s="1110"/>
      <c r="DO7" s="1110"/>
      <c r="DP7" s="1111"/>
      <c r="DQ7" s="1109"/>
      <c r="DR7" s="1110"/>
      <c r="DS7" s="1110"/>
      <c r="DT7" s="1110"/>
      <c r="DU7" s="1111"/>
      <c r="DV7" s="1112"/>
      <c r="DW7" s="1113"/>
      <c r="DX7" s="1113"/>
      <c r="DY7" s="1113"/>
      <c r="DZ7" s="1114"/>
      <c r="EA7" s="217"/>
    </row>
    <row r="8" spans="1:131" s="218" customFormat="1" ht="26.25" customHeight="1" x14ac:dyDescent="0.2">
      <c r="A8" s="221">
        <v>2</v>
      </c>
      <c r="B8" s="1043" t="s">
        <v>566</v>
      </c>
      <c r="C8" s="1044"/>
      <c r="D8" s="1044"/>
      <c r="E8" s="1044"/>
      <c r="F8" s="1044"/>
      <c r="G8" s="1044"/>
      <c r="H8" s="1044"/>
      <c r="I8" s="1044"/>
      <c r="J8" s="1044"/>
      <c r="K8" s="1044"/>
      <c r="L8" s="1044"/>
      <c r="M8" s="1044"/>
      <c r="N8" s="1044"/>
      <c r="O8" s="1044"/>
      <c r="P8" s="1045"/>
      <c r="Q8" s="1051">
        <v>80830</v>
      </c>
      <c r="R8" s="1052"/>
      <c r="S8" s="1052"/>
      <c r="T8" s="1052"/>
      <c r="U8" s="1052"/>
      <c r="V8" s="1052">
        <v>80530</v>
      </c>
      <c r="W8" s="1052"/>
      <c r="X8" s="1052"/>
      <c r="Y8" s="1052"/>
      <c r="Z8" s="1052"/>
      <c r="AA8" s="1052">
        <f>Q8-V8</f>
        <v>300</v>
      </c>
      <c r="AB8" s="1052"/>
      <c r="AC8" s="1052"/>
      <c r="AD8" s="1052"/>
      <c r="AE8" s="1053"/>
      <c r="AF8" s="1048">
        <v>0</v>
      </c>
      <c r="AG8" s="1049"/>
      <c r="AH8" s="1049"/>
      <c r="AI8" s="1049"/>
      <c r="AJ8" s="1050"/>
      <c r="AK8" s="1093">
        <v>49274</v>
      </c>
      <c r="AL8" s="1094"/>
      <c r="AM8" s="1094"/>
      <c r="AN8" s="1094"/>
      <c r="AO8" s="1094"/>
      <c r="AP8" s="1094">
        <v>0</v>
      </c>
      <c r="AQ8" s="1094"/>
      <c r="AR8" s="1094"/>
      <c r="AS8" s="1094"/>
      <c r="AT8" s="1094"/>
      <c r="AU8" s="1095"/>
      <c r="AV8" s="1095"/>
      <c r="AW8" s="1095"/>
      <c r="AX8" s="1095"/>
      <c r="AY8" s="1096"/>
      <c r="AZ8" s="214"/>
      <c r="BA8" s="214"/>
      <c r="BB8" s="214"/>
      <c r="BC8" s="214"/>
      <c r="BD8" s="214"/>
      <c r="BE8" s="215"/>
      <c r="BF8" s="215"/>
      <c r="BG8" s="215"/>
      <c r="BH8" s="215"/>
      <c r="BI8" s="215"/>
      <c r="BJ8" s="215"/>
      <c r="BK8" s="215"/>
      <c r="BL8" s="215"/>
      <c r="BM8" s="215"/>
      <c r="BN8" s="215"/>
      <c r="BO8" s="215"/>
      <c r="BP8" s="215"/>
      <c r="BQ8" s="221">
        <v>2</v>
      </c>
      <c r="BR8" s="222"/>
      <c r="BS8" s="1005" t="s">
        <v>551</v>
      </c>
      <c r="BT8" s="1006"/>
      <c r="BU8" s="1006"/>
      <c r="BV8" s="1006"/>
      <c r="BW8" s="1006"/>
      <c r="BX8" s="1006"/>
      <c r="BY8" s="1006"/>
      <c r="BZ8" s="1006"/>
      <c r="CA8" s="1006"/>
      <c r="CB8" s="1006"/>
      <c r="CC8" s="1006"/>
      <c r="CD8" s="1006"/>
      <c r="CE8" s="1006"/>
      <c r="CF8" s="1006"/>
      <c r="CG8" s="1027"/>
      <c r="CH8" s="1002">
        <v>-3</v>
      </c>
      <c r="CI8" s="1003"/>
      <c r="CJ8" s="1003"/>
      <c r="CK8" s="1003"/>
      <c r="CL8" s="1004"/>
      <c r="CM8" s="1002">
        <v>992</v>
      </c>
      <c r="CN8" s="1003"/>
      <c r="CO8" s="1003"/>
      <c r="CP8" s="1003"/>
      <c r="CQ8" s="1004"/>
      <c r="CR8" s="1002">
        <v>1000</v>
      </c>
      <c r="CS8" s="1003"/>
      <c r="CT8" s="1003"/>
      <c r="CU8" s="1003"/>
      <c r="CV8" s="1004"/>
      <c r="CW8" s="1002">
        <v>38</v>
      </c>
      <c r="CX8" s="1003"/>
      <c r="CY8" s="1003"/>
      <c r="CZ8" s="1003"/>
      <c r="DA8" s="1004"/>
      <c r="DB8" s="1002"/>
      <c r="DC8" s="1003"/>
      <c r="DD8" s="1003"/>
      <c r="DE8" s="1003"/>
      <c r="DF8" s="1004"/>
      <c r="DG8" s="1002"/>
      <c r="DH8" s="1003"/>
      <c r="DI8" s="1003"/>
      <c r="DJ8" s="1003"/>
      <c r="DK8" s="1004"/>
      <c r="DL8" s="1002"/>
      <c r="DM8" s="1003"/>
      <c r="DN8" s="1003"/>
      <c r="DO8" s="1003"/>
      <c r="DP8" s="1004"/>
      <c r="DQ8" s="1002"/>
      <c r="DR8" s="1003"/>
      <c r="DS8" s="1003"/>
      <c r="DT8" s="1003"/>
      <c r="DU8" s="1004"/>
      <c r="DV8" s="1005"/>
      <c r="DW8" s="1006"/>
      <c r="DX8" s="1006"/>
      <c r="DY8" s="1006"/>
      <c r="DZ8" s="1007"/>
      <c r="EA8" s="217"/>
    </row>
    <row r="9" spans="1:131" s="218" customFormat="1" ht="26.25" customHeight="1" x14ac:dyDescent="0.2">
      <c r="A9" s="221">
        <v>3</v>
      </c>
      <c r="B9" s="1043" t="s">
        <v>567</v>
      </c>
      <c r="C9" s="1044"/>
      <c r="D9" s="1044"/>
      <c r="E9" s="1044"/>
      <c r="F9" s="1044"/>
      <c r="G9" s="1044"/>
      <c r="H9" s="1044"/>
      <c r="I9" s="1044"/>
      <c r="J9" s="1044"/>
      <c r="K9" s="1044"/>
      <c r="L9" s="1044"/>
      <c r="M9" s="1044"/>
      <c r="N9" s="1044"/>
      <c r="O9" s="1044"/>
      <c r="P9" s="1045"/>
      <c r="Q9" s="1051">
        <v>1034</v>
      </c>
      <c r="R9" s="1052"/>
      <c r="S9" s="1052"/>
      <c r="T9" s="1052"/>
      <c r="U9" s="1052"/>
      <c r="V9" s="1052">
        <v>558</v>
      </c>
      <c r="W9" s="1052"/>
      <c r="X9" s="1052"/>
      <c r="Y9" s="1052"/>
      <c r="Z9" s="1052"/>
      <c r="AA9" s="1052">
        <f>Q9-V9</f>
        <v>476</v>
      </c>
      <c r="AB9" s="1052"/>
      <c r="AC9" s="1052"/>
      <c r="AD9" s="1052"/>
      <c r="AE9" s="1053"/>
      <c r="AF9" s="1048">
        <v>476</v>
      </c>
      <c r="AG9" s="1049"/>
      <c r="AH9" s="1049"/>
      <c r="AI9" s="1049"/>
      <c r="AJ9" s="1050"/>
      <c r="AK9" s="1093">
        <v>9</v>
      </c>
      <c r="AL9" s="1094"/>
      <c r="AM9" s="1094"/>
      <c r="AN9" s="1094"/>
      <c r="AO9" s="1094"/>
      <c r="AP9" s="1094">
        <v>2825</v>
      </c>
      <c r="AQ9" s="1094"/>
      <c r="AR9" s="1094"/>
      <c r="AS9" s="1094"/>
      <c r="AT9" s="1094"/>
      <c r="AU9" s="1095"/>
      <c r="AV9" s="1095"/>
      <c r="AW9" s="1095"/>
      <c r="AX9" s="1095"/>
      <c r="AY9" s="1096"/>
      <c r="AZ9" s="214"/>
      <c r="BA9" s="214"/>
      <c r="BB9" s="214"/>
      <c r="BC9" s="214"/>
      <c r="BD9" s="214"/>
      <c r="BE9" s="215"/>
      <c r="BF9" s="215"/>
      <c r="BG9" s="215"/>
      <c r="BH9" s="215"/>
      <c r="BI9" s="215"/>
      <c r="BJ9" s="215"/>
      <c r="BK9" s="215"/>
      <c r="BL9" s="215"/>
      <c r="BM9" s="215"/>
      <c r="BN9" s="215"/>
      <c r="BO9" s="215"/>
      <c r="BP9" s="215"/>
      <c r="BQ9" s="221">
        <v>3</v>
      </c>
      <c r="BR9" s="222"/>
      <c r="BS9" s="1005" t="s">
        <v>560</v>
      </c>
      <c r="BT9" s="1006"/>
      <c r="BU9" s="1006"/>
      <c r="BV9" s="1006"/>
      <c r="BW9" s="1006"/>
      <c r="BX9" s="1006"/>
      <c r="BY9" s="1006"/>
      <c r="BZ9" s="1006"/>
      <c r="CA9" s="1006"/>
      <c r="CB9" s="1006"/>
      <c r="CC9" s="1006"/>
      <c r="CD9" s="1006"/>
      <c r="CE9" s="1006"/>
      <c r="CF9" s="1006"/>
      <c r="CG9" s="1027"/>
      <c r="CH9" s="1002">
        <v>-21</v>
      </c>
      <c r="CI9" s="1003"/>
      <c r="CJ9" s="1003"/>
      <c r="CK9" s="1003"/>
      <c r="CL9" s="1004"/>
      <c r="CM9" s="1002">
        <v>1081</v>
      </c>
      <c r="CN9" s="1003"/>
      <c r="CO9" s="1003"/>
      <c r="CP9" s="1003"/>
      <c r="CQ9" s="1004"/>
      <c r="CR9" s="1002">
        <v>1000</v>
      </c>
      <c r="CS9" s="1003"/>
      <c r="CT9" s="1003"/>
      <c r="CU9" s="1003"/>
      <c r="CV9" s="1004"/>
      <c r="CW9" s="1002">
        <v>345</v>
      </c>
      <c r="CX9" s="1003"/>
      <c r="CY9" s="1003"/>
      <c r="CZ9" s="1003"/>
      <c r="DA9" s="1004"/>
      <c r="DB9" s="1002"/>
      <c r="DC9" s="1003"/>
      <c r="DD9" s="1003"/>
      <c r="DE9" s="1003"/>
      <c r="DF9" s="1004"/>
      <c r="DG9" s="1002"/>
      <c r="DH9" s="1003"/>
      <c r="DI9" s="1003"/>
      <c r="DJ9" s="1003"/>
      <c r="DK9" s="1004"/>
      <c r="DL9" s="1002"/>
      <c r="DM9" s="1003"/>
      <c r="DN9" s="1003"/>
      <c r="DO9" s="1003"/>
      <c r="DP9" s="1004"/>
      <c r="DQ9" s="1002"/>
      <c r="DR9" s="1003"/>
      <c r="DS9" s="1003"/>
      <c r="DT9" s="1003"/>
      <c r="DU9" s="1004"/>
      <c r="DV9" s="1005"/>
      <c r="DW9" s="1006"/>
      <c r="DX9" s="1006"/>
      <c r="DY9" s="1006"/>
      <c r="DZ9" s="1007"/>
      <c r="EA9" s="217"/>
    </row>
    <row r="10" spans="1:131" s="218" customFormat="1" ht="26.25" customHeight="1" x14ac:dyDescent="0.2">
      <c r="A10" s="221">
        <v>4</v>
      </c>
      <c r="B10" s="1043" t="s">
        <v>568</v>
      </c>
      <c r="C10" s="1044"/>
      <c r="D10" s="1044"/>
      <c r="E10" s="1044"/>
      <c r="F10" s="1044"/>
      <c r="G10" s="1044"/>
      <c r="H10" s="1044"/>
      <c r="I10" s="1044"/>
      <c r="J10" s="1044"/>
      <c r="K10" s="1044"/>
      <c r="L10" s="1044"/>
      <c r="M10" s="1044"/>
      <c r="N10" s="1044"/>
      <c r="O10" s="1044"/>
      <c r="P10" s="1045"/>
      <c r="Q10" s="1051">
        <v>761</v>
      </c>
      <c r="R10" s="1052"/>
      <c r="S10" s="1052"/>
      <c r="T10" s="1052"/>
      <c r="U10" s="1052"/>
      <c r="V10" s="1052">
        <v>761</v>
      </c>
      <c r="W10" s="1052"/>
      <c r="X10" s="1052"/>
      <c r="Y10" s="1052"/>
      <c r="Z10" s="1052"/>
      <c r="AA10" s="1052">
        <f>Q10-V10</f>
        <v>0</v>
      </c>
      <c r="AB10" s="1052"/>
      <c r="AC10" s="1052"/>
      <c r="AD10" s="1052"/>
      <c r="AE10" s="1053"/>
      <c r="AF10" s="1048">
        <v>0</v>
      </c>
      <c r="AG10" s="1049"/>
      <c r="AH10" s="1049"/>
      <c r="AI10" s="1049"/>
      <c r="AJ10" s="1050"/>
      <c r="AK10" s="1093">
        <v>0</v>
      </c>
      <c r="AL10" s="1094"/>
      <c r="AM10" s="1094"/>
      <c r="AN10" s="1094"/>
      <c r="AO10" s="1094"/>
      <c r="AP10" s="1094">
        <v>949</v>
      </c>
      <c r="AQ10" s="1094"/>
      <c r="AR10" s="1094"/>
      <c r="AS10" s="1094"/>
      <c r="AT10" s="1094"/>
      <c r="AU10" s="1095"/>
      <c r="AV10" s="1095"/>
      <c r="AW10" s="1095"/>
      <c r="AX10" s="1095"/>
      <c r="AY10" s="1096"/>
      <c r="AZ10" s="214"/>
      <c r="BA10" s="214"/>
      <c r="BB10" s="214"/>
      <c r="BC10" s="214"/>
      <c r="BD10" s="214"/>
      <c r="BE10" s="215"/>
      <c r="BF10" s="215"/>
      <c r="BG10" s="215"/>
      <c r="BH10" s="215"/>
      <c r="BI10" s="215"/>
      <c r="BJ10" s="215"/>
      <c r="BK10" s="215"/>
      <c r="BL10" s="215"/>
      <c r="BM10" s="215"/>
      <c r="BN10" s="215"/>
      <c r="BO10" s="215"/>
      <c r="BP10" s="215"/>
      <c r="BQ10" s="221">
        <v>4</v>
      </c>
      <c r="BR10" s="222"/>
      <c r="BS10" s="1005" t="s">
        <v>561</v>
      </c>
      <c r="BT10" s="1006"/>
      <c r="BU10" s="1006"/>
      <c r="BV10" s="1006"/>
      <c r="BW10" s="1006"/>
      <c r="BX10" s="1006"/>
      <c r="BY10" s="1006"/>
      <c r="BZ10" s="1006"/>
      <c r="CA10" s="1006"/>
      <c r="CB10" s="1006"/>
      <c r="CC10" s="1006"/>
      <c r="CD10" s="1006"/>
      <c r="CE10" s="1006"/>
      <c r="CF10" s="1006"/>
      <c r="CG10" s="1027"/>
      <c r="CH10" s="1002">
        <v>3</v>
      </c>
      <c r="CI10" s="1003"/>
      <c r="CJ10" s="1003"/>
      <c r="CK10" s="1003"/>
      <c r="CL10" s="1004"/>
      <c r="CM10" s="1002">
        <v>289</v>
      </c>
      <c r="CN10" s="1003"/>
      <c r="CO10" s="1003"/>
      <c r="CP10" s="1003"/>
      <c r="CQ10" s="1004"/>
      <c r="CR10" s="1002">
        <v>100</v>
      </c>
      <c r="CS10" s="1003"/>
      <c r="CT10" s="1003"/>
      <c r="CU10" s="1003"/>
      <c r="CV10" s="1004"/>
      <c r="CW10" s="1002"/>
      <c r="CX10" s="1003"/>
      <c r="CY10" s="1003"/>
      <c r="CZ10" s="1003"/>
      <c r="DA10" s="1004"/>
      <c r="DB10" s="1002"/>
      <c r="DC10" s="1003"/>
      <c r="DD10" s="1003"/>
      <c r="DE10" s="1003"/>
      <c r="DF10" s="1004"/>
      <c r="DG10" s="1002"/>
      <c r="DH10" s="1003"/>
      <c r="DI10" s="1003"/>
      <c r="DJ10" s="1003"/>
      <c r="DK10" s="1004"/>
      <c r="DL10" s="1002"/>
      <c r="DM10" s="1003"/>
      <c r="DN10" s="1003"/>
      <c r="DO10" s="1003"/>
      <c r="DP10" s="1004"/>
      <c r="DQ10" s="1002"/>
      <c r="DR10" s="1003"/>
      <c r="DS10" s="1003"/>
      <c r="DT10" s="1003"/>
      <c r="DU10" s="1004"/>
      <c r="DV10" s="1005"/>
      <c r="DW10" s="1006"/>
      <c r="DX10" s="1006"/>
      <c r="DY10" s="1006"/>
      <c r="DZ10" s="1007"/>
      <c r="EA10" s="217"/>
    </row>
    <row r="11" spans="1:131" s="218" customFormat="1" ht="26.25" customHeight="1" x14ac:dyDescent="0.2">
      <c r="A11" s="221">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14"/>
      <c r="BA11" s="214"/>
      <c r="BB11" s="214"/>
      <c r="BC11" s="214"/>
      <c r="BD11" s="214"/>
      <c r="BE11" s="215"/>
      <c r="BF11" s="215"/>
      <c r="BG11" s="215"/>
      <c r="BH11" s="215"/>
      <c r="BI11" s="215"/>
      <c r="BJ11" s="215"/>
      <c r="BK11" s="215"/>
      <c r="BL11" s="215"/>
      <c r="BM11" s="215"/>
      <c r="BN11" s="215"/>
      <c r="BO11" s="215"/>
      <c r="BP11" s="215"/>
      <c r="BQ11" s="221">
        <v>5</v>
      </c>
      <c r="BR11" s="222"/>
      <c r="BS11" s="1005" t="s">
        <v>552</v>
      </c>
      <c r="BT11" s="1006"/>
      <c r="BU11" s="1006"/>
      <c r="BV11" s="1006"/>
      <c r="BW11" s="1006"/>
      <c r="BX11" s="1006"/>
      <c r="BY11" s="1006"/>
      <c r="BZ11" s="1006"/>
      <c r="CA11" s="1006"/>
      <c r="CB11" s="1006"/>
      <c r="CC11" s="1006"/>
      <c r="CD11" s="1006"/>
      <c r="CE11" s="1006"/>
      <c r="CF11" s="1006"/>
      <c r="CG11" s="1027"/>
      <c r="CH11" s="1002">
        <v>35</v>
      </c>
      <c r="CI11" s="1003"/>
      <c r="CJ11" s="1003"/>
      <c r="CK11" s="1003"/>
      <c r="CL11" s="1004"/>
      <c r="CM11" s="1002">
        <v>122</v>
      </c>
      <c r="CN11" s="1003"/>
      <c r="CO11" s="1003"/>
      <c r="CP11" s="1003"/>
      <c r="CQ11" s="1004"/>
      <c r="CR11" s="1002">
        <v>10</v>
      </c>
      <c r="CS11" s="1003"/>
      <c r="CT11" s="1003"/>
      <c r="CU11" s="1003"/>
      <c r="CV11" s="1004"/>
      <c r="CW11" s="1002">
        <v>25</v>
      </c>
      <c r="CX11" s="1003"/>
      <c r="CY11" s="1003"/>
      <c r="CZ11" s="1003"/>
      <c r="DA11" s="1004"/>
      <c r="DB11" s="1002"/>
      <c r="DC11" s="1003"/>
      <c r="DD11" s="1003"/>
      <c r="DE11" s="1003"/>
      <c r="DF11" s="1004"/>
      <c r="DG11" s="1002"/>
      <c r="DH11" s="1003"/>
      <c r="DI11" s="1003"/>
      <c r="DJ11" s="1003"/>
      <c r="DK11" s="1004"/>
      <c r="DL11" s="1002"/>
      <c r="DM11" s="1003"/>
      <c r="DN11" s="1003"/>
      <c r="DO11" s="1003"/>
      <c r="DP11" s="1004"/>
      <c r="DQ11" s="1002"/>
      <c r="DR11" s="1003"/>
      <c r="DS11" s="1003"/>
      <c r="DT11" s="1003"/>
      <c r="DU11" s="1004"/>
      <c r="DV11" s="1005"/>
      <c r="DW11" s="1006"/>
      <c r="DX11" s="1006"/>
      <c r="DY11" s="1006"/>
      <c r="DZ11" s="1007"/>
      <c r="EA11" s="217"/>
    </row>
    <row r="12" spans="1:131" s="218" customFormat="1" ht="26.25" customHeight="1" x14ac:dyDescent="0.2">
      <c r="A12" s="221">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14"/>
      <c r="BA12" s="214"/>
      <c r="BB12" s="214"/>
      <c r="BC12" s="214"/>
      <c r="BD12" s="214"/>
      <c r="BE12" s="215"/>
      <c r="BF12" s="215"/>
      <c r="BG12" s="215"/>
      <c r="BH12" s="215"/>
      <c r="BI12" s="215"/>
      <c r="BJ12" s="215"/>
      <c r="BK12" s="215"/>
      <c r="BL12" s="215"/>
      <c r="BM12" s="215"/>
      <c r="BN12" s="215"/>
      <c r="BO12" s="215"/>
      <c r="BP12" s="215"/>
      <c r="BQ12" s="221">
        <v>6</v>
      </c>
      <c r="BR12" s="222"/>
      <c r="BS12" s="1005" t="s">
        <v>562</v>
      </c>
      <c r="BT12" s="1006"/>
      <c r="BU12" s="1006"/>
      <c r="BV12" s="1006"/>
      <c r="BW12" s="1006"/>
      <c r="BX12" s="1006"/>
      <c r="BY12" s="1006"/>
      <c r="BZ12" s="1006"/>
      <c r="CA12" s="1006"/>
      <c r="CB12" s="1006"/>
      <c r="CC12" s="1006"/>
      <c r="CD12" s="1006"/>
      <c r="CE12" s="1006"/>
      <c r="CF12" s="1006"/>
      <c r="CG12" s="1027"/>
      <c r="CH12" s="1002">
        <v>-3</v>
      </c>
      <c r="CI12" s="1003"/>
      <c r="CJ12" s="1003"/>
      <c r="CK12" s="1003"/>
      <c r="CL12" s="1004"/>
      <c r="CM12" s="1002">
        <v>479</v>
      </c>
      <c r="CN12" s="1003"/>
      <c r="CO12" s="1003"/>
      <c r="CP12" s="1003"/>
      <c r="CQ12" s="1004"/>
      <c r="CR12" s="1002">
        <v>50</v>
      </c>
      <c r="CS12" s="1003"/>
      <c r="CT12" s="1003"/>
      <c r="CU12" s="1003"/>
      <c r="CV12" s="1004"/>
      <c r="CW12" s="1002">
        <v>124</v>
      </c>
      <c r="CX12" s="1003"/>
      <c r="CY12" s="1003"/>
      <c r="CZ12" s="1003"/>
      <c r="DA12" s="1004"/>
      <c r="DB12" s="1002"/>
      <c r="DC12" s="1003"/>
      <c r="DD12" s="1003"/>
      <c r="DE12" s="1003"/>
      <c r="DF12" s="1004"/>
      <c r="DG12" s="1002"/>
      <c r="DH12" s="1003"/>
      <c r="DI12" s="1003"/>
      <c r="DJ12" s="1003"/>
      <c r="DK12" s="1004"/>
      <c r="DL12" s="1002"/>
      <c r="DM12" s="1003"/>
      <c r="DN12" s="1003"/>
      <c r="DO12" s="1003"/>
      <c r="DP12" s="1004"/>
      <c r="DQ12" s="1002"/>
      <c r="DR12" s="1003"/>
      <c r="DS12" s="1003"/>
      <c r="DT12" s="1003"/>
      <c r="DU12" s="1004"/>
      <c r="DV12" s="1005"/>
      <c r="DW12" s="1006"/>
      <c r="DX12" s="1006"/>
      <c r="DY12" s="1006"/>
      <c r="DZ12" s="1007"/>
      <c r="EA12" s="217"/>
    </row>
    <row r="13" spans="1:131" s="218" customFormat="1" ht="26.25" customHeight="1" x14ac:dyDescent="0.2">
      <c r="A13" s="221">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14"/>
      <c r="BA13" s="214"/>
      <c r="BB13" s="214"/>
      <c r="BC13" s="214"/>
      <c r="BD13" s="214"/>
      <c r="BE13" s="215"/>
      <c r="BF13" s="215"/>
      <c r="BG13" s="215"/>
      <c r="BH13" s="215"/>
      <c r="BI13" s="215"/>
      <c r="BJ13" s="215"/>
      <c r="BK13" s="215"/>
      <c r="BL13" s="215"/>
      <c r="BM13" s="215"/>
      <c r="BN13" s="215"/>
      <c r="BO13" s="215"/>
      <c r="BP13" s="215"/>
      <c r="BQ13" s="221">
        <v>7</v>
      </c>
      <c r="BR13" s="222"/>
      <c r="BS13" s="1005" t="s">
        <v>563</v>
      </c>
      <c r="BT13" s="1006"/>
      <c r="BU13" s="1006"/>
      <c r="BV13" s="1006"/>
      <c r="BW13" s="1006"/>
      <c r="BX13" s="1006"/>
      <c r="BY13" s="1006"/>
      <c r="BZ13" s="1006"/>
      <c r="CA13" s="1006"/>
      <c r="CB13" s="1006"/>
      <c r="CC13" s="1006"/>
      <c r="CD13" s="1006"/>
      <c r="CE13" s="1006"/>
      <c r="CF13" s="1006"/>
      <c r="CG13" s="1027"/>
      <c r="CH13" s="1002">
        <v>12</v>
      </c>
      <c r="CI13" s="1003"/>
      <c r="CJ13" s="1003"/>
      <c r="CK13" s="1003"/>
      <c r="CL13" s="1004"/>
      <c r="CM13" s="1002">
        <v>571</v>
      </c>
      <c r="CN13" s="1003"/>
      <c r="CO13" s="1003"/>
      <c r="CP13" s="1003"/>
      <c r="CQ13" s="1004"/>
      <c r="CR13" s="1002">
        <v>301</v>
      </c>
      <c r="CS13" s="1003"/>
      <c r="CT13" s="1003"/>
      <c r="CU13" s="1003"/>
      <c r="CV13" s="1004"/>
      <c r="CW13" s="1002">
        <v>224</v>
      </c>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17"/>
    </row>
    <row r="14" spans="1:131" s="218" customFormat="1" ht="26.25" customHeight="1" x14ac:dyDescent="0.2">
      <c r="A14" s="221">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14"/>
      <c r="BA14" s="214"/>
      <c r="BB14" s="214"/>
      <c r="BC14" s="214"/>
      <c r="BD14" s="214"/>
      <c r="BE14" s="215"/>
      <c r="BF14" s="215"/>
      <c r="BG14" s="215"/>
      <c r="BH14" s="215"/>
      <c r="BI14" s="215"/>
      <c r="BJ14" s="215"/>
      <c r="BK14" s="215"/>
      <c r="BL14" s="215"/>
      <c r="BM14" s="215"/>
      <c r="BN14" s="215"/>
      <c r="BO14" s="215"/>
      <c r="BP14" s="215"/>
      <c r="BQ14" s="221">
        <v>8</v>
      </c>
      <c r="BR14" s="222"/>
      <c r="BS14" s="1005" t="s">
        <v>564</v>
      </c>
      <c r="BT14" s="1006"/>
      <c r="BU14" s="1006"/>
      <c r="BV14" s="1006"/>
      <c r="BW14" s="1006"/>
      <c r="BX14" s="1006"/>
      <c r="BY14" s="1006"/>
      <c r="BZ14" s="1006"/>
      <c r="CA14" s="1006"/>
      <c r="CB14" s="1006"/>
      <c r="CC14" s="1006"/>
      <c r="CD14" s="1006"/>
      <c r="CE14" s="1006"/>
      <c r="CF14" s="1006"/>
      <c r="CG14" s="1027"/>
      <c r="CH14" s="1002">
        <v>2</v>
      </c>
      <c r="CI14" s="1003"/>
      <c r="CJ14" s="1003"/>
      <c r="CK14" s="1003"/>
      <c r="CL14" s="1004"/>
      <c r="CM14" s="1002">
        <v>257</v>
      </c>
      <c r="CN14" s="1003"/>
      <c r="CO14" s="1003"/>
      <c r="CP14" s="1003"/>
      <c r="CQ14" s="1004"/>
      <c r="CR14" s="1002">
        <v>100</v>
      </c>
      <c r="CS14" s="1003"/>
      <c r="CT14" s="1003"/>
      <c r="CU14" s="1003"/>
      <c r="CV14" s="1004"/>
      <c r="CW14" s="1002">
        <v>11</v>
      </c>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17"/>
    </row>
    <row r="15" spans="1:131" s="218" customFormat="1" ht="26.25" customHeight="1" x14ac:dyDescent="0.2">
      <c r="A15" s="221">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14"/>
      <c r="BA15" s="214"/>
      <c r="BB15" s="214"/>
      <c r="BC15" s="214"/>
      <c r="BD15" s="214"/>
      <c r="BE15" s="215"/>
      <c r="BF15" s="215"/>
      <c r="BG15" s="215"/>
      <c r="BH15" s="215"/>
      <c r="BI15" s="215"/>
      <c r="BJ15" s="215"/>
      <c r="BK15" s="215"/>
      <c r="BL15" s="215"/>
      <c r="BM15" s="215"/>
      <c r="BN15" s="215"/>
      <c r="BO15" s="215"/>
      <c r="BP15" s="215"/>
      <c r="BQ15" s="221">
        <v>9</v>
      </c>
      <c r="BR15" s="222"/>
      <c r="BS15" s="1005" t="s">
        <v>565</v>
      </c>
      <c r="BT15" s="1006"/>
      <c r="BU15" s="1006"/>
      <c r="BV15" s="1006"/>
      <c r="BW15" s="1006"/>
      <c r="BX15" s="1006"/>
      <c r="BY15" s="1006"/>
      <c r="BZ15" s="1006"/>
      <c r="CA15" s="1006"/>
      <c r="CB15" s="1006"/>
      <c r="CC15" s="1006"/>
      <c r="CD15" s="1006"/>
      <c r="CE15" s="1006"/>
      <c r="CF15" s="1006"/>
      <c r="CG15" s="1027"/>
      <c r="CH15" s="1002">
        <v>9</v>
      </c>
      <c r="CI15" s="1003"/>
      <c r="CJ15" s="1003"/>
      <c r="CK15" s="1003"/>
      <c r="CL15" s="1004"/>
      <c r="CM15" s="1002">
        <v>89</v>
      </c>
      <c r="CN15" s="1003"/>
      <c r="CO15" s="1003"/>
      <c r="CP15" s="1003"/>
      <c r="CQ15" s="1004"/>
      <c r="CR15" s="1002">
        <v>48</v>
      </c>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7"/>
    </row>
    <row r="16" spans="1:131" s="218" customFormat="1" ht="26.25" customHeight="1" x14ac:dyDescent="0.2">
      <c r="A16" s="221">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14"/>
      <c r="BA16" s="214"/>
      <c r="BB16" s="214"/>
      <c r="BC16" s="214"/>
      <c r="BD16" s="214"/>
      <c r="BE16" s="215"/>
      <c r="BF16" s="215"/>
      <c r="BG16" s="215"/>
      <c r="BH16" s="215"/>
      <c r="BI16" s="215"/>
      <c r="BJ16" s="215"/>
      <c r="BK16" s="215"/>
      <c r="BL16" s="215"/>
      <c r="BM16" s="215"/>
      <c r="BN16" s="215"/>
      <c r="BO16" s="215"/>
      <c r="BP16" s="215"/>
      <c r="BQ16" s="221">
        <v>10</v>
      </c>
      <c r="BR16" s="222"/>
      <c r="BS16" s="1005" t="s">
        <v>553</v>
      </c>
      <c r="BT16" s="1006"/>
      <c r="BU16" s="1006"/>
      <c r="BV16" s="1006"/>
      <c r="BW16" s="1006"/>
      <c r="BX16" s="1006"/>
      <c r="BY16" s="1006"/>
      <c r="BZ16" s="1006"/>
      <c r="CA16" s="1006"/>
      <c r="CB16" s="1006"/>
      <c r="CC16" s="1006"/>
      <c r="CD16" s="1006"/>
      <c r="CE16" s="1006"/>
      <c r="CF16" s="1006"/>
      <c r="CG16" s="1027"/>
      <c r="CH16" s="1002">
        <v>-1</v>
      </c>
      <c r="CI16" s="1003"/>
      <c r="CJ16" s="1003"/>
      <c r="CK16" s="1003"/>
      <c r="CL16" s="1004"/>
      <c r="CM16" s="1002">
        <v>490</v>
      </c>
      <c r="CN16" s="1003"/>
      <c r="CO16" s="1003"/>
      <c r="CP16" s="1003"/>
      <c r="CQ16" s="1004"/>
      <c r="CR16" s="1002">
        <v>501</v>
      </c>
      <c r="CS16" s="1003"/>
      <c r="CT16" s="1003"/>
      <c r="CU16" s="1003"/>
      <c r="CV16" s="1004"/>
      <c r="CW16" s="1002">
        <v>28</v>
      </c>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7"/>
    </row>
    <row r="17" spans="1:131" s="218" customFormat="1" ht="26.25" customHeight="1" x14ac:dyDescent="0.2">
      <c r="A17" s="221">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14"/>
      <c r="BA17" s="214"/>
      <c r="BB17" s="214"/>
      <c r="BC17" s="214"/>
      <c r="BD17" s="214"/>
      <c r="BE17" s="215"/>
      <c r="BF17" s="215"/>
      <c r="BG17" s="215"/>
      <c r="BH17" s="215"/>
      <c r="BI17" s="215"/>
      <c r="BJ17" s="215"/>
      <c r="BK17" s="215"/>
      <c r="BL17" s="215"/>
      <c r="BM17" s="215"/>
      <c r="BN17" s="215"/>
      <c r="BO17" s="215"/>
      <c r="BP17" s="215"/>
      <c r="BQ17" s="221">
        <v>11</v>
      </c>
      <c r="BR17" s="222"/>
      <c r="BS17" s="1005" t="s">
        <v>554</v>
      </c>
      <c r="BT17" s="1006"/>
      <c r="BU17" s="1006"/>
      <c r="BV17" s="1006"/>
      <c r="BW17" s="1006"/>
      <c r="BX17" s="1006"/>
      <c r="BY17" s="1006"/>
      <c r="BZ17" s="1006"/>
      <c r="CA17" s="1006"/>
      <c r="CB17" s="1006"/>
      <c r="CC17" s="1006"/>
      <c r="CD17" s="1006"/>
      <c r="CE17" s="1006"/>
      <c r="CF17" s="1006"/>
      <c r="CG17" s="1027"/>
      <c r="CH17" s="1002">
        <v>-3</v>
      </c>
      <c r="CI17" s="1003"/>
      <c r="CJ17" s="1003"/>
      <c r="CK17" s="1003"/>
      <c r="CL17" s="1004"/>
      <c r="CM17" s="1002">
        <v>28</v>
      </c>
      <c r="CN17" s="1003"/>
      <c r="CO17" s="1003"/>
      <c r="CP17" s="1003"/>
      <c r="CQ17" s="1004"/>
      <c r="CR17" s="1002">
        <v>2</v>
      </c>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7"/>
    </row>
    <row r="18" spans="1:131" s="218" customFormat="1" ht="26.25" customHeight="1" x14ac:dyDescent="0.2">
      <c r="A18" s="221">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14"/>
      <c r="BA18" s="214"/>
      <c r="BB18" s="214"/>
      <c r="BC18" s="214"/>
      <c r="BD18" s="214"/>
      <c r="BE18" s="215"/>
      <c r="BF18" s="215"/>
      <c r="BG18" s="215"/>
      <c r="BH18" s="215"/>
      <c r="BI18" s="215"/>
      <c r="BJ18" s="215"/>
      <c r="BK18" s="215"/>
      <c r="BL18" s="215"/>
      <c r="BM18" s="215"/>
      <c r="BN18" s="215"/>
      <c r="BO18" s="215"/>
      <c r="BP18" s="215"/>
      <c r="BQ18" s="221">
        <v>12</v>
      </c>
      <c r="BR18" s="222"/>
      <c r="BS18" s="1005" t="s">
        <v>555</v>
      </c>
      <c r="BT18" s="1006"/>
      <c r="BU18" s="1006"/>
      <c r="BV18" s="1006"/>
      <c r="BW18" s="1006"/>
      <c r="BX18" s="1006"/>
      <c r="BY18" s="1006"/>
      <c r="BZ18" s="1006"/>
      <c r="CA18" s="1006"/>
      <c r="CB18" s="1006"/>
      <c r="CC18" s="1006"/>
      <c r="CD18" s="1006"/>
      <c r="CE18" s="1006"/>
      <c r="CF18" s="1006"/>
      <c r="CG18" s="1027"/>
      <c r="CH18" s="1002">
        <v>-1</v>
      </c>
      <c r="CI18" s="1003"/>
      <c r="CJ18" s="1003"/>
      <c r="CK18" s="1003"/>
      <c r="CL18" s="1004"/>
      <c r="CM18" s="1002">
        <v>19</v>
      </c>
      <c r="CN18" s="1003"/>
      <c r="CO18" s="1003"/>
      <c r="CP18" s="1003"/>
      <c r="CQ18" s="1004"/>
      <c r="CR18" s="1002">
        <v>6</v>
      </c>
      <c r="CS18" s="1003"/>
      <c r="CT18" s="1003"/>
      <c r="CU18" s="1003"/>
      <c r="CV18" s="1004"/>
      <c r="CW18" s="1002">
        <v>2</v>
      </c>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7"/>
    </row>
    <row r="19" spans="1:131" s="218" customFormat="1" ht="26.25" customHeight="1" x14ac:dyDescent="0.2">
      <c r="A19" s="221">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14"/>
      <c r="BA19" s="214"/>
      <c r="BB19" s="214"/>
      <c r="BC19" s="214"/>
      <c r="BD19" s="214"/>
      <c r="BE19" s="215"/>
      <c r="BF19" s="215"/>
      <c r="BG19" s="215"/>
      <c r="BH19" s="215"/>
      <c r="BI19" s="215"/>
      <c r="BJ19" s="215"/>
      <c r="BK19" s="215"/>
      <c r="BL19" s="215"/>
      <c r="BM19" s="215"/>
      <c r="BN19" s="215"/>
      <c r="BO19" s="215"/>
      <c r="BP19" s="215"/>
      <c r="BQ19" s="221">
        <v>13</v>
      </c>
      <c r="BR19" s="222"/>
      <c r="BS19" s="1005" t="s">
        <v>556</v>
      </c>
      <c r="BT19" s="1006"/>
      <c r="BU19" s="1006"/>
      <c r="BV19" s="1006"/>
      <c r="BW19" s="1006"/>
      <c r="BX19" s="1006"/>
      <c r="BY19" s="1006"/>
      <c r="BZ19" s="1006"/>
      <c r="CA19" s="1006"/>
      <c r="CB19" s="1006"/>
      <c r="CC19" s="1006"/>
      <c r="CD19" s="1006"/>
      <c r="CE19" s="1006"/>
      <c r="CF19" s="1006"/>
      <c r="CG19" s="1027"/>
      <c r="CH19" s="1002">
        <v>97</v>
      </c>
      <c r="CI19" s="1003"/>
      <c r="CJ19" s="1003"/>
      <c r="CK19" s="1003"/>
      <c r="CL19" s="1004"/>
      <c r="CM19" s="1002">
        <v>1394</v>
      </c>
      <c r="CN19" s="1003"/>
      <c r="CO19" s="1003"/>
      <c r="CP19" s="1003"/>
      <c r="CQ19" s="1004"/>
      <c r="CR19" s="1002">
        <v>17</v>
      </c>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7"/>
    </row>
    <row r="20" spans="1:131" s="218" customFormat="1" ht="26.25" customHeight="1" x14ac:dyDescent="0.2">
      <c r="A20" s="221">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14"/>
      <c r="BA20" s="214"/>
      <c r="BB20" s="214"/>
      <c r="BC20" s="214"/>
      <c r="BD20" s="214"/>
      <c r="BE20" s="215"/>
      <c r="BF20" s="215"/>
      <c r="BG20" s="215"/>
      <c r="BH20" s="215"/>
      <c r="BI20" s="215"/>
      <c r="BJ20" s="215"/>
      <c r="BK20" s="215"/>
      <c r="BL20" s="215"/>
      <c r="BM20" s="215"/>
      <c r="BN20" s="215"/>
      <c r="BO20" s="215"/>
      <c r="BP20" s="215"/>
      <c r="BQ20" s="221">
        <v>14</v>
      </c>
      <c r="BR20" s="222"/>
      <c r="BS20" s="1005" t="s">
        <v>557</v>
      </c>
      <c r="BT20" s="1006"/>
      <c r="BU20" s="1006"/>
      <c r="BV20" s="1006"/>
      <c r="BW20" s="1006"/>
      <c r="BX20" s="1006"/>
      <c r="BY20" s="1006"/>
      <c r="BZ20" s="1006"/>
      <c r="CA20" s="1006"/>
      <c r="CB20" s="1006"/>
      <c r="CC20" s="1006"/>
      <c r="CD20" s="1006"/>
      <c r="CE20" s="1006"/>
      <c r="CF20" s="1006"/>
      <c r="CG20" s="1027"/>
      <c r="CH20" s="1002">
        <v>-39</v>
      </c>
      <c r="CI20" s="1003"/>
      <c r="CJ20" s="1003"/>
      <c r="CK20" s="1003"/>
      <c r="CL20" s="1004"/>
      <c r="CM20" s="1002">
        <v>-393</v>
      </c>
      <c r="CN20" s="1003"/>
      <c r="CO20" s="1003"/>
      <c r="CP20" s="1003"/>
      <c r="CQ20" s="1004"/>
      <c r="CR20" s="1002">
        <v>53</v>
      </c>
      <c r="CS20" s="1003"/>
      <c r="CT20" s="1003"/>
      <c r="CU20" s="1003"/>
      <c r="CV20" s="1004"/>
      <c r="CW20" s="1002"/>
      <c r="CX20" s="1003"/>
      <c r="CY20" s="1003"/>
      <c r="CZ20" s="1003"/>
      <c r="DA20" s="1004"/>
      <c r="DB20" s="1002">
        <v>900</v>
      </c>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7"/>
    </row>
    <row r="21" spans="1:131" s="218" customFormat="1" ht="26.25" customHeight="1" thickBot="1" x14ac:dyDescent="0.25">
      <c r="A21" s="221">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14"/>
      <c r="BA21" s="214"/>
      <c r="BB21" s="214"/>
      <c r="BC21" s="214"/>
      <c r="BD21" s="214"/>
      <c r="BE21" s="215"/>
      <c r="BF21" s="215"/>
      <c r="BG21" s="215"/>
      <c r="BH21" s="215"/>
      <c r="BI21" s="215"/>
      <c r="BJ21" s="215"/>
      <c r="BK21" s="215"/>
      <c r="BL21" s="215"/>
      <c r="BM21" s="215"/>
      <c r="BN21" s="215"/>
      <c r="BO21" s="215"/>
      <c r="BP21" s="215"/>
      <c r="BQ21" s="221">
        <v>15</v>
      </c>
      <c r="BR21" s="222"/>
      <c r="BS21" s="1005" t="s">
        <v>558</v>
      </c>
      <c r="BT21" s="1006"/>
      <c r="BU21" s="1006"/>
      <c r="BV21" s="1006"/>
      <c r="BW21" s="1006"/>
      <c r="BX21" s="1006"/>
      <c r="BY21" s="1006"/>
      <c r="BZ21" s="1006"/>
      <c r="CA21" s="1006"/>
      <c r="CB21" s="1006"/>
      <c r="CC21" s="1006"/>
      <c r="CD21" s="1006"/>
      <c r="CE21" s="1006"/>
      <c r="CF21" s="1006"/>
      <c r="CG21" s="1027"/>
      <c r="CH21" s="1002">
        <v>1</v>
      </c>
      <c r="CI21" s="1003"/>
      <c r="CJ21" s="1003"/>
      <c r="CK21" s="1003"/>
      <c r="CL21" s="1004"/>
      <c r="CM21" s="1002">
        <v>45</v>
      </c>
      <c r="CN21" s="1003"/>
      <c r="CO21" s="1003"/>
      <c r="CP21" s="1003"/>
      <c r="CQ21" s="1004"/>
      <c r="CR21" s="1002">
        <v>39</v>
      </c>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7"/>
    </row>
    <row r="22" spans="1:131" s="218" customFormat="1" ht="26.25" customHeight="1" x14ac:dyDescent="0.2">
      <c r="A22" s="221">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374</v>
      </c>
      <c r="BA22" s="1041"/>
      <c r="BB22" s="1041"/>
      <c r="BC22" s="1041"/>
      <c r="BD22" s="1042"/>
      <c r="BE22" s="215"/>
      <c r="BF22" s="215"/>
      <c r="BG22" s="215"/>
      <c r="BH22" s="215"/>
      <c r="BI22" s="215"/>
      <c r="BJ22" s="215"/>
      <c r="BK22" s="215"/>
      <c r="BL22" s="215"/>
      <c r="BM22" s="215"/>
      <c r="BN22" s="215"/>
      <c r="BO22" s="215"/>
      <c r="BP22" s="215"/>
      <c r="BQ22" s="221">
        <v>16</v>
      </c>
      <c r="BR22" s="222"/>
      <c r="BS22" s="1005" t="s">
        <v>559</v>
      </c>
      <c r="BT22" s="1006"/>
      <c r="BU22" s="1006"/>
      <c r="BV22" s="1006"/>
      <c r="BW22" s="1006"/>
      <c r="BX22" s="1006"/>
      <c r="BY22" s="1006"/>
      <c r="BZ22" s="1006"/>
      <c r="CA22" s="1006"/>
      <c r="CB22" s="1006"/>
      <c r="CC22" s="1006"/>
      <c r="CD22" s="1006"/>
      <c r="CE22" s="1006"/>
      <c r="CF22" s="1006"/>
      <c r="CG22" s="1027"/>
      <c r="CH22" s="1002">
        <v>8</v>
      </c>
      <c r="CI22" s="1003"/>
      <c r="CJ22" s="1003"/>
      <c r="CK22" s="1003"/>
      <c r="CL22" s="1004"/>
      <c r="CM22" s="1002">
        <v>58</v>
      </c>
      <c r="CN22" s="1003"/>
      <c r="CO22" s="1003"/>
      <c r="CP22" s="1003"/>
      <c r="CQ22" s="1004"/>
      <c r="CR22" s="1002">
        <v>17</v>
      </c>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7"/>
    </row>
    <row r="23" spans="1:131" s="218" customFormat="1" ht="26.25" customHeight="1" thickBot="1" x14ac:dyDescent="0.25">
      <c r="A23" s="223" t="s">
        <v>375</v>
      </c>
      <c r="B23" s="950" t="s">
        <v>376</v>
      </c>
      <c r="C23" s="951"/>
      <c r="D23" s="951"/>
      <c r="E23" s="951"/>
      <c r="F23" s="951"/>
      <c r="G23" s="951"/>
      <c r="H23" s="951"/>
      <c r="I23" s="951"/>
      <c r="J23" s="951"/>
      <c r="K23" s="951"/>
      <c r="L23" s="951"/>
      <c r="M23" s="951"/>
      <c r="N23" s="951"/>
      <c r="O23" s="951"/>
      <c r="P23" s="961"/>
      <c r="Q23" s="1080">
        <f>Q7+Q8+Q9+Q10</f>
        <v>546169</v>
      </c>
      <c r="R23" s="1074"/>
      <c r="S23" s="1074"/>
      <c r="T23" s="1074"/>
      <c r="U23" s="1074"/>
      <c r="V23" s="1074">
        <f t="shared" ref="V23" si="0">V7+V8+V9+V10</f>
        <v>533982</v>
      </c>
      <c r="W23" s="1074"/>
      <c r="X23" s="1074"/>
      <c r="Y23" s="1074"/>
      <c r="Z23" s="1074"/>
      <c r="AA23" s="1074">
        <f t="shared" ref="AA23" si="1">AA7+AA8+AA9+AA10</f>
        <v>12187</v>
      </c>
      <c r="AB23" s="1074"/>
      <c r="AC23" s="1074"/>
      <c r="AD23" s="1074"/>
      <c r="AE23" s="1081"/>
      <c r="AF23" s="1082">
        <v>6782</v>
      </c>
      <c r="AG23" s="1074"/>
      <c r="AH23" s="1074"/>
      <c r="AI23" s="1074"/>
      <c r="AJ23" s="1083"/>
      <c r="AK23" s="1084"/>
      <c r="AL23" s="1085"/>
      <c r="AM23" s="1085"/>
      <c r="AN23" s="1085"/>
      <c r="AO23" s="1085"/>
      <c r="AP23" s="1074">
        <f t="shared" ref="AP23" si="2">AP7+AP8+AP9+AP10</f>
        <v>649030</v>
      </c>
      <c r="AQ23" s="1074"/>
      <c r="AR23" s="1074"/>
      <c r="AS23" s="1074"/>
      <c r="AT23" s="1074"/>
      <c r="AU23" s="1075"/>
      <c r="AV23" s="1075"/>
      <c r="AW23" s="1075"/>
      <c r="AX23" s="1075"/>
      <c r="AY23" s="1076"/>
      <c r="AZ23" s="1077" t="s">
        <v>122</v>
      </c>
      <c r="BA23" s="1078"/>
      <c r="BB23" s="1078"/>
      <c r="BC23" s="1078"/>
      <c r="BD23" s="1079"/>
      <c r="BE23" s="215"/>
      <c r="BF23" s="215"/>
      <c r="BG23" s="215"/>
      <c r="BH23" s="215"/>
      <c r="BI23" s="215"/>
      <c r="BJ23" s="215"/>
      <c r="BK23" s="215"/>
      <c r="BL23" s="215"/>
      <c r="BM23" s="215"/>
      <c r="BN23" s="215"/>
      <c r="BO23" s="215"/>
      <c r="BP23" s="215"/>
      <c r="BQ23" s="221">
        <v>17</v>
      </c>
      <c r="BR23" s="222"/>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7"/>
    </row>
    <row r="24" spans="1:131" s="218" customFormat="1" ht="26.25" customHeight="1" x14ac:dyDescent="0.2">
      <c r="A24" s="1073" t="s">
        <v>377</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14"/>
      <c r="BA24" s="214"/>
      <c r="BB24" s="214"/>
      <c r="BC24" s="214"/>
      <c r="BD24" s="214"/>
      <c r="BE24" s="215"/>
      <c r="BF24" s="215"/>
      <c r="BG24" s="215"/>
      <c r="BH24" s="215"/>
      <c r="BI24" s="215"/>
      <c r="BJ24" s="215"/>
      <c r="BK24" s="215"/>
      <c r="BL24" s="215"/>
      <c r="BM24" s="215"/>
      <c r="BN24" s="215"/>
      <c r="BO24" s="215"/>
      <c r="BP24" s="215"/>
      <c r="BQ24" s="221">
        <v>18</v>
      </c>
      <c r="BR24" s="222"/>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7"/>
    </row>
    <row r="25" spans="1:131" ht="26.25" customHeight="1" thickBot="1" x14ac:dyDescent="0.25">
      <c r="A25" s="1072" t="s">
        <v>378</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14"/>
      <c r="BK25" s="214"/>
      <c r="BL25" s="214"/>
      <c r="BM25" s="214"/>
      <c r="BN25" s="214"/>
      <c r="BO25" s="224"/>
      <c r="BP25" s="224"/>
      <c r="BQ25" s="221">
        <v>19</v>
      </c>
      <c r="BR25" s="222"/>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x14ac:dyDescent="0.2">
      <c r="A26" s="1008" t="s">
        <v>357</v>
      </c>
      <c r="B26" s="1009"/>
      <c r="C26" s="1009"/>
      <c r="D26" s="1009"/>
      <c r="E26" s="1009"/>
      <c r="F26" s="1009"/>
      <c r="G26" s="1009"/>
      <c r="H26" s="1009"/>
      <c r="I26" s="1009"/>
      <c r="J26" s="1009"/>
      <c r="K26" s="1009"/>
      <c r="L26" s="1009"/>
      <c r="M26" s="1009"/>
      <c r="N26" s="1009"/>
      <c r="O26" s="1009"/>
      <c r="P26" s="1010"/>
      <c r="Q26" s="1014" t="s">
        <v>379</v>
      </c>
      <c r="R26" s="1015"/>
      <c r="S26" s="1015"/>
      <c r="T26" s="1015"/>
      <c r="U26" s="1016"/>
      <c r="V26" s="1014" t="s">
        <v>380</v>
      </c>
      <c r="W26" s="1015"/>
      <c r="X26" s="1015"/>
      <c r="Y26" s="1015"/>
      <c r="Z26" s="1016"/>
      <c r="AA26" s="1014" t="s">
        <v>381</v>
      </c>
      <c r="AB26" s="1015"/>
      <c r="AC26" s="1015"/>
      <c r="AD26" s="1015"/>
      <c r="AE26" s="1015"/>
      <c r="AF26" s="1068" t="s">
        <v>382</v>
      </c>
      <c r="AG26" s="1021"/>
      <c r="AH26" s="1021"/>
      <c r="AI26" s="1021"/>
      <c r="AJ26" s="1069"/>
      <c r="AK26" s="1015" t="s">
        <v>383</v>
      </c>
      <c r="AL26" s="1015"/>
      <c r="AM26" s="1015"/>
      <c r="AN26" s="1015"/>
      <c r="AO26" s="1016"/>
      <c r="AP26" s="1014" t="s">
        <v>384</v>
      </c>
      <c r="AQ26" s="1015"/>
      <c r="AR26" s="1015"/>
      <c r="AS26" s="1015"/>
      <c r="AT26" s="1016"/>
      <c r="AU26" s="1014" t="s">
        <v>385</v>
      </c>
      <c r="AV26" s="1015"/>
      <c r="AW26" s="1015"/>
      <c r="AX26" s="1015"/>
      <c r="AY26" s="1016"/>
      <c r="AZ26" s="1014" t="s">
        <v>386</v>
      </c>
      <c r="BA26" s="1015"/>
      <c r="BB26" s="1015"/>
      <c r="BC26" s="1015"/>
      <c r="BD26" s="1016"/>
      <c r="BE26" s="1014" t="s">
        <v>364</v>
      </c>
      <c r="BF26" s="1015"/>
      <c r="BG26" s="1015"/>
      <c r="BH26" s="1015"/>
      <c r="BI26" s="1028"/>
      <c r="BJ26" s="214"/>
      <c r="BK26" s="214"/>
      <c r="BL26" s="214"/>
      <c r="BM26" s="214"/>
      <c r="BN26" s="214"/>
      <c r="BO26" s="224"/>
      <c r="BP26" s="224"/>
      <c r="BQ26" s="221">
        <v>20</v>
      </c>
      <c r="BR26" s="222"/>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x14ac:dyDescent="0.25">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4"/>
      <c r="BP27" s="224"/>
      <c r="BQ27" s="221">
        <v>21</v>
      </c>
      <c r="BR27" s="222"/>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x14ac:dyDescent="0.2">
      <c r="A28" s="225">
        <v>1</v>
      </c>
      <c r="B28" s="1060" t="s">
        <v>387</v>
      </c>
      <c r="C28" s="1061"/>
      <c r="D28" s="1061"/>
      <c r="E28" s="1061"/>
      <c r="F28" s="1061"/>
      <c r="G28" s="1061"/>
      <c r="H28" s="1061"/>
      <c r="I28" s="1061"/>
      <c r="J28" s="1061"/>
      <c r="K28" s="1061"/>
      <c r="L28" s="1061"/>
      <c r="M28" s="1061"/>
      <c r="N28" s="1061"/>
      <c r="O28" s="1061"/>
      <c r="P28" s="1062"/>
      <c r="Q28" s="1063">
        <v>69886</v>
      </c>
      <c r="R28" s="1064"/>
      <c r="S28" s="1064"/>
      <c r="T28" s="1064"/>
      <c r="U28" s="1064"/>
      <c r="V28" s="1064">
        <v>69456</v>
      </c>
      <c r="W28" s="1064"/>
      <c r="X28" s="1064"/>
      <c r="Y28" s="1064"/>
      <c r="Z28" s="1064"/>
      <c r="AA28" s="1064">
        <f>Q28-V28</f>
        <v>430</v>
      </c>
      <c r="AB28" s="1064"/>
      <c r="AC28" s="1064"/>
      <c r="AD28" s="1064"/>
      <c r="AE28" s="1065"/>
      <c r="AF28" s="1066">
        <v>430</v>
      </c>
      <c r="AG28" s="1064"/>
      <c r="AH28" s="1064"/>
      <c r="AI28" s="1064"/>
      <c r="AJ28" s="1067"/>
      <c r="AK28" s="1055">
        <v>5971</v>
      </c>
      <c r="AL28" s="1056"/>
      <c r="AM28" s="1056"/>
      <c r="AN28" s="1056"/>
      <c r="AO28" s="1056"/>
      <c r="AP28" s="1056">
        <v>0</v>
      </c>
      <c r="AQ28" s="1056"/>
      <c r="AR28" s="1056"/>
      <c r="AS28" s="1056"/>
      <c r="AT28" s="1056"/>
      <c r="AU28" s="1056">
        <v>0</v>
      </c>
      <c r="AV28" s="1056"/>
      <c r="AW28" s="1056"/>
      <c r="AX28" s="1056"/>
      <c r="AY28" s="1056"/>
      <c r="AZ28" s="1057" t="s">
        <v>569</v>
      </c>
      <c r="BA28" s="1057"/>
      <c r="BB28" s="1057"/>
      <c r="BC28" s="1057"/>
      <c r="BD28" s="1057"/>
      <c r="BE28" s="1058"/>
      <c r="BF28" s="1058"/>
      <c r="BG28" s="1058"/>
      <c r="BH28" s="1058"/>
      <c r="BI28" s="1059"/>
      <c r="BJ28" s="214"/>
      <c r="BK28" s="214"/>
      <c r="BL28" s="214"/>
      <c r="BM28" s="214"/>
      <c r="BN28" s="214"/>
      <c r="BO28" s="224"/>
      <c r="BP28" s="224"/>
      <c r="BQ28" s="221">
        <v>22</v>
      </c>
      <c r="BR28" s="222"/>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x14ac:dyDescent="0.2">
      <c r="A29" s="225">
        <v>2</v>
      </c>
      <c r="B29" s="1043" t="s">
        <v>388</v>
      </c>
      <c r="C29" s="1044"/>
      <c r="D29" s="1044"/>
      <c r="E29" s="1044"/>
      <c r="F29" s="1044"/>
      <c r="G29" s="1044"/>
      <c r="H29" s="1044"/>
      <c r="I29" s="1044"/>
      <c r="J29" s="1044"/>
      <c r="K29" s="1044"/>
      <c r="L29" s="1044"/>
      <c r="M29" s="1044"/>
      <c r="N29" s="1044"/>
      <c r="O29" s="1044"/>
      <c r="P29" s="1045"/>
      <c r="Q29" s="1051">
        <v>86502</v>
      </c>
      <c r="R29" s="1052"/>
      <c r="S29" s="1052"/>
      <c r="T29" s="1052"/>
      <c r="U29" s="1052"/>
      <c r="V29" s="1052">
        <v>85833</v>
      </c>
      <c r="W29" s="1052"/>
      <c r="X29" s="1052"/>
      <c r="Y29" s="1052"/>
      <c r="Z29" s="1052"/>
      <c r="AA29" s="1052">
        <f t="shared" ref="AA29:AA35" si="3">Q29-V29</f>
        <v>669</v>
      </c>
      <c r="AB29" s="1052"/>
      <c r="AC29" s="1052"/>
      <c r="AD29" s="1052"/>
      <c r="AE29" s="1053"/>
      <c r="AF29" s="1048">
        <v>669</v>
      </c>
      <c r="AG29" s="1049"/>
      <c r="AH29" s="1049"/>
      <c r="AI29" s="1049"/>
      <c r="AJ29" s="1050"/>
      <c r="AK29" s="993">
        <v>12587</v>
      </c>
      <c r="AL29" s="984"/>
      <c r="AM29" s="984"/>
      <c r="AN29" s="984"/>
      <c r="AO29" s="984"/>
      <c r="AP29" s="984">
        <v>0</v>
      </c>
      <c r="AQ29" s="984"/>
      <c r="AR29" s="984"/>
      <c r="AS29" s="984"/>
      <c r="AT29" s="984"/>
      <c r="AU29" s="984">
        <v>0</v>
      </c>
      <c r="AV29" s="984"/>
      <c r="AW29" s="984"/>
      <c r="AX29" s="984"/>
      <c r="AY29" s="984"/>
      <c r="AZ29" s="1054" t="s">
        <v>569</v>
      </c>
      <c r="BA29" s="1054"/>
      <c r="BB29" s="1054"/>
      <c r="BC29" s="1054"/>
      <c r="BD29" s="1054"/>
      <c r="BE29" s="985"/>
      <c r="BF29" s="985"/>
      <c r="BG29" s="985"/>
      <c r="BH29" s="985"/>
      <c r="BI29" s="986"/>
      <c r="BJ29" s="214"/>
      <c r="BK29" s="214"/>
      <c r="BL29" s="214"/>
      <c r="BM29" s="214"/>
      <c r="BN29" s="214"/>
      <c r="BO29" s="224"/>
      <c r="BP29" s="224"/>
      <c r="BQ29" s="221">
        <v>23</v>
      </c>
      <c r="BR29" s="222"/>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x14ac:dyDescent="0.2">
      <c r="A30" s="225">
        <v>3</v>
      </c>
      <c r="B30" s="1043" t="s">
        <v>389</v>
      </c>
      <c r="C30" s="1044"/>
      <c r="D30" s="1044"/>
      <c r="E30" s="1044"/>
      <c r="F30" s="1044"/>
      <c r="G30" s="1044"/>
      <c r="H30" s="1044"/>
      <c r="I30" s="1044"/>
      <c r="J30" s="1044"/>
      <c r="K30" s="1044"/>
      <c r="L30" s="1044"/>
      <c r="M30" s="1044"/>
      <c r="N30" s="1044"/>
      <c r="O30" s="1044"/>
      <c r="P30" s="1045"/>
      <c r="Q30" s="1051">
        <v>11761</v>
      </c>
      <c r="R30" s="1052"/>
      <c r="S30" s="1052"/>
      <c r="T30" s="1052"/>
      <c r="U30" s="1052"/>
      <c r="V30" s="1052">
        <v>11740</v>
      </c>
      <c r="W30" s="1052"/>
      <c r="X30" s="1052"/>
      <c r="Y30" s="1052"/>
      <c r="Z30" s="1052"/>
      <c r="AA30" s="1052">
        <f t="shared" si="3"/>
        <v>21</v>
      </c>
      <c r="AB30" s="1052"/>
      <c r="AC30" s="1052"/>
      <c r="AD30" s="1052"/>
      <c r="AE30" s="1053"/>
      <c r="AF30" s="1048">
        <v>21</v>
      </c>
      <c r="AG30" s="1049"/>
      <c r="AH30" s="1049"/>
      <c r="AI30" s="1049"/>
      <c r="AJ30" s="1050"/>
      <c r="AK30" s="993">
        <v>10840</v>
      </c>
      <c r="AL30" s="984"/>
      <c r="AM30" s="984"/>
      <c r="AN30" s="984"/>
      <c r="AO30" s="984"/>
      <c r="AP30" s="984">
        <v>0</v>
      </c>
      <c r="AQ30" s="984"/>
      <c r="AR30" s="984"/>
      <c r="AS30" s="984"/>
      <c r="AT30" s="984"/>
      <c r="AU30" s="984">
        <v>0</v>
      </c>
      <c r="AV30" s="984"/>
      <c r="AW30" s="984"/>
      <c r="AX30" s="984"/>
      <c r="AY30" s="984"/>
      <c r="AZ30" s="1054" t="s">
        <v>569</v>
      </c>
      <c r="BA30" s="1054"/>
      <c r="BB30" s="1054"/>
      <c r="BC30" s="1054"/>
      <c r="BD30" s="1054"/>
      <c r="BE30" s="985"/>
      <c r="BF30" s="985"/>
      <c r="BG30" s="985"/>
      <c r="BH30" s="985"/>
      <c r="BI30" s="986"/>
      <c r="BJ30" s="214"/>
      <c r="BK30" s="214"/>
      <c r="BL30" s="214"/>
      <c r="BM30" s="214"/>
      <c r="BN30" s="214"/>
      <c r="BO30" s="224"/>
      <c r="BP30" s="224"/>
      <c r="BQ30" s="221">
        <v>24</v>
      </c>
      <c r="BR30" s="222"/>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x14ac:dyDescent="0.2">
      <c r="A31" s="225">
        <v>4</v>
      </c>
      <c r="B31" s="1043" t="s">
        <v>390</v>
      </c>
      <c r="C31" s="1044"/>
      <c r="D31" s="1044"/>
      <c r="E31" s="1044"/>
      <c r="F31" s="1044"/>
      <c r="G31" s="1044"/>
      <c r="H31" s="1044"/>
      <c r="I31" s="1044"/>
      <c r="J31" s="1044"/>
      <c r="K31" s="1044"/>
      <c r="L31" s="1044"/>
      <c r="M31" s="1044"/>
      <c r="N31" s="1044"/>
      <c r="O31" s="1044"/>
      <c r="P31" s="1045"/>
      <c r="Q31" s="1051">
        <v>11201</v>
      </c>
      <c r="R31" s="1052"/>
      <c r="S31" s="1052"/>
      <c r="T31" s="1052"/>
      <c r="U31" s="1052"/>
      <c r="V31" s="1052">
        <v>6352</v>
      </c>
      <c r="W31" s="1052"/>
      <c r="X31" s="1052"/>
      <c r="Y31" s="1052"/>
      <c r="Z31" s="1052"/>
      <c r="AA31" s="1052">
        <f t="shared" si="3"/>
        <v>4849</v>
      </c>
      <c r="AB31" s="1052"/>
      <c r="AC31" s="1052"/>
      <c r="AD31" s="1052"/>
      <c r="AE31" s="1053"/>
      <c r="AF31" s="1048">
        <v>4849</v>
      </c>
      <c r="AG31" s="1049"/>
      <c r="AH31" s="1049"/>
      <c r="AI31" s="1049"/>
      <c r="AJ31" s="1050"/>
      <c r="AK31" s="993">
        <v>557</v>
      </c>
      <c r="AL31" s="984"/>
      <c r="AM31" s="984"/>
      <c r="AN31" s="984"/>
      <c r="AO31" s="984"/>
      <c r="AP31" s="984">
        <v>52299</v>
      </c>
      <c r="AQ31" s="984"/>
      <c r="AR31" s="984"/>
      <c r="AS31" s="984"/>
      <c r="AT31" s="984"/>
      <c r="AU31" s="984">
        <v>784</v>
      </c>
      <c r="AV31" s="984"/>
      <c r="AW31" s="984"/>
      <c r="AX31" s="984"/>
      <c r="AY31" s="984"/>
      <c r="AZ31" s="1054" t="s">
        <v>569</v>
      </c>
      <c r="BA31" s="1054"/>
      <c r="BB31" s="1054"/>
      <c r="BC31" s="1054"/>
      <c r="BD31" s="1054"/>
      <c r="BE31" s="985" t="s">
        <v>391</v>
      </c>
      <c r="BF31" s="985"/>
      <c r="BG31" s="985"/>
      <c r="BH31" s="985"/>
      <c r="BI31" s="986"/>
      <c r="BJ31" s="214"/>
      <c r="BK31" s="214"/>
      <c r="BL31" s="214"/>
      <c r="BM31" s="214"/>
      <c r="BN31" s="214"/>
      <c r="BO31" s="224"/>
      <c r="BP31" s="224"/>
      <c r="BQ31" s="221">
        <v>25</v>
      </c>
      <c r="BR31" s="222"/>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x14ac:dyDescent="0.2">
      <c r="A32" s="225">
        <v>5</v>
      </c>
      <c r="B32" s="1043" t="s">
        <v>392</v>
      </c>
      <c r="C32" s="1044"/>
      <c r="D32" s="1044"/>
      <c r="E32" s="1044"/>
      <c r="F32" s="1044"/>
      <c r="G32" s="1044"/>
      <c r="H32" s="1044"/>
      <c r="I32" s="1044"/>
      <c r="J32" s="1044"/>
      <c r="K32" s="1044"/>
      <c r="L32" s="1044"/>
      <c r="M32" s="1044"/>
      <c r="N32" s="1044"/>
      <c r="O32" s="1044"/>
      <c r="P32" s="1045"/>
      <c r="Q32" s="1051">
        <v>9627</v>
      </c>
      <c r="R32" s="1052"/>
      <c r="S32" s="1052"/>
      <c r="T32" s="1052"/>
      <c r="U32" s="1052"/>
      <c r="V32" s="1052">
        <v>2994</v>
      </c>
      <c r="W32" s="1052"/>
      <c r="X32" s="1052"/>
      <c r="Y32" s="1052"/>
      <c r="Z32" s="1052"/>
      <c r="AA32" s="1052">
        <f t="shared" si="3"/>
        <v>6633</v>
      </c>
      <c r="AB32" s="1052"/>
      <c r="AC32" s="1052"/>
      <c r="AD32" s="1052"/>
      <c r="AE32" s="1053"/>
      <c r="AF32" s="1048">
        <v>6633</v>
      </c>
      <c r="AG32" s="1049"/>
      <c r="AH32" s="1049"/>
      <c r="AI32" s="1049"/>
      <c r="AJ32" s="1050"/>
      <c r="AK32" s="993">
        <v>3478</v>
      </c>
      <c r="AL32" s="984"/>
      <c r="AM32" s="984"/>
      <c r="AN32" s="984"/>
      <c r="AO32" s="984"/>
      <c r="AP32" s="984">
        <v>18429</v>
      </c>
      <c r="AQ32" s="984"/>
      <c r="AR32" s="984"/>
      <c r="AS32" s="984"/>
      <c r="AT32" s="984"/>
      <c r="AU32" s="984">
        <v>10504</v>
      </c>
      <c r="AV32" s="984"/>
      <c r="AW32" s="984"/>
      <c r="AX32" s="984"/>
      <c r="AY32" s="984"/>
      <c r="AZ32" s="1054" t="s">
        <v>569</v>
      </c>
      <c r="BA32" s="1054"/>
      <c r="BB32" s="1054"/>
      <c r="BC32" s="1054"/>
      <c r="BD32" s="1054"/>
      <c r="BE32" s="985" t="s">
        <v>391</v>
      </c>
      <c r="BF32" s="985"/>
      <c r="BG32" s="985"/>
      <c r="BH32" s="985"/>
      <c r="BI32" s="986"/>
      <c r="BJ32" s="214"/>
      <c r="BK32" s="214"/>
      <c r="BL32" s="214"/>
      <c r="BM32" s="214"/>
      <c r="BN32" s="214"/>
      <c r="BO32" s="224"/>
      <c r="BP32" s="224"/>
      <c r="BQ32" s="221">
        <v>26</v>
      </c>
      <c r="BR32" s="222"/>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x14ac:dyDescent="0.2">
      <c r="A33" s="225">
        <v>6</v>
      </c>
      <c r="B33" s="1043" t="s">
        <v>393</v>
      </c>
      <c r="C33" s="1044"/>
      <c r="D33" s="1044"/>
      <c r="E33" s="1044"/>
      <c r="F33" s="1044"/>
      <c r="G33" s="1044"/>
      <c r="H33" s="1044"/>
      <c r="I33" s="1044"/>
      <c r="J33" s="1044"/>
      <c r="K33" s="1044"/>
      <c r="L33" s="1044"/>
      <c r="M33" s="1044"/>
      <c r="N33" s="1044"/>
      <c r="O33" s="1044"/>
      <c r="P33" s="1045"/>
      <c r="Q33" s="1051">
        <v>5185</v>
      </c>
      <c r="R33" s="1052"/>
      <c r="S33" s="1052"/>
      <c r="T33" s="1052"/>
      <c r="U33" s="1052"/>
      <c r="V33" s="1052">
        <v>3506</v>
      </c>
      <c r="W33" s="1052"/>
      <c r="X33" s="1052"/>
      <c r="Y33" s="1052"/>
      <c r="Z33" s="1052"/>
      <c r="AA33" s="1052">
        <f t="shared" si="3"/>
        <v>1679</v>
      </c>
      <c r="AB33" s="1052"/>
      <c r="AC33" s="1052"/>
      <c r="AD33" s="1052"/>
      <c r="AE33" s="1053"/>
      <c r="AF33" s="1048">
        <v>1679</v>
      </c>
      <c r="AG33" s="1049"/>
      <c r="AH33" s="1049"/>
      <c r="AI33" s="1049"/>
      <c r="AJ33" s="1050"/>
      <c r="AK33" s="993">
        <v>14344</v>
      </c>
      <c r="AL33" s="984"/>
      <c r="AM33" s="984"/>
      <c r="AN33" s="984"/>
      <c r="AO33" s="984"/>
      <c r="AP33" s="984">
        <v>285203</v>
      </c>
      <c r="AQ33" s="984"/>
      <c r="AR33" s="984"/>
      <c r="AS33" s="984"/>
      <c r="AT33" s="984"/>
      <c r="AU33" s="984">
        <v>158858</v>
      </c>
      <c r="AV33" s="984"/>
      <c r="AW33" s="984"/>
      <c r="AX33" s="984"/>
      <c r="AY33" s="984"/>
      <c r="AZ33" s="1054" t="s">
        <v>569</v>
      </c>
      <c r="BA33" s="1054"/>
      <c r="BB33" s="1054"/>
      <c r="BC33" s="1054"/>
      <c r="BD33" s="1054"/>
      <c r="BE33" s="985" t="s">
        <v>391</v>
      </c>
      <c r="BF33" s="985"/>
      <c r="BG33" s="985"/>
      <c r="BH33" s="985"/>
      <c r="BI33" s="986"/>
      <c r="BJ33" s="214"/>
      <c r="BK33" s="214"/>
      <c r="BL33" s="214"/>
      <c r="BM33" s="214"/>
      <c r="BN33" s="214"/>
      <c r="BO33" s="224"/>
      <c r="BP33" s="224"/>
      <c r="BQ33" s="221">
        <v>27</v>
      </c>
      <c r="BR33" s="222"/>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x14ac:dyDescent="0.2">
      <c r="A34" s="225">
        <v>7</v>
      </c>
      <c r="B34" s="1043" t="s">
        <v>394</v>
      </c>
      <c r="C34" s="1044"/>
      <c r="D34" s="1044"/>
      <c r="E34" s="1044"/>
      <c r="F34" s="1044"/>
      <c r="G34" s="1044"/>
      <c r="H34" s="1044"/>
      <c r="I34" s="1044"/>
      <c r="J34" s="1044"/>
      <c r="K34" s="1044"/>
      <c r="L34" s="1044"/>
      <c r="M34" s="1044"/>
      <c r="N34" s="1044"/>
      <c r="O34" s="1044"/>
      <c r="P34" s="1045"/>
      <c r="Q34" s="1051">
        <v>1169</v>
      </c>
      <c r="R34" s="1052"/>
      <c r="S34" s="1052"/>
      <c r="T34" s="1052"/>
      <c r="U34" s="1052"/>
      <c r="V34" s="1052">
        <v>1152</v>
      </c>
      <c r="W34" s="1052"/>
      <c r="X34" s="1052"/>
      <c r="Y34" s="1052"/>
      <c r="Z34" s="1052"/>
      <c r="AA34" s="1052">
        <f t="shared" si="3"/>
        <v>17</v>
      </c>
      <c r="AB34" s="1052"/>
      <c r="AC34" s="1052"/>
      <c r="AD34" s="1052"/>
      <c r="AE34" s="1053"/>
      <c r="AF34" s="1048">
        <v>17</v>
      </c>
      <c r="AG34" s="1049"/>
      <c r="AH34" s="1049"/>
      <c r="AI34" s="1049"/>
      <c r="AJ34" s="1050"/>
      <c r="AK34" s="993">
        <v>255</v>
      </c>
      <c r="AL34" s="984"/>
      <c r="AM34" s="984"/>
      <c r="AN34" s="984"/>
      <c r="AO34" s="984"/>
      <c r="AP34" s="984">
        <v>1481</v>
      </c>
      <c r="AQ34" s="984"/>
      <c r="AR34" s="984"/>
      <c r="AS34" s="984"/>
      <c r="AT34" s="984"/>
      <c r="AU34" s="984">
        <v>819</v>
      </c>
      <c r="AV34" s="984"/>
      <c r="AW34" s="984"/>
      <c r="AX34" s="984"/>
      <c r="AY34" s="984"/>
      <c r="AZ34" s="1054" t="s">
        <v>569</v>
      </c>
      <c r="BA34" s="1054"/>
      <c r="BB34" s="1054"/>
      <c r="BC34" s="1054"/>
      <c r="BD34" s="1054"/>
      <c r="BE34" s="985" t="s">
        <v>395</v>
      </c>
      <c r="BF34" s="985"/>
      <c r="BG34" s="985"/>
      <c r="BH34" s="985"/>
      <c r="BI34" s="986"/>
      <c r="BJ34" s="214"/>
      <c r="BK34" s="214"/>
      <c r="BL34" s="214"/>
      <c r="BM34" s="214"/>
      <c r="BN34" s="214"/>
      <c r="BO34" s="224"/>
      <c r="BP34" s="224"/>
      <c r="BQ34" s="221">
        <v>28</v>
      </c>
      <c r="BR34" s="222"/>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x14ac:dyDescent="0.2">
      <c r="A35" s="225">
        <v>8</v>
      </c>
      <c r="B35" s="1043" t="s">
        <v>396</v>
      </c>
      <c r="C35" s="1044"/>
      <c r="D35" s="1044"/>
      <c r="E35" s="1044"/>
      <c r="F35" s="1044"/>
      <c r="G35" s="1044"/>
      <c r="H35" s="1044"/>
      <c r="I35" s="1044"/>
      <c r="J35" s="1044"/>
      <c r="K35" s="1044"/>
      <c r="L35" s="1044"/>
      <c r="M35" s="1044"/>
      <c r="N35" s="1044"/>
      <c r="O35" s="1044"/>
      <c r="P35" s="1045"/>
      <c r="Q35" s="1051">
        <v>1227</v>
      </c>
      <c r="R35" s="1052"/>
      <c r="S35" s="1052"/>
      <c r="T35" s="1052"/>
      <c r="U35" s="1052"/>
      <c r="V35" s="1052">
        <v>1227</v>
      </c>
      <c r="W35" s="1052"/>
      <c r="X35" s="1052"/>
      <c r="Y35" s="1052"/>
      <c r="Z35" s="1052"/>
      <c r="AA35" s="1052">
        <f t="shared" si="3"/>
        <v>0</v>
      </c>
      <c r="AB35" s="1052"/>
      <c r="AC35" s="1052"/>
      <c r="AD35" s="1052"/>
      <c r="AE35" s="1053"/>
      <c r="AF35" s="1048">
        <v>0</v>
      </c>
      <c r="AG35" s="1049"/>
      <c r="AH35" s="1049"/>
      <c r="AI35" s="1049"/>
      <c r="AJ35" s="1050"/>
      <c r="AK35" s="993">
        <v>123</v>
      </c>
      <c r="AL35" s="984"/>
      <c r="AM35" s="984"/>
      <c r="AN35" s="984"/>
      <c r="AO35" s="984"/>
      <c r="AP35" s="984">
        <v>1897</v>
      </c>
      <c r="AQ35" s="984"/>
      <c r="AR35" s="984"/>
      <c r="AS35" s="984"/>
      <c r="AT35" s="984"/>
      <c r="AU35" s="984">
        <v>911</v>
      </c>
      <c r="AV35" s="984"/>
      <c r="AW35" s="984"/>
      <c r="AX35" s="984"/>
      <c r="AY35" s="984"/>
      <c r="AZ35" s="1054" t="s">
        <v>569</v>
      </c>
      <c r="BA35" s="1054"/>
      <c r="BB35" s="1054"/>
      <c r="BC35" s="1054"/>
      <c r="BD35" s="1054"/>
      <c r="BE35" s="985" t="s">
        <v>395</v>
      </c>
      <c r="BF35" s="985"/>
      <c r="BG35" s="985"/>
      <c r="BH35" s="985"/>
      <c r="BI35" s="986"/>
      <c r="BJ35" s="214"/>
      <c r="BK35" s="214"/>
      <c r="BL35" s="214"/>
      <c r="BM35" s="214"/>
      <c r="BN35" s="214"/>
      <c r="BO35" s="224"/>
      <c r="BP35" s="224"/>
      <c r="BQ35" s="221">
        <v>29</v>
      </c>
      <c r="BR35" s="222"/>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x14ac:dyDescent="0.2">
      <c r="A36" s="225">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14"/>
      <c r="BK36" s="214"/>
      <c r="BL36" s="214"/>
      <c r="BM36" s="214"/>
      <c r="BN36" s="214"/>
      <c r="BO36" s="224"/>
      <c r="BP36" s="224"/>
      <c r="BQ36" s="221">
        <v>30</v>
      </c>
      <c r="BR36" s="222"/>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x14ac:dyDescent="0.2">
      <c r="A37" s="225">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14"/>
      <c r="BK37" s="214"/>
      <c r="BL37" s="214"/>
      <c r="BM37" s="214"/>
      <c r="BN37" s="214"/>
      <c r="BO37" s="224"/>
      <c r="BP37" s="224"/>
      <c r="BQ37" s="221">
        <v>31</v>
      </c>
      <c r="BR37" s="222"/>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x14ac:dyDescent="0.2">
      <c r="A38" s="225">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14"/>
      <c r="BK38" s="214"/>
      <c r="BL38" s="214"/>
      <c r="BM38" s="214"/>
      <c r="BN38" s="214"/>
      <c r="BO38" s="224"/>
      <c r="BP38" s="224"/>
      <c r="BQ38" s="221">
        <v>32</v>
      </c>
      <c r="BR38" s="222"/>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x14ac:dyDescent="0.2">
      <c r="A39" s="225">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14"/>
      <c r="BK39" s="214"/>
      <c r="BL39" s="214"/>
      <c r="BM39" s="214"/>
      <c r="BN39" s="214"/>
      <c r="BO39" s="224"/>
      <c r="BP39" s="224"/>
      <c r="BQ39" s="221">
        <v>33</v>
      </c>
      <c r="BR39" s="222"/>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x14ac:dyDescent="0.2">
      <c r="A40" s="221">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14"/>
      <c r="BK40" s="214"/>
      <c r="BL40" s="214"/>
      <c r="BM40" s="214"/>
      <c r="BN40" s="214"/>
      <c r="BO40" s="224"/>
      <c r="BP40" s="224"/>
      <c r="BQ40" s="221">
        <v>34</v>
      </c>
      <c r="BR40" s="222"/>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x14ac:dyDescent="0.2">
      <c r="A41" s="221">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14"/>
      <c r="BK41" s="214"/>
      <c r="BL41" s="214"/>
      <c r="BM41" s="214"/>
      <c r="BN41" s="214"/>
      <c r="BO41" s="224"/>
      <c r="BP41" s="224"/>
      <c r="BQ41" s="221">
        <v>35</v>
      </c>
      <c r="BR41" s="222"/>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x14ac:dyDescent="0.2">
      <c r="A42" s="221">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14"/>
      <c r="BK42" s="214"/>
      <c r="BL42" s="214"/>
      <c r="BM42" s="214"/>
      <c r="BN42" s="214"/>
      <c r="BO42" s="224"/>
      <c r="BP42" s="224"/>
      <c r="BQ42" s="221">
        <v>36</v>
      </c>
      <c r="BR42" s="222"/>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x14ac:dyDescent="0.2">
      <c r="A43" s="221">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4"/>
      <c r="BP43" s="224"/>
      <c r="BQ43" s="221">
        <v>37</v>
      </c>
      <c r="BR43" s="222"/>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x14ac:dyDescent="0.2">
      <c r="A44" s="221">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4"/>
      <c r="BP44" s="224"/>
      <c r="BQ44" s="221">
        <v>38</v>
      </c>
      <c r="BR44" s="222"/>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x14ac:dyDescent="0.2">
      <c r="A45" s="221">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4"/>
      <c r="BP45" s="224"/>
      <c r="BQ45" s="221">
        <v>39</v>
      </c>
      <c r="BR45" s="222"/>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x14ac:dyDescent="0.2">
      <c r="A46" s="221">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4"/>
      <c r="BP46" s="224"/>
      <c r="BQ46" s="221">
        <v>40</v>
      </c>
      <c r="BR46" s="222"/>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x14ac:dyDescent="0.2">
      <c r="A47" s="221">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4"/>
      <c r="BP47" s="224"/>
      <c r="BQ47" s="221">
        <v>41</v>
      </c>
      <c r="BR47" s="222"/>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x14ac:dyDescent="0.2">
      <c r="A48" s="221">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4"/>
      <c r="BP48" s="224"/>
      <c r="BQ48" s="221">
        <v>42</v>
      </c>
      <c r="BR48" s="222"/>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x14ac:dyDescent="0.2">
      <c r="A49" s="221">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4"/>
      <c r="BP49" s="224"/>
      <c r="BQ49" s="221">
        <v>43</v>
      </c>
      <c r="BR49" s="222"/>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x14ac:dyDescent="0.2">
      <c r="A50" s="221">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4"/>
      <c r="BP50" s="224"/>
      <c r="BQ50" s="221">
        <v>44</v>
      </c>
      <c r="BR50" s="222"/>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x14ac:dyDescent="0.2">
      <c r="A51" s="221">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4"/>
      <c r="BP51" s="224"/>
      <c r="BQ51" s="221">
        <v>45</v>
      </c>
      <c r="BR51" s="222"/>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x14ac:dyDescent="0.2">
      <c r="A52" s="221">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4"/>
      <c r="BP52" s="224"/>
      <c r="BQ52" s="221">
        <v>46</v>
      </c>
      <c r="BR52" s="222"/>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x14ac:dyDescent="0.2">
      <c r="A53" s="221">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4"/>
      <c r="BP53" s="224"/>
      <c r="BQ53" s="221">
        <v>47</v>
      </c>
      <c r="BR53" s="222"/>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x14ac:dyDescent="0.2">
      <c r="A54" s="221">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4"/>
      <c r="BP54" s="224"/>
      <c r="BQ54" s="221">
        <v>48</v>
      </c>
      <c r="BR54" s="222"/>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x14ac:dyDescent="0.2">
      <c r="A55" s="221">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4"/>
      <c r="BP55" s="224"/>
      <c r="BQ55" s="221">
        <v>49</v>
      </c>
      <c r="BR55" s="222"/>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x14ac:dyDescent="0.2">
      <c r="A56" s="221">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4"/>
      <c r="BP56" s="224"/>
      <c r="BQ56" s="221">
        <v>50</v>
      </c>
      <c r="BR56" s="222"/>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x14ac:dyDescent="0.2">
      <c r="A57" s="221">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4"/>
      <c r="BP57" s="224"/>
      <c r="BQ57" s="221">
        <v>51</v>
      </c>
      <c r="BR57" s="222"/>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x14ac:dyDescent="0.2">
      <c r="A58" s="221">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4"/>
      <c r="BP58" s="224"/>
      <c r="BQ58" s="221">
        <v>52</v>
      </c>
      <c r="BR58" s="222"/>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x14ac:dyDescent="0.2">
      <c r="A59" s="221">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4"/>
      <c r="BP59" s="224"/>
      <c r="BQ59" s="221">
        <v>53</v>
      </c>
      <c r="BR59" s="222"/>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x14ac:dyDescent="0.2">
      <c r="A60" s="221">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4"/>
      <c r="BP60" s="224"/>
      <c r="BQ60" s="221">
        <v>54</v>
      </c>
      <c r="BR60" s="222"/>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x14ac:dyDescent="0.25">
      <c r="A61" s="221">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4"/>
      <c r="BP61" s="224"/>
      <c r="BQ61" s="221">
        <v>55</v>
      </c>
      <c r="BR61" s="222"/>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x14ac:dyDescent="0.2">
      <c r="A62" s="221">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397</v>
      </c>
      <c r="BK62" s="1041"/>
      <c r="BL62" s="1041"/>
      <c r="BM62" s="1041"/>
      <c r="BN62" s="1042"/>
      <c r="BO62" s="224"/>
      <c r="BP62" s="224"/>
      <c r="BQ62" s="221">
        <v>56</v>
      </c>
      <c r="BR62" s="222"/>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x14ac:dyDescent="0.25">
      <c r="A63" s="223" t="s">
        <v>375</v>
      </c>
      <c r="B63" s="950" t="s">
        <v>398</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f>SUM(AF28:AF62)</f>
        <v>14298</v>
      </c>
      <c r="AG63" s="972"/>
      <c r="AH63" s="972"/>
      <c r="AI63" s="972"/>
      <c r="AJ63" s="1035"/>
      <c r="AK63" s="1036"/>
      <c r="AL63" s="976"/>
      <c r="AM63" s="976"/>
      <c r="AN63" s="976"/>
      <c r="AO63" s="976"/>
      <c r="AP63" s="972">
        <f>SUM(AP28:AP62)</f>
        <v>359309</v>
      </c>
      <c r="AQ63" s="972"/>
      <c r="AR63" s="972"/>
      <c r="AS63" s="972"/>
      <c r="AT63" s="972"/>
      <c r="AU63" s="972">
        <f>SUM(AU28:AU62)</f>
        <v>171876</v>
      </c>
      <c r="AV63" s="972"/>
      <c r="AW63" s="972"/>
      <c r="AX63" s="972"/>
      <c r="AY63" s="972"/>
      <c r="AZ63" s="1030"/>
      <c r="BA63" s="1030"/>
      <c r="BB63" s="1030"/>
      <c r="BC63" s="1030"/>
      <c r="BD63" s="1030"/>
      <c r="BE63" s="973"/>
      <c r="BF63" s="973"/>
      <c r="BG63" s="973"/>
      <c r="BH63" s="973"/>
      <c r="BI63" s="974"/>
      <c r="BJ63" s="1031" t="s">
        <v>122</v>
      </c>
      <c r="BK63" s="966"/>
      <c r="BL63" s="966"/>
      <c r="BM63" s="966"/>
      <c r="BN63" s="1032"/>
      <c r="BO63" s="224"/>
      <c r="BP63" s="224"/>
      <c r="BQ63" s="221">
        <v>57</v>
      </c>
      <c r="BR63" s="222"/>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x14ac:dyDescent="0.25">
      <c r="A65" s="214" t="s">
        <v>399</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x14ac:dyDescent="0.2">
      <c r="A66" s="1008" t="s">
        <v>400</v>
      </c>
      <c r="B66" s="1009"/>
      <c r="C66" s="1009"/>
      <c r="D66" s="1009"/>
      <c r="E66" s="1009"/>
      <c r="F66" s="1009"/>
      <c r="G66" s="1009"/>
      <c r="H66" s="1009"/>
      <c r="I66" s="1009"/>
      <c r="J66" s="1009"/>
      <c r="K66" s="1009"/>
      <c r="L66" s="1009"/>
      <c r="M66" s="1009"/>
      <c r="N66" s="1009"/>
      <c r="O66" s="1009"/>
      <c r="P66" s="1010"/>
      <c r="Q66" s="1014" t="s">
        <v>379</v>
      </c>
      <c r="R66" s="1015"/>
      <c r="S66" s="1015"/>
      <c r="T66" s="1015"/>
      <c r="U66" s="1016"/>
      <c r="V66" s="1014" t="s">
        <v>380</v>
      </c>
      <c r="W66" s="1015"/>
      <c r="X66" s="1015"/>
      <c r="Y66" s="1015"/>
      <c r="Z66" s="1016"/>
      <c r="AA66" s="1014" t="s">
        <v>381</v>
      </c>
      <c r="AB66" s="1015"/>
      <c r="AC66" s="1015"/>
      <c r="AD66" s="1015"/>
      <c r="AE66" s="1016"/>
      <c r="AF66" s="1020" t="s">
        <v>382</v>
      </c>
      <c r="AG66" s="1021"/>
      <c r="AH66" s="1021"/>
      <c r="AI66" s="1021"/>
      <c r="AJ66" s="1022"/>
      <c r="AK66" s="1014" t="s">
        <v>383</v>
      </c>
      <c r="AL66" s="1009"/>
      <c r="AM66" s="1009"/>
      <c r="AN66" s="1009"/>
      <c r="AO66" s="1010"/>
      <c r="AP66" s="1014" t="s">
        <v>384</v>
      </c>
      <c r="AQ66" s="1015"/>
      <c r="AR66" s="1015"/>
      <c r="AS66" s="1015"/>
      <c r="AT66" s="1016"/>
      <c r="AU66" s="1014" t="s">
        <v>401</v>
      </c>
      <c r="AV66" s="1015"/>
      <c r="AW66" s="1015"/>
      <c r="AX66" s="1015"/>
      <c r="AY66" s="1016"/>
      <c r="AZ66" s="1014" t="s">
        <v>364</v>
      </c>
      <c r="BA66" s="1015"/>
      <c r="BB66" s="1015"/>
      <c r="BC66" s="1015"/>
      <c r="BD66" s="1028"/>
      <c r="BE66" s="224"/>
      <c r="BF66" s="224"/>
      <c r="BG66" s="224"/>
      <c r="BH66" s="224"/>
      <c r="BI66" s="224"/>
      <c r="BJ66" s="224"/>
      <c r="BK66" s="224"/>
      <c r="BL66" s="224"/>
      <c r="BM66" s="224"/>
      <c r="BN66" s="224"/>
      <c r="BO66" s="224"/>
      <c r="BP66" s="224"/>
      <c r="BQ66" s="221">
        <v>60</v>
      </c>
      <c r="BR66" s="226"/>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5">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4"/>
      <c r="BF67" s="224"/>
      <c r="BG67" s="224"/>
      <c r="BH67" s="224"/>
      <c r="BI67" s="224"/>
      <c r="BJ67" s="224"/>
      <c r="BK67" s="224"/>
      <c r="BL67" s="224"/>
      <c r="BM67" s="224"/>
      <c r="BN67" s="224"/>
      <c r="BO67" s="224"/>
      <c r="BP67" s="224"/>
      <c r="BQ67" s="221">
        <v>61</v>
      </c>
      <c r="BR67" s="226"/>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2">
      <c r="A68" s="219">
        <v>1</v>
      </c>
      <c r="B68" s="998" t="s">
        <v>570</v>
      </c>
      <c r="C68" s="999"/>
      <c r="D68" s="999"/>
      <c r="E68" s="999"/>
      <c r="F68" s="999"/>
      <c r="G68" s="999"/>
      <c r="H68" s="999"/>
      <c r="I68" s="999"/>
      <c r="J68" s="999"/>
      <c r="K68" s="999"/>
      <c r="L68" s="999"/>
      <c r="M68" s="999"/>
      <c r="N68" s="999"/>
      <c r="O68" s="999"/>
      <c r="P68" s="1000"/>
      <c r="Q68" s="1001">
        <v>943</v>
      </c>
      <c r="R68" s="995"/>
      <c r="S68" s="995"/>
      <c r="T68" s="995"/>
      <c r="U68" s="995"/>
      <c r="V68" s="995">
        <v>875</v>
      </c>
      <c r="W68" s="995"/>
      <c r="X68" s="995"/>
      <c r="Y68" s="995"/>
      <c r="Z68" s="995"/>
      <c r="AA68" s="995">
        <f>Q68-V68</f>
        <v>68</v>
      </c>
      <c r="AB68" s="995"/>
      <c r="AC68" s="995"/>
      <c r="AD68" s="995"/>
      <c r="AE68" s="995"/>
      <c r="AF68" s="995">
        <v>68</v>
      </c>
      <c r="AG68" s="995"/>
      <c r="AH68" s="995"/>
      <c r="AI68" s="995"/>
      <c r="AJ68" s="995"/>
      <c r="AK68" s="995">
        <v>0</v>
      </c>
      <c r="AL68" s="995"/>
      <c r="AM68" s="995"/>
      <c r="AN68" s="995"/>
      <c r="AO68" s="995"/>
      <c r="AP68" s="995">
        <v>0</v>
      </c>
      <c r="AQ68" s="995"/>
      <c r="AR68" s="995"/>
      <c r="AS68" s="995"/>
      <c r="AT68" s="995"/>
      <c r="AU68" s="995">
        <v>1</v>
      </c>
      <c r="AV68" s="995"/>
      <c r="AW68" s="995"/>
      <c r="AX68" s="995"/>
      <c r="AY68" s="995"/>
      <c r="AZ68" s="996"/>
      <c r="BA68" s="996"/>
      <c r="BB68" s="996"/>
      <c r="BC68" s="996"/>
      <c r="BD68" s="997"/>
      <c r="BE68" s="224"/>
      <c r="BF68" s="224"/>
      <c r="BG68" s="224"/>
      <c r="BH68" s="224"/>
      <c r="BI68" s="224"/>
      <c r="BJ68" s="224"/>
      <c r="BK68" s="224"/>
      <c r="BL68" s="224"/>
      <c r="BM68" s="224"/>
      <c r="BN68" s="224"/>
      <c r="BO68" s="224"/>
      <c r="BP68" s="224"/>
      <c r="BQ68" s="221">
        <v>62</v>
      </c>
      <c r="BR68" s="226"/>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2">
      <c r="A69" s="221">
        <v>2</v>
      </c>
      <c r="B69" s="987" t="s">
        <v>571</v>
      </c>
      <c r="C69" s="988"/>
      <c r="D69" s="988"/>
      <c r="E69" s="988"/>
      <c r="F69" s="988"/>
      <c r="G69" s="988"/>
      <c r="H69" s="988"/>
      <c r="I69" s="988"/>
      <c r="J69" s="988"/>
      <c r="K69" s="988"/>
      <c r="L69" s="988"/>
      <c r="M69" s="988"/>
      <c r="N69" s="988"/>
      <c r="O69" s="988"/>
      <c r="P69" s="989"/>
      <c r="Q69" s="990">
        <v>202</v>
      </c>
      <c r="R69" s="984"/>
      <c r="S69" s="984"/>
      <c r="T69" s="984"/>
      <c r="U69" s="984"/>
      <c r="V69" s="984">
        <v>200</v>
      </c>
      <c r="W69" s="984"/>
      <c r="X69" s="984"/>
      <c r="Y69" s="984"/>
      <c r="Z69" s="984"/>
      <c r="AA69" s="984">
        <f t="shared" ref="AA69:AA78" si="4">Q69-V69</f>
        <v>2</v>
      </c>
      <c r="AB69" s="984"/>
      <c r="AC69" s="984"/>
      <c r="AD69" s="984"/>
      <c r="AE69" s="984"/>
      <c r="AF69" s="984">
        <v>2</v>
      </c>
      <c r="AG69" s="984"/>
      <c r="AH69" s="984"/>
      <c r="AI69" s="984"/>
      <c r="AJ69" s="984"/>
      <c r="AK69" s="984">
        <v>64</v>
      </c>
      <c r="AL69" s="984"/>
      <c r="AM69" s="984"/>
      <c r="AN69" s="984"/>
      <c r="AO69" s="984"/>
      <c r="AP69" s="984">
        <v>842</v>
      </c>
      <c r="AQ69" s="984"/>
      <c r="AR69" s="984"/>
      <c r="AS69" s="984"/>
      <c r="AT69" s="984"/>
      <c r="AU69" s="984">
        <v>0</v>
      </c>
      <c r="AV69" s="984"/>
      <c r="AW69" s="984"/>
      <c r="AX69" s="984"/>
      <c r="AY69" s="984"/>
      <c r="AZ69" s="985" t="s">
        <v>572</v>
      </c>
      <c r="BA69" s="985"/>
      <c r="BB69" s="985"/>
      <c r="BC69" s="985"/>
      <c r="BD69" s="986"/>
      <c r="BE69" s="224"/>
      <c r="BF69" s="224"/>
      <c r="BG69" s="224"/>
      <c r="BH69" s="224"/>
      <c r="BI69" s="224"/>
      <c r="BJ69" s="224"/>
      <c r="BK69" s="224"/>
      <c r="BL69" s="224"/>
      <c r="BM69" s="224"/>
      <c r="BN69" s="224"/>
      <c r="BO69" s="224"/>
      <c r="BP69" s="224"/>
      <c r="BQ69" s="221">
        <v>63</v>
      </c>
      <c r="BR69" s="226"/>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2">
      <c r="A70" s="221">
        <v>3</v>
      </c>
      <c r="B70" s="987" t="s">
        <v>573</v>
      </c>
      <c r="C70" s="988"/>
      <c r="D70" s="988"/>
      <c r="E70" s="988"/>
      <c r="F70" s="988"/>
      <c r="G70" s="988"/>
      <c r="H70" s="988"/>
      <c r="I70" s="988"/>
      <c r="J70" s="988"/>
      <c r="K70" s="988"/>
      <c r="L70" s="988"/>
      <c r="M70" s="988"/>
      <c r="N70" s="988"/>
      <c r="O70" s="988"/>
      <c r="P70" s="989"/>
      <c r="Q70" s="990">
        <v>1735</v>
      </c>
      <c r="R70" s="984"/>
      <c r="S70" s="984"/>
      <c r="T70" s="984"/>
      <c r="U70" s="984"/>
      <c r="V70" s="984">
        <v>1518</v>
      </c>
      <c r="W70" s="984"/>
      <c r="X70" s="984"/>
      <c r="Y70" s="984"/>
      <c r="Z70" s="984"/>
      <c r="AA70" s="984">
        <f t="shared" si="4"/>
        <v>217</v>
      </c>
      <c r="AB70" s="984"/>
      <c r="AC70" s="984"/>
      <c r="AD70" s="984"/>
      <c r="AE70" s="984"/>
      <c r="AF70" s="984">
        <v>217</v>
      </c>
      <c r="AG70" s="984"/>
      <c r="AH70" s="984"/>
      <c r="AI70" s="984"/>
      <c r="AJ70" s="984"/>
      <c r="AK70" s="984">
        <v>0</v>
      </c>
      <c r="AL70" s="984"/>
      <c r="AM70" s="984"/>
      <c r="AN70" s="984"/>
      <c r="AO70" s="984"/>
      <c r="AP70" s="984">
        <v>1672</v>
      </c>
      <c r="AQ70" s="984"/>
      <c r="AR70" s="984"/>
      <c r="AS70" s="984"/>
      <c r="AT70" s="984"/>
      <c r="AU70" s="984">
        <v>234</v>
      </c>
      <c r="AV70" s="984"/>
      <c r="AW70" s="984"/>
      <c r="AX70" s="984"/>
      <c r="AY70" s="984"/>
      <c r="AZ70" s="985"/>
      <c r="BA70" s="985"/>
      <c r="BB70" s="985"/>
      <c r="BC70" s="985"/>
      <c r="BD70" s="986"/>
      <c r="BE70" s="224"/>
      <c r="BF70" s="224"/>
      <c r="BG70" s="224"/>
      <c r="BH70" s="224"/>
      <c r="BI70" s="224"/>
      <c r="BJ70" s="224"/>
      <c r="BK70" s="224"/>
      <c r="BL70" s="224"/>
      <c r="BM70" s="224"/>
      <c r="BN70" s="224"/>
      <c r="BO70" s="224"/>
      <c r="BP70" s="224"/>
      <c r="BQ70" s="221">
        <v>64</v>
      </c>
      <c r="BR70" s="226"/>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2">
      <c r="A71" s="221">
        <v>4</v>
      </c>
      <c r="B71" s="987" t="s">
        <v>574</v>
      </c>
      <c r="C71" s="988"/>
      <c r="D71" s="988"/>
      <c r="E71" s="988"/>
      <c r="F71" s="988"/>
      <c r="G71" s="988"/>
      <c r="H71" s="988"/>
      <c r="I71" s="988"/>
      <c r="J71" s="988"/>
      <c r="K71" s="988"/>
      <c r="L71" s="988"/>
      <c r="M71" s="988"/>
      <c r="N71" s="988"/>
      <c r="O71" s="988"/>
      <c r="P71" s="989"/>
      <c r="Q71" s="990">
        <v>596</v>
      </c>
      <c r="R71" s="984"/>
      <c r="S71" s="984"/>
      <c r="T71" s="984"/>
      <c r="U71" s="984"/>
      <c r="V71" s="984">
        <v>562</v>
      </c>
      <c r="W71" s="984"/>
      <c r="X71" s="984"/>
      <c r="Y71" s="984"/>
      <c r="Z71" s="984"/>
      <c r="AA71" s="984">
        <f t="shared" si="4"/>
        <v>34</v>
      </c>
      <c r="AB71" s="984"/>
      <c r="AC71" s="984"/>
      <c r="AD71" s="984"/>
      <c r="AE71" s="984"/>
      <c r="AF71" s="984">
        <v>34</v>
      </c>
      <c r="AG71" s="984"/>
      <c r="AH71" s="984"/>
      <c r="AI71" s="984"/>
      <c r="AJ71" s="984"/>
      <c r="AK71" s="984">
        <v>0</v>
      </c>
      <c r="AL71" s="984"/>
      <c r="AM71" s="984"/>
      <c r="AN71" s="984"/>
      <c r="AO71" s="984"/>
      <c r="AP71" s="984">
        <v>35</v>
      </c>
      <c r="AQ71" s="984"/>
      <c r="AR71" s="984"/>
      <c r="AS71" s="984"/>
      <c r="AT71" s="984"/>
      <c r="AU71" s="984">
        <v>12</v>
      </c>
      <c r="AV71" s="984"/>
      <c r="AW71" s="984"/>
      <c r="AX71" s="984"/>
      <c r="AY71" s="984"/>
      <c r="AZ71" s="985"/>
      <c r="BA71" s="985"/>
      <c r="BB71" s="985"/>
      <c r="BC71" s="985"/>
      <c r="BD71" s="986"/>
      <c r="BE71" s="224"/>
      <c r="BF71" s="224"/>
      <c r="BG71" s="224"/>
      <c r="BH71" s="224"/>
      <c r="BI71" s="224"/>
      <c r="BJ71" s="224"/>
      <c r="BK71" s="224"/>
      <c r="BL71" s="224"/>
      <c r="BM71" s="224"/>
      <c r="BN71" s="224"/>
      <c r="BO71" s="224"/>
      <c r="BP71" s="224"/>
      <c r="BQ71" s="221">
        <v>65</v>
      </c>
      <c r="BR71" s="226"/>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2">
      <c r="A72" s="221">
        <v>5</v>
      </c>
      <c r="B72" s="987" t="s">
        <v>575</v>
      </c>
      <c r="C72" s="988"/>
      <c r="D72" s="988"/>
      <c r="E72" s="988"/>
      <c r="F72" s="988"/>
      <c r="G72" s="988"/>
      <c r="H72" s="988"/>
      <c r="I72" s="988"/>
      <c r="J72" s="988"/>
      <c r="K72" s="988"/>
      <c r="L72" s="988"/>
      <c r="M72" s="988"/>
      <c r="N72" s="988"/>
      <c r="O72" s="988"/>
      <c r="P72" s="989"/>
      <c r="Q72" s="990">
        <v>709</v>
      </c>
      <c r="R72" s="984"/>
      <c r="S72" s="984"/>
      <c r="T72" s="984"/>
      <c r="U72" s="984"/>
      <c r="V72" s="984">
        <v>653</v>
      </c>
      <c r="W72" s="984"/>
      <c r="X72" s="984"/>
      <c r="Y72" s="984"/>
      <c r="Z72" s="984"/>
      <c r="AA72" s="984">
        <f t="shared" si="4"/>
        <v>56</v>
      </c>
      <c r="AB72" s="984"/>
      <c r="AC72" s="984"/>
      <c r="AD72" s="984"/>
      <c r="AE72" s="984"/>
      <c r="AF72" s="984">
        <v>56</v>
      </c>
      <c r="AG72" s="984"/>
      <c r="AH72" s="984"/>
      <c r="AI72" s="984"/>
      <c r="AJ72" s="984"/>
      <c r="AK72" s="984">
        <v>0</v>
      </c>
      <c r="AL72" s="984"/>
      <c r="AM72" s="984"/>
      <c r="AN72" s="984"/>
      <c r="AO72" s="984"/>
      <c r="AP72" s="984">
        <v>120</v>
      </c>
      <c r="AQ72" s="984"/>
      <c r="AR72" s="984"/>
      <c r="AS72" s="984"/>
      <c r="AT72" s="984"/>
      <c r="AU72" s="984">
        <v>67</v>
      </c>
      <c r="AV72" s="984"/>
      <c r="AW72" s="984"/>
      <c r="AX72" s="984"/>
      <c r="AY72" s="984"/>
      <c r="AZ72" s="985"/>
      <c r="BA72" s="985"/>
      <c r="BB72" s="985"/>
      <c r="BC72" s="985"/>
      <c r="BD72" s="986"/>
      <c r="BE72" s="224"/>
      <c r="BF72" s="224"/>
      <c r="BG72" s="224"/>
      <c r="BH72" s="224"/>
      <c r="BI72" s="224"/>
      <c r="BJ72" s="224"/>
      <c r="BK72" s="224"/>
      <c r="BL72" s="224"/>
      <c r="BM72" s="224"/>
      <c r="BN72" s="224"/>
      <c r="BO72" s="224"/>
      <c r="BP72" s="224"/>
      <c r="BQ72" s="221">
        <v>66</v>
      </c>
      <c r="BR72" s="226"/>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2">
      <c r="A73" s="221">
        <v>6</v>
      </c>
      <c r="B73" s="987" t="s">
        <v>576</v>
      </c>
      <c r="C73" s="988"/>
      <c r="D73" s="988"/>
      <c r="E73" s="988"/>
      <c r="F73" s="988"/>
      <c r="G73" s="988"/>
      <c r="H73" s="988"/>
      <c r="I73" s="988"/>
      <c r="J73" s="988"/>
      <c r="K73" s="988"/>
      <c r="L73" s="988"/>
      <c r="M73" s="988"/>
      <c r="N73" s="988"/>
      <c r="O73" s="988"/>
      <c r="P73" s="989"/>
      <c r="Q73" s="990">
        <v>217</v>
      </c>
      <c r="R73" s="984"/>
      <c r="S73" s="984"/>
      <c r="T73" s="984"/>
      <c r="U73" s="984"/>
      <c r="V73" s="984">
        <v>215</v>
      </c>
      <c r="W73" s="984"/>
      <c r="X73" s="984"/>
      <c r="Y73" s="984"/>
      <c r="Z73" s="984"/>
      <c r="AA73" s="984">
        <f t="shared" si="4"/>
        <v>2</v>
      </c>
      <c r="AB73" s="984"/>
      <c r="AC73" s="984"/>
      <c r="AD73" s="984"/>
      <c r="AE73" s="984"/>
      <c r="AF73" s="984">
        <v>2</v>
      </c>
      <c r="AG73" s="984"/>
      <c r="AH73" s="984"/>
      <c r="AI73" s="984"/>
      <c r="AJ73" s="984"/>
      <c r="AK73" s="984">
        <v>0</v>
      </c>
      <c r="AL73" s="984"/>
      <c r="AM73" s="984"/>
      <c r="AN73" s="984"/>
      <c r="AO73" s="984"/>
      <c r="AP73" s="984">
        <v>70</v>
      </c>
      <c r="AQ73" s="984"/>
      <c r="AR73" s="984"/>
      <c r="AS73" s="984"/>
      <c r="AT73" s="984"/>
      <c r="AU73" s="984">
        <v>0</v>
      </c>
      <c r="AV73" s="984"/>
      <c r="AW73" s="984"/>
      <c r="AX73" s="984"/>
      <c r="AY73" s="984"/>
      <c r="AZ73" s="985"/>
      <c r="BA73" s="985"/>
      <c r="BB73" s="985"/>
      <c r="BC73" s="985"/>
      <c r="BD73" s="986"/>
      <c r="BE73" s="224"/>
      <c r="BF73" s="224"/>
      <c r="BG73" s="224"/>
      <c r="BH73" s="224"/>
      <c r="BI73" s="224"/>
      <c r="BJ73" s="224"/>
      <c r="BK73" s="224"/>
      <c r="BL73" s="224"/>
      <c r="BM73" s="224"/>
      <c r="BN73" s="224"/>
      <c r="BO73" s="224"/>
      <c r="BP73" s="224"/>
      <c r="BQ73" s="221">
        <v>67</v>
      </c>
      <c r="BR73" s="226"/>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2">
      <c r="A74" s="221">
        <v>7</v>
      </c>
      <c r="B74" s="987" t="s">
        <v>577</v>
      </c>
      <c r="C74" s="988"/>
      <c r="D74" s="988"/>
      <c r="E74" s="988"/>
      <c r="F74" s="988"/>
      <c r="G74" s="988"/>
      <c r="H74" s="988"/>
      <c r="I74" s="988"/>
      <c r="J74" s="988"/>
      <c r="K74" s="988"/>
      <c r="L74" s="988"/>
      <c r="M74" s="988"/>
      <c r="N74" s="988"/>
      <c r="O74" s="988"/>
      <c r="P74" s="989"/>
      <c r="Q74" s="990">
        <v>699</v>
      </c>
      <c r="R74" s="984"/>
      <c r="S74" s="984"/>
      <c r="T74" s="984"/>
      <c r="U74" s="984"/>
      <c r="V74" s="984">
        <v>656</v>
      </c>
      <c r="W74" s="984"/>
      <c r="X74" s="984"/>
      <c r="Y74" s="984"/>
      <c r="Z74" s="984"/>
      <c r="AA74" s="984">
        <f t="shared" si="4"/>
        <v>43</v>
      </c>
      <c r="AB74" s="984"/>
      <c r="AC74" s="984"/>
      <c r="AD74" s="984"/>
      <c r="AE74" s="984"/>
      <c r="AF74" s="984">
        <v>43</v>
      </c>
      <c r="AG74" s="984"/>
      <c r="AH74" s="984"/>
      <c r="AI74" s="984"/>
      <c r="AJ74" s="984"/>
      <c r="AK74" s="984">
        <v>0</v>
      </c>
      <c r="AL74" s="984"/>
      <c r="AM74" s="984"/>
      <c r="AN74" s="984"/>
      <c r="AO74" s="984"/>
      <c r="AP74" s="984">
        <v>0</v>
      </c>
      <c r="AQ74" s="984"/>
      <c r="AR74" s="984"/>
      <c r="AS74" s="984"/>
      <c r="AT74" s="984"/>
      <c r="AU74" s="984">
        <v>0</v>
      </c>
      <c r="AV74" s="984"/>
      <c r="AW74" s="984"/>
      <c r="AX74" s="984"/>
      <c r="AY74" s="984"/>
      <c r="AZ74" s="985"/>
      <c r="BA74" s="985"/>
      <c r="BB74" s="985"/>
      <c r="BC74" s="985"/>
      <c r="BD74" s="986"/>
      <c r="BE74" s="224"/>
      <c r="BF74" s="224"/>
      <c r="BG74" s="224"/>
      <c r="BH74" s="224"/>
      <c r="BI74" s="224"/>
      <c r="BJ74" s="224"/>
      <c r="BK74" s="224"/>
      <c r="BL74" s="224"/>
      <c r="BM74" s="224"/>
      <c r="BN74" s="224"/>
      <c r="BO74" s="224"/>
      <c r="BP74" s="224"/>
      <c r="BQ74" s="221">
        <v>68</v>
      </c>
      <c r="BR74" s="226"/>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2">
      <c r="A75" s="221">
        <v>8</v>
      </c>
      <c r="B75" s="987" t="s">
        <v>578</v>
      </c>
      <c r="C75" s="988"/>
      <c r="D75" s="988"/>
      <c r="E75" s="988"/>
      <c r="F75" s="988"/>
      <c r="G75" s="988"/>
      <c r="H75" s="988"/>
      <c r="I75" s="988"/>
      <c r="J75" s="988"/>
      <c r="K75" s="988"/>
      <c r="L75" s="988"/>
      <c r="M75" s="988"/>
      <c r="N75" s="988"/>
      <c r="O75" s="988"/>
      <c r="P75" s="989"/>
      <c r="Q75" s="991">
        <v>1876</v>
      </c>
      <c r="R75" s="992"/>
      <c r="S75" s="992"/>
      <c r="T75" s="992"/>
      <c r="U75" s="993"/>
      <c r="V75" s="994">
        <v>1810</v>
      </c>
      <c r="W75" s="992"/>
      <c r="X75" s="992"/>
      <c r="Y75" s="992"/>
      <c r="Z75" s="993"/>
      <c r="AA75" s="994">
        <f t="shared" si="4"/>
        <v>66</v>
      </c>
      <c r="AB75" s="992"/>
      <c r="AC75" s="992"/>
      <c r="AD75" s="992"/>
      <c r="AE75" s="993"/>
      <c r="AF75" s="994">
        <v>66</v>
      </c>
      <c r="AG75" s="992"/>
      <c r="AH75" s="992"/>
      <c r="AI75" s="992"/>
      <c r="AJ75" s="993"/>
      <c r="AK75" s="994">
        <v>0</v>
      </c>
      <c r="AL75" s="992"/>
      <c r="AM75" s="992"/>
      <c r="AN75" s="992"/>
      <c r="AO75" s="993"/>
      <c r="AP75" s="994">
        <v>0</v>
      </c>
      <c r="AQ75" s="992"/>
      <c r="AR75" s="992"/>
      <c r="AS75" s="992"/>
      <c r="AT75" s="993"/>
      <c r="AU75" s="994">
        <v>0</v>
      </c>
      <c r="AV75" s="992"/>
      <c r="AW75" s="992"/>
      <c r="AX75" s="992"/>
      <c r="AY75" s="993"/>
      <c r="AZ75" s="985"/>
      <c r="BA75" s="985"/>
      <c r="BB75" s="985"/>
      <c r="BC75" s="985"/>
      <c r="BD75" s="986"/>
      <c r="BE75" s="224"/>
      <c r="BF75" s="224"/>
      <c r="BG75" s="224"/>
      <c r="BH75" s="224"/>
      <c r="BI75" s="224"/>
      <c r="BJ75" s="224"/>
      <c r="BK75" s="224"/>
      <c r="BL75" s="224"/>
      <c r="BM75" s="224"/>
      <c r="BN75" s="224"/>
      <c r="BO75" s="224"/>
      <c r="BP75" s="224"/>
      <c r="BQ75" s="221">
        <v>69</v>
      </c>
      <c r="BR75" s="226"/>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2">
      <c r="A76" s="221">
        <v>9</v>
      </c>
      <c r="B76" s="987" t="s">
        <v>579</v>
      </c>
      <c r="C76" s="988"/>
      <c r="D76" s="988"/>
      <c r="E76" s="988"/>
      <c r="F76" s="988"/>
      <c r="G76" s="988"/>
      <c r="H76" s="988"/>
      <c r="I76" s="988"/>
      <c r="J76" s="988"/>
      <c r="K76" s="988"/>
      <c r="L76" s="988"/>
      <c r="M76" s="988"/>
      <c r="N76" s="988"/>
      <c r="O76" s="988"/>
      <c r="P76" s="989"/>
      <c r="Q76" s="991">
        <v>297869</v>
      </c>
      <c r="R76" s="992"/>
      <c r="S76" s="992"/>
      <c r="T76" s="992"/>
      <c r="U76" s="993"/>
      <c r="V76" s="994">
        <v>293113</v>
      </c>
      <c r="W76" s="992"/>
      <c r="X76" s="992"/>
      <c r="Y76" s="992"/>
      <c r="Z76" s="993"/>
      <c r="AA76" s="994">
        <f t="shared" si="4"/>
        <v>4756</v>
      </c>
      <c r="AB76" s="992"/>
      <c r="AC76" s="992"/>
      <c r="AD76" s="992"/>
      <c r="AE76" s="993"/>
      <c r="AF76" s="994">
        <v>4756</v>
      </c>
      <c r="AG76" s="992"/>
      <c r="AH76" s="992"/>
      <c r="AI76" s="992"/>
      <c r="AJ76" s="993"/>
      <c r="AK76" s="994">
        <v>0</v>
      </c>
      <c r="AL76" s="992"/>
      <c r="AM76" s="992"/>
      <c r="AN76" s="992"/>
      <c r="AO76" s="993"/>
      <c r="AP76" s="994">
        <v>0</v>
      </c>
      <c r="AQ76" s="992"/>
      <c r="AR76" s="992"/>
      <c r="AS76" s="992"/>
      <c r="AT76" s="993"/>
      <c r="AU76" s="994">
        <v>0</v>
      </c>
      <c r="AV76" s="992"/>
      <c r="AW76" s="992"/>
      <c r="AX76" s="992"/>
      <c r="AY76" s="993"/>
      <c r="AZ76" s="985"/>
      <c r="BA76" s="985"/>
      <c r="BB76" s="985"/>
      <c r="BC76" s="985"/>
      <c r="BD76" s="986"/>
      <c r="BE76" s="224"/>
      <c r="BF76" s="224"/>
      <c r="BG76" s="224"/>
      <c r="BH76" s="224"/>
      <c r="BI76" s="224"/>
      <c r="BJ76" s="224"/>
      <c r="BK76" s="224"/>
      <c r="BL76" s="224"/>
      <c r="BM76" s="224"/>
      <c r="BN76" s="224"/>
      <c r="BO76" s="224"/>
      <c r="BP76" s="224"/>
      <c r="BQ76" s="221">
        <v>70</v>
      </c>
      <c r="BR76" s="226"/>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2">
      <c r="A77" s="221">
        <v>10</v>
      </c>
      <c r="B77" s="987" t="s">
        <v>580</v>
      </c>
      <c r="C77" s="988"/>
      <c r="D77" s="988"/>
      <c r="E77" s="988"/>
      <c r="F77" s="988"/>
      <c r="G77" s="988"/>
      <c r="H77" s="988"/>
      <c r="I77" s="988"/>
      <c r="J77" s="988"/>
      <c r="K77" s="988"/>
      <c r="L77" s="988"/>
      <c r="M77" s="988"/>
      <c r="N77" s="988"/>
      <c r="O77" s="988"/>
      <c r="P77" s="989"/>
      <c r="Q77" s="991">
        <v>7517</v>
      </c>
      <c r="R77" s="992"/>
      <c r="S77" s="992"/>
      <c r="T77" s="992"/>
      <c r="U77" s="993"/>
      <c r="V77" s="994">
        <v>6498</v>
      </c>
      <c r="W77" s="992"/>
      <c r="X77" s="992"/>
      <c r="Y77" s="992"/>
      <c r="Z77" s="993"/>
      <c r="AA77" s="994">
        <f t="shared" si="4"/>
        <v>1019</v>
      </c>
      <c r="AB77" s="992"/>
      <c r="AC77" s="992"/>
      <c r="AD77" s="992"/>
      <c r="AE77" s="993"/>
      <c r="AF77" s="994">
        <v>1019</v>
      </c>
      <c r="AG77" s="992"/>
      <c r="AH77" s="992"/>
      <c r="AI77" s="992"/>
      <c r="AJ77" s="993"/>
      <c r="AK77" s="994">
        <v>433</v>
      </c>
      <c r="AL77" s="992"/>
      <c r="AM77" s="992"/>
      <c r="AN77" s="992"/>
      <c r="AO77" s="993"/>
      <c r="AP77" s="994">
        <v>0</v>
      </c>
      <c r="AQ77" s="992"/>
      <c r="AR77" s="992"/>
      <c r="AS77" s="992"/>
      <c r="AT77" s="993"/>
      <c r="AU77" s="994">
        <v>0</v>
      </c>
      <c r="AV77" s="992"/>
      <c r="AW77" s="992"/>
      <c r="AX77" s="992"/>
      <c r="AY77" s="993"/>
      <c r="AZ77" s="985"/>
      <c r="BA77" s="985"/>
      <c r="BB77" s="985"/>
      <c r="BC77" s="985"/>
      <c r="BD77" s="986"/>
      <c r="BE77" s="224"/>
      <c r="BF77" s="224"/>
      <c r="BG77" s="224"/>
      <c r="BH77" s="224"/>
      <c r="BI77" s="224"/>
      <c r="BJ77" s="224"/>
      <c r="BK77" s="224"/>
      <c r="BL77" s="224"/>
      <c r="BM77" s="224"/>
      <c r="BN77" s="224"/>
      <c r="BO77" s="224"/>
      <c r="BP77" s="224"/>
      <c r="BQ77" s="221">
        <v>71</v>
      </c>
      <c r="BR77" s="226"/>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2">
      <c r="A78" s="221">
        <v>11</v>
      </c>
      <c r="B78" s="987" t="s">
        <v>581</v>
      </c>
      <c r="C78" s="988"/>
      <c r="D78" s="988"/>
      <c r="E78" s="988"/>
      <c r="F78" s="988"/>
      <c r="G78" s="988"/>
      <c r="H78" s="988"/>
      <c r="I78" s="988"/>
      <c r="J78" s="988"/>
      <c r="K78" s="988"/>
      <c r="L78" s="988"/>
      <c r="M78" s="988"/>
      <c r="N78" s="988"/>
      <c r="O78" s="988"/>
      <c r="P78" s="989"/>
      <c r="Q78" s="990">
        <v>2633</v>
      </c>
      <c r="R78" s="984"/>
      <c r="S78" s="984"/>
      <c r="T78" s="984"/>
      <c r="U78" s="984"/>
      <c r="V78" s="984">
        <v>253</v>
      </c>
      <c r="W78" s="984"/>
      <c r="X78" s="984"/>
      <c r="Y78" s="984"/>
      <c r="Z78" s="984"/>
      <c r="AA78" s="984">
        <f t="shared" si="4"/>
        <v>2380</v>
      </c>
      <c r="AB78" s="984"/>
      <c r="AC78" s="984"/>
      <c r="AD78" s="984"/>
      <c r="AE78" s="984"/>
      <c r="AF78" s="984">
        <v>2380</v>
      </c>
      <c r="AG78" s="984"/>
      <c r="AH78" s="984"/>
      <c r="AI78" s="984"/>
      <c r="AJ78" s="984"/>
      <c r="AK78" s="984">
        <v>0</v>
      </c>
      <c r="AL78" s="984"/>
      <c r="AM78" s="984"/>
      <c r="AN78" s="984"/>
      <c r="AO78" s="984"/>
      <c r="AP78" s="984">
        <v>1026</v>
      </c>
      <c r="AQ78" s="984"/>
      <c r="AR78" s="984"/>
      <c r="AS78" s="984"/>
      <c r="AT78" s="984"/>
      <c r="AU78" s="984">
        <v>0</v>
      </c>
      <c r="AV78" s="984"/>
      <c r="AW78" s="984"/>
      <c r="AX78" s="984"/>
      <c r="AY78" s="984"/>
      <c r="AZ78" s="985" t="s">
        <v>582</v>
      </c>
      <c r="BA78" s="985"/>
      <c r="BB78" s="985"/>
      <c r="BC78" s="985"/>
      <c r="BD78" s="986"/>
      <c r="BE78" s="224"/>
      <c r="BF78" s="224"/>
      <c r="BG78" s="224"/>
      <c r="BH78" s="224"/>
      <c r="BI78" s="224"/>
      <c r="BJ78" s="212"/>
      <c r="BK78" s="212"/>
      <c r="BL78" s="212"/>
      <c r="BM78" s="212"/>
      <c r="BN78" s="212"/>
      <c r="BO78" s="224"/>
      <c r="BP78" s="224"/>
      <c r="BQ78" s="221">
        <v>72</v>
      </c>
      <c r="BR78" s="226"/>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2">
      <c r="A79" s="221">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24"/>
      <c r="BF79" s="224"/>
      <c r="BG79" s="224"/>
      <c r="BH79" s="224"/>
      <c r="BI79" s="224"/>
      <c r="BJ79" s="212"/>
      <c r="BK79" s="212"/>
      <c r="BL79" s="212"/>
      <c r="BM79" s="212"/>
      <c r="BN79" s="212"/>
      <c r="BO79" s="224"/>
      <c r="BP79" s="224"/>
      <c r="BQ79" s="221">
        <v>73</v>
      </c>
      <c r="BR79" s="226"/>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2">
      <c r="A80" s="221">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24"/>
      <c r="BF80" s="224"/>
      <c r="BG80" s="224"/>
      <c r="BH80" s="224"/>
      <c r="BI80" s="224"/>
      <c r="BJ80" s="224"/>
      <c r="BK80" s="224"/>
      <c r="BL80" s="224"/>
      <c r="BM80" s="224"/>
      <c r="BN80" s="224"/>
      <c r="BO80" s="224"/>
      <c r="BP80" s="224"/>
      <c r="BQ80" s="221">
        <v>74</v>
      </c>
      <c r="BR80" s="226"/>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2">
      <c r="A81" s="221">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4"/>
      <c r="BF81" s="224"/>
      <c r="BG81" s="224"/>
      <c r="BH81" s="224"/>
      <c r="BI81" s="224"/>
      <c r="BJ81" s="224"/>
      <c r="BK81" s="224"/>
      <c r="BL81" s="224"/>
      <c r="BM81" s="224"/>
      <c r="BN81" s="224"/>
      <c r="BO81" s="224"/>
      <c r="BP81" s="224"/>
      <c r="BQ81" s="221">
        <v>75</v>
      </c>
      <c r="BR81" s="226"/>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2">
      <c r="A82" s="221">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4"/>
      <c r="BF82" s="224"/>
      <c r="BG82" s="224"/>
      <c r="BH82" s="224"/>
      <c r="BI82" s="224"/>
      <c r="BJ82" s="224"/>
      <c r="BK82" s="224"/>
      <c r="BL82" s="224"/>
      <c r="BM82" s="224"/>
      <c r="BN82" s="224"/>
      <c r="BO82" s="224"/>
      <c r="BP82" s="224"/>
      <c r="BQ82" s="221">
        <v>76</v>
      </c>
      <c r="BR82" s="226"/>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2">
      <c r="A83" s="221">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4"/>
      <c r="BF83" s="224"/>
      <c r="BG83" s="224"/>
      <c r="BH83" s="224"/>
      <c r="BI83" s="224"/>
      <c r="BJ83" s="224"/>
      <c r="BK83" s="224"/>
      <c r="BL83" s="224"/>
      <c r="BM83" s="224"/>
      <c r="BN83" s="224"/>
      <c r="BO83" s="224"/>
      <c r="BP83" s="224"/>
      <c r="BQ83" s="221">
        <v>77</v>
      </c>
      <c r="BR83" s="226"/>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2">
      <c r="A84" s="221">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4"/>
      <c r="BF84" s="224"/>
      <c r="BG84" s="224"/>
      <c r="BH84" s="224"/>
      <c r="BI84" s="224"/>
      <c r="BJ84" s="224"/>
      <c r="BK84" s="224"/>
      <c r="BL84" s="224"/>
      <c r="BM84" s="224"/>
      <c r="BN84" s="224"/>
      <c r="BO84" s="224"/>
      <c r="BP84" s="224"/>
      <c r="BQ84" s="221">
        <v>78</v>
      </c>
      <c r="BR84" s="226"/>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2">
      <c r="A85" s="221">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4"/>
      <c r="BF85" s="224"/>
      <c r="BG85" s="224"/>
      <c r="BH85" s="224"/>
      <c r="BI85" s="224"/>
      <c r="BJ85" s="224"/>
      <c r="BK85" s="224"/>
      <c r="BL85" s="224"/>
      <c r="BM85" s="224"/>
      <c r="BN85" s="224"/>
      <c r="BO85" s="224"/>
      <c r="BP85" s="224"/>
      <c r="BQ85" s="221">
        <v>79</v>
      </c>
      <c r="BR85" s="226"/>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2">
      <c r="A86" s="221">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4"/>
      <c r="BF86" s="224"/>
      <c r="BG86" s="224"/>
      <c r="BH86" s="224"/>
      <c r="BI86" s="224"/>
      <c r="BJ86" s="224"/>
      <c r="BK86" s="224"/>
      <c r="BL86" s="224"/>
      <c r="BM86" s="224"/>
      <c r="BN86" s="224"/>
      <c r="BO86" s="224"/>
      <c r="BP86" s="224"/>
      <c r="BQ86" s="221">
        <v>80</v>
      </c>
      <c r="BR86" s="226"/>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2">
      <c r="A87" s="227">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4"/>
      <c r="BF87" s="224"/>
      <c r="BG87" s="224"/>
      <c r="BH87" s="224"/>
      <c r="BI87" s="224"/>
      <c r="BJ87" s="224"/>
      <c r="BK87" s="224"/>
      <c r="BL87" s="224"/>
      <c r="BM87" s="224"/>
      <c r="BN87" s="224"/>
      <c r="BO87" s="224"/>
      <c r="BP87" s="224"/>
      <c r="BQ87" s="221">
        <v>81</v>
      </c>
      <c r="BR87" s="226"/>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5">
      <c r="A88" s="223" t="s">
        <v>375</v>
      </c>
      <c r="B88" s="950" t="s">
        <v>402</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f>SUM(AF68:AF87)</f>
        <v>8643</v>
      </c>
      <c r="AG88" s="972"/>
      <c r="AH88" s="972"/>
      <c r="AI88" s="972"/>
      <c r="AJ88" s="972"/>
      <c r="AK88" s="976"/>
      <c r="AL88" s="976"/>
      <c r="AM88" s="976"/>
      <c r="AN88" s="976"/>
      <c r="AO88" s="976"/>
      <c r="AP88" s="972">
        <f>SUM(AP68:AP87)</f>
        <v>3765</v>
      </c>
      <c r="AQ88" s="972"/>
      <c r="AR88" s="972"/>
      <c r="AS88" s="972"/>
      <c r="AT88" s="972"/>
      <c r="AU88" s="972">
        <f>SUM(AU68:AU87)</f>
        <v>314</v>
      </c>
      <c r="AV88" s="972"/>
      <c r="AW88" s="972"/>
      <c r="AX88" s="972"/>
      <c r="AY88" s="972"/>
      <c r="AZ88" s="973"/>
      <c r="BA88" s="973"/>
      <c r="BB88" s="973"/>
      <c r="BC88" s="973"/>
      <c r="BD88" s="974"/>
      <c r="BE88" s="224"/>
      <c r="BF88" s="224"/>
      <c r="BG88" s="224"/>
      <c r="BH88" s="224"/>
      <c r="BI88" s="224"/>
      <c r="BJ88" s="224"/>
      <c r="BK88" s="224"/>
      <c r="BL88" s="224"/>
      <c r="BM88" s="224"/>
      <c r="BN88" s="224"/>
      <c r="BO88" s="224"/>
      <c r="BP88" s="224"/>
      <c r="BQ88" s="221">
        <v>82</v>
      </c>
      <c r="BR88" s="226"/>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375</v>
      </c>
      <c r="BR102" s="950" t="s">
        <v>403</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f>SUM(CR7:CV88)</f>
        <v>3274</v>
      </c>
      <c r="CS102" s="966"/>
      <c r="CT102" s="966"/>
      <c r="CU102" s="966"/>
      <c r="CV102" s="967"/>
      <c r="CW102" s="965">
        <f t="shared" ref="CW102" si="5">SUM(CW7:DA88)</f>
        <v>797</v>
      </c>
      <c r="CX102" s="966"/>
      <c r="CY102" s="966"/>
      <c r="CZ102" s="966"/>
      <c r="DA102" s="967"/>
      <c r="DB102" s="965">
        <f t="shared" ref="DB102" si="6">SUM(DB7:DF88)</f>
        <v>900</v>
      </c>
      <c r="DC102" s="966"/>
      <c r="DD102" s="966"/>
      <c r="DE102" s="966"/>
      <c r="DF102" s="967"/>
      <c r="DG102" s="965">
        <f t="shared" ref="DG102" si="7">SUM(DG7:DK88)</f>
        <v>4697</v>
      </c>
      <c r="DH102" s="966"/>
      <c r="DI102" s="966"/>
      <c r="DJ102" s="966"/>
      <c r="DK102" s="967"/>
      <c r="DL102" s="965">
        <f t="shared" ref="DL102" si="8">SUM(DL7:DP88)</f>
        <v>0</v>
      </c>
      <c r="DM102" s="966"/>
      <c r="DN102" s="966"/>
      <c r="DO102" s="966"/>
      <c r="DP102" s="967"/>
      <c r="DQ102" s="965">
        <f t="shared" ref="DQ102" si="9">SUM(DQ7:DU88)</f>
        <v>0</v>
      </c>
      <c r="DR102" s="966"/>
      <c r="DS102" s="966"/>
      <c r="DT102" s="966"/>
      <c r="DU102" s="967"/>
      <c r="DV102" s="950"/>
      <c r="DW102" s="951"/>
      <c r="DX102" s="951"/>
      <c r="DY102" s="951"/>
      <c r="DZ102" s="952"/>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53" t="s">
        <v>404</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54" t="s">
        <v>405</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406</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407</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5" t="s">
        <v>408</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409</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2">
      <c r="A109" s="908" t="s">
        <v>410</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411</v>
      </c>
      <c r="AB109" s="909"/>
      <c r="AC109" s="909"/>
      <c r="AD109" s="909"/>
      <c r="AE109" s="910"/>
      <c r="AF109" s="911" t="s">
        <v>412</v>
      </c>
      <c r="AG109" s="909"/>
      <c r="AH109" s="909"/>
      <c r="AI109" s="909"/>
      <c r="AJ109" s="910"/>
      <c r="AK109" s="911" t="s">
        <v>294</v>
      </c>
      <c r="AL109" s="909"/>
      <c r="AM109" s="909"/>
      <c r="AN109" s="909"/>
      <c r="AO109" s="910"/>
      <c r="AP109" s="911" t="s">
        <v>413</v>
      </c>
      <c r="AQ109" s="909"/>
      <c r="AR109" s="909"/>
      <c r="AS109" s="909"/>
      <c r="AT109" s="942"/>
      <c r="AU109" s="908" t="s">
        <v>410</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411</v>
      </c>
      <c r="BR109" s="909"/>
      <c r="BS109" s="909"/>
      <c r="BT109" s="909"/>
      <c r="BU109" s="910"/>
      <c r="BV109" s="911" t="s">
        <v>412</v>
      </c>
      <c r="BW109" s="909"/>
      <c r="BX109" s="909"/>
      <c r="BY109" s="909"/>
      <c r="BZ109" s="910"/>
      <c r="CA109" s="911" t="s">
        <v>294</v>
      </c>
      <c r="CB109" s="909"/>
      <c r="CC109" s="909"/>
      <c r="CD109" s="909"/>
      <c r="CE109" s="910"/>
      <c r="CF109" s="949" t="s">
        <v>413</v>
      </c>
      <c r="CG109" s="949"/>
      <c r="CH109" s="949"/>
      <c r="CI109" s="949"/>
      <c r="CJ109" s="949"/>
      <c r="CK109" s="911" t="s">
        <v>414</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411</v>
      </c>
      <c r="DH109" s="909"/>
      <c r="DI109" s="909"/>
      <c r="DJ109" s="909"/>
      <c r="DK109" s="910"/>
      <c r="DL109" s="911" t="s">
        <v>412</v>
      </c>
      <c r="DM109" s="909"/>
      <c r="DN109" s="909"/>
      <c r="DO109" s="909"/>
      <c r="DP109" s="910"/>
      <c r="DQ109" s="911" t="s">
        <v>294</v>
      </c>
      <c r="DR109" s="909"/>
      <c r="DS109" s="909"/>
      <c r="DT109" s="909"/>
      <c r="DU109" s="910"/>
      <c r="DV109" s="911" t="s">
        <v>413</v>
      </c>
      <c r="DW109" s="909"/>
      <c r="DX109" s="909"/>
      <c r="DY109" s="909"/>
      <c r="DZ109" s="942"/>
    </row>
    <row r="110" spans="1:131" s="212" customFormat="1" ht="26.25" customHeight="1" x14ac:dyDescent="0.2">
      <c r="A110" s="820" t="s">
        <v>415</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39337195</v>
      </c>
      <c r="AB110" s="902"/>
      <c r="AC110" s="902"/>
      <c r="AD110" s="902"/>
      <c r="AE110" s="903"/>
      <c r="AF110" s="904">
        <v>40112199</v>
      </c>
      <c r="AG110" s="902"/>
      <c r="AH110" s="902"/>
      <c r="AI110" s="902"/>
      <c r="AJ110" s="903"/>
      <c r="AK110" s="904">
        <v>39613853</v>
      </c>
      <c r="AL110" s="902"/>
      <c r="AM110" s="902"/>
      <c r="AN110" s="902"/>
      <c r="AO110" s="903"/>
      <c r="AP110" s="905">
        <v>18.600000000000001</v>
      </c>
      <c r="AQ110" s="906"/>
      <c r="AR110" s="906"/>
      <c r="AS110" s="906"/>
      <c r="AT110" s="907"/>
      <c r="AU110" s="943" t="s">
        <v>69</v>
      </c>
      <c r="AV110" s="944"/>
      <c r="AW110" s="944"/>
      <c r="AX110" s="944"/>
      <c r="AY110" s="944"/>
      <c r="AZ110" s="873" t="s">
        <v>416</v>
      </c>
      <c r="BA110" s="821"/>
      <c r="BB110" s="821"/>
      <c r="BC110" s="821"/>
      <c r="BD110" s="821"/>
      <c r="BE110" s="821"/>
      <c r="BF110" s="821"/>
      <c r="BG110" s="821"/>
      <c r="BH110" s="821"/>
      <c r="BI110" s="821"/>
      <c r="BJ110" s="821"/>
      <c r="BK110" s="821"/>
      <c r="BL110" s="821"/>
      <c r="BM110" s="821"/>
      <c r="BN110" s="821"/>
      <c r="BO110" s="821"/>
      <c r="BP110" s="822"/>
      <c r="BQ110" s="874">
        <v>659349072</v>
      </c>
      <c r="BR110" s="855"/>
      <c r="BS110" s="855"/>
      <c r="BT110" s="855"/>
      <c r="BU110" s="855"/>
      <c r="BV110" s="855">
        <v>654494550</v>
      </c>
      <c r="BW110" s="855"/>
      <c r="BX110" s="855"/>
      <c r="BY110" s="855"/>
      <c r="BZ110" s="855"/>
      <c r="CA110" s="855">
        <v>649030066</v>
      </c>
      <c r="CB110" s="855"/>
      <c r="CC110" s="855"/>
      <c r="CD110" s="855"/>
      <c r="CE110" s="855"/>
      <c r="CF110" s="879">
        <v>305.5</v>
      </c>
      <c r="CG110" s="880"/>
      <c r="CH110" s="880"/>
      <c r="CI110" s="880"/>
      <c r="CJ110" s="880"/>
      <c r="CK110" s="939" t="s">
        <v>417</v>
      </c>
      <c r="CL110" s="832"/>
      <c r="CM110" s="873" t="s">
        <v>418</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122</v>
      </c>
      <c r="DH110" s="855"/>
      <c r="DI110" s="855"/>
      <c r="DJ110" s="855"/>
      <c r="DK110" s="855"/>
      <c r="DL110" s="855" t="s">
        <v>122</v>
      </c>
      <c r="DM110" s="855"/>
      <c r="DN110" s="855"/>
      <c r="DO110" s="855"/>
      <c r="DP110" s="855"/>
      <c r="DQ110" s="855" t="s">
        <v>122</v>
      </c>
      <c r="DR110" s="855"/>
      <c r="DS110" s="855"/>
      <c r="DT110" s="855"/>
      <c r="DU110" s="855"/>
      <c r="DV110" s="856" t="s">
        <v>122</v>
      </c>
      <c r="DW110" s="856"/>
      <c r="DX110" s="856"/>
      <c r="DY110" s="856"/>
      <c r="DZ110" s="857"/>
    </row>
    <row r="111" spans="1:131" s="212" customFormat="1" ht="26.25" customHeight="1" x14ac:dyDescent="0.2">
      <c r="A111" s="787" t="s">
        <v>419</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v>2824714</v>
      </c>
      <c r="AB111" s="932"/>
      <c r="AC111" s="932"/>
      <c r="AD111" s="932"/>
      <c r="AE111" s="933"/>
      <c r="AF111" s="934">
        <v>2231568</v>
      </c>
      <c r="AG111" s="932"/>
      <c r="AH111" s="932"/>
      <c r="AI111" s="932"/>
      <c r="AJ111" s="933"/>
      <c r="AK111" s="934">
        <v>1959592</v>
      </c>
      <c r="AL111" s="932"/>
      <c r="AM111" s="932"/>
      <c r="AN111" s="932"/>
      <c r="AO111" s="933"/>
      <c r="AP111" s="935">
        <v>0.9</v>
      </c>
      <c r="AQ111" s="936"/>
      <c r="AR111" s="936"/>
      <c r="AS111" s="936"/>
      <c r="AT111" s="937"/>
      <c r="AU111" s="945"/>
      <c r="AV111" s="946"/>
      <c r="AW111" s="946"/>
      <c r="AX111" s="946"/>
      <c r="AY111" s="946"/>
      <c r="AZ111" s="828" t="s">
        <v>420</v>
      </c>
      <c r="BA111" s="765"/>
      <c r="BB111" s="765"/>
      <c r="BC111" s="765"/>
      <c r="BD111" s="765"/>
      <c r="BE111" s="765"/>
      <c r="BF111" s="765"/>
      <c r="BG111" s="765"/>
      <c r="BH111" s="765"/>
      <c r="BI111" s="765"/>
      <c r="BJ111" s="765"/>
      <c r="BK111" s="765"/>
      <c r="BL111" s="765"/>
      <c r="BM111" s="765"/>
      <c r="BN111" s="765"/>
      <c r="BO111" s="765"/>
      <c r="BP111" s="766"/>
      <c r="BQ111" s="829">
        <v>8973537</v>
      </c>
      <c r="BR111" s="830"/>
      <c r="BS111" s="830"/>
      <c r="BT111" s="830"/>
      <c r="BU111" s="830"/>
      <c r="BV111" s="830">
        <v>8048402</v>
      </c>
      <c r="BW111" s="830"/>
      <c r="BX111" s="830"/>
      <c r="BY111" s="830"/>
      <c r="BZ111" s="830"/>
      <c r="CA111" s="830">
        <v>7858864</v>
      </c>
      <c r="CB111" s="830"/>
      <c r="CC111" s="830"/>
      <c r="CD111" s="830"/>
      <c r="CE111" s="830"/>
      <c r="CF111" s="888">
        <v>3.7</v>
      </c>
      <c r="CG111" s="889"/>
      <c r="CH111" s="889"/>
      <c r="CI111" s="889"/>
      <c r="CJ111" s="889"/>
      <c r="CK111" s="940"/>
      <c r="CL111" s="834"/>
      <c r="CM111" s="828" t="s">
        <v>421</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122</v>
      </c>
      <c r="DH111" s="830"/>
      <c r="DI111" s="830"/>
      <c r="DJ111" s="830"/>
      <c r="DK111" s="830"/>
      <c r="DL111" s="830" t="s">
        <v>122</v>
      </c>
      <c r="DM111" s="830"/>
      <c r="DN111" s="830"/>
      <c r="DO111" s="830"/>
      <c r="DP111" s="830"/>
      <c r="DQ111" s="830" t="s">
        <v>122</v>
      </c>
      <c r="DR111" s="830"/>
      <c r="DS111" s="830"/>
      <c r="DT111" s="830"/>
      <c r="DU111" s="830"/>
      <c r="DV111" s="807" t="s">
        <v>122</v>
      </c>
      <c r="DW111" s="807"/>
      <c r="DX111" s="807"/>
      <c r="DY111" s="807"/>
      <c r="DZ111" s="808"/>
    </row>
    <row r="112" spans="1:131" s="212" customFormat="1" ht="26.25" customHeight="1" x14ac:dyDescent="0.2">
      <c r="A112" s="925" t="s">
        <v>422</v>
      </c>
      <c r="B112" s="926"/>
      <c r="C112" s="765" t="s">
        <v>423</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v>9652593</v>
      </c>
      <c r="AB112" s="793"/>
      <c r="AC112" s="793"/>
      <c r="AD112" s="793"/>
      <c r="AE112" s="794"/>
      <c r="AF112" s="795">
        <v>9659176</v>
      </c>
      <c r="AG112" s="793"/>
      <c r="AH112" s="793"/>
      <c r="AI112" s="793"/>
      <c r="AJ112" s="794"/>
      <c r="AK112" s="795">
        <v>9480246</v>
      </c>
      <c r="AL112" s="793"/>
      <c r="AM112" s="793"/>
      <c r="AN112" s="793"/>
      <c r="AO112" s="794"/>
      <c r="AP112" s="837">
        <v>4.5</v>
      </c>
      <c r="AQ112" s="838"/>
      <c r="AR112" s="838"/>
      <c r="AS112" s="838"/>
      <c r="AT112" s="839"/>
      <c r="AU112" s="945"/>
      <c r="AV112" s="946"/>
      <c r="AW112" s="946"/>
      <c r="AX112" s="946"/>
      <c r="AY112" s="946"/>
      <c r="AZ112" s="828" t="s">
        <v>424</v>
      </c>
      <c r="BA112" s="765"/>
      <c r="BB112" s="765"/>
      <c r="BC112" s="765"/>
      <c r="BD112" s="765"/>
      <c r="BE112" s="765"/>
      <c r="BF112" s="765"/>
      <c r="BG112" s="765"/>
      <c r="BH112" s="765"/>
      <c r="BI112" s="765"/>
      <c r="BJ112" s="765"/>
      <c r="BK112" s="765"/>
      <c r="BL112" s="765"/>
      <c r="BM112" s="765"/>
      <c r="BN112" s="765"/>
      <c r="BO112" s="765"/>
      <c r="BP112" s="766"/>
      <c r="BQ112" s="829">
        <v>174727099</v>
      </c>
      <c r="BR112" s="830"/>
      <c r="BS112" s="830"/>
      <c r="BT112" s="830"/>
      <c r="BU112" s="830"/>
      <c r="BV112" s="830">
        <v>172796908</v>
      </c>
      <c r="BW112" s="830"/>
      <c r="BX112" s="830"/>
      <c r="BY112" s="830"/>
      <c r="BZ112" s="830"/>
      <c r="CA112" s="830">
        <v>171876481</v>
      </c>
      <c r="CB112" s="830"/>
      <c r="CC112" s="830"/>
      <c r="CD112" s="830"/>
      <c r="CE112" s="830"/>
      <c r="CF112" s="888">
        <v>80.900000000000006</v>
      </c>
      <c r="CG112" s="889"/>
      <c r="CH112" s="889"/>
      <c r="CI112" s="889"/>
      <c r="CJ112" s="889"/>
      <c r="CK112" s="940"/>
      <c r="CL112" s="834"/>
      <c r="CM112" s="828" t="s">
        <v>425</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v>841908</v>
      </c>
      <c r="DH112" s="830"/>
      <c r="DI112" s="830"/>
      <c r="DJ112" s="830"/>
      <c r="DK112" s="830"/>
      <c r="DL112" s="830">
        <v>755132</v>
      </c>
      <c r="DM112" s="830"/>
      <c r="DN112" s="830"/>
      <c r="DO112" s="830"/>
      <c r="DP112" s="830"/>
      <c r="DQ112" s="830">
        <v>694949</v>
      </c>
      <c r="DR112" s="830"/>
      <c r="DS112" s="830"/>
      <c r="DT112" s="830"/>
      <c r="DU112" s="830"/>
      <c r="DV112" s="807">
        <v>0.3</v>
      </c>
      <c r="DW112" s="807"/>
      <c r="DX112" s="807"/>
      <c r="DY112" s="807"/>
      <c r="DZ112" s="808"/>
    </row>
    <row r="113" spans="1:130" s="212" customFormat="1" ht="26.25" customHeight="1" x14ac:dyDescent="0.2">
      <c r="A113" s="927"/>
      <c r="B113" s="928"/>
      <c r="C113" s="765" t="s">
        <v>426</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13941042</v>
      </c>
      <c r="AB113" s="932"/>
      <c r="AC113" s="932"/>
      <c r="AD113" s="932"/>
      <c r="AE113" s="933"/>
      <c r="AF113" s="934">
        <v>14206430</v>
      </c>
      <c r="AG113" s="932"/>
      <c r="AH113" s="932"/>
      <c r="AI113" s="932"/>
      <c r="AJ113" s="933"/>
      <c r="AK113" s="934">
        <v>13720257</v>
      </c>
      <c r="AL113" s="932"/>
      <c r="AM113" s="932"/>
      <c r="AN113" s="932"/>
      <c r="AO113" s="933"/>
      <c r="AP113" s="935">
        <v>6.5</v>
      </c>
      <c r="AQ113" s="936"/>
      <c r="AR113" s="936"/>
      <c r="AS113" s="936"/>
      <c r="AT113" s="937"/>
      <c r="AU113" s="945"/>
      <c r="AV113" s="946"/>
      <c r="AW113" s="946"/>
      <c r="AX113" s="946"/>
      <c r="AY113" s="946"/>
      <c r="AZ113" s="828" t="s">
        <v>427</v>
      </c>
      <c r="BA113" s="765"/>
      <c r="BB113" s="765"/>
      <c r="BC113" s="765"/>
      <c r="BD113" s="765"/>
      <c r="BE113" s="765"/>
      <c r="BF113" s="765"/>
      <c r="BG113" s="765"/>
      <c r="BH113" s="765"/>
      <c r="BI113" s="765"/>
      <c r="BJ113" s="765"/>
      <c r="BK113" s="765"/>
      <c r="BL113" s="765"/>
      <c r="BM113" s="765"/>
      <c r="BN113" s="765"/>
      <c r="BO113" s="765"/>
      <c r="BP113" s="766"/>
      <c r="BQ113" s="829">
        <v>381462</v>
      </c>
      <c r="BR113" s="830"/>
      <c r="BS113" s="830"/>
      <c r="BT113" s="830"/>
      <c r="BU113" s="830"/>
      <c r="BV113" s="830">
        <v>365696</v>
      </c>
      <c r="BW113" s="830"/>
      <c r="BX113" s="830"/>
      <c r="BY113" s="830"/>
      <c r="BZ113" s="830"/>
      <c r="CA113" s="830">
        <v>326213</v>
      </c>
      <c r="CB113" s="830"/>
      <c r="CC113" s="830"/>
      <c r="CD113" s="830"/>
      <c r="CE113" s="830"/>
      <c r="CF113" s="888">
        <v>0.2</v>
      </c>
      <c r="CG113" s="889"/>
      <c r="CH113" s="889"/>
      <c r="CI113" s="889"/>
      <c r="CJ113" s="889"/>
      <c r="CK113" s="940"/>
      <c r="CL113" s="834"/>
      <c r="CM113" s="828" t="s">
        <v>428</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122</v>
      </c>
      <c r="DH113" s="793"/>
      <c r="DI113" s="793"/>
      <c r="DJ113" s="793"/>
      <c r="DK113" s="794"/>
      <c r="DL113" s="795" t="s">
        <v>122</v>
      </c>
      <c r="DM113" s="793"/>
      <c r="DN113" s="793"/>
      <c r="DO113" s="793"/>
      <c r="DP113" s="794"/>
      <c r="DQ113" s="795" t="s">
        <v>122</v>
      </c>
      <c r="DR113" s="793"/>
      <c r="DS113" s="793"/>
      <c r="DT113" s="793"/>
      <c r="DU113" s="794"/>
      <c r="DV113" s="837" t="s">
        <v>122</v>
      </c>
      <c r="DW113" s="838"/>
      <c r="DX113" s="838"/>
      <c r="DY113" s="838"/>
      <c r="DZ113" s="839"/>
    </row>
    <row r="114" spans="1:130" s="212" customFormat="1" ht="26.25" customHeight="1" x14ac:dyDescent="0.2">
      <c r="A114" s="927"/>
      <c r="B114" s="928"/>
      <c r="C114" s="765" t="s">
        <v>429</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15159</v>
      </c>
      <c r="AB114" s="793"/>
      <c r="AC114" s="793"/>
      <c r="AD114" s="793"/>
      <c r="AE114" s="794"/>
      <c r="AF114" s="795">
        <v>18858</v>
      </c>
      <c r="AG114" s="793"/>
      <c r="AH114" s="793"/>
      <c r="AI114" s="793"/>
      <c r="AJ114" s="794"/>
      <c r="AK114" s="795">
        <v>18940</v>
      </c>
      <c r="AL114" s="793"/>
      <c r="AM114" s="793"/>
      <c r="AN114" s="793"/>
      <c r="AO114" s="794"/>
      <c r="AP114" s="837">
        <v>0</v>
      </c>
      <c r="AQ114" s="838"/>
      <c r="AR114" s="838"/>
      <c r="AS114" s="838"/>
      <c r="AT114" s="839"/>
      <c r="AU114" s="945"/>
      <c r="AV114" s="946"/>
      <c r="AW114" s="946"/>
      <c r="AX114" s="946"/>
      <c r="AY114" s="946"/>
      <c r="AZ114" s="828" t="s">
        <v>430</v>
      </c>
      <c r="BA114" s="765"/>
      <c r="BB114" s="765"/>
      <c r="BC114" s="765"/>
      <c r="BD114" s="765"/>
      <c r="BE114" s="765"/>
      <c r="BF114" s="765"/>
      <c r="BG114" s="765"/>
      <c r="BH114" s="765"/>
      <c r="BI114" s="765"/>
      <c r="BJ114" s="765"/>
      <c r="BK114" s="765"/>
      <c r="BL114" s="765"/>
      <c r="BM114" s="765"/>
      <c r="BN114" s="765"/>
      <c r="BO114" s="765"/>
      <c r="BP114" s="766"/>
      <c r="BQ114" s="829">
        <v>72625657</v>
      </c>
      <c r="BR114" s="830"/>
      <c r="BS114" s="830"/>
      <c r="BT114" s="830"/>
      <c r="BU114" s="830"/>
      <c r="BV114" s="830">
        <v>74004671</v>
      </c>
      <c r="BW114" s="830"/>
      <c r="BX114" s="830"/>
      <c r="BY114" s="830"/>
      <c r="BZ114" s="830"/>
      <c r="CA114" s="830">
        <v>74854051</v>
      </c>
      <c r="CB114" s="830"/>
      <c r="CC114" s="830"/>
      <c r="CD114" s="830"/>
      <c r="CE114" s="830"/>
      <c r="CF114" s="888">
        <v>35.200000000000003</v>
      </c>
      <c r="CG114" s="889"/>
      <c r="CH114" s="889"/>
      <c r="CI114" s="889"/>
      <c r="CJ114" s="889"/>
      <c r="CK114" s="940"/>
      <c r="CL114" s="834"/>
      <c r="CM114" s="828" t="s">
        <v>431</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122</v>
      </c>
      <c r="DH114" s="793"/>
      <c r="DI114" s="793"/>
      <c r="DJ114" s="793"/>
      <c r="DK114" s="794"/>
      <c r="DL114" s="795" t="s">
        <v>122</v>
      </c>
      <c r="DM114" s="793"/>
      <c r="DN114" s="793"/>
      <c r="DO114" s="793"/>
      <c r="DP114" s="794"/>
      <c r="DQ114" s="795" t="s">
        <v>122</v>
      </c>
      <c r="DR114" s="793"/>
      <c r="DS114" s="793"/>
      <c r="DT114" s="793"/>
      <c r="DU114" s="794"/>
      <c r="DV114" s="837" t="s">
        <v>122</v>
      </c>
      <c r="DW114" s="838"/>
      <c r="DX114" s="838"/>
      <c r="DY114" s="838"/>
      <c r="DZ114" s="839"/>
    </row>
    <row r="115" spans="1:130" s="212" customFormat="1" ht="26.25" customHeight="1" x14ac:dyDescent="0.2">
      <c r="A115" s="927"/>
      <c r="B115" s="928"/>
      <c r="C115" s="765" t="s">
        <v>432</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v>309871</v>
      </c>
      <c r="AB115" s="932"/>
      <c r="AC115" s="932"/>
      <c r="AD115" s="932"/>
      <c r="AE115" s="933"/>
      <c r="AF115" s="934">
        <v>245899</v>
      </c>
      <c r="AG115" s="932"/>
      <c r="AH115" s="932"/>
      <c r="AI115" s="932"/>
      <c r="AJ115" s="933"/>
      <c r="AK115" s="934">
        <v>149710</v>
      </c>
      <c r="AL115" s="932"/>
      <c r="AM115" s="932"/>
      <c r="AN115" s="932"/>
      <c r="AO115" s="933"/>
      <c r="AP115" s="935">
        <v>0.1</v>
      </c>
      <c r="AQ115" s="936"/>
      <c r="AR115" s="936"/>
      <c r="AS115" s="936"/>
      <c r="AT115" s="937"/>
      <c r="AU115" s="945"/>
      <c r="AV115" s="946"/>
      <c r="AW115" s="946"/>
      <c r="AX115" s="946"/>
      <c r="AY115" s="946"/>
      <c r="AZ115" s="828" t="s">
        <v>433</v>
      </c>
      <c r="BA115" s="765"/>
      <c r="BB115" s="765"/>
      <c r="BC115" s="765"/>
      <c r="BD115" s="765"/>
      <c r="BE115" s="765"/>
      <c r="BF115" s="765"/>
      <c r="BG115" s="765"/>
      <c r="BH115" s="765"/>
      <c r="BI115" s="765"/>
      <c r="BJ115" s="765"/>
      <c r="BK115" s="765"/>
      <c r="BL115" s="765"/>
      <c r="BM115" s="765"/>
      <c r="BN115" s="765"/>
      <c r="BO115" s="765"/>
      <c r="BP115" s="766"/>
      <c r="BQ115" s="829">
        <v>7604</v>
      </c>
      <c r="BR115" s="830"/>
      <c r="BS115" s="830"/>
      <c r="BT115" s="830"/>
      <c r="BU115" s="830"/>
      <c r="BV115" s="830">
        <v>8096</v>
      </c>
      <c r="BW115" s="830"/>
      <c r="BX115" s="830"/>
      <c r="BY115" s="830"/>
      <c r="BZ115" s="830"/>
      <c r="CA115" s="830">
        <v>16786</v>
      </c>
      <c r="CB115" s="830"/>
      <c r="CC115" s="830"/>
      <c r="CD115" s="830"/>
      <c r="CE115" s="830"/>
      <c r="CF115" s="888">
        <v>0</v>
      </c>
      <c r="CG115" s="889"/>
      <c r="CH115" s="889"/>
      <c r="CI115" s="889"/>
      <c r="CJ115" s="889"/>
      <c r="CK115" s="940"/>
      <c r="CL115" s="834"/>
      <c r="CM115" s="828" t="s">
        <v>434</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v>7845787</v>
      </c>
      <c r="DH115" s="793"/>
      <c r="DI115" s="793"/>
      <c r="DJ115" s="793"/>
      <c r="DK115" s="794"/>
      <c r="DL115" s="795">
        <v>7161409</v>
      </c>
      <c r="DM115" s="793"/>
      <c r="DN115" s="793"/>
      <c r="DO115" s="793"/>
      <c r="DP115" s="794"/>
      <c r="DQ115" s="795">
        <v>7115485</v>
      </c>
      <c r="DR115" s="793"/>
      <c r="DS115" s="793"/>
      <c r="DT115" s="793"/>
      <c r="DU115" s="794"/>
      <c r="DV115" s="837">
        <v>3.3</v>
      </c>
      <c r="DW115" s="838"/>
      <c r="DX115" s="838"/>
      <c r="DY115" s="838"/>
      <c r="DZ115" s="839"/>
    </row>
    <row r="116" spans="1:130" s="212" customFormat="1" ht="26.25" customHeight="1" x14ac:dyDescent="0.2">
      <c r="A116" s="929"/>
      <c r="B116" s="930"/>
      <c r="C116" s="852" t="s">
        <v>435</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t="s">
        <v>122</v>
      </c>
      <c r="AB116" s="793"/>
      <c r="AC116" s="793"/>
      <c r="AD116" s="793"/>
      <c r="AE116" s="794"/>
      <c r="AF116" s="795" t="s">
        <v>122</v>
      </c>
      <c r="AG116" s="793"/>
      <c r="AH116" s="793"/>
      <c r="AI116" s="793"/>
      <c r="AJ116" s="794"/>
      <c r="AK116" s="795" t="s">
        <v>122</v>
      </c>
      <c r="AL116" s="793"/>
      <c r="AM116" s="793"/>
      <c r="AN116" s="793"/>
      <c r="AO116" s="794"/>
      <c r="AP116" s="837" t="s">
        <v>122</v>
      </c>
      <c r="AQ116" s="838"/>
      <c r="AR116" s="838"/>
      <c r="AS116" s="838"/>
      <c r="AT116" s="839"/>
      <c r="AU116" s="945"/>
      <c r="AV116" s="946"/>
      <c r="AW116" s="946"/>
      <c r="AX116" s="946"/>
      <c r="AY116" s="946"/>
      <c r="AZ116" s="922" t="s">
        <v>436</v>
      </c>
      <c r="BA116" s="923"/>
      <c r="BB116" s="923"/>
      <c r="BC116" s="923"/>
      <c r="BD116" s="923"/>
      <c r="BE116" s="923"/>
      <c r="BF116" s="923"/>
      <c r="BG116" s="923"/>
      <c r="BH116" s="923"/>
      <c r="BI116" s="923"/>
      <c r="BJ116" s="923"/>
      <c r="BK116" s="923"/>
      <c r="BL116" s="923"/>
      <c r="BM116" s="923"/>
      <c r="BN116" s="923"/>
      <c r="BO116" s="923"/>
      <c r="BP116" s="924"/>
      <c r="BQ116" s="829" t="s">
        <v>122</v>
      </c>
      <c r="BR116" s="830"/>
      <c r="BS116" s="830"/>
      <c r="BT116" s="830"/>
      <c r="BU116" s="830"/>
      <c r="BV116" s="830" t="s">
        <v>122</v>
      </c>
      <c r="BW116" s="830"/>
      <c r="BX116" s="830"/>
      <c r="BY116" s="830"/>
      <c r="BZ116" s="830"/>
      <c r="CA116" s="830" t="s">
        <v>122</v>
      </c>
      <c r="CB116" s="830"/>
      <c r="CC116" s="830"/>
      <c r="CD116" s="830"/>
      <c r="CE116" s="830"/>
      <c r="CF116" s="888" t="s">
        <v>122</v>
      </c>
      <c r="CG116" s="889"/>
      <c r="CH116" s="889"/>
      <c r="CI116" s="889"/>
      <c r="CJ116" s="889"/>
      <c r="CK116" s="940"/>
      <c r="CL116" s="834"/>
      <c r="CM116" s="828" t="s">
        <v>437</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v>273668</v>
      </c>
      <c r="DH116" s="793"/>
      <c r="DI116" s="793"/>
      <c r="DJ116" s="793"/>
      <c r="DK116" s="794"/>
      <c r="DL116" s="795">
        <v>123770</v>
      </c>
      <c r="DM116" s="793"/>
      <c r="DN116" s="793"/>
      <c r="DO116" s="793"/>
      <c r="DP116" s="794"/>
      <c r="DQ116" s="795">
        <v>42996</v>
      </c>
      <c r="DR116" s="793"/>
      <c r="DS116" s="793"/>
      <c r="DT116" s="793"/>
      <c r="DU116" s="794"/>
      <c r="DV116" s="837">
        <v>0</v>
      </c>
      <c r="DW116" s="838"/>
      <c r="DX116" s="838"/>
      <c r="DY116" s="838"/>
      <c r="DZ116" s="839"/>
    </row>
    <row r="117" spans="1:130" s="212" customFormat="1" ht="26.25" customHeight="1" x14ac:dyDescent="0.2">
      <c r="A117" s="908" t="s">
        <v>177</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438</v>
      </c>
      <c r="Z117" s="910"/>
      <c r="AA117" s="915">
        <v>66080574</v>
      </c>
      <c r="AB117" s="916"/>
      <c r="AC117" s="916"/>
      <c r="AD117" s="916"/>
      <c r="AE117" s="917"/>
      <c r="AF117" s="918">
        <v>66474130</v>
      </c>
      <c r="AG117" s="916"/>
      <c r="AH117" s="916"/>
      <c r="AI117" s="916"/>
      <c r="AJ117" s="917"/>
      <c r="AK117" s="918">
        <v>64942598</v>
      </c>
      <c r="AL117" s="916"/>
      <c r="AM117" s="916"/>
      <c r="AN117" s="916"/>
      <c r="AO117" s="917"/>
      <c r="AP117" s="919"/>
      <c r="AQ117" s="920"/>
      <c r="AR117" s="920"/>
      <c r="AS117" s="920"/>
      <c r="AT117" s="921"/>
      <c r="AU117" s="945"/>
      <c r="AV117" s="946"/>
      <c r="AW117" s="946"/>
      <c r="AX117" s="946"/>
      <c r="AY117" s="946"/>
      <c r="AZ117" s="876" t="s">
        <v>439</v>
      </c>
      <c r="BA117" s="877"/>
      <c r="BB117" s="877"/>
      <c r="BC117" s="877"/>
      <c r="BD117" s="877"/>
      <c r="BE117" s="877"/>
      <c r="BF117" s="877"/>
      <c r="BG117" s="877"/>
      <c r="BH117" s="877"/>
      <c r="BI117" s="877"/>
      <c r="BJ117" s="877"/>
      <c r="BK117" s="877"/>
      <c r="BL117" s="877"/>
      <c r="BM117" s="877"/>
      <c r="BN117" s="877"/>
      <c r="BO117" s="877"/>
      <c r="BP117" s="878"/>
      <c r="BQ117" s="829" t="s">
        <v>122</v>
      </c>
      <c r="BR117" s="830"/>
      <c r="BS117" s="830"/>
      <c r="BT117" s="830"/>
      <c r="BU117" s="830"/>
      <c r="BV117" s="830" t="s">
        <v>122</v>
      </c>
      <c r="BW117" s="830"/>
      <c r="BX117" s="830"/>
      <c r="BY117" s="830"/>
      <c r="BZ117" s="830"/>
      <c r="CA117" s="830" t="s">
        <v>122</v>
      </c>
      <c r="CB117" s="830"/>
      <c r="CC117" s="830"/>
      <c r="CD117" s="830"/>
      <c r="CE117" s="830"/>
      <c r="CF117" s="888" t="s">
        <v>122</v>
      </c>
      <c r="CG117" s="889"/>
      <c r="CH117" s="889"/>
      <c r="CI117" s="889"/>
      <c r="CJ117" s="889"/>
      <c r="CK117" s="940"/>
      <c r="CL117" s="834"/>
      <c r="CM117" s="828" t="s">
        <v>440</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122</v>
      </c>
      <c r="DH117" s="793"/>
      <c r="DI117" s="793"/>
      <c r="DJ117" s="793"/>
      <c r="DK117" s="794"/>
      <c r="DL117" s="795" t="s">
        <v>122</v>
      </c>
      <c r="DM117" s="793"/>
      <c r="DN117" s="793"/>
      <c r="DO117" s="793"/>
      <c r="DP117" s="794"/>
      <c r="DQ117" s="795" t="s">
        <v>122</v>
      </c>
      <c r="DR117" s="793"/>
      <c r="DS117" s="793"/>
      <c r="DT117" s="793"/>
      <c r="DU117" s="794"/>
      <c r="DV117" s="837" t="s">
        <v>122</v>
      </c>
      <c r="DW117" s="838"/>
      <c r="DX117" s="838"/>
      <c r="DY117" s="838"/>
      <c r="DZ117" s="839"/>
    </row>
    <row r="118" spans="1:130" s="212" customFormat="1" ht="26.25" customHeight="1" x14ac:dyDescent="0.2">
      <c r="A118" s="908" t="s">
        <v>414</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411</v>
      </c>
      <c r="AB118" s="909"/>
      <c r="AC118" s="909"/>
      <c r="AD118" s="909"/>
      <c r="AE118" s="910"/>
      <c r="AF118" s="911" t="s">
        <v>412</v>
      </c>
      <c r="AG118" s="909"/>
      <c r="AH118" s="909"/>
      <c r="AI118" s="909"/>
      <c r="AJ118" s="910"/>
      <c r="AK118" s="911" t="s">
        <v>294</v>
      </c>
      <c r="AL118" s="909"/>
      <c r="AM118" s="909"/>
      <c r="AN118" s="909"/>
      <c r="AO118" s="910"/>
      <c r="AP118" s="912" t="s">
        <v>413</v>
      </c>
      <c r="AQ118" s="913"/>
      <c r="AR118" s="913"/>
      <c r="AS118" s="913"/>
      <c r="AT118" s="914"/>
      <c r="AU118" s="945"/>
      <c r="AV118" s="946"/>
      <c r="AW118" s="946"/>
      <c r="AX118" s="946"/>
      <c r="AY118" s="946"/>
      <c r="AZ118" s="851" t="s">
        <v>441</v>
      </c>
      <c r="BA118" s="852"/>
      <c r="BB118" s="852"/>
      <c r="BC118" s="852"/>
      <c r="BD118" s="852"/>
      <c r="BE118" s="852"/>
      <c r="BF118" s="852"/>
      <c r="BG118" s="852"/>
      <c r="BH118" s="852"/>
      <c r="BI118" s="852"/>
      <c r="BJ118" s="852"/>
      <c r="BK118" s="852"/>
      <c r="BL118" s="852"/>
      <c r="BM118" s="852"/>
      <c r="BN118" s="852"/>
      <c r="BO118" s="852"/>
      <c r="BP118" s="853"/>
      <c r="BQ118" s="892" t="s">
        <v>122</v>
      </c>
      <c r="BR118" s="858"/>
      <c r="BS118" s="858"/>
      <c r="BT118" s="858"/>
      <c r="BU118" s="858"/>
      <c r="BV118" s="858" t="s">
        <v>122</v>
      </c>
      <c r="BW118" s="858"/>
      <c r="BX118" s="858"/>
      <c r="BY118" s="858"/>
      <c r="BZ118" s="858"/>
      <c r="CA118" s="858" t="s">
        <v>122</v>
      </c>
      <c r="CB118" s="858"/>
      <c r="CC118" s="858"/>
      <c r="CD118" s="858"/>
      <c r="CE118" s="858"/>
      <c r="CF118" s="888" t="s">
        <v>122</v>
      </c>
      <c r="CG118" s="889"/>
      <c r="CH118" s="889"/>
      <c r="CI118" s="889"/>
      <c r="CJ118" s="889"/>
      <c r="CK118" s="940"/>
      <c r="CL118" s="834"/>
      <c r="CM118" s="828" t="s">
        <v>442</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122</v>
      </c>
      <c r="DH118" s="793"/>
      <c r="DI118" s="793"/>
      <c r="DJ118" s="793"/>
      <c r="DK118" s="794"/>
      <c r="DL118" s="795" t="s">
        <v>122</v>
      </c>
      <c r="DM118" s="793"/>
      <c r="DN118" s="793"/>
      <c r="DO118" s="793"/>
      <c r="DP118" s="794"/>
      <c r="DQ118" s="795" t="s">
        <v>122</v>
      </c>
      <c r="DR118" s="793"/>
      <c r="DS118" s="793"/>
      <c r="DT118" s="793"/>
      <c r="DU118" s="794"/>
      <c r="DV118" s="837" t="s">
        <v>122</v>
      </c>
      <c r="DW118" s="838"/>
      <c r="DX118" s="838"/>
      <c r="DY118" s="838"/>
      <c r="DZ118" s="839"/>
    </row>
    <row r="119" spans="1:130" s="212" customFormat="1" ht="26.25" customHeight="1" x14ac:dyDescent="0.2">
      <c r="A119" s="831" t="s">
        <v>417</v>
      </c>
      <c r="B119" s="832"/>
      <c r="C119" s="873" t="s">
        <v>418</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122</v>
      </c>
      <c r="AB119" s="902"/>
      <c r="AC119" s="902"/>
      <c r="AD119" s="902"/>
      <c r="AE119" s="903"/>
      <c r="AF119" s="904" t="s">
        <v>122</v>
      </c>
      <c r="AG119" s="902"/>
      <c r="AH119" s="902"/>
      <c r="AI119" s="902"/>
      <c r="AJ119" s="903"/>
      <c r="AK119" s="904" t="s">
        <v>122</v>
      </c>
      <c r="AL119" s="902"/>
      <c r="AM119" s="902"/>
      <c r="AN119" s="902"/>
      <c r="AO119" s="903"/>
      <c r="AP119" s="905" t="s">
        <v>122</v>
      </c>
      <c r="AQ119" s="906"/>
      <c r="AR119" s="906"/>
      <c r="AS119" s="906"/>
      <c r="AT119" s="907"/>
      <c r="AU119" s="947"/>
      <c r="AV119" s="948"/>
      <c r="AW119" s="948"/>
      <c r="AX119" s="948"/>
      <c r="AY119" s="948"/>
      <c r="AZ119" s="235" t="s">
        <v>177</v>
      </c>
      <c r="BA119" s="235"/>
      <c r="BB119" s="235"/>
      <c r="BC119" s="235"/>
      <c r="BD119" s="235"/>
      <c r="BE119" s="235"/>
      <c r="BF119" s="235"/>
      <c r="BG119" s="235"/>
      <c r="BH119" s="235"/>
      <c r="BI119" s="235"/>
      <c r="BJ119" s="235"/>
      <c r="BK119" s="235"/>
      <c r="BL119" s="235"/>
      <c r="BM119" s="235"/>
      <c r="BN119" s="235"/>
      <c r="BO119" s="890" t="s">
        <v>443</v>
      </c>
      <c r="BP119" s="891"/>
      <c r="BQ119" s="892">
        <v>916064431</v>
      </c>
      <c r="BR119" s="858"/>
      <c r="BS119" s="858"/>
      <c r="BT119" s="858"/>
      <c r="BU119" s="858"/>
      <c r="BV119" s="858">
        <v>909718323</v>
      </c>
      <c r="BW119" s="858"/>
      <c r="BX119" s="858"/>
      <c r="BY119" s="858"/>
      <c r="BZ119" s="858"/>
      <c r="CA119" s="858">
        <v>903962461</v>
      </c>
      <c r="CB119" s="858"/>
      <c r="CC119" s="858"/>
      <c r="CD119" s="858"/>
      <c r="CE119" s="858"/>
      <c r="CF119" s="761"/>
      <c r="CG119" s="762"/>
      <c r="CH119" s="762"/>
      <c r="CI119" s="762"/>
      <c r="CJ119" s="847"/>
      <c r="CK119" s="941"/>
      <c r="CL119" s="836"/>
      <c r="CM119" s="851" t="s">
        <v>444</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v>12174</v>
      </c>
      <c r="DH119" s="777"/>
      <c r="DI119" s="777"/>
      <c r="DJ119" s="777"/>
      <c r="DK119" s="778"/>
      <c r="DL119" s="779">
        <v>8091</v>
      </c>
      <c r="DM119" s="777"/>
      <c r="DN119" s="777"/>
      <c r="DO119" s="777"/>
      <c r="DP119" s="778"/>
      <c r="DQ119" s="779">
        <v>5434</v>
      </c>
      <c r="DR119" s="777"/>
      <c r="DS119" s="777"/>
      <c r="DT119" s="777"/>
      <c r="DU119" s="778"/>
      <c r="DV119" s="861">
        <v>0</v>
      </c>
      <c r="DW119" s="862"/>
      <c r="DX119" s="862"/>
      <c r="DY119" s="862"/>
      <c r="DZ119" s="863"/>
    </row>
    <row r="120" spans="1:130" s="212" customFormat="1" ht="26.25" customHeight="1" x14ac:dyDescent="0.2">
      <c r="A120" s="833"/>
      <c r="B120" s="834"/>
      <c r="C120" s="828" t="s">
        <v>421</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122</v>
      </c>
      <c r="AB120" s="793"/>
      <c r="AC120" s="793"/>
      <c r="AD120" s="793"/>
      <c r="AE120" s="794"/>
      <c r="AF120" s="795" t="s">
        <v>122</v>
      </c>
      <c r="AG120" s="793"/>
      <c r="AH120" s="793"/>
      <c r="AI120" s="793"/>
      <c r="AJ120" s="794"/>
      <c r="AK120" s="795" t="s">
        <v>122</v>
      </c>
      <c r="AL120" s="793"/>
      <c r="AM120" s="793"/>
      <c r="AN120" s="793"/>
      <c r="AO120" s="794"/>
      <c r="AP120" s="837" t="s">
        <v>122</v>
      </c>
      <c r="AQ120" s="838"/>
      <c r="AR120" s="838"/>
      <c r="AS120" s="838"/>
      <c r="AT120" s="839"/>
      <c r="AU120" s="893" t="s">
        <v>445</v>
      </c>
      <c r="AV120" s="894"/>
      <c r="AW120" s="894"/>
      <c r="AX120" s="894"/>
      <c r="AY120" s="895"/>
      <c r="AZ120" s="873" t="s">
        <v>446</v>
      </c>
      <c r="BA120" s="821"/>
      <c r="BB120" s="821"/>
      <c r="BC120" s="821"/>
      <c r="BD120" s="821"/>
      <c r="BE120" s="821"/>
      <c r="BF120" s="821"/>
      <c r="BG120" s="821"/>
      <c r="BH120" s="821"/>
      <c r="BI120" s="821"/>
      <c r="BJ120" s="821"/>
      <c r="BK120" s="821"/>
      <c r="BL120" s="821"/>
      <c r="BM120" s="821"/>
      <c r="BN120" s="821"/>
      <c r="BO120" s="821"/>
      <c r="BP120" s="822"/>
      <c r="BQ120" s="874">
        <v>40747207</v>
      </c>
      <c r="BR120" s="855"/>
      <c r="BS120" s="855"/>
      <c r="BT120" s="855"/>
      <c r="BU120" s="855"/>
      <c r="BV120" s="855">
        <v>41430769</v>
      </c>
      <c r="BW120" s="855"/>
      <c r="BX120" s="855"/>
      <c r="BY120" s="855"/>
      <c r="BZ120" s="855"/>
      <c r="CA120" s="855">
        <v>43907087</v>
      </c>
      <c r="CB120" s="855"/>
      <c r="CC120" s="855"/>
      <c r="CD120" s="855"/>
      <c r="CE120" s="855"/>
      <c r="CF120" s="879">
        <v>20.7</v>
      </c>
      <c r="CG120" s="880"/>
      <c r="CH120" s="880"/>
      <c r="CI120" s="880"/>
      <c r="CJ120" s="880"/>
      <c r="CK120" s="881" t="s">
        <v>447</v>
      </c>
      <c r="CL120" s="865"/>
      <c r="CM120" s="865"/>
      <c r="CN120" s="865"/>
      <c r="CO120" s="866"/>
      <c r="CP120" s="885" t="s">
        <v>393</v>
      </c>
      <c r="CQ120" s="886"/>
      <c r="CR120" s="886"/>
      <c r="CS120" s="886"/>
      <c r="CT120" s="886"/>
      <c r="CU120" s="886"/>
      <c r="CV120" s="886"/>
      <c r="CW120" s="886"/>
      <c r="CX120" s="886"/>
      <c r="CY120" s="886"/>
      <c r="CZ120" s="886"/>
      <c r="DA120" s="886"/>
      <c r="DB120" s="886"/>
      <c r="DC120" s="886"/>
      <c r="DD120" s="886"/>
      <c r="DE120" s="886"/>
      <c r="DF120" s="887"/>
      <c r="DG120" s="874">
        <v>161616341</v>
      </c>
      <c r="DH120" s="855"/>
      <c r="DI120" s="855"/>
      <c r="DJ120" s="855"/>
      <c r="DK120" s="855"/>
      <c r="DL120" s="855">
        <v>160465237</v>
      </c>
      <c r="DM120" s="855"/>
      <c r="DN120" s="855"/>
      <c r="DO120" s="855"/>
      <c r="DP120" s="855"/>
      <c r="DQ120" s="855">
        <v>158857918</v>
      </c>
      <c r="DR120" s="855"/>
      <c r="DS120" s="855"/>
      <c r="DT120" s="855"/>
      <c r="DU120" s="855"/>
      <c r="DV120" s="856">
        <v>74.8</v>
      </c>
      <c r="DW120" s="856"/>
      <c r="DX120" s="856"/>
      <c r="DY120" s="856"/>
      <c r="DZ120" s="857"/>
    </row>
    <row r="121" spans="1:130" s="212" customFormat="1" ht="26.25" customHeight="1" x14ac:dyDescent="0.2">
      <c r="A121" s="833"/>
      <c r="B121" s="834"/>
      <c r="C121" s="876" t="s">
        <v>448</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v>89759</v>
      </c>
      <c r="AB121" s="793"/>
      <c r="AC121" s="793"/>
      <c r="AD121" s="793"/>
      <c r="AE121" s="794"/>
      <c r="AF121" s="795">
        <v>89660</v>
      </c>
      <c r="AG121" s="793"/>
      <c r="AH121" s="793"/>
      <c r="AI121" s="793"/>
      <c r="AJ121" s="794"/>
      <c r="AK121" s="795">
        <v>63085</v>
      </c>
      <c r="AL121" s="793"/>
      <c r="AM121" s="793"/>
      <c r="AN121" s="793"/>
      <c r="AO121" s="794"/>
      <c r="AP121" s="837">
        <v>0</v>
      </c>
      <c r="AQ121" s="838"/>
      <c r="AR121" s="838"/>
      <c r="AS121" s="838"/>
      <c r="AT121" s="839"/>
      <c r="AU121" s="896"/>
      <c r="AV121" s="897"/>
      <c r="AW121" s="897"/>
      <c r="AX121" s="897"/>
      <c r="AY121" s="898"/>
      <c r="AZ121" s="828" t="s">
        <v>449</v>
      </c>
      <c r="BA121" s="765"/>
      <c r="BB121" s="765"/>
      <c r="BC121" s="765"/>
      <c r="BD121" s="765"/>
      <c r="BE121" s="765"/>
      <c r="BF121" s="765"/>
      <c r="BG121" s="765"/>
      <c r="BH121" s="765"/>
      <c r="BI121" s="765"/>
      <c r="BJ121" s="765"/>
      <c r="BK121" s="765"/>
      <c r="BL121" s="765"/>
      <c r="BM121" s="765"/>
      <c r="BN121" s="765"/>
      <c r="BO121" s="765"/>
      <c r="BP121" s="766"/>
      <c r="BQ121" s="829">
        <v>79699541</v>
      </c>
      <c r="BR121" s="830"/>
      <c r="BS121" s="830"/>
      <c r="BT121" s="830"/>
      <c r="BU121" s="830"/>
      <c r="BV121" s="830">
        <v>77187528</v>
      </c>
      <c r="BW121" s="830"/>
      <c r="BX121" s="830"/>
      <c r="BY121" s="830"/>
      <c r="BZ121" s="830"/>
      <c r="CA121" s="830">
        <v>74323950</v>
      </c>
      <c r="CB121" s="830"/>
      <c r="CC121" s="830"/>
      <c r="CD121" s="830"/>
      <c r="CE121" s="830"/>
      <c r="CF121" s="888">
        <v>35</v>
      </c>
      <c r="CG121" s="889"/>
      <c r="CH121" s="889"/>
      <c r="CI121" s="889"/>
      <c r="CJ121" s="889"/>
      <c r="CK121" s="882"/>
      <c r="CL121" s="868"/>
      <c r="CM121" s="868"/>
      <c r="CN121" s="868"/>
      <c r="CO121" s="869"/>
      <c r="CP121" s="848" t="s">
        <v>392</v>
      </c>
      <c r="CQ121" s="849"/>
      <c r="CR121" s="849"/>
      <c r="CS121" s="849"/>
      <c r="CT121" s="849"/>
      <c r="CU121" s="849"/>
      <c r="CV121" s="849"/>
      <c r="CW121" s="849"/>
      <c r="CX121" s="849"/>
      <c r="CY121" s="849"/>
      <c r="CZ121" s="849"/>
      <c r="DA121" s="849"/>
      <c r="DB121" s="849"/>
      <c r="DC121" s="849"/>
      <c r="DD121" s="849"/>
      <c r="DE121" s="849"/>
      <c r="DF121" s="850"/>
      <c r="DG121" s="829">
        <v>10599275</v>
      </c>
      <c r="DH121" s="830"/>
      <c r="DI121" s="830"/>
      <c r="DJ121" s="830"/>
      <c r="DK121" s="830"/>
      <c r="DL121" s="830">
        <v>10036960</v>
      </c>
      <c r="DM121" s="830"/>
      <c r="DN121" s="830"/>
      <c r="DO121" s="830"/>
      <c r="DP121" s="830"/>
      <c r="DQ121" s="830">
        <v>10504417</v>
      </c>
      <c r="DR121" s="830"/>
      <c r="DS121" s="830"/>
      <c r="DT121" s="830"/>
      <c r="DU121" s="830"/>
      <c r="DV121" s="807">
        <v>4.9000000000000004</v>
      </c>
      <c r="DW121" s="807"/>
      <c r="DX121" s="807"/>
      <c r="DY121" s="807"/>
      <c r="DZ121" s="808"/>
    </row>
    <row r="122" spans="1:130" s="212" customFormat="1" ht="26.25" customHeight="1" x14ac:dyDescent="0.2">
      <c r="A122" s="833"/>
      <c r="B122" s="834"/>
      <c r="C122" s="828" t="s">
        <v>431</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122</v>
      </c>
      <c r="AB122" s="793"/>
      <c r="AC122" s="793"/>
      <c r="AD122" s="793"/>
      <c r="AE122" s="794"/>
      <c r="AF122" s="795" t="s">
        <v>122</v>
      </c>
      <c r="AG122" s="793"/>
      <c r="AH122" s="793"/>
      <c r="AI122" s="793"/>
      <c r="AJ122" s="794"/>
      <c r="AK122" s="795" t="s">
        <v>122</v>
      </c>
      <c r="AL122" s="793"/>
      <c r="AM122" s="793"/>
      <c r="AN122" s="793"/>
      <c r="AO122" s="794"/>
      <c r="AP122" s="837" t="s">
        <v>122</v>
      </c>
      <c r="AQ122" s="838"/>
      <c r="AR122" s="838"/>
      <c r="AS122" s="838"/>
      <c r="AT122" s="839"/>
      <c r="AU122" s="896"/>
      <c r="AV122" s="897"/>
      <c r="AW122" s="897"/>
      <c r="AX122" s="897"/>
      <c r="AY122" s="898"/>
      <c r="AZ122" s="851" t="s">
        <v>450</v>
      </c>
      <c r="BA122" s="852"/>
      <c r="BB122" s="852"/>
      <c r="BC122" s="852"/>
      <c r="BD122" s="852"/>
      <c r="BE122" s="852"/>
      <c r="BF122" s="852"/>
      <c r="BG122" s="852"/>
      <c r="BH122" s="852"/>
      <c r="BI122" s="852"/>
      <c r="BJ122" s="852"/>
      <c r="BK122" s="852"/>
      <c r="BL122" s="852"/>
      <c r="BM122" s="852"/>
      <c r="BN122" s="852"/>
      <c r="BO122" s="852"/>
      <c r="BP122" s="853"/>
      <c r="BQ122" s="892">
        <v>536042364</v>
      </c>
      <c r="BR122" s="858"/>
      <c r="BS122" s="858"/>
      <c r="BT122" s="858"/>
      <c r="BU122" s="858"/>
      <c r="BV122" s="858">
        <v>535357464</v>
      </c>
      <c r="BW122" s="858"/>
      <c r="BX122" s="858"/>
      <c r="BY122" s="858"/>
      <c r="BZ122" s="858"/>
      <c r="CA122" s="858">
        <v>527086611</v>
      </c>
      <c r="CB122" s="858"/>
      <c r="CC122" s="858"/>
      <c r="CD122" s="858"/>
      <c r="CE122" s="858"/>
      <c r="CF122" s="859">
        <v>248.1</v>
      </c>
      <c r="CG122" s="860"/>
      <c r="CH122" s="860"/>
      <c r="CI122" s="860"/>
      <c r="CJ122" s="860"/>
      <c r="CK122" s="882"/>
      <c r="CL122" s="868"/>
      <c r="CM122" s="868"/>
      <c r="CN122" s="868"/>
      <c r="CO122" s="869"/>
      <c r="CP122" s="848" t="s">
        <v>396</v>
      </c>
      <c r="CQ122" s="849"/>
      <c r="CR122" s="849"/>
      <c r="CS122" s="849"/>
      <c r="CT122" s="849"/>
      <c r="CU122" s="849"/>
      <c r="CV122" s="849"/>
      <c r="CW122" s="849"/>
      <c r="CX122" s="849"/>
      <c r="CY122" s="849"/>
      <c r="CZ122" s="849"/>
      <c r="DA122" s="849"/>
      <c r="DB122" s="849"/>
      <c r="DC122" s="849"/>
      <c r="DD122" s="849"/>
      <c r="DE122" s="849"/>
      <c r="DF122" s="850"/>
      <c r="DG122" s="829">
        <v>254676</v>
      </c>
      <c r="DH122" s="830"/>
      <c r="DI122" s="830"/>
      <c r="DJ122" s="830"/>
      <c r="DK122" s="830"/>
      <c r="DL122" s="830">
        <v>479024</v>
      </c>
      <c r="DM122" s="830"/>
      <c r="DN122" s="830"/>
      <c r="DO122" s="830"/>
      <c r="DP122" s="830"/>
      <c r="DQ122" s="830">
        <v>910782</v>
      </c>
      <c r="DR122" s="830"/>
      <c r="DS122" s="830"/>
      <c r="DT122" s="830"/>
      <c r="DU122" s="830"/>
      <c r="DV122" s="807">
        <v>0.4</v>
      </c>
      <c r="DW122" s="807"/>
      <c r="DX122" s="807"/>
      <c r="DY122" s="807"/>
      <c r="DZ122" s="808"/>
    </row>
    <row r="123" spans="1:130" s="212" customFormat="1" ht="26.25" customHeight="1" x14ac:dyDescent="0.2">
      <c r="A123" s="833"/>
      <c r="B123" s="834"/>
      <c r="C123" s="828" t="s">
        <v>437</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v>214652</v>
      </c>
      <c r="AB123" s="793"/>
      <c r="AC123" s="793"/>
      <c r="AD123" s="793"/>
      <c r="AE123" s="794"/>
      <c r="AF123" s="795">
        <v>151961</v>
      </c>
      <c r="AG123" s="793"/>
      <c r="AH123" s="793"/>
      <c r="AI123" s="793"/>
      <c r="AJ123" s="794"/>
      <c r="AK123" s="795">
        <v>83313</v>
      </c>
      <c r="AL123" s="793"/>
      <c r="AM123" s="793"/>
      <c r="AN123" s="793"/>
      <c r="AO123" s="794"/>
      <c r="AP123" s="837">
        <v>0</v>
      </c>
      <c r="AQ123" s="838"/>
      <c r="AR123" s="838"/>
      <c r="AS123" s="838"/>
      <c r="AT123" s="839"/>
      <c r="AU123" s="899"/>
      <c r="AV123" s="900"/>
      <c r="AW123" s="900"/>
      <c r="AX123" s="900"/>
      <c r="AY123" s="900"/>
      <c r="AZ123" s="235" t="s">
        <v>177</v>
      </c>
      <c r="BA123" s="235"/>
      <c r="BB123" s="235"/>
      <c r="BC123" s="235"/>
      <c r="BD123" s="235"/>
      <c r="BE123" s="235"/>
      <c r="BF123" s="235"/>
      <c r="BG123" s="235"/>
      <c r="BH123" s="235"/>
      <c r="BI123" s="235"/>
      <c r="BJ123" s="235"/>
      <c r="BK123" s="235"/>
      <c r="BL123" s="235"/>
      <c r="BM123" s="235"/>
      <c r="BN123" s="235"/>
      <c r="BO123" s="890" t="s">
        <v>451</v>
      </c>
      <c r="BP123" s="891"/>
      <c r="BQ123" s="845">
        <v>656489112</v>
      </c>
      <c r="BR123" s="846"/>
      <c r="BS123" s="846"/>
      <c r="BT123" s="846"/>
      <c r="BU123" s="846"/>
      <c r="BV123" s="846">
        <v>653975761</v>
      </c>
      <c r="BW123" s="846"/>
      <c r="BX123" s="846"/>
      <c r="BY123" s="846"/>
      <c r="BZ123" s="846"/>
      <c r="CA123" s="846">
        <v>645317648</v>
      </c>
      <c r="CB123" s="846"/>
      <c r="CC123" s="846"/>
      <c r="CD123" s="846"/>
      <c r="CE123" s="846"/>
      <c r="CF123" s="761"/>
      <c r="CG123" s="762"/>
      <c r="CH123" s="762"/>
      <c r="CI123" s="762"/>
      <c r="CJ123" s="847"/>
      <c r="CK123" s="882"/>
      <c r="CL123" s="868"/>
      <c r="CM123" s="868"/>
      <c r="CN123" s="868"/>
      <c r="CO123" s="869"/>
      <c r="CP123" s="848" t="s">
        <v>394</v>
      </c>
      <c r="CQ123" s="849"/>
      <c r="CR123" s="849"/>
      <c r="CS123" s="849"/>
      <c r="CT123" s="849"/>
      <c r="CU123" s="849"/>
      <c r="CV123" s="849"/>
      <c r="CW123" s="849"/>
      <c r="CX123" s="849"/>
      <c r="CY123" s="849"/>
      <c r="CZ123" s="849"/>
      <c r="DA123" s="849"/>
      <c r="DB123" s="849"/>
      <c r="DC123" s="849"/>
      <c r="DD123" s="849"/>
      <c r="DE123" s="849"/>
      <c r="DF123" s="850"/>
      <c r="DG123" s="792">
        <v>1426172</v>
      </c>
      <c r="DH123" s="793"/>
      <c r="DI123" s="793"/>
      <c r="DJ123" s="793"/>
      <c r="DK123" s="794"/>
      <c r="DL123" s="795">
        <v>1013912</v>
      </c>
      <c r="DM123" s="793"/>
      <c r="DN123" s="793"/>
      <c r="DO123" s="793"/>
      <c r="DP123" s="794"/>
      <c r="DQ123" s="795">
        <v>818872</v>
      </c>
      <c r="DR123" s="793"/>
      <c r="DS123" s="793"/>
      <c r="DT123" s="793"/>
      <c r="DU123" s="794"/>
      <c r="DV123" s="837">
        <v>0.4</v>
      </c>
      <c r="DW123" s="838"/>
      <c r="DX123" s="838"/>
      <c r="DY123" s="838"/>
      <c r="DZ123" s="839"/>
    </row>
    <row r="124" spans="1:130" s="212" customFormat="1" ht="26.25" customHeight="1" thickBot="1" x14ac:dyDescent="0.25">
      <c r="A124" s="833"/>
      <c r="B124" s="834"/>
      <c r="C124" s="828" t="s">
        <v>440</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122</v>
      </c>
      <c r="AB124" s="793"/>
      <c r="AC124" s="793"/>
      <c r="AD124" s="793"/>
      <c r="AE124" s="794"/>
      <c r="AF124" s="795" t="s">
        <v>122</v>
      </c>
      <c r="AG124" s="793"/>
      <c r="AH124" s="793"/>
      <c r="AI124" s="793"/>
      <c r="AJ124" s="794"/>
      <c r="AK124" s="795" t="s">
        <v>122</v>
      </c>
      <c r="AL124" s="793"/>
      <c r="AM124" s="793"/>
      <c r="AN124" s="793"/>
      <c r="AO124" s="794"/>
      <c r="AP124" s="837" t="s">
        <v>122</v>
      </c>
      <c r="AQ124" s="838"/>
      <c r="AR124" s="838"/>
      <c r="AS124" s="838"/>
      <c r="AT124" s="839"/>
      <c r="AU124" s="840" t="s">
        <v>452</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v>126.7</v>
      </c>
      <c r="BR124" s="844"/>
      <c r="BS124" s="844"/>
      <c r="BT124" s="844"/>
      <c r="BU124" s="844"/>
      <c r="BV124" s="844">
        <v>123</v>
      </c>
      <c r="BW124" s="844"/>
      <c r="BX124" s="844"/>
      <c r="BY124" s="844"/>
      <c r="BZ124" s="844"/>
      <c r="CA124" s="844">
        <v>121.7</v>
      </c>
      <c r="CB124" s="844"/>
      <c r="CC124" s="844"/>
      <c r="CD124" s="844"/>
      <c r="CE124" s="844"/>
      <c r="CF124" s="739"/>
      <c r="CG124" s="740"/>
      <c r="CH124" s="740"/>
      <c r="CI124" s="740"/>
      <c r="CJ124" s="875"/>
      <c r="CK124" s="883"/>
      <c r="CL124" s="883"/>
      <c r="CM124" s="883"/>
      <c r="CN124" s="883"/>
      <c r="CO124" s="884"/>
      <c r="CP124" s="848" t="s">
        <v>453</v>
      </c>
      <c r="CQ124" s="849"/>
      <c r="CR124" s="849"/>
      <c r="CS124" s="849"/>
      <c r="CT124" s="849"/>
      <c r="CU124" s="849"/>
      <c r="CV124" s="849"/>
      <c r="CW124" s="849"/>
      <c r="CX124" s="849"/>
      <c r="CY124" s="849"/>
      <c r="CZ124" s="849"/>
      <c r="DA124" s="849"/>
      <c r="DB124" s="849"/>
      <c r="DC124" s="849"/>
      <c r="DD124" s="849"/>
      <c r="DE124" s="849"/>
      <c r="DF124" s="850"/>
      <c r="DG124" s="776">
        <v>830635</v>
      </c>
      <c r="DH124" s="777"/>
      <c r="DI124" s="777"/>
      <c r="DJ124" s="777"/>
      <c r="DK124" s="778"/>
      <c r="DL124" s="779">
        <v>801775</v>
      </c>
      <c r="DM124" s="777"/>
      <c r="DN124" s="777"/>
      <c r="DO124" s="777"/>
      <c r="DP124" s="778"/>
      <c r="DQ124" s="779">
        <v>784492</v>
      </c>
      <c r="DR124" s="777"/>
      <c r="DS124" s="777"/>
      <c r="DT124" s="777"/>
      <c r="DU124" s="778"/>
      <c r="DV124" s="861">
        <v>0.4</v>
      </c>
      <c r="DW124" s="862"/>
      <c r="DX124" s="862"/>
      <c r="DY124" s="862"/>
      <c r="DZ124" s="863"/>
    </row>
    <row r="125" spans="1:130" s="212" customFormat="1" ht="26.25" customHeight="1" x14ac:dyDescent="0.2">
      <c r="A125" s="833"/>
      <c r="B125" s="834"/>
      <c r="C125" s="828" t="s">
        <v>442</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122</v>
      </c>
      <c r="AB125" s="793"/>
      <c r="AC125" s="793"/>
      <c r="AD125" s="793"/>
      <c r="AE125" s="794"/>
      <c r="AF125" s="795" t="s">
        <v>122</v>
      </c>
      <c r="AG125" s="793"/>
      <c r="AH125" s="793"/>
      <c r="AI125" s="793"/>
      <c r="AJ125" s="794"/>
      <c r="AK125" s="795" t="s">
        <v>122</v>
      </c>
      <c r="AL125" s="793"/>
      <c r="AM125" s="793"/>
      <c r="AN125" s="793"/>
      <c r="AO125" s="794"/>
      <c r="AP125" s="837" t="s">
        <v>122</v>
      </c>
      <c r="AQ125" s="838"/>
      <c r="AR125" s="838"/>
      <c r="AS125" s="838"/>
      <c r="AT125" s="839"/>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454</v>
      </c>
      <c r="CL125" s="865"/>
      <c r="CM125" s="865"/>
      <c r="CN125" s="865"/>
      <c r="CO125" s="866"/>
      <c r="CP125" s="873" t="s">
        <v>455</v>
      </c>
      <c r="CQ125" s="821"/>
      <c r="CR125" s="821"/>
      <c r="CS125" s="821"/>
      <c r="CT125" s="821"/>
      <c r="CU125" s="821"/>
      <c r="CV125" s="821"/>
      <c r="CW125" s="821"/>
      <c r="CX125" s="821"/>
      <c r="CY125" s="821"/>
      <c r="CZ125" s="821"/>
      <c r="DA125" s="821"/>
      <c r="DB125" s="821"/>
      <c r="DC125" s="821"/>
      <c r="DD125" s="821"/>
      <c r="DE125" s="821"/>
      <c r="DF125" s="822"/>
      <c r="DG125" s="874" t="s">
        <v>122</v>
      </c>
      <c r="DH125" s="855"/>
      <c r="DI125" s="855"/>
      <c r="DJ125" s="855"/>
      <c r="DK125" s="855"/>
      <c r="DL125" s="855" t="s">
        <v>122</v>
      </c>
      <c r="DM125" s="855"/>
      <c r="DN125" s="855"/>
      <c r="DO125" s="855"/>
      <c r="DP125" s="855"/>
      <c r="DQ125" s="855" t="s">
        <v>122</v>
      </c>
      <c r="DR125" s="855"/>
      <c r="DS125" s="855"/>
      <c r="DT125" s="855"/>
      <c r="DU125" s="855"/>
      <c r="DV125" s="856" t="s">
        <v>122</v>
      </c>
      <c r="DW125" s="856"/>
      <c r="DX125" s="856"/>
      <c r="DY125" s="856"/>
      <c r="DZ125" s="857"/>
    </row>
    <row r="126" spans="1:130" s="212" customFormat="1" ht="26.25" customHeight="1" thickBot="1" x14ac:dyDescent="0.25">
      <c r="A126" s="833"/>
      <c r="B126" s="834"/>
      <c r="C126" s="828" t="s">
        <v>444</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122</v>
      </c>
      <c r="AB126" s="793"/>
      <c r="AC126" s="793"/>
      <c r="AD126" s="793"/>
      <c r="AE126" s="794"/>
      <c r="AF126" s="795" t="s">
        <v>122</v>
      </c>
      <c r="AG126" s="793"/>
      <c r="AH126" s="793"/>
      <c r="AI126" s="793"/>
      <c r="AJ126" s="794"/>
      <c r="AK126" s="795" t="s">
        <v>122</v>
      </c>
      <c r="AL126" s="793"/>
      <c r="AM126" s="793"/>
      <c r="AN126" s="793"/>
      <c r="AO126" s="794"/>
      <c r="AP126" s="837" t="s">
        <v>122</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456</v>
      </c>
      <c r="CQ126" s="765"/>
      <c r="CR126" s="765"/>
      <c r="CS126" s="765"/>
      <c r="CT126" s="765"/>
      <c r="CU126" s="765"/>
      <c r="CV126" s="765"/>
      <c r="CW126" s="765"/>
      <c r="CX126" s="765"/>
      <c r="CY126" s="765"/>
      <c r="CZ126" s="765"/>
      <c r="DA126" s="765"/>
      <c r="DB126" s="765"/>
      <c r="DC126" s="765"/>
      <c r="DD126" s="765"/>
      <c r="DE126" s="765"/>
      <c r="DF126" s="766"/>
      <c r="DG126" s="829" t="s">
        <v>122</v>
      </c>
      <c r="DH126" s="830"/>
      <c r="DI126" s="830"/>
      <c r="DJ126" s="830"/>
      <c r="DK126" s="830"/>
      <c r="DL126" s="830" t="s">
        <v>122</v>
      </c>
      <c r="DM126" s="830"/>
      <c r="DN126" s="830"/>
      <c r="DO126" s="830"/>
      <c r="DP126" s="830"/>
      <c r="DQ126" s="830" t="s">
        <v>122</v>
      </c>
      <c r="DR126" s="830"/>
      <c r="DS126" s="830"/>
      <c r="DT126" s="830"/>
      <c r="DU126" s="830"/>
      <c r="DV126" s="807" t="s">
        <v>122</v>
      </c>
      <c r="DW126" s="807"/>
      <c r="DX126" s="807"/>
      <c r="DY126" s="807"/>
      <c r="DZ126" s="808"/>
    </row>
    <row r="127" spans="1:130" s="212" customFormat="1" ht="26.25" customHeight="1" x14ac:dyDescent="0.2">
      <c r="A127" s="835"/>
      <c r="B127" s="836"/>
      <c r="C127" s="851" t="s">
        <v>457</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v>5460</v>
      </c>
      <c r="AB127" s="793"/>
      <c r="AC127" s="793"/>
      <c r="AD127" s="793"/>
      <c r="AE127" s="794"/>
      <c r="AF127" s="795">
        <v>4278</v>
      </c>
      <c r="AG127" s="793"/>
      <c r="AH127" s="793"/>
      <c r="AI127" s="793"/>
      <c r="AJ127" s="794"/>
      <c r="AK127" s="795">
        <v>3312</v>
      </c>
      <c r="AL127" s="793"/>
      <c r="AM127" s="793"/>
      <c r="AN127" s="793"/>
      <c r="AO127" s="794"/>
      <c r="AP127" s="837">
        <v>0</v>
      </c>
      <c r="AQ127" s="838"/>
      <c r="AR127" s="838"/>
      <c r="AS127" s="838"/>
      <c r="AT127" s="839"/>
      <c r="AU127" s="214"/>
      <c r="AV127" s="214"/>
      <c r="AW127" s="214"/>
      <c r="AX127" s="854" t="s">
        <v>458</v>
      </c>
      <c r="AY127" s="825"/>
      <c r="AZ127" s="825"/>
      <c r="BA127" s="825"/>
      <c r="BB127" s="825"/>
      <c r="BC127" s="825"/>
      <c r="BD127" s="825"/>
      <c r="BE127" s="826"/>
      <c r="BF127" s="824" t="s">
        <v>459</v>
      </c>
      <c r="BG127" s="825"/>
      <c r="BH127" s="825"/>
      <c r="BI127" s="825"/>
      <c r="BJ127" s="825"/>
      <c r="BK127" s="825"/>
      <c r="BL127" s="826"/>
      <c r="BM127" s="824" t="s">
        <v>460</v>
      </c>
      <c r="BN127" s="825"/>
      <c r="BO127" s="825"/>
      <c r="BP127" s="825"/>
      <c r="BQ127" s="825"/>
      <c r="BR127" s="825"/>
      <c r="BS127" s="826"/>
      <c r="BT127" s="824" t="s">
        <v>461</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462</v>
      </c>
      <c r="CQ127" s="765"/>
      <c r="CR127" s="765"/>
      <c r="CS127" s="765"/>
      <c r="CT127" s="765"/>
      <c r="CU127" s="765"/>
      <c r="CV127" s="765"/>
      <c r="CW127" s="765"/>
      <c r="CX127" s="765"/>
      <c r="CY127" s="765"/>
      <c r="CZ127" s="765"/>
      <c r="DA127" s="765"/>
      <c r="DB127" s="765"/>
      <c r="DC127" s="765"/>
      <c r="DD127" s="765"/>
      <c r="DE127" s="765"/>
      <c r="DF127" s="766"/>
      <c r="DG127" s="829" t="s">
        <v>122</v>
      </c>
      <c r="DH127" s="830"/>
      <c r="DI127" s="830"/>
      <c r="DJ127" s="830"/>
      <c r="DK127" s="830"/>
      <c r="DL127" s="830" t="s">
        <v>122</v>
      </c>
      <c r="DM127" s="830"/>
      <c r="DN127" s="830"/>
      <c r="DO127" s="830"/>
      <c r="DP127" s="830"/>
      <c r="DQ127" s="830" t="s">
        <v>122</v>
      </c>
      <c r="DR127" s="830"/>
      <c r="DS127" s="830"/>
      <c r="DT127" s="830"/>
      <c r="DU127" s="830"/>
      <c r="DV127" s="807" t="s">
        <v>122</v>
      </c>
      <c r="DW127" s="807"/>
      <c r="DX127" s="807"/>
      <c r="DY127" s="807"/>
      <c r="DZ127" s="808"/>
    </row>
    <row r="128" spans="1:130" s="212" customFormat="1" ht="26.25" customHeight="1" thickBot="1" x14ac:dyDescent="0.25">
      <c r="A128" s="809" t="s">
        <v>463</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464</v>
      </c>
      <c r="X128" s="811"/>
      <c r="Y128" s="811"/>
      <c r="Z128" s="812"/>
      <c r="AA128" s="813">
        <v>6556251</v>
      </c>
      <c r="AB128" s="814"/>
      <c r="AC128" s="814"/>
      <c r="AD128" s="814"/>
      <c r="AE128" s="815"/>
      <c r="AF128" s="816">
        <v>7038641</v>
      </c>
      <c r="AG128" s="814"/>
      <c r="AH128" s="814"/>
      <c r="AI128" s="814"/>
      <c r="AJ128" s="815"/>
      <c r="AK128" s="816">
        <v>6977957</v>
      </c>
      <c r="AL128" s="814"/>
      <c r="AM128" s="814"/>
      <c r="AN128" s="814"/>
      <c r="AO128" s="815"/>
      <c r="AP128" s="817"/>
      <c r="AQ128" s="818"/>
      <c r="AR128" s="818"/>
      <c r="AS128" s="818"/>
      <c r="AT128" s="819"/>
      <c r="AU128" s="214"/>
      <c r="AV128" s="214"/>
      <c r="AW128" s="214"/>
      <c r="AX128" s="820" t="s">
        <v>465</v>
      </c>
      <c r="AY128" s="821"/>
      <c r="AZ128" s="821"/>
      <c r="BA128" s="821"/>
      <c r="BB128" s="821"/>
      <c r="BC128" s="821"/>
      <c r="BD128" s="821"/>
      <c r="BE128" s="822"/>
      <c r="BF128" s="799" t="s">
        <v>122</v>
      </c>
      <c r="BG128" s="800"/>
      <c r="BH128" s="800"/>
      <c r="BI128" s="800"/>
      <c r="BJ128" s="800"/>
      <c r="BK128" s="800"/>
      <c r="BL128" s="823"/>
      <c r="BM128" s="799">
        <v>11.25</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466</v>
      </c>
      <c r="CQ128" s="743"/>
      <c r="CR128" s="743"/>
      <c r="CS128" s="743"/>
      <c r="CT128" s="743"/>
      <c r="CU128" s="743"/>
      <c r="CV128" s="743"/>
      <c r="CW128" s="743"/>
      <c r="CX128" s="743"/>
      <c r="CY128" s="743"/>
      <c r="CZ128" s="743"/>
      <c r="DA128" s="743"/>
      <c r="DB128" s="743"/>
      <c r="DC128" s="743"/>
      <c r="DD128" s="743"/>
      <c r="DE128" s="743"/>
      <c r="DF128" s="744"/>
      <c r="DG128" s="803">
        <v>7604</v>
      </c>
      <c r="DH128" s="804"/>
      <c r="DI128" s="804"/>
      <c r="DJ128" s="804"/>
      <c r="DK128" s="804"/>
      <c r="DL128" s="804">
        <v>8096</v>
      </c>
      <c r="DM128" s="804"/>
      <c r="DN128" s="804"/>
      <c r="DO128" s="804"/>
      <c r="DP128" s="804"/>
      <c r="DQ128" s="804">
        <v>16786</v>
      </c>
      <c r="DR128" s="804"/>
      <c r="DS128" s="804"/>
      <c r="DT128" s="804"/>
      <c r="DU128" s="804"/>
      <c r="DV128" s="805">
        <v>0</v>
      </c>
      <c r="DW128" s="805"/>
      <c r="DX128" s="805"/>
      <c r="DY128" s="805"/>
      <c r="DZ128" s="806"/>
    </row>
    <row r="129" spans="1:131" s="212" customFormat="1" ht="26.25" customHeight="1" x14ac:dyDescent="0.2">
      <c r="A129" s="787" t="s">
        <v>102</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467</v>
      </c>
      <c r="X129" s="790"/>
      <c r="Y129" s="790"/>
      <c r="Z129" s="791"/>
      <c r="AA129" s="792">
        <v>238150751</v>
      </c>
      <c r="AB129" s="793"/>
      <c r="AC129" s="793"/>
      <c r="AD129" s="793"/>
      <c r="AE129" s="794"/>
      <c r="AF129" s="795">
        <v>241028935</v>
      </c>
      <c r="AG129" s="793"/>
      <c r="AH129" s="793"/>
      <c r="AI129" s="793"/>
      <c r="AJ129" s="794"/>
      <c r="AK129" s="795">
        <v>245081660</v>
      </c>
      <c r="AL129" s="793"/>
      <c r="AM129" s="793"/>
      <c r="AN129" s="793"/>
      <c r="AO129" s="794"/>
      <c r="AP129" s="796"/>
      <c r="AQ129" s="797"/>
      <c r="AR129" s="797"/>
      <c r="AS129" s="797"/>
      <c r="AT129" s="798"/>
      <c r="AU129" s="215"/>
      <c r="AV129" s="215"/>
      <c r="AW129" s="215"/>
      <c r="AX129" s="764" t="s">
        <v>468</v>
      </c>
      <c r="AY129" s="765"/>
      <c r="AZ129" s="765"/>
      <c r="BA129" s="765"/>
      <c r="BB129" s="765"/>
      <c r="BC129" s="765"/>
      <c r="BD129" s="765"/>
      <c r="BE129" s="766"/>
      <c r="BF129" s="783" t="s">
        <v>122</v>
      </c>
      <c r="BG129" s="784"/>
      <c r="BH129" s="784"/>
      <c r="BI129" s="784"/>
      <c r="BJ129" s="784"/>
      <c r="BK129" s="784"/>
      <c r="BL129" s="785"/>
      <c r="BM129" s="783">
        <v>16.25</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87" t="s">
        <v>469</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470</v>
      </c>
      <c r="X130" s="790"/>
      <c r="Y130" s="790"/>
      <c r="Z130" s="791"/>
      <c r="AA130" s="792">
        <v>33290634</v>
      </c>
      <c r="AB130" s="793"/>
      <c r="AC130" s="793"/>
      <c r="AD130" s="793"/>
      <c r="AE130" s="794"/>
      <c r="AF130" s="795">
        <v>33195912</v>
      </c>
      <c r="AG130" s="793"/>
      <c r="AH130" s="793"/>
      <c r="AI130" s="793"/>
      <c r="AJ130" s="794"/>
      <c r="AK130" s="795">
        <v>32661298</v>
      </c>
      <c r="AL130" s="793"/>
      <c r="AM130" s="793"/>
      <c r="AN130" s="793"/>
      <c r="AO130" s="794"/>
      <c r="AP130" s="796"/>
      <c r="AQ130" s="797"/>
      <c r="AR130" s="797"/>
      <c r="AS130" s="797"/>
      <c r="AT130" s="798"/>
      <c r="AU130" s="215"/>
      <c r="AV130" s="215"/>
      <c r="AW130" s="215"/>
      <c r="AX130" s="764" t="s">
        <v>471</v>
      </c>
      <c r="AY130" s="765"/>
      <c r="AZ130" s="765"/>
      <c r="BA130" s="765"/>
      <c r="BB130" s="765"/>
      <c r="BC130" s="765"/>
      <c r="BD130" s="765"/>
      <c r="BE130" s="766"/>
      <c r="BF130" s="767">
        <v>12.4</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472</v>
      </c>
      <c r="X131" s="774"/>
      <c r="Y131" s="774"/>
      <c r="Z131" s="775"/>
      <c r="AA131" s="776">
        <v>204860117</v>
      </c>
      <c r="AB131" s="777"/>
      <c r="AC131" s="777"/>
      <c r="AD131" s="777"/>
      <c r="AE131" s="778"/>
      <c r="AF131" s="779">
        <v>207833023</v>
      </c>
      <c r="AG131" s="777"/>
      <c r="AH131" s="777"/>
      <c r="AI131" s="777"/>
      <c r="AJ131" s="778"/>
      <c r="AK131" s="779">
        <v>212420362</v>
      </c>
      <c r="AL131" s="777"/>
      <c r="AM131" s="777"/>
      <c r="AN131" s="777"/>
      <c r="AO131" s="778"/>
      <c r="AP131" s="780"/>
      <c r="AQ131" s="781"/>
      <c r="AR131" s="781"/>
      <c r="AS131" s="781"/>
      <c r="AT131" s="782"/>
      <c r="AU131" s="215"/>
      <c r="AV131" s="215"/>
      <c r="AW131" s="215"/>
      <c r="AX131" s="742" t="s">
        <v>473</v>
      </c>
      <c r="AY131" s="743"/>
      <c r="AZ131" s="743"/>
      <c r="BA131" s="743"/>
      <c r="BB131" s="743"/>
      <c r="BC131" s="743"/>
      <c r="BD131" s="743"/>
      <c r="BE131" s="744"/>
      <c r="BF131" s="745">
        <v>121.7</v>
      </c>
      <c r="BG131" s="746"/>
      <c r="BH131" s="746"/>
      <c r="BI131" s="746"/>
      <c r="BJ131" s="746"/>
      <c r="BK131" s="746"/>
      <c r="BL131" s="747"/>
      <c r="BM131" s="745">
        <v>400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51" t="s">
        <v>474</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475</v>
      </c>
      <c r="W132" s="755"/>
      <c r="X132" s="755"/>
      <c r="Y132" s="755"/>
      <c r="Z132" s="756"/>
      <c r="AA132" s="757">
        <v>12.805659479999999</v>
      </c>
      <c r="AB132" s="758"/>
      <c r="AC132" s="758"/>
      <c r="AD132" s="758"/>
      <c r="AE132" s="759"/>
      <c r="AF132" s="760">
        <v>12.625316529999999</v>
      </c>
      <c r="AG132" s="758"/>
      <c r="AH132" s="758"/>
      <c r="AI132" s="758"/>
      <c r="AJ132" s="759"/>
      <c r="AK132" s="760">
        <v>11.91191974</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476</v>
      </c>
      <c r="W133" s="734"/>
      <c r="X133" s="734"/>
      <c r="Y133" s="734"/>
      <c r="Z133" s="735"/>
      <c r="AA133" s="736">
        <v>11.7</v>
      </c>
      <c r="AB133" s="737"/>
      <c r="AC133" s="737"/>
      <c r="AD133" s="737"/>
      <c r="AE133" s="738"/>
      <c r="AF133" s="736">
        <v>12.1</v>
      </c>
      <c r="AG133" s="737"/>
      <c r="AH133" s="737"/>
      <c r="AI133" s="737"/>
      <c r="AJ133" s="738"/>
      <c r="AK133" s="736">
        <v>12.4</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6Q4SQuZqzu1iEN7HOuork/swUa/pUL7HHCqQHd4wrRY3FLXLBnvMlsmimVMr3PM2oSEvFKKnGI8XHaLgHE4cKA==" saltValue="+SyTuSUSAp0mELCeuAjoTA=="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477</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Myw1CGEZFR/n5NUR7jmRlwo3YKUOoIwVqPL/VMIIrHXwc3sU/6x/HdWkH8DzNVMvI29kpbgun1Pcgi0gxUjSdw==" saltValue="7K5z92oAb4k8KVLbamGki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tpVk9fTknH+Gq8VJRSZWqi2jOXJegKa3Ow5idUF9l8oAPhVxHS+4RCMLA/CzP9OkBZTQCFoXAnBgChAm+Y9xnA==" saltValue="RR7UnPdmXg1eg/WzZXPv0w=="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478</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479</v>
      </c>
      <c r="AL6" s="248"/>
      <c r="AM6" s="248"/>
      <c r="AN6" s="248"/>
    </row>
    <row r="7" spans="1:46" ht="13.5" customHeight="1" x14ac:dyDescent="0.2">
      <c r="A7" s="247"/>
      <c r="AK7" s="250"/>
      <c r="AL7" s="251"/>
      <c r="AM7" s="251"/>
      <c r="AN7" s="252"/>
      <c r="AO7" s="1131" t="s">
        <v>480</v>
      </c>
      <c r="AP7" s="253"/>
      <c r="AQ7" s="254" t="s">
        <v>481</v>
      </c>
      <c r="AR7" s="255"/>
    </row>
    <row r="8" spans="1:46" ht="13.2" x14ac:dyDescent="0.2">
      <c r="A8" s="247"/>
      <c r="AK8" s="256"/>
      <c r="AL8" s="257"/>
      <c r="AM8" s="257"/>
      <c r="AN8" s="258"/>
      <c r="AO8" s="1132"/>
      <c r="AP8" s="259" t="s">
        <v>482</v>
      </c>
      <c r="AQ8" s="260" t="s">
        <v>483</v>
      </c>
      <c r="AR8" s="261" t="s">
        <v>484</v>
      </c>
    </row>
    <row r="9" spans="1:46" ht="13.2" x14ac:dyDescent="0.2">
      <c r="A9" s="247"/>
      <c r="AK9" s="1143" t="s">
        <v>485</v>
      </c>
      <c r="AL9" s="1144"/>
      <c r="AM9" s="1144"/>
      <c r="AN9" s="1145"/>
      <c r="AO9" s="262">
        <v>97716631</v>
      </c>
      <c r="AP9" s="262">
        <v>128321</v>
      </c>
      <c r="AQ9" s="263">
        <v>112291</v>
      </c>
      <c r="AR9" s="264">
        <v>14.3</v>
      </c>
    </row>
    <row r="10" spans="1:46" ht="13.5" customHeight="1" x14ac:dyDescent="0.2">
      <c r="A10" s="247"/>
      <c r="AK10" s="1143" t="s">
        <v>486</v>
      </c>
      <c r="AL10" s="1144"/>
      <c r="AM10" s="1144"/>
      <c r="AN10" s="1145"/>
      <c r="AO10" s="265">
        <v>551023</v>
      </c>
      <c r="AP10" s="265">
        <v>724</v>
      </c>
      <c r="AQ10" s="266">
        <v>121</v>
      </c>
      <c r="AR10" s="267">
        <v>498.3</v>
      </c>
    </row>
    <row r="11" spans="1:46" ht="13.5" customHeight="1" x14ac:dyDescent="0.2">
      <c r="A11" s="247"/>
      <c r="AK11" s="1143" t="s">
        <v>487</v>
      </c>
      <c r="AL11" s="1144"/>
      <c r="AM11" s="1144"/>
      <c r="AN11" s="1145"/>
      <c r="AO11" s="265">
        <v>409368</v>
      </c>
      <c r="AP11" s="265">
        <v>538</v>
      </c>
      <c r="AQ11" s="266">
        <v>1235</v>
      </c>
      <c r="AR11" s="267">
        <v>-56.4</v>
      </c>
    </row>
    <row r="12" spans="1:46" ht="13.5" customHeight="1" x14ac:dyDescent="0.2">
      <c r="A12" s="247"/>
      <c r="AK12" s="1143" t="s">
        <v>488</v>
      </c>
      <c r="AL12" s="1144"/>
      <c r="AM12" s="1144"/>
      <c r="AN12" s="1145"/>
      <c r="AO12" s="265" t="s">
        <v>489</v>
      </c>
      <c r="AP12" s="265" t="s">
        <v>489</v>
      </c>
      <c r="AQ12" s="266">
        <v>3</v>
      </c>
      <c r="AR12" s="267" t="s">
        <v>489</v>
      </c>
    </row>
    <row r="13" spans="1:46" ht="13.5" customHeight="1" x14ac:dyDescent="0.2">
      <c r="A13" s="247"/>
      <c r="AK13" s="1143" t="s">
        <v>490</v>
      </c>
      <c r="AL13" s="1144"/>
      <c r="AM13" s="1144"/>
      <c r="AN13" s="1145"/>
      <c r="AO13" s="265">
        <v>948597</v>
      </c>
      <c r="AP13" s="265">
        <v>1246</v>
      </c>
      <c r="AQ13" s="266">
        <v>2021</v>
      </c>
      <c r="AR13" s="267">
        <v>-38.299999999999997</v>
      </c>
    </row>
    <row r="14" spans="1:46" ht="13.5" customHeight="1" x14ac:dyDescent="0.2">
      <c r="A14" s="247"/>
      <c r="AK14" s="1143" t="s">
        <v>491</v>
      </c>
      <c r="AL14" s="1144"/>
      <c r="AM14" s="1144"/>
      <c r="AN14" s="1145"/>
      <c r="AO14" s="265">
        <v>936335</v>
      </c>
      <c r="AP14" s="265">
        <v>1230</v>
      </c>
      <c r="AQ14" s="266">
        <v>1404</v>
      </c>
      <c r="AR14" s="267">
        <v>-12.4</v>
      </c>
    </row>
    <row r="15" spans="1:46" ht="13.5" customHeight="1" x14ac:dyDescent="0.2">
      <c r="A15" s="247"/>
      <c r="AK15" s="1146" t="s">
        <v>492</v>
      </c>
      <c r="AL15" s="1147"/>
      <c r="AM15" s="1147"/>
      <c r="AN15" s="1148"/>
      <c r="AO15" s="265">
        <v>-7254261</v>
      </c>
      <c r="AP15" s="265">
        <v>-9526</v>
      </c>
      <c r="AQ15" s="266">
        <v>-7200</v>
      </c>
      <c r="AR15" s="267">
        <v>32.299999999999997</v>
      </c>
    </row>
    <row r="16" spans="1:46" ht="13.2" x14ac:dyDescent="0.2">
      <c r="A16" s="247"/>
      <c r="AK16" s="1146" t="s">
        <v>177</v>
      </c>
      <c r="AL16" s="1147"/>
      <c r="AM16" s="1147"/>
      <c r="AN16" s="1148"/>
      <c r="AO16" s="265">
        <v>93307693</v>
      </c>
      <c r="AP16" s="265">
        <v>122531</v>
      </c>
      <c r="AQ16" s="266">
        <v>109874</v>
      </c>
      <c r="AR16" s="267">
        <v>11.5</v>
      </c>
    </row>
    <row r="17" spans="1:46" ht="13.2" x14ac:dyDescent="0.2">
      <c r="A17" s="247"/>
    </row>
    <row r="18" spans="1:46" ht="13.2" x14ac:dyDescent="0.2">
      <c r="A18" s="247"/>
      <c r="AQ18" s="268"/>
      <c r="AR18" s="268"/>
    </row>
    <row r="19" spans="1:46" ht="13.2" x14ac:dyDescent="0.2">
      <c r="A19" s="247"/>
      <c r="AK19" s="243" t="s">
        <v>493</v>
      </c>
    </row>
    <row r="20" spans="1:46" ht="13.2" x14ac:dyDescent="0.2">
      <c r="A20" s="247"/>
      <c r="AK20" s="269"/>
      <c r="AL20" s="270"/>
      <c r="AM20" s="270"/>
      <c r="AN20" s="271"/>
      <c r="AO20" s="272" t="s">
        <v>494</v>
      </c>
      <c r="AP20" s="273" t="s">
        <v>495</v>
      </c>
      <c r="AQ20" s="274" t="s">
        <v>496</v>
      </c>
      <c r="AR20" s="275"/>
    </row>
    <row r="21" spans="1:46" s="248" customFormat="1" ht="13.2" x14ac:dyDescent="0.2">
      <c r="A21" s="276"/>
      <c r="AK21" s="1149" t="s">
        <v>497</v>
      </c>
      <c r="AL21" s="1150"/>
      <c r="AM21" s="1150"/>
      <c r="AN21" s="1151"/>
      <c r="AO21" s="277">
        <v>12.52</v>
      </c>
      <c r="AP21" s="278">
        <v>11.47</v>
      </c>
      <c r="AQ21" s="279">
        <v>1.05</v>
      </c>
      <c r="AS21" s="280"/>
      <c r="AT21" s="276"/>
    </row>
    <row r="22" spans="1:46" s="248" customFormat="1" ht="13.2" x14ac:dyDescent="0.2">
      <c r="A22" s="276"/>
      <c r="AK22" s="1149" t="s">
        <v>498</v>
      </c>
      <c r="AL22" s="1150"/>
      <c r="AM22" s="1150"/>
      <c r="AN22" s="1151"/>
      <c r="AO22" s="281">
        <v>98.4</v>
      </c>
      <c r="AP22" s="282">
        <v>99.8</v>
      </c>
      <c r="AQ22" s="283">
        <v>-1.4</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42" t="s">
        <v>499</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ht="13.2" x14ac:dyDescent="0.2">
      <c r="A27" s="288"/>
      <c r="AS27" s="243"/>
      <c r="AT27" s="243"/>
    </row>
    <row r="28" spans="1:46" ht="16.2" x14ac:dyDescent="0.2">
      <c r="A28" s="244" t="s">
        <v>500</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501</v>
      </c>
      <c r="AL29" s="248"/>
      <c r="AM29" s="248"/>
      <c r="AN29" s="248"/>
      <c r="AS29" s="290"/>
    </row>
    <row r="30" spans="1:46" ht="13.5" customHeight="1" x14ac:dyDescent="0.2">
      <c r="A30" s="247"/>
      <c r="AK30" s="250"/>
      <c r="AL30" s="251"/>
      <c r="AM30" s="251"/>
      <c r="AN30" s="252"/>
      <c r="AO30" s="1131" t="s">
        <v>480</v>
      </c>
      <c r="AP30" s="253"/>
      <c r="AQ30" s="254" t="s">
        <v>481</v>
      </c>
      <c r="AR30" s="255"/>
    </row>
    <row r="31" spans="1:46" ht="13.2" x14ac:dyDescent="0.2">
      <c r="A31" s="247"/>
      <c r="AK31" s="256"/>
      <c r="AL31" s="257"/>
      <c r="AM31" s="257"/>
      <c r="AN31" s="258"/>
      <c r="AO31" s="1132"/>
      <c r="AP31" s="259" t="s">
        <v>482</v>
      </c>
      <c r="AQ31" s="260" t="s">
        <v>483</v>
      </c>
      <c r="AR31" s="261" t="s">
        <v>484</v>
      </c>
    </row>
    <row r="32" spans="1:46" ht="27" customHeight="1" x14ac:dyDescent="0.2">
      <c r="A32" s="247"/>
      <c r="AK32" s="1133" t="s">
        <v>502</v>
      </c>
      <c r="AL32" s="1134"/>
      <c r="AM32" s="1134"/>
      <c r="AN32" s="1135"/>
      <c r="AO32" s="291">
        <v>39613853</v>
      </c>
      <c r="AP32" s="291">
        <v>52021</v>
      </c>
      <c r="AQ32" s="292">
        <v>29025</v>
      </c>
      <c r="AR32" s="293">
        <v>79.2</v>
      </c>
    </row>
    <row r="33" spans="1:46" ht="13.5" customHeight="1" x14ac:dyDescent="0.2">
      <c r="A33" s="247"/>
      <c r="AK33" s="1133" t="s">
        <v>503</v>
      </c>
      <c r="AL33" s="1134"/>
      <c r="AM33" s="1134"/>
      <c r="AN33" s="1135"/>
      <c r="AO33" s="291">
        <v>1959592</v>
      </c>
      <c r="AP33" s="291">
        <v>2573</v>
      </c>
      <c r="AQ33" s="292">
        <v>2558</v>
      </c>
      <c r="AR33" s="293">
        <v>0.6</v>
      </c>
    </row>
    <row r="34" spans="1:46" ht="27" customHeight="1" x14ac:dyDescent="0.2">
      <c r="A34" s="247"/>
      <c r="AK34" s="1133" t="s">
        <v>504</v>
      </c>
      <c r="AL34" s="1134"/>
      <c r="AM34" s="1134"/>
      <c r="AN34" s="1135"/>
      <c r="AO34" s="291">
        <v>9480246</v>
      </c>
      <c r="AP34" s="291">
        <v>12449</v>
      </c>
      <c r="AQ34" s="292">
        <v>21936</v>
      </c>
      <c r="AR34" s="293">
        <v>-43.2</v>
      </c>
    </row>
    <row r="35" spans="1:46" ht="27" customHeight="1" x14ac:dyDescent="0.2">
      <c r="A35" s="247"/>
      <c r="AK35" s="1133" t="s">
        <v>505</v>
      </c>
      <c r="AL35" s="1134"/>
      <c r="AM35" s="1134"/>
      <c r="AN35" s="1135"/>
      <c r="AO35" s="291">
        <v>13720257</v>
      </c>
      <c r="AP35" s="291">
        <v>18017</v>
      </c>
      <c r="AQ35" s="292">
        <v>9222</v>
      </c>
      <c r="AR35" s="293">
        <v>95.4</v>
      </c>
    </row>
    <row r="36" spans="1:46" ht="27" customHeight="1" x14ac:dyDescent="0.2">
      <c r="A36" s="247"/>
      <c r="AK36" s="1133" t="s">
        <v>506</v>
      </c>
      <c r="AL36" s="1134"/>
      <c r="AM36" s="1134"/>
      <c r="AN36" s="1135"/>
      <c r="AO36" s="291">
        <v>18940</v>
      </c>
      <c r="AP36" s="291">
        <v>25</v>
      </c>
      <c r="AQ36" s="292">
        <v>155</v>
      </c>
      <c r="AR36" s="293">
        <v>-83.9</v>
      </c>
    </row>
    <row r="37" spans="1:46" ht="13.5" customHeight="1" x14ac:dyDescent="0.2">
      <c r="A37" s="247"/>
      <c r="AK37" s="1133" t="s">
        <v>507</v>
      </c>
      <c r="AL37" s="1134"/>
      <c r="AM37" s="1134"/>
      <c r="AN37" s="1135"/>
      <c r="AO37" s="291">
        <v>149710</v>
      </c>
      <c r="AP37" s="291">
        <v>197</v>
      </c>
      <c r="AQ37" s="292">
        <v>1054</v>
      </c>
      <c r="AR37" s="293">
        <v>-81.3</v>
      </c>
    </row>
    <row r="38" spans="1:46" ht="27" customHeight="1" x14ac:dyDescent="0.2">
      <c r="A38" s="247"/>
      <c r="AK38" s="1136" t="s">
        <v>508</v>
      </c>
      <c r="AL38" s="1137"/>
      <c r="AM38" s="1137"/>
      <c r="AN38" s="1138"/>
      <c r="AO38" s="294" t="s">
        <v>489</v>
      </c>
      <c r="AP38" s="294" t="s">
        <v>489</v>
      </c>
      <c r="AQ38" s="295">
        <v>1</v>
      </c>
      <c r="AR38" s="283" t="s">
        <v>489</v>
      </c>
      <c r="AS38" s="290"/>
    </row>
    <row r="39" spans="1:46" ht="13.2" x14ac:dyDescent="0.2">
      <c r="A39" s="247"/>
      <c r="AK39" s="1136" t="s">
        <v>509</v>
      </c>
      <c r="AL39" s="1137"/>
      <c r="AM39" s="1137"/>
      <c r="AN39" s="1138"/>
      <c r="AO39" s="291">
        <v>-6977957</v>
      </c>
      <c r="AP39" s="291">
        <v>-9163</v>
      </c>
      <c r="AQ39" s="292">
        <v>-17788</v>
      </c>
      <c r="AR39" s="293">
        <v>-48.5</v>
      </c>
      <c r="AS39" s="290"/>
    </row>
    <row r="40" spans="1:46" ht="27" customHeight="1" x14ac:dyDescent="0.2">
      <c r="A40" s="247"/>
      <c r="AK40" s="1133" t="s">
        <v>510</v>
      </c>
      <c r="AL40" s="1134"/>
      <c r="AM40" s="1134"/>
      <c r="AN40" s="1135"/>
      <c r="AO40" s="291">
        <v>-32661298</v>
      </c>
      <c r="AP40" s="291">
        <v>-42891</v>
      </c>
      <c r="AQ40" s="292">
        <v>-29583</v>
      </c>
      <c r="AR40" s="293">
        <v>45</v>
      </c>
      <c r="AS40" s="290"/>
    </row>
    <row r="41" spans="1:46" ht="13.2" x14ac:dyDescent="0.2">
      <c r="A41" s="247"/>
      <c r="AK41" s="1139" t="s">
        <v>287</v>
      </c>
      <c r="AL41" s="1140"/>
      <c r="AM41" s="1140"/>
      <c r="AN41" s="1141"/>
      <c r="AO41" s="291">
        <v>25303343</v>
      </c>
      <c r="AP41" s="291">
        <v>33228</v>
      </c>
      <c r="AQ41" s="292">
        <v>16580</v>
      </c>
      <c r="AR41" s="293">
        <v>100.4</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511</v>
      </c>
    </row>
    <row r="48" spans="1:46" ht="13.2" x14ac:dyDescent="0.2">
      <c r="A48" s="247"/>
      <c r="AK48" s="301" t="s">
        <v>512</v>
      </c>
      <c r="AL48" s="301"/>
      <c r="AM48" s="301"/>
      <c r="AN48" s="301"/>
      <c r="AO48" s="301"/>
      <c r="AP48" s="301"/>
      <c r="AQ48" s="302"/>
      <c r="AR48" s="301"/>
    </row>
    <row r="49" spans="1:44" ht="13.5" customHeight="1" x14ac:dyDescent="0.2">
      <c r="A49" s="247"/>
      <c r="AK49" s="303"/>
      <c r="AL49" s="304"/>
      <c r="AM49" s="1126" t="s">
        <v>480</v>
      </c>
      <c r="AN49" s="1128" t="s">
        <v>513</v>
      </c>
      <c r="AO49" s="1129"/>
      <c r="AP49" s="1129"/>
      <c r="AQ49" s="1129"/>
      <c r="AR49" s="1130"/>
    </row>
    <row r="50" spans="1:44" ht="13.2" x14ac:dyDescent="0.2">
      <c r="A50" s="247"/>
      <c r="AK50" s="305"/>
      <c r="AL50" s="306"/>
      <c r="AM50" s="1127"/>
      <c r="AN50" s="307" t="s">
        <v>514</v>
      </c>
      <c r="AO50" s="308" t="s">
        <v>515</v>
      </c>
      <c r="AP50" s="309" t="s">
        <v>516</v>
      </c>
      <c r="AQ50" s="310" t="s">
        <v>517</v>
      </c>
      <c r="AR50" s="311" t="s">
        <v>518</v>
      </c>
    </row>
    <row r="51" spans="1:44" ht="13.2" x14ac:dyDescent="0.2">
      <c r="A51" s="247"/>
      <c r="AK51" s="303" t="s">
        <v>519</v>
      </c>
      <c r="AL51" s="304"/>
      <c r="AM51" s="312">
        <v>46687767</v>
      </c>
      <c r="AN51" s="313">
        <v>59492</v>
      </c>
      <c r="AO51" s="314">
        <v>-15.1</v>
      </c>
      <c r="AP51" s="315">
        <v>58766</v>
      </c>
      <c r="AQ51" s="316">
        <v>2.9</v>
      </c>
      <c r="AR51" s="317">
        <v>-18</v>
      </c>
    </row>
    <row r="52" spans="1:44" ht="13.2" x14ac:dyDescent="0.2">
      <c r="A52" s="247"/>
      <c r="AK52" s="318"/>
      <c r="AL52" s="319" t="s">
        <v>520</v>
      </c>
      <c r="AM52" s="320">
        <v>14866919</v>
      </c>
      <c r="AN52" s="321">
        <v>18944</v>
      </c>
      <c r="AO52" s="322">
        <v>-37</v>
      </c>
      <c r="AP52" s="323">
        <v>29363</v>
      </c>
      <c r="AQ52" s="324">
        <v>-2.5</v>
      </c>
      <c r="AR52" s="325">
        <v>-34.5</v>
      </c>
    </row>
    <row r="53" spans="1:44" ht="13.2" x14ac:dyDescent="0.2">
      <c r="A53" s="247"/>
      <c r="AK53" s="303" t="s">
        <v>521</v>
      </c>
      <c r="AL53" s="304"/>
      <c r="AM53" s="312">
        <v>44210803</v>
      </c>
      <c r="AN53" s="313">
        <v>56709</v>
      </c>
      <c r="AO53" s="314">
        <v>-4.7</v>
      </c>
      <c r="AP53" s="315">
        <v>62482</v>
      </c>
      <c r="AQ53" s="316">
        <v>6.3</v>
      </c>
      <c r="AR53" s="317">
        <v>-11</v>
      </c>
    </row>
    <row r="54" spans="1:44" ht="13.2" x14ac:dyDescent="0.2">
      <c r="A54" s="247"/>
      <c r="AK54" s="318"/>
      <c r="AL54" s="319" t="s">
        <v>520</v>
      </c>
      <c r="AM54" s="320">
        <v>15089333</v>
      </c>
      <c r="AN54" s="321">
        <v>19355</v>
      </c>
      <c r="AO54" s="322">
        <v>2.2000000000000002</v>
      </c>
      <c r="AP54" s="323">
        <v>34626</v>
      </c>
      <c r="AQ54" s="324">
        <v>17.899999999999999</v>
      </c>
      <c r="AR54" s="325">
        <v>-15.7</v>
      </c>
    </row>
    <row r="55" spans="1:44" ht="13.2" x14ac:dyDescent="0.2">
      <c r="A55" s="247"/>
      <c r="AK55" s="303" t="s">
        <v>522</v>
      </c>
      <c r="AL55" s="304"/>
      <c r="AM55" s="312">
        <v>42612868</v>
      </c>
      <c r="AN55" s="313">
        <v>55062</v>
      </c>
      <c r="AO55" s="314">
        <v>-2.9</v>
      </c>
      <c r="AP55" s="315">
        <v>59288</v>
      </c>
      <c r="AQ55" s="316">
        <v>-5.0999999999999996</v>
      </c>
      <c r="AR55" s="317">
        <v>2.2000000000000002</v>
      </c>
    </row>
    <row r="56" spans="1:44" ht="13.2" x14ac:dyDescent="0.2">
      <c r="A56" s="247"/>
      <c r="AK56" s="318"/>
      <c r="AL56" s="319" t="s">
        <v>520</v>
      </c>
      <c r="AM56" s="320">
        <v>16289137</v>
      </c>
      <c r="AN56" s="321">
        <v>21048</v>
      </c>
      <c r="AO56" s="322">
        <v>8.6999999999999993</v>
      </c>
      <c r="AP56" s="323">
        <v>32670</v>
      </c>
      <c r="AQ56" s="324">
        <v>-5.6</v>
      </c>
      <c r="AR56" s="325">
        <v>14.3</v>
      </c>
    </row>
    <row r="57" spans="1:44" ht="13.2" x14ac:dyDescent="0.2">
      <c r="A57" s="247"/>
      <c r="AK57" s="303" t="s">
        <v>523</v>
      </c>
      <c r="AL57" s="304"/>
      <c r="AM57" s="312">
        <v>45123484</v>
      </c>
      <c r="AN57" s="313">
        <v>58788</v>
      </c>
      <c r="AO57" s="314">
        <v>6.8</v>
      </c>
      <c r="AP57" s="315">
        <v>63490</v>
      </c>
      <c r="AQ57" s="316">
        <v>7.1</v>
      </c>
      <c r="AR57" s="317">
        <v>-0.3</v>
      </c>
    </row>
    <row r="58" spans="1:44" ht="13.2" x14ac:dyDescent="0.2">
      <c r="A58" s="247"/>
      <c r="AK58" s="318"/>
      <c r="AL58" s="319" t="s">
        <v>520</v>
      </c>
      <c r="AM58" s="320">
        <v>20001207</v>
      </c>
      <c r="AN58" s="321">
        <v>26058</v>
      </c>
      <c r="AO58" s="322">
        <v>23.8</v>
      </c>
      <c r="AP58" s="323">
        <v>35347</v>
      </c>
      <c r="AQ58" s="324">
        <v>8.1999999999999993</v>
      </c>
      <c r="AR58" s="325">
        <v>15.6</v>
      </c>
    </row>
    <row r="59" spans="1:44" ht="13.2" x14ac:dyDescent="0.2">
      <c r="A59" s="247"/>
      <c r="AK59" s="303" t="s">
        <v>524</v>
      </c>
      <c r="AL59" s="304"/>
      <c r="AM59" s="312">
        <v>55406822</v>
      </c>
      <c r="AN59" s="313">
        <v>72760</v>
      </c>
      <c r="AO59" s="314">
        <v>23.8</v>
      </c>
      <c r="AP59" s="315">
        <v>68481</v>
      </c>
      <c r="AQ59" s="316">
        <v>7.9</v>
      </c>
      <c r="AR59" s="317">
        <v>15.9</v>
      </c>
    </row>
    <row r="60" spans="1:44" ht="13.2" x14ac:dyDescent="0.2">
      <c r="A60" s="247"/>
      <c r="AK60" s="318"/>
      <c r="AL60" s="319" t="s">
        <v>520</v>
      </c>
      <c r="AM60" s="320">
        <v>24155845</v>
      </c>
      <c r="AN60" s="321">
        <v>31721</v>
      </c>
      <c r="AO60" s="322">
        <v>21.7</v>
      </c>
      <c r="AP60" s="323">
        <v>38966</v>
      </c>
      <c r="AQ60" s="324">
        <v>10.199999999999999</v>
      </c>
      <c r="AR60" s="325">
        <v>11.5</v>
      </c>
    </row>
    <row r="61" spans="1:44" ht="13.2" x14ac:dyDescent="0.2">
      <c r="A61" s="247"/>
      <c r="AK61" s="303" t="s">
        <v>525</v>
      </c>
      <c r="AL61" s="326"/>
      <c r="AM61" s="312">
        <v>46808349</v>
      </c>
      <c r="AN61" s="313">
        <v>60562</v>
      </c>
      <c r="AO61" s="314">
        <v>1.6</v>
      </c>
      <c r="AP61" s="315">
        <v>62501</v>
      </c>
      <c r="AQ61" s="327">
        <v>3.8</v>
      </c>
      <c r="AR61" s="317">
        <v>-2.2000000000000002</v>
      </c>
    </row>
    <row r="62" spans="1:44" ht="13.2" x14ac:dyDescent="0.2">
      <c r="A62" s="247"/>
      <c r="AK62" s="318"/>
      <c r="AL62" s="319" t="s">
        <v>520</v>
      </c>
      <c r="AM62" s="320">
        <v>18080488</v>
      </c>
      <c r="AN62" s="321">
        <v>23425</v>
      </c>
      <c r="AO62" s="322">
        <v>3.9</v>
      </c>
      <c r="AP62" s="323">
        <v>34194</v>
      </c>
      <c r="AQ62" s="324">
        <v>5.6</v>
      </c>
      <c r="AR62" s="325">
        <v>-1.7</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SCzaRSjgchWf2D0W2X1SyxUo2I/okC8Y8piAYk8clLS7DHxbWe4maKR8FWhrx+7fQRu1nf8KPM3eRQCff1sfHQ==" saltValue="yFBDd6W+WOTvWShWMgAm3A=="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5" zoomScaleNormal="85"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477</v>
      </c>
    </row>
    <row r="121" spans="125:125" ht="13.5" hidden="1" customHeight="1" x14ac:dyDescent="0.2">
      <c r="DU121" s="241"/>
    </row>
  </sheetData>
  <sheetProtection algorithmName="SHA-512" hashValue="+pTeByx0yLYkgqkKBAgvinNgIATP2BuAHiF4/0R8BHEKBUUv4exJwTWpAZh2SBrdNXFPVzg2+hK3NJ56EHDcwQ==" saltValue="BHm6U/3uy+RF4KUFY9Adk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477</v>
      </c>
    </row>
  </sheetData>
  <sheetProtection algorithmName="SHA-512" hashValue="99RbIaz6d94fhd9BB+8U9WgeXjjHhT8UBiu821dnI69bW04fwI/LSP2CFr4Ox5vHoH32H1j+ivBmunskOsd6/A==" saltValue="89qg0uWRepHgp5e11h0pMg=="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527</v>
      </c>
      <c r="G46" s="8" t="s">
        <v>528</v>
      </c>
      <c r="H46" s="8" t="s">
        <v>529</v>
      </c>
      <c r="I46" s="8" t="s">
        <v>530</v>
      </c>
      <c r="J46" s="9" t="s">
        <v>531</v>
      </c>
    </row>
    <row r="47" spans="2:10" ht="57.75" customHeight="1" x14ac:dyDescent="0.2">
      <c r="B47" s="10"/>
      <c r="C47" s="1152" t="s">
        <v>3</v>
      </c>
      <c r="D47" s="1152"/>
      <c r="E47" s="1153"/>
      <c r="F47" s="11">
        <v>1.49</v>
      </c>
      <c r="G47" s="12">
        <v>3.79</v>
      </c>
      <c r="H47" s="12">
        <v>3.7</v>
      </c>
      <c r="I47" s="12">
        <v>2.0699999999999998</v>
      </c>
      <c r="J47" s="13">
        <v>2.0499999999999998</v>
      </c>
    </row>
    <row r="48" spans="2:10" ht="57.75" customHeight="1" x14ac:dyDescent="0.2">
      <c r="B48" s="14"/>
      <c r="C48" s="1154" t="s">
        <v>4</v>
      </c>
      <c r="D48" s="1154"/>
      <c r="E48" s="1155"/>
      <c r="F48" s="15">
        <v>1.53</v>
      </c>
      <c r="G48" s="16">
        <v>3.1</v>
      </c>
      <c r="H48" s="16">
        <v>2.7</v>
      </c>
      <c r="I48" s="16">
        <v>2.17</v>
      </c>
      <c r="J48" s="17">
        <v>2.77</v>
      </c>
    </row>
    <row r="49" spans="2:10" ht="57.75" customHeight="1" thickBot="1" x14ac:dyDescent="0.25">
      <c r="B49" s="18"/>
      <c r="C49" s="1156" t="s">
        <v>5</v>
      </c>
      <c r="D49" s="1156"/>
      <c r="E49" s="1157"/>
      <c r="F49" s="19" t="s">
        <v>532</v>
      </c>
      <c r="G49" s="20">
        <v>3.99</v>
      </c>
      <c r="H49" s="20" t="s">
        <v>533</v>
      </c>
      <c r="I49" s="20" t="s">
        <v>534</v>
      </c>
      <c r="J49" s="21">
        <v>0.65</v>
      </c>
    </row>
    <row r="50" spans="2:10" ht="13.2" x14ac:dyDescent="0.2"/>
  </sheetData>
  <sheetProtection algorithmName="SHA-512" hashValue="qo974xma6fTK4ltSy95QswlPpdU7rwWuRHe/S+XXmnbaudbnrDJHx2dCAPOpYN7sQTRe5eo0baM/maKMYDZUTQ==" saltValue="gNH+JxRL42g2KhvspfLuY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527</v>
      </c>
      <c r="G33" s="29" t="s">
        <v>528</v>
      </c>
      <c r="H33" s="29" t="s">
        <v>529</v>
      </c>
      <c r="I33" s="29" t="s">
        <v>530</v>
      </c>
      <c r="J33" s="30" t="s">
        <v>531</v>
      </c>
      <c r="K33" s="22"/>
      <c r="L33" s="22"/>
      <c r="M33" s="22"/>
      <c r="N33" s="22"/>
      <c r="O33" s="22"/>
      <c r="P33" s="22"/>
    </row>
    <row r="34" spans="1:16" ht="39" customHeight="1" x14ac:dyDescent="0.2">
      <c r="A34" s="22"/>
      <c r="B34" s="31"/>
      <c r="C34" s="1162" t="s">
        <v>535</v>
      </c>
      <c r="D34" s="1162"/>
      <c r="E34" s="1163"/>
      <c r="F34" s="32">
        <v>3.87</v>
      </c>
      <c r="G34" s="33">
        <v>3.5</v>
      </c>
      <c r="H34" s="33">
        <v>3.6</v>
      </c>
      <c r="I34" s="33">
        <v>3.33</v>
      </c>
      <c r="J34" s="34">
        <v>2.7</v>
      </c>
      <c r="K34" s="22"/>
      <c r="L34" s="22"/>
      <c r="M34" s="22"/>
      <c r="N34" s="22"/>
      <c r="O34" s="22"/>
      <c r="P34" s="22"/>
    </row>
    <row r="35" spans="1:16" ht="39" customHeight="1" x14ac:dyDescent="0.2">
      <c r="A35" s="22"/>
      <c r="B35" s="35"/>
      <c r="C35" s="1158" t="s">
        <v>536</v>
      </c>
      <c r="D35" s="1158"/>
      <c r="E35" s="1159"/>
      <c r="F35" s="36">
        <v>1.28</v>
      </c>
      <c r="G35" s="37">
        <v>2.82</v>
      </c>
      <c r="H35" s="37">
        <v>2.39</v>
      </c>
      <c r="I35" s="37">
        <v>1.89</v>
      </c>
      <c r="J35" s="38">
        <v>2.57</v>
      </c>
      <c r="K35" s="22"/>
      <c r="L35" s="22"/>
      <c r="M35" s="22"/>
      <c r="N35" s="22"/>
      <c r="O35" s="22"/>
      <c r="P35" s="22"/>
    </row>
    <row r="36" spans="1:16" ht="39" customHeight="1" x14ac:dyDescent="0.2">
      <c r="A36" s="22"/>
      <c r="B36" s="35"/>
      <c r="C36" s="1158" t="s">
        <v>537</v>
      </c>
      <c r="D36" s="1158"/>
      <c r="E36" s="1159"/>
      <c r="F36" s="36">
        <v>3.03</v>
      </c>
      <c r="G36" s="37">
        <v>2.79</v>
      </c>
      <c r="H36" s="37">
        <v>2.83</v>
      </c>
      <c r="I36" s="37">
        <v>2.0299999999999998</v>
      </c>
      <c r="J36" s="38">
        <v>1.97</v>
      </c>
      <c r="K36" s="22"/>
      <c r="L36" s="22"/>
      <c r="M36" s="22"/>
      <c r="N36" s="22"/>
      <c r="O36" s="22"/>
      <c r="P36" s="22"/>
    </row>
    <row r="37" spans="1:16" ht="39" customHeight="1" x14ac:dyDescent="0.2">
      <c r="A37" s="22"/>
      <c r="B37" s="35"/>
      <c r="C37" s="1158" t="s">
        <v>538</v>
      </c>
      <c r="D37" s="1158"/>
      <c r="E37" s="1159"/>
      <c r="F37" s="36">
        <v>0.63</v>
      </c>
      <c r="G37" s="37">
        <v>0.8</v>
      </c>
      <c r="H37" s="37">
        <v>0.41</v>
      </c>
      <c r="I37" s="37">
        <v>0.42</v>
      </c>
      <c r="J37" s="38">
        <v>0.68</v>
      </c>
      <c r="K37" s="22"/>
      <c r="L37" s="22"/>
      <c r="M37" s="22"/>
      <c r="N37" s="22"/>
      <c r="O37" s="22"/>
      <c r="P37" s="22"/>
    </row>
    <row r="38" spans="1:16" ht="39" customHeight="1" x14ac:dyDescent="0.2">
      <c r="A38" s="22"/>
      <c r="B38" s="35"/>
      <c r="C38" s="1158" t="s">
        <v>539</v>
      </c>
      <c r="D38" s="1158"/>
      <c r="E38" s="1159"/>
      <c r="F38" s="36">
        <v>0.39</v>
      </c>
      <c r="G38" s="37">
        <v>0.56999999999999995</v>
      </c>
      <c r="H38" s="37">
        <v>1.08</v>
      </c>
      <c r="I38" s="37">
        <v>0.7</v>
      </c>
      <c r="J38" s="38">
        <v>0.27</v>
      </c>
      <c r="K38" s="22"/>
      <c r="L38" s="22"/>
      <c r="M38" s="22"/>
      <c r="N38" s="22"/>
      <c r="O38" s="22"/>
      <c r="P38" s="22"/>
    </row>
    <row r="39" spans="1:16" ht="39" customHeight="1" x14ac:dyDescent="0.2">
      <c r="A39" s="22"/>
      <c r="B39" s="35"/>
      <c r="C39" s="1158" t="s">
        <v>540</v>
      </c>
      <c r="D39" s="1158"/>
      <c r="E39" s="1159"/>
      <c r="F39" s="36">
        <v>0.24</v>
      </c>
      <c r="G39" s="37">
        <v>0.27</v>
      </c>
      <c r="H39" s="37">
        <v>0.31</v>
      </c>
      <c r="I39" s="37">
        <v>0.27</v>
      </c>
      <c r="J39" s="38">
        <v>0.19</v>
      </c>
      <c r="K39" s="22"/>
      <c r="L39" s="22"/>
      <c r="M39" s="22"/>
      <c r="N39" s="22"/>
      <c r="O39" s="22"/>
      <c r="P39" s="22"/>
    </row>
    <row r="40" spans="1:16" ht="39" customHeight="1" x14ac:dyDescent="0.2">
      <c r="A40" s="22"/>
      <c r="B40" s="35"/>
      <c r="C40" s="1158" t="s">
        <v>541</v>
      </c>
      <c r="D40" s="1158"/>
      <c r="E40" s="1159"/>
      <c r="F40" s="36">
        <v>0.16</v>
      </c>
      <c r="G40" s="37">
        <v>0.2</v>
      </c>
      <c r="H40" s="37">
        <v>0.08</v>
      </c>
      <c r="I40" s="37">
        <v>0.19</v>
      </c>
      <c r="J40" s="38">
        <v>0.17</v>
      </c>
      <c r="K40" s="22"/>
      <c r="L40" s="22"/>
      <c r="M40" s="22"/>
      <c r="N40" s="22"/>
      <c r="O40" s="22"/>
      <c r="P40" s="22"/>
    </row>
    <row r="41" spans="1:16" ht="39" customHeight="1" x14ac:dyDescent="0.2">
      <c r="A41" s="22"/>
      <c r="B41" s="35"/>
      <c r="C41" s="1158" t="s">
        <v>542</v>
      </c>
      <c r="D41" s="1158"/>
      <c r="E41" s="1159"/>
      <c r="F41" s="36">
        <v>0</v>
      </c>
      <c r="G41" s="37">
        <v>0</v>
      </c>
      <c r="H41" s="37">
        <v>0</v>
      </c>
      <c r="I41" s="37">
        <v>0.1</v>
      </c>
      <c r="J41" s="38">
        <v>0</v>
      </c>
      <c r="K41" s="22"/>
      <c r="L41" s="22"/>
      <c r="M41" s="22"/>
      <c r="N41" s="22"/>
      <c r="O41" s="22"/>
      <c r="P41" s="22"/>
    </row>
    <row r="42" spans="1:16" ht="39" customHeight="1" x14ac:dyDescent="0.2">
      <c r="A42" s="22"/>
      <c r="B42" s="39"/>
      <c r="C42" s="1158" t="s">
        <v>543</v>
      </c>
      <c r="D42" s="1158"/>
      <c r="E42" s="1159"/>
      <c r="F42" s="36" t="s">
        <v>489</v>
      </c>
      <c r="G42" s="37" t="s">
        <v>489</v>
      </c>
      <c r="H42" s="37" t="s">
        <v>489</v>
      </c>
      <c r="I42" s="37" t="s">
        <v>489</v>
      </c>
      <c r="J42" s="38" t="s">
        <v>489</v>
      </c>
      <c r="K42" s="22"/>
      <c r="L42" s="22"/>
      <c r="M42" s="22"/>
      <c r="N42" s="22"/>
      <c r="O42" s="22"/>
      <c r="P42" s="22"/>
    </row>
    <row r="43" spans="1:16" ht="39" customHeight="1" thickBot="1" x14ac:dyDescent="0.25">
      <c r="A43" s="22"/>
      <c r="B43" s="40"/>
      <c r="C43" s="1160" t="s">
        <v>544</v>
      </c>
      <c r="D43" s="1160"/>
      <c r="E43" s="1161"/>
      <c r="F43" s="41">
        <v>0</v>
      </c>
      <c r="G43" s="42">
        <v>0</v>
      </c>
      <c r="H43" s="42">
        <v>0</v>
      </c>
      <c r="I43" s="42">
        <v>0</v>
      </c>
      <c r="J43" s="43">
        <v>0</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TT8TjXO69Bj82kBYiteq/qxPO9zAzSqVxlaSEw3uo5SDos2VTJFVugyr/dJP3VbWcUGtXRN2Z4tIEZT65108bQ==" saltValue="fiE3a25BT+FvYHbpcgRnF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527</v>
      </c>
      <c r="L44" s="54" t="s">
        <v>528</v>
      </c>
      <c r="M44" s="54" t="s">
        <v>529</v>
      </c>
      <c r="N44" s="54" t="s">
        <v>530</v>
      </c>
      <c r="O44" s="55" t="s">
        <v>531</v>
      </c>
      <c r="P44" s="46"/>
      <c r="Q44" s="46"/>
      <c r="R44" s="46"/>
      <c r="S44" s="46"/>
      <c r="T44" s="46"/>
      <c r="U44" s="46"/>
    </row>
    <row r="45" spans="1:21" ht="30.75" customHeight="1" x14ac:dyDescent="0.2">
      <c r="A45" s="46"/>
      <c r="B45" s="1187" t="s">
        <v>9</v>
      </c>
      <c r="C45" s="1188"/>
      <c r="D45" s="56"/>
      <c r="E45" s="1193" t="s">
        <v>10</v>
      </c>
      <c r="F45" s="1193"/>
      <c r="G45" s="1193"/>
      <c r="H45" s="1193"/>
      <c r="I45" s="1193"/>
      <c r="J45" s="1194"/>
      <c r="K45" s="57">
        <v>37350</v>
      </c>
      <c r="L45" s="58">
        <v>38906</v>
      </c>
      <c r="M45" s="58">
        <v>39337</v>
      </c>
      <c r="N45" s="58">
        <v>40112</v>
      </c>
      <c r="O45" s="59">
        <v>39614</v>
      </c>
      <c r="P45" s="46"/>
      <c r="Q45" s="46"/>
      <c r="R45" s="46"/>
      <c r="S45" s="46"/>
      <c r="T45" s="46"/>
      <c r="U45" s="46"/>
    </row>
    <row r="46" spans="1:21" ht="30.75" customHeight="1" x14ac:dyDescent="0.2">
      <c r="A46" s="46"/>
      <c r="B46" s="1189"/>
      <c r="C46" s="1190"/>
      <c r="D46" s="60"/>
      <c r="E46" s="1166" t="s">
        <v>11</v>
      </c>
      <c r="F46" s="1166"/>
      <c r="G46" s="1166"/>
      <c r="H46" s="1166"/>
      <c r="I46" s="1166"/>
      <c r="J46" s="1167"/>
      <c r="K46" s="61">
        <v>2128</v>
      </c>
      <c r="L46" s="62">
        <v>2041</v>
      </c>
      <c r="M46" s="62">
        <v>2825</v>
      </c>
      <c r="N46" s="62">
        <v>2232</v>
      </c>
      <c r="O46" s="63">
        <v>1960</v>
      </c>
      <c r="P46" s="46"/>
      <c r="Q46" s="46"/>
      <c r="R46" s="46"/>
      <c r="S46" s="46"/>
      <c r="T46" s="46"/>
      <c r="U46" s="46"/>
    </row>
    <row r="47" spans="1:21" ht="30.75" customHeight="1" x14ac:dyDescent="0.2">
      <c r="A47" s="46"/>
      <c r="B47" s="1189"/>
      <c r="C47" s="1190"/>
      <c r="D47" s="60"/>
      <c r="E47" s="1166" t="s">
        <v>12</v>
      </c>
      <c r="F47" s="1166"/>
      <c r="G47" s="1166"/>
      <c r="H47" s="1166"/>
      <c r="I47" s="1166"/>
      <c r="J47" s="1167"/>
      <c r="K47" s="61">
        <v>7987</v>
      </c>
      <c r="L47" s="62">
        <v>8029</v>
      </c>
      <c r="M47" s="62">
        <v>9653</v>
      </c>
      <c r="N47" s="62">
        <v>9659</v>
      </c>
      <c r="O47" s="63">
        <v>9480</v>
      </c>
      <c r="P47" s="46"/>
      <c r="Q47" s="46"/>
      <c r="R47" s="46"/>
      <c r="S47" s="46"/>
      <c r="T47" s="46"/>
      <c r="U47" s="46"/>
    </row>
    <row r="48" spans="1:21" ht="30.75" customHeight="1" x14ac:dyDescent="0.2">
      <c r="A48" s="46"/>
      <c r="B48" s="1189"/>
      <c r="C48" s="1190"/>
      <c r="D48" s="60"/>
      <c r="E48" s="1166" t="s">
        <v>13</v>
      </c>
      <c r="F48" s="1166"/>
      <c r="G48" s="1166"/>
      <c r="H48" s="1166"/>
      <c r="I48" s="1166"/>
      <c r="J48" s="1167"/>
      <c r="K48" s="61">
        <v>13478</v>
      </c>
      <c r="L48" s="62">
        <v>13911</v>
      </c>
      <c r="M48" s="62">
        <v>13941</v>
      </c>
      <c r="N48" s="62">
        <v>14206</v>
      </c>
      <c r="O48" s="63">
        <v>13720</v>
      </c>
      <c r="P48" s="46"/>
      <c r="Q48" s="46"/>
      <c r="R48" s="46"/>
      <c r="S48" s="46"/>
      <c r="T48" s="46"/>
      <c r="U48" s="46"/>
    </row>
    <row r="49" spans="1:21" ht="30.75" customHeight="1" x14ac:dyDescent="0.2">
      <c r="A49" s="46"/>
      <c r="B49" s="1189"/>
      <c r="C49" s="1190"/>
      <c r="D49" s="60"/>
      <c r="E49" s="1166" t="s">
        <v>14</v>
      </c>
      <c r="F49" s="1166"/>
      <c r="G49" s="1166"/>
      <c r="H49" s="1166"/>
      <c r="I49" s="1166"/>
      <c r="J49" s="1167"/>
      <c r="K49" s="61">
        <v>12</v>
      </c>
      <c r="L49" s="62">
        <v>14</v>
      </c>
      <c r="M49" s="62">
        <v>15</v>
      </c>
      <c r="N49" s="62">
        <v>19</v>
      </c>
      <c r="O49" s="63">
        <v>19</v>
      </c>
      <c r="P49" s="46"/>
      <c r="Q49" s="46"/>
      <c r="R49" s="46"/>
      <c r="S49" s="46"/>
      <c r="T49" s="46"/>
      <c r="U49" s="46"/>
    </row>
    <row r="50" spans="1:21" ht="30.75" customHeight="1" x14ac:dyDescent="0.2">
      <c r="A50" s="46"/>
      <c r="B50" s="1189"/>
      <c r="C50" s="1190"/>
      <c r="D50" s="60"/>
      <c r="E50" s="1166" t="s">
        <v>15</v>
      </c>
      <c r="F50" s="1166"/>
      <c r="G50" s="1166"/>
      <c r="H50" s="1166"/>
      <c r="I50" s="1166"/>
      <c r="J50" s="1167"/>
      <c r="K50" s="61">
        <v>424</v>
      </c>
      <c r="L50" s="62">
        <v>321</v>
      </c>
      <c r="M50" s="62">
        <v>310</v>
      </c>
      <c r="N50" s="62">
        <v>246</v>
      </c>
      <c r="O50" s="63">
        <v>150</v>
      </c>
      <c r="P50" s="46"/>
      <c r="Q50" s="46"/>
      <c r="R50" s="46"/>
      <c r="S50" s="46"/>
      <c r="T50" s="46"/>
      <c r="U50" s="46"/>
    </row>
    <row r="51" spans="1:21" ht="30.75" customHeight="1" x14ac:dyDescent="0.2">
      <c r="A51" s="46"/>
      <c r="B51" s="1191"/>
      <c r="C51" s="1192"/>
      <c r="D51" s="64"/>
      <c r="E51" s="1166" t="s">
        <v>16</v>
      </c>
      <c r="F51" s="1166"/>
      <c r="G51" s="1166"/>
      <c r="H51" s="1166"/>
      <c r="I51" s="1166"/>
      <c r="J51" s="1167"/>
      <c r="K51" s="61" t="s">
        <v>489</v>
      </c>
      <c r="L51" s="62" t="s">
        <v>489</v>
      </c>
      <c r="M51" s="62" t="s">
        <v>489</v>
      </c>
      <c r="N51" s="62" t="s">
        <v>489</v>
      </c>
      <c r="O51" s="63" t="s">
        <v>489</v>
      </c>
      <c r="P51" s="46"/>
      <c r="Q51" s="46"/>
      <c r="R51" s="46"/>
      <c r="S51" s="46"/>
      <c r="T51" s="46"/>
      <c r="U51" s="46"/>
    </row>
    <row r="52" spans="1:21" ht="30.75" customHeight="1" x14ac:dyDescent="0.2">
      <c r="A52" s="46"/>
      <c r="B52" s="1164" t="s">
        <v>17</v>
      </c>
      <c r="C52" s="1165"/>
      <c r="D52" s="64"/>
      <c r="E52" s="1166" t="s">
        <v>18</v>
      </c>
      <c r="F52" s="1166"/>
      <c r="G52" s="1166"/>
      <c r="H52" s="1166"/>
      <c r="I52" s="1166"/>
      <c r="J52" s="1167"/>
      <c r="K52" s="61">
        <v>38924</v>
      </c>
      <c r="L52" s="62">
        <v>39659</v>
      </c>
      <c r="M52" s="62">
        <v>39847</v>
      </c>
      <c r="N52" s="62">
        <v>40235</v>
      </c>
      <c r="O52" s="63">
        <v>39639</v>
      </c>
      <c r="P52" s="46"/>
      <c r="Q52" s="46"/>
      <c r="R52" s="46"/>
      <c r="S52" s="46"/>
      <c r="T52" s="46"/>
      <c r="U52" s="46"/>
    </row>
    <row r="53" spans="1:21" ht="30.75" customHeight="1" thickBot="1" x14ac:dyDescent="0.25">
      <c r="A53" s="46"/>
      <c r="B53" s="1168" t="s">
        <v>19</v>
      </c>
      <c r="C53" s="1169"/>
      <c r="D53" s="65"/>
      <c r="E53" s="1170" t="s">
        <v>20</v>
      </c>
      <c r="F53" s="1170"/>
      <c r="G53" s="1170"/>
      <c r="H53" s="1170"/>
      <c r="I53" s="1170"/>
      <c r="J53" s="1171"/>
      <c r="K53" s="66">
        <v>22455</v>
      </c>
      <c r="L53" s="67">
        <v>23563</v>
      </c>
      <c r="M53" s="67">
        <v>26234</v>
      </c>
      <c r="N53" s="67">
        <v>26239</v>
      </c>
      <c r="O53" s="68">
        <v>25304</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545</v>
      </c>
      <c r="L57" s="79" t="s">
        <v>546</v>
      </c>
      <c r="M57" s="79" t="s">
        <v>547</v>
      </c>
      <c r="N57" s="79" t="s">
        <v>548</v>
      </c>
      <c r="O57" s="80" t="s">
        <v>549</v>
      </c>
      <c r="P57" s="46"/>
      <c r="Q57" s="46"/>
      <c r="R57" s="46"/>
      <c r="S57" s="46"/>
      <c r="T57" s="46"/>
      <c r="U57" s="46"/>
    </row>
    <row r="58" spans="1:21" ht="31.5" customHeight="1" x14ac:dyDescent="0.2">
      <c r="B58" s="1172" t="s">
        <v>24</v>
      </c>
      <c r="C58" s="1173"/>
      <c r="D58" s="1178" t="s">
        <v>25</v>
      </c>
      <c r="E58" s="1179"/>
      <c r="F58" s="1179"/>
      <c r="G58" s="1179"/>
      <c r="H58" s="1179"/>
      <c r="I58" s="1179"/>
      <c r="J58" s="1180"/>
      <c r="K58" s="81">
        <v>5597</v>
      </c>
      <c r="L58" s="82">
        <v>5612</v>
      </c>
      <c r="M58" s="82">
        <v>9304</v>
      </c>
      <c r="N58" s="82">
        <v>6587</v>
      </c>
      <c r="O58" s="83">
        <v>6213</v>
      </c>
    </row>
    <row r="59" spans="1:21" ht="31.5" customHeight="1" x14ac:dyDescent="0.2">
      <c r="B59" s="1174"/>
      <c r="C59" s="1175"/>
      <c r="D59" s="1181" t="s">
        <v>26</v>
      </c>
      <c r="E59" s="1182"/>
      <c r="F59" s="1182"/>
      <c r="G59" s="1182"/>
      <c r="H59" s="1182"/>
      <c r="I59" s="1182"/>
      <c r="J59" s="1183"/>
      <c r="K59" s="84">
        <v>20687</v>
      </c>
      <c r="L59" s="85">
        <v>22082</v>
      </c>
      <c r="M59" s="85">
        <v>25535</v>
      </c>
      <c r="N59" s="85">
        <v>24015</v>
      </c>
      <c r="O59" s="86">
        <v>26239</v>
      </c>
    </row>
    <row r="60" spans="1:21" ht="31.5" customHeight="1" thickBot="1" x14ac:dyDescent="0.25">
      <c r="B60" s="1176"/>
      <c r="C60" s="1177"/>
      <c r="D60" s="1184" t="s">
        <v>27</v>
      </c>
      <c r="E60" s="1185"/>
      <c r="F60" s="1185"/>
      <c r="G60" s="1185"/>
      <c r="H60" s="1185"/>
      <c r="I60" s="1185"/>
      <c r="J60" s="1186"/>
      <c r="K60" s="87">
        <v>33380</v>
      </c>
      <c r="L60" s="88">
        <v>32467</v>
      </c>
      <c r="M60" s="88">
        <v>36668</v>
      </c>
      <c r="N60" s="88">
        <v>36320</v>
      </c>
      <c r="O60" s="89">
        <v>38329</v>
      </c>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xoR79RxmjOmm4CBYQB/RvTXwvyEODs51vcu/sVZTtC/ev5g2FZs6H3sTdKsOe3T/0rjBXc3hg4hGSbDLFHWFSg==" saltValue="L1anjbrnDGbfDkY6VALoGA=="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527</v>
      </c>
      <c r="J40" s="101" t="s">
        <v>528</v>
      </c>
      <c r="K40" s="101" t="s">
        <v>529</v>
      </c>
      <c r="L40" s="101" t="s">
        <v>530</v>
      </c>
      <c r="M40" s="102" t="s">
        <v>531</v>
      </c>
    </row>
    <row r="41" spans="2:13" ht="27.75" customHeight="1" x14ac:dyDescent="0.2">
      <c r="B41" s="1207" t="s">
        <v>30</v>
      </c>
      <c r="C41" s="1208"/>
      <c r="D41" s="103"/>
      <c r="E41" s="1209" t="s">
        <v>31</v>
      </c>
      <c r="F41" s="1209"/>
      <c r="G41" s="1209"/>
      <c r="H41" s="1210"/>
      <c r="I41" s="330">
        <v>665123</v>
      </c>
      <c r="J41" s="331">
        <v>667056</v>
      </c>
      <c r="K41" s="331">
        <v>659349</v>
      </c>
      <c r="L41" s="331">
        <v>654495</v>
      </c>
      <c r="M41" s="332">
        <v>649030</v>
      </c>
    </row>
    <row r="42" spans="2:13" ht="27.75" customHeight="1" x14ac:dyDescent="0.2">
      <c r="B42" s="1197"/>
      <c r="C42" s="1198"/>
      <c r="D42" s="104"/>
      <c r="E42" s="1201" t="s">
        <v>32</v>
      </c>
      <c r="F42" s="1201"/>
      <c r="G42" s="1201"/>
      <c r="H42" s="1202"/>
      <c r="I42" s="333">
        <v>9810</v>
      </c>
      <c r="J42" s="334">
        <v>9067</v>
      </c>
      <c r="K42" s="334">
        <v>8974</v>
      </c>
      <c r="L42" s="334">
        <v>8048</v>
      </c>
      <c r="M42" s="335">
        <v>7859</v>
      </c>
    </row>
    <row r="43" spans="2:13" ht="27.75" customHeight="1" x14ac:dyDescent="0.2">
      <c r="B43" s="1197"/>
      <c r="C43" s="1198"/>
      <c r="D43" s="104"/>
      <c r="E43" s="1201" t="s">
        <v>33</v>
      </c>
      <c r="F43" s="1201"/>
      <c r="G43" s="1201"/>
      <c r="H43" s="1202"/>
      <c r="I43" s="333">
        <v>172244</v>
      </c>
      <c r="J43" s="334">
        <v>174908</v>
      </c>
      <c r="K43" s="334">
        <v>174727</v>
      </c>
      <c r="L43" s="334">
        <v>172797</v>
      </c>
      <c r="M43" s="335">
        <v>171876</v>
      </c>
    </row>
    <row r="44" spans="2:13" ht="27.75" customHeight="1" x14ac:dyDescent="0.2">
      <c r="B44" s="1197"/>
      <c r="C44" s="1198"/>
      <c r="D44" s="104"/>
      <c r="E44" s="1201" t="s">
        <v>34</v>
      </c>
      <c r="F44" s="1201"/>
      <c r="G44" s="1201"/>
      <c r="H44" s="1202"/>
      <c r="I44" s="333">
        <v>426</v>
      </c>
      <c r="J44" s="334">
        <v>405</v>
      </c>
      <c r="K44" s="334">
        <v>381</v>
      </c>
      <c r="L44" s="334">
        <v>366</v>
      </c>
      <c r="M44" s="335">
        <v>326</v>
      </c>
    </row>
    <row r="45" spans="2:13" ht="27.75" customHeight="1" x14ac:dyDescent="0.2">
      <c r="B45" s="1197"/>
      <c r="C45" s="1198"/>
      <c r="D45" s="104"/>
      <c r="E45" s="1201" t="s">
        <v>35</v>
      </c>
      <c r="F45" s="1201"/>
      <c r="G45" s="1201"/>
      <c r="H45" s="1202"/>
      <c r="I45" s="333">
        <v>76410</v>
      </c>
      <c r="J45" s="334">
        <v>74348</v>
      </c>
      <c r="K45" s="334">
        <v>72626</v>
      </c>
      <c r="L45" s="334">
        <v>74005</v>
      </c>
      <c r="M45" s="335">
        <v>74854</v>
      </c>
    </row>
    <row r="46" spans="2:13" ht="27.75" customHeight="1" x14ac:dyDescent="0.2">
      <c r="B46" s="1197"/>
      <c r="C46" s="1198"/>
      <c r="D46" s="105"/>
      <c r="E46" s="1201" t="s">
        <v>36</v>
      </c>
      <c r="F46" s="1201"/>
      <c r="G46" s="1201"/>
      <c r="H46" s="1202"/>
      <c r="I46" s="333">
        <v>56</v>
      </c>
      <c r="J46" s="334" t="s">
        <v>489</v>
      </c>
      <c r="K46" s="334">
        <v>8</v>
      </c>
      <c r="L46" s="334">
        <v>8</v>
      </c>
      <c r="M46" s="335">
        <v>17</v>
      </c>
    </row>
    <row r="47" spans="2:13" ht="27.75" customHeight="1" x14ac:dyDescent="0.2">
      <c r="B47" s="1197"/>
      <c r="C47" s="1198"/>
      <c r="D47" s="106"/>
      <c r="E47" s="1211" t="s">
        <v>37</v>
      </c>
      <c r="F47" s="1212"/>
      <c r="G47" s="1212"/>
      <c r="H47" s="1213"/>
      <c r="I47" s="333" t="s">
        <v>489</v>
      </c>
      <c r="J47" s="334" t="s">
        <v>489</v>
      </c>
      <c r="K47" s="334" t="s">
        <v>489</v>
      </c>
      <c r="L47" s="334" t="s">
        <v>489</v>
      </c>
      <c r="M47" s="335" t="s">
        <v>489</v>
      </c>
    </row>
    <row r="48" spans="2:13" ht="27.75" customHeight="1" x14ac:dyDescent="0.2">
      <c r="B48" s="1197"/>
      <c r="C48" s="1198"/>
      <c r="D48" s="104"/>
      <c r="E48" s="1201" t="s">
        <v>38</v>
      </c>
      <c r="F48" s="1201"/>
      <c r="G48" s="1201"/>
      <c r="H48" s="1202"/>
      <c r="I48" s="333" t="s">
        <v>489</v>
      </c>
      <c r="J48" s="334" t="s">
        <v>489</v>
      </c>
      <c r="K48" s="334" t="s">
        <v>489</v>
      </c>
      <c r="L48" s="334" t="s">
        <v>489</v>
      </c>
      <c r="M48" s="335" t="s">
        <v>489</v>
      </c>
    </row>
    <row r="49" spans="2:13" ht="27.75" customHeight="1" x14ac:dyDescent="0.2">
      <c r="B49" s="1199"/>
      <c r="C49" s="1200"/>
      <c r="D49" s="104"/>
      <c r="E49" s="1201" t="s">
        <v>39</v>
      </c>
      <c r="F49" s="1201"/>
      <c r="G49" s="1201"/>
      <c r="H49" s="1202"/>
      <c r="I49" s="333" t="s">
        <v>489</v>
      </c>
      <c r="J49" s="334" t="s">
        <v>489</v>
      </c>
      <c r="K49" s="334" t="s">
        <v>489</v>
      </c>
      <c r="L49" s="334" t="s">
        <v>489</v>
      </c>
      <c r="M49" s="335" t="s">
        <v>489</v>
      </c>
    </row>
    <row r="50" spans="2:13" ht="27.75" customHeight="1" x14ac:dyDescent="0.2">
      <c r="B50" s="1195" t="s">
        <v>40</v>
      </c>
      <c r="C50" s="1196"/>
      <c r="D50" s="107"/>
      <c r="E50" s="1201" t="s">
        <v>41</v>
      </c>
      <c r="F50" s="1201"/>
      <c r="G50" s="1201"/>
      <c r="H50" s="1202"/>
      <c r="I50" s="333">
        <v>32974</v>
      </c>
      <c r="J50" s="334">
        <v>42557</v>
      </c>
      <c r="K50" s="334">
        <v>40747</v>
      </c>
      <c r="L50" s="334">
        <v>41431</v>
      </c>
      <c r="M50" s="335">
        <v>43907</v>
      </c>
    </row>
    <row r="51" spans="2:13" ht="27.75" customHeight="1" x14ac:dyDescent="0.2">
      <c r="B51" s="1197"/>
      <c r="C51" s="1198"/>
      <c r="D51" s="104"/>
      <c r="E51" s="1201" t="s">
        <v>42</v>
      </c>
      <c r="F51" s="1201"/>
      <c r="G51" s="1201"/>
      <c r="H51" s="1202"/>
      <c r="I51" s="333">
        <v>81469</v>
      </c>
      <c r="J51" s="334">
        <v>80877</v>
      </c>
      <c r="K51" s="334">
        <v>79700</v>
      </c>
      <c r="L51" s="334">
        <v>77188</v>
      </c>
      <c r="M51" s="335">
        <v>74324</v>
      </c>
    </row>
    <row r="52" spans="2:13" ht="27.75" customHeight="1" x14ac:dyDescent="0.2">
      <c r="B52" s="1199"/>
      <c r="C52" s="1200"/>
      <c r="D52" s="104"/>
      <c r="E52" s="1201" t="s">
        <v>43</v>
      </c>
      <c r="F52" s="1201"/>
      <c r="G52" s="1201"/>
      <c r="H52" s="1202"/>
      <c r="I52" s="333">
        <v>538367</v>
      </c>
      <c r="J52" s="334">
        <v>540419</v>
      </c>
      <c r="K52" s="334">
        <v>536042</v>
      </c>
      <c r="L52" s="334">
        <v>535357</v>
      </c>
      <c r="M52" s="335">
        <v>527087</v>
      </c>
    </row>
    <row r="53" spans="2:13" ht="27.75" customHeight="1" thickBot="1" x14ac:dyDescent="0.25">
      <c r="B53" s="1203" t="s">
        <v>19</v>
      </c>
      <c r="C53" s="1204"/>
      <c r="D53" s="108"/>
      <c r="E53" s="1205" t="s">
        <v>44</v>
      </c>
      <c r="F53" s="1205"/>
      <c r="G53" s="1205"/>
      <c r="H53" s="1206"/>
      <c r="I53" s="336">
        <v>271259</v>
      </c>
      <c r="J53" s="337">
        <v>261932</v>
      </c>
      <c r="K53" s="337">
        <v>259575</v>
      </c>
      <c r="L53" s="337">
        <v>255743</v>
      </c>
      <c r="M53" s="338">
        <v>258645</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LYjqcWVO2S+GGpDGuL+QrW8prdsD3a80oY+xxu23oyoTU9y3uwS8oKY8xYTSKWBdlkV/p8E3Y113tmkU4wBJjA==" saltValue="ZYq9Dua0V9/DL/TgXPxEk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2052CD-1981-4AAA-875C-E35F94890EBC}">
  <sheetPr>
    <pageSetUpPr fitToPage="1"/>
  </sheetPr>
  <dimension ref="B1:W71"/>
  <sheetViews>
    <sheetView showGridLines="0" zoomScale="70" zoomScaleNormal="7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s="1" customFormat="1" ht="16.5" customHeight="1" x14ac:dyDescent="0.2"/>
    <row r="12" s="1" customFormat="1" ht="16.5" customHeight="1" x14ac:dyDescent="0.2"/>
    <row r="13" s="1" customFormat="1" ht="16.5" customHeight="1" x14ac:dyDescent="0.2"/>
    <row r="14" s="1" customFormat="1" ht="16.5" customHeight="1" x14ac:dyDescent="0.2"/>
    <row r="15" s="1" customFormat="1" ht="16.5" customHeight="1" x14ac:dyDescent="0.2"/>
    <row r="16" s="1" customFormat="1" ht="16.5" customHeight="1" x14ac:dyDescent="0.2"/>
    <row r="17" s="1" customFormat="1" ht="16.5" customHeight="1" x14ac:dyDescent="0.2"/>
    <row r="18" s="1" customFormat="1" ht="16.5" customHeight="1" x14ac:dyDescent="0.2"/>
    <row r="19" s="1" customFormat="1" ht="16.5" customHeight="1" x14ac:dyDescent="0.2"/>
    <row r="20" s="1" customFormat="1" ht="16.5" customHeight="1" x14ac:dyDescent="0.2"/>
    <row r="21" s="1" customFormat="1" ht="16.5" customHeight="1" x14ac:dyDescent="0.2"/>
    <row r="22" s="1" customFormat="1" ht="16.5" customHeight="1" x14ac:dyDescent="0.2"/>
    <row r="23" s="1" customFormat="1" ht="16.5" customHeight="1" x14ac:dyDescent="0.2"/>
    <row r="24" s="1" customFormat="1"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1" customFormat="1" ht="16.5" customHeight="1" x14ac:dyDescent="0.2"/>
    <row r="34" s="1" customFormat="1" ht="16.5" customHeight="1" x14ac:dyDescent="0.2"/>
    <row r="35" s="1" customFormat="1" ht="16.5" customHeight="1" x14ac:dyDescent="0.2"/>
    <row r="36" s="1" customFormat="1" ht="16.5" customHeight="1" x14ac:dyDescent="0.2"/>
    <row r="37" s="1" customFormat="1" ht="16.5" customHeight="1" x14ac:dyDescent="0.2"/>
    <row r="38" s="1" customFormat="1" ht="16.5" customHeight="1" x14ac:dyDescent="0.2"/>
    <row r="39" s="1" customFormat="1" ht="16.5" customHeight="1" x14ac:dyDescent="0.2"/>
    <row r="40" s="1" customFormat="1" ht="16.5" customHeight="1" x14ac:dyDescent="0.2"/>
    <row r="41" s="1" customFormat="1" ht="16.5" customHeight="1" x14ac:dyDescent="0.2"/>
    <row r="42" s="1" customFormat="1" ht="16.5" customHeight="1" x14ac:dyDescent="0.2"/>
    <row r="43" s="1" customFormat="1" ht="16.5" customHeight="1" x14ac:dyDescent="0.2"/>
    <row r="44" s="1" customFormat="1" ht="16.5" customHeight="1" x14ac:dyDescent="0.2"/>
    <row r="45" s="1" customFormat="1" ht="16.5" customHeight="1" x14ac:dyDescent="0.2"/>
    <row r="46" s="1" customFormat="1" ht="16.5" customHeight="1" x14ac:dyDescent="0.2"/>
    <row r="47" s="1" customFormat="1" ht="16.5" customHeight="1" x14ac:dyDescent="0.2"/>
    <row r="48" s="1" customFormat="1"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529</v>
      </c>
      <c r="G54" s="117" t="s">
        <v>530</v>
      </c>
      <c r="H54" s="118" t="s">
        <v>531</v>
      </c>
    </row>
    <row r="55" spans="2:8" ht="52.5" customHeight="1" x14ac:dyDescent="0.2">
      <c r="B55" s="119"/>
      <c r="C55" s="1222" t="s">
        <v>46</v>
      </c>
      <c r="D55" s="1222"/>
      <c r="E55" s="1223"/>
      <c r="F55" s="339">
        <v>8820</v>
      </c>
      <c r="G55" s="339">
        <v>4995</v>
      </c>
      <c r="H55" s="340">
        <v>5027</v>
      </c>
    </row>
    <row r="56" spans="2:8" ht="52.5" customHeight="1" x14ac:dyDescent="0.2">
      <c r="B56" s="120"/>
      <c r="C56" s="1224" t="s">
        <v>47</v>
      </c>
      <c r="D56" s="1224"/>
      <c r="E56" s="1225"/>
      <c r="F56" s="341">
        <v>36</v>
      </c>
      <c r="G56" s="341">
        <v>1130</v>
      </c>
      <c r="H56" s="342">
        <v>2092</v>
      </c>
    </row>
    <row r="57" spans="2:8" ht="53.25" customHeight="1" x14ac:dyDescent="0.2">
      <c r="B57" s="120"/>
      <c r="C57" s="1226" t="s">
        <v>48</v>
      </c>
      <c r="D57" s="1226"/>
      <c r="E57" s="1227"/>
      <c r="F57" s="343">
        <v>1951</v>
      </c>
      <c r="G57" s="343">
        <v>2203</v>
      </c>
      <c r="H57" s="344">
        <v>1879</v>
      </c>
    </row>
    <row r="58" spans="2:8" ht="45.75" customHeight="1" x14ac:dyDescent="0.2">
      <c r="B58" s="121"/>
      <c r="C58" s="1214" t="s">
        <v>583</v>
      </c>
      <c r="D58" s="1215"/>
      <c r="E58" s="1216"/>
      <c r="F58" s="345">
        <v>1506</v>
      </c>
      <c r="G58" s="345">
        <v>1506</v>
      </c>
      <c r="H58" s="346">
        <v>1506</v>
      </c>
    </row>
    <row r="59" spans="2:8" ht="45.75" customHeight="1" x14ac:dyDescent="0.2">
      <c r="B59" s="121"/>
      <c r="C59" s="1214" t="s">
        <v>584</v>
      </c>
      <c r="D59" s="1215"/>
      <c r="E59" s="1216"/>
      <c r="F59" s="345">
        <v>140</v>
      </c>
      <c r="G59" s="345">
        <v>155</v>
      </c>
      <c r="H59" s="346">
        <v>225</v>
      </c>
    </row>
    <row r="60" spans="2:8" ht="45.75" customHeight="1" x14ac:dyDescent="0.2">
      <c r="B60" s="121"/>
      <c r="C60" s="1214" t="s">
        <v>585</v>
      </c>
      <c r="D60" s="1215"/>
      <c r="E60" s="1216"/>
      <c r="F60" s="345">
        <v>54</v>
      </c>
      <c r="G60" s="345">
        <v>58</v>
      </c>
      <c r="H60" s="346">
        <v>70</v>
      </c>
    </row>
    <row r="61" spans="2:8" ht="45.75" customHeight="1" x14ac:dyDescent="0.2">
      <c r="B61" s="121"/>
      <c r="C61" s="1214" t="s">
        <v>586</v>
      </c>
      <c r="D61" s="1215"/>
      <c r="E61" s="1216"/>
      <c r="F61" s="345">
        <v>78</v>
      </c>
      <c r="G61" s="345">
        <v>70</v>
      </c>
      <c r="H61" s="346">
        <v>64</v>
      </c>
    </row>
    <row r="62" spans="2:8" ht="45.75" customHeight="1" thickBot="1" x14ac:dyDescent="0.25">
      <c r="B62" s="122"/>
      <c r="C62" s="1217" t="s">
        <v>587</v>
      </c>
      <c r="D62" s="1218"/>
      <c r="E62" s="1219"/>
      <c r="F62" s="347">
        <v>6</v>
      </c>
      <c r="G62" s="347">
        <v>6</v>
      </c>
      <c r="H62" s="348">
        <v>6</v>
      </c>
    </row>
    <row r="63" spans="2:8" ht="52.5" customHeight="1" thickBot="1" x14ac:dyDescent="0.25">
      <c r="B63" s="123"/>
      <c r="C63" s="1220" t="s">
        <v>49</v>
      </c>
      <c r="D63" s="1220"/>
      <c r="E63" s="1221"/>
      <c r="F63" s="349">
        <v>10807</v>
      </c>
      <c r="G63" s="349">
        <v>8328</v>
      </c>
      <c r="H63" s="350">
        <v>8998</v>
      </c>
    </row>
    <row r="64" spans="2:8" ht="13.2" x14ac:dyDescent="0.2"/>
    <row r="65" s="1" customFormat="1" ht="13.5" hidden="1" customHeight="1" x14ac:dyDescent="0.2"/>
    <row r="66" s="1" customFormat="1" ht="13.5" hidden="1" customHeight="1" x14ac:dyDescent="0.2"/>
    <row r="67" s="1" customFormat="1" ht="13.5" hidden="1" customHeight="1" x14ac:dyDescent="0.2"/>
    <row r="68" s="1" customFormat="1" ht="13.5" hidden="1" customHeight="1" x14ac:dyDescent="0.2"/>
    <row r="69" s="1" customFormat="1" ht="13.5" hidden="1" customHeight="1" x14ac:dyDescent="0.2"/>
    <row r="70" s="1" customFormat="1" ht="13.5" hidden="1" customHeight="1" x14ac:dyDescent="0.2"/>
    <row r="71" s="1" customFormat="1" ht="13.5" hidden="1" customHeight="1" x14ac:dyDescent="0.2"/>
  </sheetData>
  <sheetProtection algorithmName="SHA-512" hashValue="R2d5lxf/aMp9hU57GmgNwpNE1EVecAYegg4cdCgGeUodS6i0yqz4GwYJOi+gPn49Ayonzt23HuVWOSJBoUpIkQ==" saltValue="kyTWPvzk81mSzGA1oQEyO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1"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F1CCB1-E5CF-4739-AD7F-2F9A98C15789}">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588</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589</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40" t="s">
        <v>590</v>
      </c>
      <c r="AO43" s="1241"/>
      <c r="AP43" s="1241"/>
      <c r="AQ43" s="1241"/>
      <c r="AR43" s="1241"/>
      <c r="AS43" s="1241"/>
      <c r="AT43" s="1241"/>
      <c r="AU43" s="1241"/>
      <c r="AV43" s="1241"/>
      <c r="AW43" s="1241"/>
      <c r="AX43" s="1241"/>
      <c r="AY43" s="1241"/>
      <c r="AZ43" s="1241"/>
      <c r="BA43" s="1241"/>
      <c r="BB43" s="1241"/>
      <c r="BC43" s="1241"/>
      <c r="BD43" s="1241"/>
      <c r="BE43" s="1241"/>
      <c r="BF43" s="1241"/>
      <c r="BG43" s="1241"/>
      <c r="BH43" s="1241"/>
      <c r="BI43" s="1241"/>
      <c r="BJ43" s="1241"/>
      <c r="BK43" s="1241"/>
      <c r="BL43" s="1241"/>
      <c r="BM43" s="1241"/>
      <c r="BN43" s="1241"/>
      <c r="BO43" s="1241"/>
      <c r="BP43" s="1241"/>
      <c r="BQ43" s="1241"/>
      <c r="BR43" s="1241"/>
      <c r="BS43" s="1241"/>
      <c r="BT43" s="1241"/>
      <c r="BU43" s="1241"/>
      <c r="BV43" s="1241"/>
      <c r="BW43" s="1241"/>
      <c r="BX43" s="1241"/>
      <c r="BY43" s="1241"/>
      <c r="BZ43" s="1241"/>
      <c r="CA43" s="1241"/>
      <c r="CB43" s="1241"/>
      <c r="CC43" s="1241"/>
      <c r="CD43" s="1241"/>
      <c r="CE43" s="1241"/>
      <c r="CF43" s="1241"/>
      <c r="CG43" s="1241"/>
      <c r="CH43" s="1241"/>
      <c r="CI43" s="1241"/>
      <c r="CJ43" s="1241"/>
      <c r="CK43" s="1241"/>
      <c r="CL43" s="1241"/>
      <c r="CM43" s="1241"/>
      <c r="CN43" s="1241"/>
      <c r="CO43" s="1241"/>
      <c r="CP43" s="1241"/>
      <c r="CQ43" s="1241"/>
      <c r="CR43" s="1241"/>
      <c r="CS43" s="1241"/>
      <c r="CT43" s="1241"/>
      <c r="CU43" s="1241"/>
      <c r="CV43" s="1241"/>
      <c r="CW43" s="1241"/>
      <c r="CX43" s="1241"/>
      <c r="CY43" s="1241"/>
      <c r="CZ43" s="1241"/>
      <c r="DA43" s="1241"/>
      <c r="DB43" s="1241"/>
      <c r="DC43" s="1242"/>
    </row>
    <row r="44" spans="2:109" ht="13.2" x14ac:dyDescent="0.2">
      <c r="B44" s="247"/>
      <c r="AN44" s="1243"/>
      <c r="AO44" s="1244"/>
      <c r="AP44" s="1244"/>
      <c r="AQ44" s="1244"/>
      <c r="AR44" s="1244"/>
      <c r="AS44" s="1244"/>
      <c r="AT44" s="1244"/>
      <c r="AU44" s="1244"/>
      <c r="AV44" s="1244"/>
      <c r="AW44" s="1244"/>
      <c r="AX44" s="1244"/>
      <c r="AY44" s="1244"/>
      <c r="AZ44" s="1244"/>
      <c r="BA44" s="1244"/>
      <c r="BB44" s="1244"/>
      <c r="BC44" s="1244"/>
      <c r="BD44" s="1244"/>
      <c r="BE44" s="1244"/>
      <c r="BF44" s="1244"/>
      <c r="BG44" s="1244"/>
      <c r="BH44" s="1244"/>
      <c r="BI44" s="1244"/>
      <c r="BJ44" s="1244"/>
      <c r="BK44" s="1244"/>
      <c r="BL44" s="1244"/>
      <c r="BM44" s="1244"/>
      <c r="BN44" s="1244"/>
      <c r="BO44" s="1244"/>
      <c r="BP44" s="1244"/>
      <c r="BQ44" s="1244"/>
      <c r="BR44" s="1244"/>
      <c r="BS44" s="1244"/>
      <c r="BT44" s="1244"/>
      <c r="BU44" s="1244"/>
      <c r="BV44" s="1244"/>
      <c r="BW44" s="1244"/>
      <c r="BX44" s="1244"/>
      <c r="BY44" s="1244"/>
      <c r="BZ44" s="1244"/>
      <c r="CA44" s="1244"/>
      <c r="CB44" s="1244"/>
      <c r="CC44" s="1244"/>
      <c r="CD44" s="1244"/>
      <c r="CE44" s="1244"/>
      <c r="CF44" s="1244"/>
      <c r="CG44" s="1244"/>
      <c r="CH44" s="1244"/>
      <c r="CI44" s="1244"/>
      <c r="CJ44" s="1244"/>
      <c r="CK44" s="1244"/>
      <c r="CL44" s="1244"/>
      <c r="CM44" s="1244"/>
      <c r="CN44" s="1244"/>
      <c r="CO44" s="1244"/>
      <c r="CP44" s="1244"/>
      <c r="CQ44" s="1244"/>
      <c r="CR44" s="1244"/>
      <c r="CS44" s="1244"/>
      <c r="CT44" s="1244"/>
      <c r="CU44" s="1244"/>
      <c r="CV44" s="1244"/>
      <c r="CW44" s="1244"/>
      <c r="CX44" s="1244"/>
      <c r="CY44" s="1244"/>
      <c r="CZ44" s="1244"/>
      <c r="DA44" s="1244"/>
      <c r="DB44" s="1244"/>
      <c r="DC44" s="1245"/>
    </row>
    <row r="45" spans="2:109" ht="13.2" x14ac:dyDescent="0.2">
      <c r="B45" s="247"/>
      <c r="AN45" s="1243"/>
      <c r="AO45" s="1244"/>
      <c r="AP45" s="1244"/>
      <c r="AQ45" s="1244"/>
      <c r="AR45" s="1244"/>
      <c r="AS45" s="1244"/>
      <c r="AT45" s="1244"/>
      <c r="AU45" s="1244"/>
      <c r="AV45" s="1244"/>
      <c r="AW45" s="1244"/>
      <c r="AX45" s="1244"/>
      <c r="AY45" s="1244"/>
      <c r="AZ45" s="1244"/>
      <c r="BA45" s="1244"/>
      <c r="BB45" s="1244"/>
      <c r="BC45" s="1244"/>
      <c r="BD45" s="1244"/>
      <c r="BE45" s="1244"/>
      <c r="BF45" s="1244"/>
      <c r="BG45" s="1244"/>
      <c r="BH45" s="1244"/>
      <c r="BI45" s="1244"/>
      <c r="BJ45" s="1244"/>
      <c r="BK45" s="1244"/>
      <c r="BL45" s="1244"/>
      <c r="BM45" s="1244"/>
      <c r="BN45" s="1244"/>
      <c r="BO45" s="1244"/>
      <c r="BP45" s="1244"/>
      <c r="BQ45" s="1244"/>
      <c r="BR45" s="1244"/>
      <c r="BS45" s="1244"/>
      <c r="BT45" s="1244"/>
      <c r="BU45" s="1244"/>
      <c r="BV45" s="1244"/>
      <c r="BW45" s="1244"/>
      <c r="BX45" s="1244"/>
      <c r="BY45" s="1244"/>
      <c r="BZ45" s="1244"/>
      <c r="CA45" s="1244"/>
      <c r="CB45" s="1244"/>
      <c r="CC45" s="1244"/>
      <c r="CD45" s="1244"/>
      <c r="CE45" s="1244"/>
      <c r="CF45" s="1244"/>
      <c r="CG45" s="1244"/>
      <c r="CH45" s="1244"/>
      <c r="CI45" s="1244"/>
      <c r="CJ45" s="1244"/>
      <c r="CK45" s="1244"/>
      <c r="CL45" s="1244"/>
      <c r="CM45" s="1244"/>
      <c r="CN45" s="1244"/>
      <c r="CO45" s="1244"/>
      <c r="CP45" s="1244"/>
      <c r="CQ45" s="1244"/>
      <c r="CR45" s="1244"/>
      <c r="CS45" s="1244"/>
      <c r="CT45" s="1244"/>
      <c r="CU45" s="1244"/>
      <c r="CV45" s="1244"/>
      <c r="CW45" s="1244"/>
      <c r="CX45" s="1244"/>
      <c r="CY45" s="1244"/>
      <c r="CZ45" s="1244"/>
      <c r="DA45" s="1244"/>
      <c r="DB45" s="1244"/>
      <c r="DC45" s="1245"/>
    </row>
    <row r="46" spans="2:109" ht="13.2" x14ac:dyDescent="0.2">
      <c r="B46" s="247"/>
      <c r="AN46" s="1243"/>
      <c r="AO46" s="1244"/>
      <c r="AP46" s="1244"/>
      <c r="AQ46" s="1244"/>
      <c r="AR46" s="1244"/>
      <c r="AS46" s="1244"/>
      <c r="AT46" s="1244"/>
      <c r="AU46" s="1244"/>
      <c r="AV46" s="1244"/>
      <c r="AW46" s="1244"/>
      <c r="AX46" s="1244"/>
      <c r="AY46" s="1244"/>
      <c r="AZ46" s="1244"/>
      <c r="BA46" s="1244"/>
      <c r="BB46" s="1244"/>
      <c r="BC46" s="1244"/>
      <c r="BD46" s="1244"/>
      <c r="BE46" s="1244"/>
      <c r="BF46" s="1244"/>
      <c r="BG46" s="1244"/>
      <c r="BH46" s="1244"/>
      <c r="BI46" s="1244"/>
      <c r="BJ46" s="1244"/>
      <c r="BK46" s="1244"/>
      <c r="BL46" s="1244"/>
      <c r="BM46" s="1244"/>
      <c r="BN46" s="1244"/>
      <c r="BO46" s="1244"/>
      <c r="BP46" s="1244"/>
      <c r="BQ46" s="1244"/>
      <c r="BR46" s="1244"/>
      <c r="BS46" s="1244"/>
      <c r="BT46" s="1244"/>
      <c r="BU46" s="1244"/>
      <c r="BV46" s="1244"/>
      <c r="BW46" s="1244"/>
      <c r="BX46" s="1244"/>
      <c r="BY46" s="1244"/>
      <c r="BZ46" s="1244"/>
      <c r="CA46" s="1244"/>
      <c r="CB46" s="1244"/>
      <c r="CC46" s="1244"/>
      <c r="CD46" s="1244"/>
      <c r="CE46" s="1244"/>
      <c r="CF46" s="1244"/>
      <c r="CG46" s="1244"/>
      <c r="CH46" s="1244"/>
      <c r="CI46" s="1244"/>
      <c r="CJ46" s="1244"/>
      <c r="CK46" s="1244"/>
      <c r="CL46" s="1244"/>
      <c r="CM46" s="1244"/>
      <c r="CN46" s="1244"/>
      <c r="CO46" s="1244"/>
      <c r="CP46" s="1244"/>
      <c r="CQ46" s="1244"/>
      <c r="CR46" s="1244"/>
      <c r="CS46" s="1244"/>
      <c r="CT46" s="1244"/>
      <c r="CU46" s="1244"/>
      <c r="CV46" s="1244"/>
      <c r="CW46" s="1244"/>
      <c r="CX46" s="1244"/>
      <c r="CY46" s="1244"/>
      <c r="CZ46" s="1244"/>
      <c r="DA46" s="1244"/>
      <c r="DB46" s="1244"/>
      <c r="DC46" s="1245"/>
    </row>
    <row r="47" spans="2:109" ht="13.2" x14ac:dyDescent="0.2">
      <c r="B47" s="247"/>
      <c r="AN47" s="1246"/>
      <c r="AO47" s="1247"/>
      <c r="AP47" s="1247"/>
      <c r="AQ47" s="1247"/>
      <c r="AR47" s="1247"/>
      <c r="AS47" s="1247"/>
      <c r="AT47" s="1247"/>
      <c r="AU47" s="1247"/>
      <c r="AV47" s="1247"/>
      <c r="AW47" s="1247"/>
      <c r="AX47" s="1247"/>
      <c r="AY47" s="1247"/>
      <c r="AZ47" s="1247"/>
      <c r="BA47" s="1247"/>
      <c r="BB47" s="1247"/>
      <c r="BC47" s="1247"/>
      <c r="BD47" s="1247"/>
      <c r="BE47" s="1247"/>
      <c r="BF47" s="1247"/>
      <c r="BG47" s="1247"/>
      <c r="BH47" s="1247"/>
      <c r="BI47" s="1247"/>
      <c r="BJ47" s="1247"/>
      <c r="BK47" s="1247"/>
      <c r="BL47" s="1247"/>
      <c r="BM47" s="1247"/>
      <c r="BN47" s="1247"/>
      <c r="BO47" s="1247"/>
      <c r="BP47" s="1247"/>
      <c r="BQ47" s="1247"/>
      <c r="BR47" s="1247"/>
      <c r="BS47" s="1247"/>
      <c r="BT47" s="1247"/>
      <c r="BU47" s="1247"/>
      <c r="BV47" s="1247"/>
      <c r="BW47" s="1247"/>
      <c r="BX47" s="1247"/>
      <c r="BY47" s="1247"/>
      <c r="BZ47" s="1247"/>
      <c r="CA47" s="1247"/>
      <c r="CB47" s="1247"/>
      <c r="CC47" s="1247"/>
      <c r="CD47" s="1247"/>
      <c r="CE47" s="1247"/>
      <c r="CF47" s="1247"/>
      <c r="CG47" s="1247"/>
      <c r="CH47" s="1247"/>
      <c r="CI47" s="1247"/>
      <c r="CJ47" s="1247"/>
      <c r="CK47" s="1247"/>
      <c r="CL47" s="1247"/>
      <c r="CM47" s="1247"/>
      <c r="CN47" s="1247"/>
      <c r="CO47" s="1247"/>
      <c r="CP47" s="1247"/>
      <c r="CQ47" s="1247"/>
      <c r="CR47" s="1247"/>
      <c r="CS47" s="1247"/>
      <c r="CT47" s="1247"/>
      <c r="CU47" s="1247"/>
      <c r="CV47" s="1247"/>
      <c r="CW47" s="1247"/>
      <c r="CX47" s="1247"/>
      <c r="CY47" s="1247"/>
      <c r="CZ47" s="1247"/>
      <c r="DA47" s="1247"/>
      <c r="DB47" s="1247"/>
      <c r="DC47" s="1248"/>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591</v>
      </c>
    </row>
    <row r="50" spans="1:109" ht="13.2" x14ac:dyDescent="0.2">
      <c r="B50" s="247"/>
      <c r="G50" s="1234"/>
      <c r="H50" s="1234"/>
      <c r="I50" s="1234"/>
      <c r="J50" s="1234"/>
      <c r="K50" s="360"/>
      <c r="L50" s="360"/>
      <c r="M50" s="361"/>
      <c r="N50" s="361"/>
      <c r="AN50" s="1237"/>
      <c r="AO50" s="1238"/>
      <c r="AP50" s="1238"/>
      <c r="AQ50" s="1238"/>
      <c r="AR50" s="1238"/>
      <c r="AS50" s="1238"/>
      <c r="AT50" s="1238"/>
      <c r="AU50" s="1238"/>
      <c r="AV50" s="1238"/>
      <c r="AW50" s="1238"/>
      <c r="AX50" s="1238"/>
      <c r="AY50" s="1238"/>
      <c r="AZ50" s="1238"/>
      <c r="BA50" s="1238"/>
      <c r="BB50" s="1238"/>
      <c r="BC50" s="1238"/>
      <c r="BD50" s="1238"/>
      <c r="BE50" s="1238"/>
      <c r="BF50" s="1238"/>
      <c r="BG50" s="1238"/>
      <c r="BH50" s="1238"/>
      <c r="BI50" s="1238"/>
      <c r="BJ50" s="1238"/>
      <c r="BK50" s="1238"/>
      <c r="BL50" s="1238"/>
      <c r="BM50" s="1238"/>
      <c r="BN50" s="1238"/>
      <c r="BO50" s="1239"/>
      <c r="BP50" s="1233" t="s">
        <v>527</v>
      </c>
      <c r="BQ50" s="1233"/>
      <c r="BR50" s="1233"/>
      <c r="BS50" s="1233"/>
      <c r="BT50" s="1233"/>
      <c r="BU50" s="1233"/>
      <c r="BV50" s="1233"/>
      <c r="BW50" s="1233"/>
      <c r="BX50" s="1233" t="s">
        <v>528</v>
      </c>
      <c r="BY50" s="1233"/>
      <c r="BZ50" s="1233"/>
      <c r="CA50" s="1233"/>
      <c r="CB50" s="1233"/>
      <c r="CC50" s="1233"/>
      <c r="CD50" s="1233"/>
      <c r="CE50" s="1233"/>
      <c r="CF50" s="1233" t="s">
        <v>529</v>
      </c>
      <c r="CG50" s="1233"/>
      <c r="CH50" s="1233"/>
      <c r="CI50" s="1233"/>
      <c r="CJ50" s="1233"/>
      <c r="CK50" s="1233"/>
      <c r="CL50" s="1233"/>
      <c r="CM50" s="1233"/>
      <c r="CN50" s="1233" t="s">
        <v>530</v>
      </c>
      <c r="CO50" s="1233"/>
      <c r="CP50" s="1233"/>
      <c r="CQ50" s="1233"/>
      <c r="CR50" s="1233"/>
      <c r="CS50" s="1233"/>
      <c r="CT50" s="1233"/>
      <c r="CU50" s="1233"/>
      <c r="CV50" s="1233" t="s">
        <v>531</v>
      </c>
      <c r="CW50" s="1233"/>
      <c r="CX50" s="1233"/>
      <c r="CY50" s="1233"/>
      <c r="CZ50" s="1233"/>
      <c r="DA50" s="1233"/>
      <c r="DB50" s="1233"/>
      <c r="DC50" s="1233"/>
    </row>
    <row r="51" spans="1:109" ht="13.5" customHeight="1" x14ac:dyDescent="0.2">
      <c r="B51" s="247"/>
      <c r="G51" s="1236"/>
      <c r="H51" s="1236"/>
      <c r="I51" s="1249"/>
      <c r="J51" s="1249"/>
      <c r="K51" s="1235"/>
      <c r="L51" s="1235"/>
      <c r="M51" s="1235"/>
      <c r="N51" s="1235"/>
      <c r="AM51" s="359"/>
      <c r="AN51" s="1231" t="s">
        <v>592</v>
      </c>
      <c r="AO51" s="1231"/>
      <c r="AP51" s="1231"/>
      <c r="AQ51" s="1231"/>
      <c r="AR51" s="1231"/>
      <c r="AS51" s="1231"/>
      <c r="AT51" s="1231"/>
      <c r="AU51" s="1231"/>
      <c r="AV51" s="1231"/>
      <c r="AW51" s="1231"/>
      <c r="AX51" s="1231"/>
      <c r="AY51" s="1231"/>
      <c r="AZ51" s="1231"/>
      <c r="BA51" s="1231"/>
      <c r="BB51" s="1231" t="s">
        <v>593</v>
      </c>
      <c r="BC51" s="1231"/>
      <c r="BD51" s="1231"/>
      <c r="BE51" s="1231"/>
      <c r="BF51" s="1231"/>
      <c r="BG51" s="1231"/>
      <c r="BH51" s="1231"/>
      <c r="BI51" s="1231"/>
      <c r="BJ51" s="1231"/>
      <c r="BK51" s="1231"/>
      <c r="BL51" s="1231"/>
      <c r="BM51" s="1231"/>
      <c r="BN51" s="1231"/>
      <c r="BO51" s="1231"/>
      <c r="BP51" s="1228">
        <v>134.69999999999999</v>
      </c>
      <c r="BQ51" s="1228"/>
      <c r="BR51" s="1228"/>
      <c r="BS51" s="1228"/>
      <c r="BT51" s="1228"/>
      <c r="BU51" s="1228"/>
      <c r="BV51" s="1228"/>
      <c r="BW51" s="1228"/>
      <c r="BX51" s="1228">
        <v>124</v>
      </c>
      <c r="BY51" s="1228"/>
      <c r="BZ51" s="1228"/>
      <c r="CA51" s="1228"/>
      <c r="CB51" s="1228"/>
      <c r="CC51" s="1228"/>
      <c r="CD51" s="1228"/>
      <c r="CE51" s="1228"/>
      <c r="CF51" s="1228">
        <v>126.7</v>
      </c>
      <c r="CG51" s="1228"/>
      <c r="CH51" s="1228"/>
      <c r="CI51" s="1228"/>
      <c r="CJ51" s="1228"/>
      <c r="CK51" s="1228"/>
      <c r="CL51" s="1228"/>
      <c r="CM51" s="1228"/>
      <c r="CN51" s="1228">
        <v>123</v>
      </c>
      <c r="CO51" s="1228"/>
      <c r="CP51" s="1228"/>
      <c r="CQ51" s="1228"/>
      <c r="CR51" s="1228"/>
      <c r="CS51" s="1228"/>
      <c r="CT51" s="1228"/>
      <c r="CU51" s="1228"/>
      <c r="CV51" s="1228">
        <v>121.7</v>
      </c>
      <c r="CW51" s="1228"/>
      <c r="CX51" s="1228"/>
      <c r="CY51" s="1228"/>
      <c r="CZ51" s="1228"/>
      <c r="DA51" s="1228"/>
      <c r="DB51" s="1228"/>
      <c r="DC51" s="1228"/>
    </row>
    <row r="52" spans="1:109" ht="13.2" x14ac:dyDescent="0.2">
      <c r="B52" s="247"/>
      <c r="G52" s="1236"/>
      <c r="H52" s="1236"/>
      <c r="I52" s="1249"/>
      <c r="J52" s="1249"/>
      <c r="K52" s="1235"/>
      <c r="L52" s="1235"/>
      <c r="M52" s="1235"/>
      <c r="N52" s="1235"/>
      <c r="AM52" s="359"/>
      <c r="AN52" s="1231"/>
      <c r="AO52" s="1231"/>
      <c r="AP52" s="1231"/>
      <c r="AQ52" s="1231"/>
      <c r="AR52" s="1231"/>
      <c r="AS52" s="1231"/>
      <c r="AT52" s="1231"/>
      <c r="AU52" s="1231"/>
      <c r="AV52" s="1231"/>
      <c r="AW52" s="1231"/>
      <c r="AX52" s="1231"/>
      <c r="AY52" s="1231"/>
      <c r="AZ52" s="1231"/>
      <c r="BA52" s="1231"/>
      <c r="BB52" s="1231"/>
      <c r="BC52" s="1231"/>
      <c r="BD52" s="1231"/>
      <c r="BE52" s="1231"/>
      <c r="BF52" s="1231"/>
      <c r="BG52" s="1231"/>
      <c r="BH52" s="1231"/>
      <c r="BI52" s="1231"/>
      <c r="BJ52" s="1231"/>
      <c r="BK52" s="1231"/>
      <c r="BL52" s="1231"/>
      <c r="BM52" s="1231"/>
      <c r="BN52" s="1231"/>
      <c r="BO52" s="1231"/>
      <c r="BP52" s="1228"/>
      <c r="BQ52" s="1228"/>
      <c r="BR52" s="1228"/>
      <c r="BS52" s="1228"/>
      <c r="BT52" s="1228"/>
      <c r="BU52" s="1228"/>
      <c r="BV52" s="1228"/>
      <c r="BW52" s="1228"/>
      <c r="BX52" s="1228"/>
      <c r="BY52" s="1228"/>
      <c r="BZ52" s="1228"/>
      <c r="CA52" s="1228"/>
      <c r="CB52" s="1228"/>
      <c r="CC52" s="1228"/>
      <c r="CD52" s="1228"/>
      <c r="CE52" s="1228"/>
      <c r="CF52" s="1228"/>
      <c r="CG52" s="1228"/>
      <c r="CH52" s="1228"/>
      <c r="CI52" s="1228"/>
      <c r="CJ52" s="1228"/>
      <c r="CK52" s="1228"/>
      <c r="CL52" s="1228"/>
      <c r="CM52" s="1228"/>
      <c r="CN52" s="1228"/>
      <c r="CO52" s="1228"/>
      <c r="CP52" s="1228"/>
      <c r="CQ52" s="1228"/>
      <c r="CR52" s="1228"/>
      <c r="CS52" s="1228"/>
      <c r="CT52" s="1228"/>
      <c r="CU52" s="1228"/>
      <c r="CV52" s="1228"/>
      <c r="CW52" s="1228"/>
      <c r="CX52" s="1228"/>
      <c r="CY52" s="1228"/>
      <c r="CZ52" s="1228"/>
      <c r="DA52" s="1228"/>
      <c r="DB52" s="1228"/>
      <c r="DC52" s="1228"/>
    </row>
    <row r="53" spans="1:109" ht="13.2" x14ac:dyDescent="0.2">
      <c r="A53" s="358"/>
      <c r="B53" s="247"/>
      <c r="G53" s="1236"/>
      <c r="H53" s="1236"/>
      <c r="I53" s="1234"/>
      <c r="J53" s="1234"/>
      <c r="K53" s="1235"/>
      <c r="L53" s="1235"/>
      <c r="M53" s="1235"/>
      <c r="N53" s="1235"/>
      <c r="AM53" s="359"/>
      <c r="AN53" s="1231"/>
      <c r="AO53" s="1231"/>
      <c r="AP53" s="1231"/>
      <c r="AQ53" s="1231"/>
      <c r="AR53" s="1231"/>
      <c r="AS53" s="1231"/>
      <c r="AT53" s="1231"/>
      <c r="AU53" s="1231"/>
      <c r="AV53" s="1231"/>
      <c r="AW53" s="1231"/>
      <c r="AX53" s="1231"/>
      <c r="AY53" s="1231"/>
      <c r="AZ53" s="1231"/>
      <c r="BA53" s="1231"/>
      <c r="BB53" s="1231" t="s">
        <v>594</v>
      </c>
      <c r="BC53" s="1231"/>
      <c r="BD53" s="1231"/>
      <c r="BE53" s="1231"/>
      <c r="BF53" s="1231"/>
      <c r="BG53" s="1231"/>
      <c r="BH53" s="1231"/>
      <c r="BI53" s="1231"/>
      <c r="BJ53" s="1231"/>
      <c r="BK53" s="1231"/>
      <c r="BL53" s="1231"/>
      <c r="BM53" s="1231"/>
      <c r="BN53" s="1231"/>
      <c r="BO53" s="1231"/>
      <c r="BP53" s="1228">
        <v>58.4</v>
      </c>
      <c r="BQ53" s="1228"/>
      <c r="BR53" s="1228"/>
      <c r="BS53" s="1228"/>
      <c r="BT53" s="1228"/>
      <c r="BU53" s="1228"/>
      <c r="BV53" s="1228"/>
      <c r="BW53" s="1228"/>
      <c r="BX53" s="1228">
        <v>59.9</v>
      </c>
      <c r="BY53" s="1228"/>
      <c r="BZ53" s="1228"/>
      <c r="CA53" s="1228"/>
      <c r="CB53" s="1228"/>
      <c r="CC53" s="1228"/>
      <c r="CD53" s="1228"/>
      <c r="CE53" s="1228"/>
      <c r="CF53" s="1228">
        <v>61.2</v>
      </c>
      <c r="CG53" s="1228"/>
      <c r="CH53" s="1228"/>
      <c r="CI53" s="1228"/>
      <c r="CJ53" s="1228"/>
      <c r="CK53" s="1228"/>
      <c r="CL53" s="1228"/>
      <c r="CM53" s="1228"/>
      <c r="CN53" s="1228">
        <v>63</v>
      </c>
      <c r="CO53" s="1228"/>
      <c r="CP53" s="1228"/>
      <c r="CQ53" s="1228"/>
      <c r="CR53" s="1228"/>
      <c r="CS53" s="1228"/>
      <c r="CT53" s="1228"/>
      <c r="CU53" s="1228"/>
      <c r="CV53" s="1228">
        <v>64.2</v>
      </c>
      <c r="CW53" s="1228"/>
      <c r="CX53" s="1228"/>
      <c r="CY53" s="1228"/>
      <c r="CZ53" s="1228"/>
      <c r="DA53" s="1228"/>
      <c r="DB53" s="1228"/>
      <c r="DC53" s="1228"/>
    </row>
    <row r="54" spans="1:109" ht="13.2" x14ac:dyDescent="0.2">
      <c r="A54" s="358"/>
      <c r="B54" s="247"/>
      <c r="G54" s="1236"/>
      <c r="H54" s="1236"/>
      <c r="I54" s="1234"/>
      <c r="J54" s="1234"/>
      <c r="K54" s="1235"/>
      <c r="L54" s="1235"/>
      <c r="M54" s="1235"/>
      <c r="N54" s="1235"/>
      <c r="AM54" s="359"/>
      <c r="AN54" s="1231"/>
      <c r="AO54" s="1231"/>
      <c r="AP54" s="1231"/>
      <c r="AQ54" s="1231"/>
      <c r="AR54" s="1231"/>
      <c r="AS54" s="1231"/>
      <c r="AT54" s="1231"/>
      <c r="AU54" s="1231"/>
      <c r="AV54" s="1231"/>
      <c r="AW54" s="1231"/>
      <c r="AX54" s="1231"/>
      <c r="AY54" s="1231"/>
      <c r="AZ54" s="1231"/>
      <c r="BA54" s="1231"/>
      <c r="BB54" s="1231"/>
      <c r="BC54" s="1231"/>
      <c r="BD54" s="1231"/>
      <c r="BE54" s="1231"/>
      <c r="BF54" s="1231"/>
      <c r="BG54" s="1231"/>
      <c r="BH54" s="1231"/>
      <c r="BI54" s="1231"/>
      <c r="BJ54" s="1231"/>
      <c r="BK54" s="1231"/>
      <c r="BL54" s="1231"/>
      <c r="BM54" s="1231"/>
      <c r="BN54" s="1231"/>
      <c r="BO54" s="1231"/>
      <c r="BP54" s="1228"/>
      <c r="BQ54" s="1228"/>
      <c r="BR54" s="1228"/>
      <c r="BS54" s="1228"/>
      <c r="BT54" s="1228"/>
      <c r="BU54" s="1228"/>
      <c r="BV54" s="1228"/>
      <c r="BW54" s="1228"/>
      <c r="BX54" s="1228"/>
      <c r="BY54" s="1228"/>
      <c r="BZ54" s="1228"/>
      <c r="CA54" s="1228"/>
      <c r="CB54" s="1228"/>
      <c r="CC54" s="1228"/>
      <c r="CD54" s="1228"/>
      <c r="CE54" s="1228"/>
      <c r="CF54" s="1228"/>
      <c r="CG54" s="1228"/>
      <c r="CH54" s="1228"/>
      <c r="CI54" s="1228"/>
      <c r="CJ54" s="1228"/>
      <c r="CK54" s="1228"/>
      <c r="CL54" s="1228"/>
      <c r="CM54" s="1228"/>
      <c r="CN54" s="1228"/>
      <c r="CO54" s="1228"/>
      <c r="CP54" s="1228"/>
      <c r="CQ54" s="1228"/>
      <c r="CR54" s="1228"/>
      <c r="CS54" s="1228"/>
      <c r="CT54" s="1228"/>
      <c r="CU54" s="1228"/>
      <c r="CV54" s="1228"/>
      <c r="CW54" s="1228"/>
      <c r="CX54" s="1228"/>
      <c r="CY54" s="1228"/>
      <c r="CZ54" s="1228"/>
      <c r="DA54" s="1228"/>
      <c r="DB54" s="1228"/>
      <c r="DC54" s="1228"/>
    </row>
    <row r="55" spans="1:109" ht="13.2" x14ac:dyDescent="0.2">
      <c r="A55" s="358"/>
      <c r="B55" s="247"/>
      <c r="G55" s="1234"/>
      <c r="H55" s="1234"/>
      <c r="I55" s="1234"/>
      <c r="J55" s="1234"/>
      <c r="K55" s="1235"/>
      <c r="L55" s="1235"/>
      <c r="M55" s="1235"/>
      <c r="N55" s="1235"/>
      <c r="AN55" s="1233" t="s">
        <v>595</v>
      </c>
      <c r="AO55" s="1233"/>
      <c r="AP55" s="1233"/>
      <c r="AQ55" s="1233"/>
      <c r="AR55" s="1233"/>
      <c r="AS55" s="1233"/>
      <c r="AT55" s="1233"/>
      <c r="AU55" s="1233"/>
      <c r="AV55" s="1233"/>
      <c r="AW55" s="1233"/>
      <c r="AX55" s="1233"/>
      <c r="AY55" s="1233"/>
      <c r="AZ55" s="1233"/>
      <c r="BA55" s="1233"/>
      <c r="BB55" s="1231" t="s">
        <v>593</v>
      </c>
      <c r="BC55" s="1231"/>
      <c r="BD55" s="1231"/>
      <c r="BE55" s="1231"/>
      <c r="BF55" s="1231"/>
      <c r="BG55" s="1231"/>
      <c r="BH55" s="1231"/>
      <c r="BI55" s="1231"/>
      <c r="BJ55" s="1231"/>
      <c r="BK55" s="1231"/>
      <c r="BL55" s="1231"/>
      <c r="BM55" s="1231"/>
      <c r="BN55" s="1231"/>
      <c r="BO55" s="1231"/>
      <c r="BP55" s="1228">
        <v>86.1</v>
      </c>
      <c r="BQ55" s="1228"/>
      <c r="BR55" s="1228"/>
      <c r="BS55" s="1228"/>
      <c r="BT55" s="1228"/>
      <c r="BU55" s="1228"/>
      <c r="BV55" s="1228"/>
      <c r="BW55" s="1228"/>
      <c r="BX55" s="1228">
        <v>72.8</v>
      </c>
      <c r="BY55" s="1228"/>
      <c r="BZ55" s="1228"/>
      <c r="CA55" s="1228"/>
      <c r="CB55" s="1228"/>
      <c r="CC55" s="1228"/>
      <c r="CD55" s="1228"/>
      <c r="CE55" s="1228"/>
      <c r="CF55" s="1228">
        <v>67.599999999999994</v>
      </c>
      <c r="CG55" s="1228"/>
      <c r="CH55" s="1228"/>
      <c r="CI55" s="1228"/>
      <c r="CJ55" s="1228"/>
      <c r="CK55" s="1228"/>
      <c r="CL55" s="1228"/>
      <c r="CM55" s="1228"/>
      <c r="CN55" s="1228">
        <v>63</v>
      </c>
      <c r="CO55" s="1228"/>
      <c r="CP55" s="1228"/>
      <c r="CQ55" s="1228"/>
      <c r="CR55" s="1228"/>
      <c r="CS55" s="1228"/>
      <c r="CT55" s="1228"/>
      <c r="CU55" s="1228"/>
      <c r="CV55" s="1228">
        <v>59.1</v>
      </c>
      <c r="CW55" s="1228"/>
      <c r="CX55" s="1228"/>
      <c r="CY55" s="1228"/>
      <c r="CZ55" s="1228"/>
      <c r="DA55" s="1228"/>
      <c r="DB55" s="1228"/>
      <c r="DC55" s="1228"/>
    </row>
    <row r="56" spans="1:109" ht="13.2" x14ac:dyDescent="0.2">
      <c r="A56" s="358"/>
      <c r="B56" s="247"/>
      <c r="G56" s="1234"/>
      <c r="H56" s="1234"/>
      <c r="I56" s="1234"/>
      <c r="J56" s="1234"/>
      <c r="K56" s="1235"/>
      <c r="L56" s="1235"/>
      <c r="M56" s="1235"/>
      <c r="N56" s="1235"/>
      <c r="AN56" s="1233"/>
      <c r="AO56" s="1233"/>
      <c r="AP56" s="1233"/>
      <c r="AQ56" s="1233"/>
      <c r="AR56" s="1233"/>
      <c r="AS56" s="1233"/>
      <c r="AT56" s="1233"/>
      <c r="AU56" s="1233"/>
      <c r="AV56" s="1233"/>
      <c r="AW56" s="1233"/>
      <c r="AX56" s="1233"/>
      <c r="AY56" s="1233"/>
      <c r="AZ56" s="1233"/>
      <c r="BA56" s="1233"/>
      <c r="BB56" s="1231"/>
      <c r="BC56" s="1231"/>
      <c r="BD56" s="1231"/>
      <c r="BE56" s="1231"/>
      <c r="BF56" s="1231"/>
      <c r="BG56" s="1231"/>
      <c r="BH56" s="1231"/>
      <c r="BI56" s="1231"/>
      <c r="BJ56" s="1231"/>
      <c r="BK56" s="1231"/>
      <c r="BL56" s="1231"/>
      <c r="BM56" s="1231"/>
      <c r="BN56" s="1231"/>
      <c r="BO56" s="1231"/>
      <c r="BP56" s="1228"/>
      <c r="BQ56" s="1228"/>
      <c r="BR56" s="1228"/>
      <c r="BS56" s="1228"/>
      <c r="BT56" s="1228"/>
      <c r="BU56" s="1228"/>
      <c r="BV56" s="1228"/>
      <c r="BW56" s="1228"/>
      <c r="BX56" s="1228"/>
      <c r="BY56" s="1228"/>
      <c r="BZ56" s="1228"/>
      <c r="CA56" s="1228"/>
      <c r="CB56" s="1228"/>
      <c r="CC56" s="1228"/>
      <c r="CD56" s="1228"/>
      <c r="CE56" s="1228"/>
      <c r="CF56" s="1228"/>
      <c r="CG56" s="1228"/>
      <c r="CH56" s="1228"/>
      <c r="CI56" s="1228"/>
      <c r="CJ56" s="1228"/>
      <c r="CK56" s="1228"/>
      <c r="CL56" s="1228"/>
      <c r="CM56" s="1228"/>
      <c r="CN56" s="1228"/>
      <c r="CO56" s="1228"/>
      <c r="CP56" s="1228"/>
      <c r="CQ56" s="1228"/>
      <c r="CR56" s="1228"/>
      <c r="CS56" s="1228"/>
      <c r="CT56" s="1228"/>
      <c r="CU56" s="1228"/>
      <c r="CV56" s="1228"/>
      <c r="CW56" s="1228"/>
      <c r="CX56" s="1228"/>
      <c r="CY56" s="1228"/>
      <c r="CZ56" s="1228"/>
      <c r="DA56" s="1228"/>
      <c r="DB56" s="1228"/>
      <c r="DC56" s="1228"/>
    </row>
    <row r="57" spans="1:109" s="358" customFormat="1" ht="13.2" x14ac:dyDescent="0.2">
      <c r="B57" s="362"/>
      <c r="G57" s="1234"/>
      <c r="H57" s="1234"/>
      <c r="I57" s="1229"/>
      <c r="J57" s="1229"/>
      <c r="K57" s="1235"/>
      <c r="L57" s="1235"/>
      <c r="M57" s="1235"/>
      <c r="N57" s="1235"/>
      <c r="AM57" s="243"/>
      <c r="AN57" s="1233"/>
      <c r="AO57" s="1233"/>
      <c r="AP57" s="1233"/>
      <c r="AQ57" s="1233"/>
      <c r="AR57" s="1233"/>
      <c r="AS57" s="1233"/>
      <c r="AT57" s="1233"/>
      <c r="AU57" s="1233"/>
      <c r="AV57" s="1233"/>
      <c r="AW57" s="1233"/>
      <c r="AX57" s="1233"/>
      <c r="AY57" s="1233"/>
      <c r="AZ57" s="1233"/>
      <c r="BA57" s="1233"/>
      <c r="BB57" s="1231" t="s">
        <v>594</v>
      </c>
      <c r="BC57" s="1231"/>
      <c r="BD57" s="1231"/>
      <c r="BE57" s="1231"/>
      <c r="BF57" s="1231"/>
      <c r="BG57" s="1231"/>
      <c r="BH57" s="1231"/>
      <c r="BI57" s="1231"/>
      <c r="BJ57" s="1231"/>
      <c r="BK57" s="1231"/>
      <c r="BL57" s="1231"/>
      <c r="BM57" s="1231"/>
      <c r="BN57" s="1231"/>
      <c r="BO57" s="1231"/>
      <c r="BP57" s="1228">
        <v>64.3</v>
      </c>
      <c r="BQ57" s="1228"/>
      <c r="BR57" s="1228"/>
      <c r="BS57" s="1228"/>
      <c r="BT57" s="1228"/>
      <c r="BU57" s="1228"/>
      <c r="BV57" s="1228"/>
      <c r="BW57" s="1228"/>
      <c r="BX57" s="1228">
        <v>65.2</v>
      </c>
      <c r="BY57" s="1228"/>
      <c r="BZ57" s="1228"/>
      <c r="CA57" s="1228"/>
      <c r="CB57" s="1228"/>
      <c r="CC57" s="1228"/>
      <c r="CD57" s="1228"/>
      <c r="CE57" s="1228"/>
      <c r="CF57" s="1228">
        <v>66.2</v>
      </c>
      <c r="CG57" s="1228"/>
      <c r="CH57" s="1228"/>
      <c r="CI57" s="1228"/>
      <c r="CJ57" s="1228"/>
      <c r="CK57" s="1228"/>
      <c r="CL57" s="1228"/>
      <c r="CM57" s="1228"/>
      <c r="CN57" s="1228">
        <v>66.400000000000006</v>
      </c>
      <c r="CO57" s="1228"/>
      <c r="CP57" s="1228"/>
      <c r="CQ57" s="1228"/>
      <c r="CR57" s="1228"/>
      <c r="CS57" s="1228"/>
      <c r="CT57" s="1228"/>
      <c r="CU57" s="1228"/>
      <c r="CV57" s="1228">
        <v>66.900000000000006</v>
      </c>
      <c r="CW57" s="1228"/>
      <c r="CX57" s="1228"/>
      <c r="CY57" s="1228"/>
      <c r="CZ57" s="1228"/>
      <c r="DA57" s="1228"/>
      <c r="DB57" s="1228"/>
      <c r="DC57" s="1228"/>
      <c r="DD57" s="363"/>
      <c r="DE57" s="362"/>
    </row>
    <row r="58" spans="1:109" s="358" customFormat="1" ht="13.2" x14ac:dyDescent="0.2">
      <c r="A58" s="243"/>
      <c r="B58" s="362"/>
      <c r="G58" s="1234"/>
      <c r="H58" s="1234"/>
      <c r="I58" s="1229"/>
      <c r="J58" s="1229"/>
      <c r="K58" s="1235"/>
      <c r="L58" s="1235"/>
      <c r="M58" s="1235"/>
      <c r="N58" s="1235"/>
      <c r="AM58" s="243"/>
      <c r="AN58" s="1233"/>
      <c r="AO58" s="1233"/>
      <c r="AP58" s="1233"/>
      <c r="AQ58" s="1233"/>
      <c r="AR58" s="1233"/>
      <c r="AS58" s="1233"/>
      <c r="AT58" s="1233"/>
      <c r="AU58" s="1233"/>
      <c r="AV58" s="1233"/>
      <c r="AW58" s="1233"/>
      <c r="AX58" s="1233"/>
      <c r="AY58" s="1233"/>
      <c r="AZ58" s="1233"/>
      <c r="BA58" s="1233"/>
      <c r="BB58" s="1231"/>
      <c r="BC58" s="1231"/>
      <c r="BD58" s="1231"/>
      <c r="BE58" s="1231"/>
      <c r="BF58" s="1231"/>
      <c r="BG58" s="1231"/>
      <c r="BH58" s="1231"/>
      <c r="BI58" s="1231"/>
      <c r="BJ58" s="1231"/>
      <c r="BK58" s="1231"/>
      <c r="BL58" s="1231"/>
      <c r="BM58" s="1231"/>
      <c r="BN58" s="1231"/>
      <c r="BO58" s="1231"/>
      <c r="BP58" s="1228"/>
      <c r="BQ58" s="1228"/>
      <c r="BR58" s="1228"/>
      <c r="BS58" s="1228"/>
      <c r="BT58" s="1228"/>
      <c r="BU58" s="1228"/>
      <c r="BV58" s="1228"/>
      <c r="BW58" s="1228"/>
      <c r="BX58" s="1228"/>
      <c r="BY58" s="1228"/>
      <c r="BZ58" s="1228"/>
      <c r="CA58" s="1228"/>
      <c r="CB58" s="1228"/>
      <c r="CC58" s="1228"/>
      <c r="CD58" s="1228"/>
      <c r="CE58" s="1228"/>
      <c r="CF58" s="1228"/>
      <c r="CG58" s="1228"/>
      <c r="CH58" s="1228"/>
      <c r="CI58" s="1228"/>
      <c r="CJ58" s="1228"/>
      <c r="CK58" s="1228"/>
      <c r="CL58" s="1228"/>
      <c r="CM58" s="1228"/>
      <c r="CN58" s="1228"/>
      <c r="CO58" s="1228"/>
      <c r="CP58" s="1228"/>
      <c r="CQ58" s="1228"/>
      <c r="CR58" s="1228"/>
      <c r="CS58" s="1228"/>
      <c r="CT58" s="1228"/>
      <c r="CU58" s="1228"/>
      <c r="CV58" s="1228"/>
      <c r="CW58" s="1228"/>
      <c r="CX58" s="1228"/>
      <c r="CY58" s="1228"/>
      <c r="CZ58" s="1228"/>
      <c r="DA58" s="1228"/>
      <c r="DB58" s="1228"/>
      <c r="DC58" s="1228"/>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596</v>
      </c>
    </row>
    <row r="64" spans="1:109" ht="13.2" x14ac:dyDescent="0.2">
      <c r="B64" s="247"/>
      <c r="G64" s="357"/>
      <c r="I64" s="369"/>
      <c r="J64" s="369"/>
      <c r="K64" s="369"/>
      <c r="L64" s="369"/>
      <c r="M64" s="369"/>
      <c r="N64" s="370"/>
      <c r="AM64" s="357"/>
      <c r="AN64" s="357" t="s">
        <v>589</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1240" t="s">
        <v>597</v>
      </c>
      <c r="AO65" s="1241"/>
      <c r="AP65" s="1241"/>
      <c r="AQ65" s="1241"/>
      <c r="AR65" s="1241"/>
      <c r="AS65" s="1241"/>
      <c r="AT65" s="1241"/>
      <c r="AU65" s="1241"/>
      <c r="AV65" s="1241"/>
      <c r="AW65" s="1241"/>
      <c r="AX65" s="1241"/>
      <c r="AY65" s="1241"/>
      <c r="AZ65" s="1241"/>
      <c r="BA65" s="1241"/>
      <c r="BB65" s="1241"/>
      <c r="BC65" s="1241"/>
      <c r="BD65" s="1241"/>
      <c r="BE65" s="1241"/>
      <c r="BF65" s="1241"/>
      <c r="BG65" s="1241"/>
      <c r="BH65" s="1241"/>
      <c r="BI65" s="1241"/>
      <c r="BJ65" s="1241"/>
      <c r="BK65" s="1241"/>
      <c r="BL65" s="1241"/>
      <c r="BM65" s="1241"/>
      <c r="BN65" s="1241"/>
      <c r="BO65" s="1241"/>
      <c r="BP65" s="1241"/>
      <c r="BQ65" s="1241"/>
      <c r="BR65" s="1241"/>
      <c r="BS65" s="1241"/>
      <c r="BT65" s="1241"/>
      <c r="BU65" s="1241"/>
      <c r="BV65" s="1241"/>
      <c r="BW65" s="1241"/>
      <c r="BX65" s="1241"/>
      <c r="BY65" s="1241"/>
      <c r="BZ65" s="1241"/>
      <c r="CA65" s="1241"/>
      <c r="CB65" s="1241"/>
      <c r="CC65" s="1241"/>
      <c r="CD65" s="1241"/>
      <c r="CE65" s="1241"/>
      <c r="CF65" s="1241"/>
      <c r="CG65" s="1241"/>
      <c r="CH65" s="1241"/>
      <c r="CI65" s="1241"/>
      <c r="CJ65" s="1241"/>
      <c r="CK65" s="1241"/>
      <c r="CL65" s="1241"/>
      <c r="CM65" s="1241"/>
      <c r="CN65" s="1241"/>
      <c r="CO65" s="1241"/>
      <c r="CP65" s="1241"/>
      <c r="CQ65" s="1241"/>
      <c r="CR65" s="1241"/>
      <c r="CS65" s="1241"/>
      <c r="CT65" s="1241"/>
      <c r="CU65" s="1241"/>
      <c r="CV65" s="1241"/>
      <c r="CW65" s="1241"/>
      <c r="CX65" s="1241"/>
      <c r="CY65" s="1241"/>
      <c r="CZ65" s="1241"/>
      <c r="DA65" s="1241"/>
      <c r="DB65" s="1241"/>
      <c r="DC65" s="1242"/>
    </row>
    <row r="66" spans="2:107" ht="13.2" x14ac:dyDescent="0.2">
      <c r="B66" s="247"/>
      <c r="AN66" s="1243"/>
      <c r="AO66" s="1244"/>
      <c r="AP66" s="1244"/>
      <c r="AQ66" s="1244"/>
      <c r="AR66" s="1244"/>
      <c r="AS66" s="1244"/>
      <c r="AT66" s="1244"/>
      <c r="AU66" s="1244"/>
      <c r="AV66" s="1244"/>
      <c r="AW66" s="1244"/>
      <c r="AX66" s="1244"/>
      <c r="AY66" s="1244"/>
      <c r="AZ66" s="1244"/>
      <c r="BA66" s="1244"/>
      <c r="BB66" s="1244"/>
      <c r="BC66" s="1244"/>
      <c r="BD66" s="1244"/>
      <c r="BE66" s="1244"/>
      <c r="BF66" s="1244"/>
      <c r="BG66" s="1244"/>
      <c r="BH66" s="1244"/>
      <c r="BI66" s="1244"/>
      <c r="BJ66" s="1244"/>
      <c r="BK66" s="1244"/>
      <c r="BL66" s="1244"/>
      <c r="BM66" s="1244"/>
      <c r="BN66" s="1244"/>
      <c r="BO66" s="1244"/>
      <c r="BP66" s="1244"/>
      <c r="BQ66" s="1244"/>
      <c r="BR66" s="1244"/>
      <c r="BS66" s="1244"/>
      <c r="BT66" s="1244"/>
      <c r="BU66" s="1244"/>
      <c r="BV66" s="1244"/>
      <c r="BW66" s="1244"/>
      <c r="BX66" s="1244"/>
      <c r="BY66" s="1244"/>
      <c r="BZ66" s="1244"/>
      <c r="CA66" s="1244"/>
      <c r="CB66" s="1244"/>
      <c r="CC66" s="1244"/>
      <c r="CD66" s="1244"/>
      <c r="CE66" s="1244"/>
      <c r="CF66" s="1244"/>
      <c r="CG66" s="1244"/>
      <c r="CH66" s="1244"/>
      <c r="CI66" s="1244"/>
      <c r="CJ66" s="1244"/>
      <c r="CK66" s="1244"/>
      <c r="CL66" s="1244"/>
      <c r="CM66" s="1244"/>
      <c r="CN66" s="1244"/>
      <c r="CO66" s="1244"/>
      <c r="CP66" s="1244"/>
      <c r="CQ66" s="1244"/>
      <c r="CR66" s="1244"/>
      <c r="CS66" s="1244"/>
      <c r="CT66" s="1244"/>
      <c r="CU66" s="1244"/>
      <c r="CV66" s="1244"/>
      <c r="CW66" s="1244"/>
      <c r="CX66" s="1244"/>
      <c r="CY66" s="1244"/>
      <c r="CZ66" s="1244"/>
      <c r="DA66" s="1244"/>
      <c r="DB66" s="1244"/>
      <c r="DC66" s="1245"/>
    </row>
    <row r="67" spans="2:107" ht="13.2" x14ac:dyDescent="0.2">
      <c r="B67" s="247"/>
      <c r="AN67" s="1243"/>
      <c r="AO67" s="1244"/>
      <c r="AP67" s="1244"/>
      <c r="AQ67" s="1244"/>
      <c r="AR67" s="1244"/>
      <c r="AS67" s="1244"/>
      <c r="AT67" s="1244"/>
      <c r="AU67" s="1244"/>
      <c r="AV67" s="1244"/>
      <c r="AW67" s="1244"/>
      <c r="AX67" s="1244"/>
      <c r="AY67" s="1244"/>
      <c r="AZ67" s="1244"/>
      <c r="BA67" s="1244"/>
      <c r="BB67" s="1244"/>
      <c r="BC67" s="1244"/>
      <c r="BD67" s="1244"/>
      <c r="BE67" s="1244"/>
      <c r="BF67" s="1244"/>
      <c r="BG67" s="1244"/>
      <c r="BH67" s="1244"/>
      <c r="BI67" s="1244"/>
      <c r="BJ67" s="1244"/>
      <c r="BK67" s="1244"/>
      <c r="BL67" s="1244"/>
      <c r="BM67" s="1244"/>
      <c r="BN67" s="1244"/>
      <c r="BO67" s="1244"/>
      <c r="BP67" s="1244"/>
      <c r="BQ67" s="1244"/>
      <c r="BR67" s="1244"/>
      <c r="BS67" s="1244"/>
      <c r="BT67" s="1244"/>
      <c r="BU67" s="1244"/>
      <c r="BV67" s="1244"/>
      <c r="BW67" s="1244"/>
      <c r="BX67" s="1244"/>
      <c r="BY67" s="1244"/>
      <c r="BZ67" s="1244"/>
      <c r="CA67" s="1244"/>
      <c r="CB67" s="1244"/>
      <c r="CC67" s="1244"/>
      <c r="CD67" s="1244"/>
      <c r="CE67" s="1244"/>
      <c r="CF67" s="1244"/>
      <c r="CG67" s="1244"/>
      <c r="CH67" s="1244"/>
      <c r="CI67" s="1244"/>
      <c r="CJ67" s="1244"/>
      <c r="CK67" s="1244"/>
      <c r="CL67" s="1244"/>
      <c r="CM67" s="1244"/>
      <c r="CN67" s="1244"/>
      <c r="CO67" s="1244"/>
      <c r="CP67" s="1244"/>
      <c r="CQ67" s="1244"/>
      <c r="CR67" s="1244"/>
      <c r="CS67" s="1244"/>
      <c r="CT67" s="1244"/>
      <c r="CU67" s="1244"/>
      <c r="CV67" s="1244"/>
      <c r="CW67" s="1244"/>
      <c r="CX67" s="1244"/>
      <c r="CY67" s="1244"/>
      <c r="CZ67" s="1244"/>
      <c r="DA67" s="1244"/>
      <c r="DB67" s="1244"/>
      <c r="DC67" s="1245"/>
    </row>
    <row r="68" spans="2:107" ht="13.2" x14ac:dyDescent="0.2">
      <c r="B68" s="247"/>
      <c r="AN68" s="1243"/>
      <c r="AO68" s="1244"/>
      <c r="AP68" s="1244"/>
      <c r="AQ68" s="1244"/>
      <c r="AR68" s="1244"/>
      <c r="AS68" s="1244"/>
      <c r="AT68" s="1244"/>
      <c r="AU68" s="1244"/>
      <c r="AV68" s="1244"/>
      <c r="AW68" s="1244"/>
      <c r="AX68" s="1244"/>
      <c r="AY68" s="1244"/>
      <c r="AZ68" s="1244"/>
      <c r="BA68" s="1244"/>
      <c r="BB68" s="1244"/>
      <c r="BC68" s="1244"/>
      <c r="BD68" s="1244"/>
      <c r="BE68" s="1244"/>
      <c r="BF68" s="1244"/>
      <c r="BG68" s="1244"/>
      <c r="BH68" s="1244"/>
      <c r="BI68" s="1244"/>
      <c r="BJ68" s="1244"/>
      <c r="BK68" s="1244"/>
      <c r="BL68" s="1244"/>
      <c r="BM68" s="1244"/>
      <c r="BN68" s="1244"/>
      <c r="BO68" s="1244"/>
      <c r="BP68" s="1244"/>
      <c r="BQ68" s="1244"/>
      <c r="BR68" s="1244"/>
      <c r="BS68" s="1244"/>
      <c r="BT68" s="1244"/>
      <c r="BU68" s="1244"/>
      <c r="BV68" s="1244"/>
      <c r="BW68" s="1244"/>
      <c r="BX68" s="1244"/>
      <c r="BY68" s="1244"/>
      <c r="BZ68" s="1244"/>
      <c r="CA68" s="1244"/>
      <c r="CB68" s="1244"/>
      <c r="CC68" s="1244"/>
      <c r="CD68" s="1244"/>
      <c r="CE68" s="1244"/>
      <c r="CF68" s="1244"/>
      <c r="CG68" s="1244"/>
      <c r="CH68" s="1244"/>
      <c r="CI68" s="1244"/>
      <c r="CJ68" s="1244"/>
      <c r="CK68" s="1244"/>
      <c r="CL68" s="1244"/>
      <c r="CM68" s="1244"/>
      <c r="CN68" s="1244"/>
      <c r="CO68" s="1244"/>
      <c r="CP68" s="1244"/>
      <c r="CQ68" s="1244"/>
      <c r="CR68" s="1244"/>
      <c r="CS68" s="1244"/>
      <c r="CT68" s="1244"/>
      <c r="CU68" s="1244"/>
      <c r="CV68" s="1244"/>
      <c r="CW68" s="1244"/>
      <c r="CX68" s="1244"/>
      <c r="CY68" s="1244"/>
      <c r="CZ68" s="1244"/>
      <c r="DA68" s="1244"/>
      <c r="DB68" s="1244"/>
      <c r="DC68" s="1245"/>
    </row>
    <row r="69" spans="2:107" ht="13.2" x14ac:dyDescent="0.2">
      <c r="B69" s="247"/>
      <c r="AN69" s="1246"/>
      <c r="AO69" s="1247"/>
      <c r="AP69" s="1247"/>
      <c r="AQ69" s="1247"/>
      <c r="AR69" s="1247"/>
      <c r="AS69" s="1247"/>
      <c r="AT69" s="1247"/>
      <c r="AU69" s="1247"/>
      <c r="AV69" s="1247"/>
      <c r="AW69" s="1247"/>
      <c r="AX69" s="1247"/>
      <c r="AY69" s="1247"/>
      <c r="AZ69" s="1247"/>
      <c r="BA69" s="1247"/>
      <c r="BB69" s="1247"/>
      <c r="BC69" s="1247"/>
      <c r="BD69" s="1247"/>
      <c r="BE69" s="1247"/>
      <c r="BF69" s="1247"/>
      <c r="BG69" s="1247"/>
      <c r="BH69" s="1247"/>
      <c r="BI69" s="1247"/>
      <c r="BJ69" s="1247"/>
      <c r="BK69" s="1247"/>
      <c r="BL69" s="1247"/>
      <c r="BM69" s="1247"/>
      <c r="BN69" s="1247"/>
      <c r="BO69" s="1247"/>
      <c r="BP69" s="1247"/>
      <c r="BQ69" s="1247"/>
      <c r="BR69" s="1247"/>
      <c r="BS69" s="1247"/>
      <c r="BT69" s="1247"/>
      <c r="BU69" s="1247"/>
      <c r="BV69" s="1247"/>
      <c r="BW69" s="1247"/>
      <c r="BX69" s="1247"/>
      <c r="BY69" s="1247"/>
      <c r="BZ69" s="1247"/>
      <c r="CA69" s="1247"/>
      <c r="CB69" s="1247"/>
      <c r="CC69" s="1247"/>
      <c r="CD69" s="1247"/>
      <c r="CE69" s="1247"/>
      <c r="CF69" s="1247"/>
      <c r="CG69" s="1247"/>
      <c r="CH69" s="1247"/>
      <c r="CI69" s="1247"/>
      <c r="CJ69" s="1247"/>
      <c r="CK69" s="1247"/>
      <c r="CL69" s="1247"/>
      <c r="CM69" s="1247"/>
      <c r="CN69" s="1247"/>
      <c r="CO69" s="1247"/>
      <c r="CP69" s="1247"/>
      <c r="CQ69" s="1247"/>
      <c r="CR69" s="1247"/>
      <c r="CS69" s="1247"/>
      <c r="CT69" s="1247"/>
      <c r="CU69" s="1247"/>
      <c r="CV69" s="1247"/>
      <c r="CW69" s="1247"/>
      <c r="CX69" s="1247"/>
      <c r="CY69" s="1247"/>
      <c r="CZ69" s="1247"/>
      <c r="DA69" s="1247"/>
      <c r="DB69" s="1247"/>
      <c r="DC69" s="1248"/>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591</v>
      </c>
    </row>
    <row r="72" spans="2:107" ht="13.2" x14ac:dyDescent="0.2">
      <c r="B72" s="247"/>
      <c r="G72" s="1234"/>
      <c r="H72" s="1234"/>
      <c r="I72" s="1234"/>
      <c r="J72" s="1234"/>
      <c r="K72" s="360"/>
      <c r="L72" s="360"/>
      <c r="M72" s="361"/>
      <c r="N72" s="361"/>
      <c r="AN72" s="1237"/>
      <c r="AO72" s="1238"/>
      <c r="AP72" s="1238"/>
      <c r="AQ72" s="1238"/>
      <c r="AR72" s="1238"/>
      <c r="AS72" s="1238"/>
      <c r="AT72" s="1238"/>
      <c r="AU72" s="1238"/>
      <c r="AV72" s="1238"/>
      <c r="AW72" s="1238"/>
      <c r="AX72" s="1238"/>
      <c r="AY72" s="1238"/>
      <c r="AZ72" s="1238"/>
      <c r="BA72" s="1238"/>
      <c r="BB72" s="1238"/>
      <c r="BC72" s="1238"/>
      <c r="BD72" s="1238"/>
      <c r="BE72" s="1238"/>
      <c r="BF72" s="1238"/>
      <c r="BG72" s="1238"/>
      <c r="BH72" s="1238"/>
      <c r="BI72" s="1238"/>
      <c r="BJ72" s="1238"/>
      <c r="BK72" s="1238"/>
      <c r="BL72" s="1238"/>
      <c r="BM72" s="1238"/>
      <c r="BN72" s="1238"/>
      <c r="BO72" s="1239"/>
      <c r="BP72" s="1233" t="s">
        <v>527</v>
      </c>
      <c r="BQ72" s="1233"/>
      <c r="BR72" s="1233"/>
      <c r="BS72" s="1233"/>
      <c r="BT72" s="1233"/>
      <c r="BU72" s="1233"/>
      <c r="BV72" s="1233"/>
      <c r="BW72" s="1233"/>
      <c r="BX72" s="1233" t="s">
        <v>528</v>
      </c>
      <c r="BY72" s="1233"/>
      <c r="BZ72" s="1233"/>
      <c r="CA72" s="1233"/>
      <c r="CB72" s="1233"/>
      <c r="CC72" s="1233"/>
      <c r="CD72" s="1233"/>
      <c r="CE72" s="1233"/>
      <c r="CF72" s="1233" t="s">
        <v>529</v>
      </c>
      <c r="CG72" s="1233"/>
      <c r="CH72" s="1233"/>
      <c r="CI72" s="1233"/>
      <c r="CJ72" s="1233"/>
      <c r="CK72" s="1233"/>
      <c r="CL72" s="1233"/>
      <c r="CM72" s="1233"/>
      <c r="CN72" s="1233" t="s">
        <v>530</v>
      </c>
      <c r="CO72" s="1233"/>
      <c r="CP72" s="1233"/>
      <c r="CQ72" s="1233"/>
      <c r="CR72" s="1233"/>
      <c r="CS72" s="1233"/>
      <c r="CT72" s="1233"/>
      <c r="CU72" s="1233"/>
      <c r="CV72" s="1233" t="s">
        <v>531</v>
      </c>
      <c r="CW72" s="1233"/>
      <c r="CX72" s="1233"/>
      <c r="CY72" s="1233"/>
      <c r="CZ72" s="1233"/>
      <c r="DA72" s="1233"/>
      <c r="DB72" s="1233"/>
      <c r="DC72" s="1233"/>
    </row>
    <row r="73" spans="2:107" ht="13.2" x14ac:dyDescent="0.2">
      <c r="B73" s="247"/>
      <c r="G73" s="1236"/>
      <c r="H73" s="1236"/>
      <c r="I73" s="1236"/>
      <c r="J73" s="1236"/>
      <c r="K73" s="1232"/>
      <c r="L73" s="1232"/>
      <c r="M73" s="1232"/>
      <c r="N73" s="1232"/>
      <c r="AM73" s="359"/>
      <c r="AN73" s="1231" t="s">
        <v>592</v>
      </c>
      <c r="AO73" s="1231"/>
      <c r="AP73" s="1231"/>
      <c r="AQ73" s="1231"/>
      <c r="AR73" s="1231"/>
      <c r="AS73" s="1231"/>
      <c r="AT73" s="1231"/>
      <c r="AU73" s="1231"/>
      <c r="AV73" s="1231"/>
      <c r="AW73" s="1231"/>
      <c r="AX73" s="1231"/>
      <c r="AY73" s="1231"/>
      <c r="AZ73" s="1231"/>
      <c r="BA73" s="1231"/>
      <c r="BB73" s="1231" t="s">
        <v>593</v>
      </c>
      <c r="BC73" s="1231"/>
      <c r="BD73" s="1231"/>
      <c r="BE73" s="1231"/>
      <c r="BF73" s="1231"/>
      <c r="BG73" s="1231"/>
      <c r="BH73" s="1231"/>
      <c r="BI73" s="1231"/>
      <c r="BJ73" s="1231"/>
      <c r="BK73" s="1231"/>
      <c r="BL73" s="1231"/>
      <c r="BM73" s="1231"/>
      <c r="BN73" s="1231"/>
      <c r="BO73" s="1231"/>
      <c r="BP73" s="1228">
        <v>134.69999999999999</v>
      </c>
      <c r="BQ73" s="1228"/>
      <c r="BR73" s="1228"/>
      <c r="BS73" s="1228"/>
      <c r="BT73" s="1228"/>
      <c r="BU73" s="1228"/>
      <c r="BV73" s="1228"/>
      <c r="BW73" s="1228"/>
      <c r="BX73" s="1228">
        <v>124</v>
      </c>
      <c r="BY73" s="1228"/>
      <c r="BZ73" s="1228"/>
      <c r="CA73" s="1228"/>
      <c r="CB73" s="1228"/>
      <c r="CC73" s="1228"/>
      <c r="CD73" s="1228"/>
      <c r="CE73" s="1228"/>
      <c r="CF73" s="1228">
        <v>126.7</v>
      </c>
      <c r="CG73" s="1228"/>
      <c r="CH73" s="1228"/>
      <c r="CI73" s="1228"/>
      <c r="CJ73" s="1228"/>
      <c r="CK73" s="1228"/>
      <c r="CL73" s="1228"/>
      <c r="CM73" s="1228"/>
      <c r="CN73" s="1228">
        <v>123</v>
      </c>
      <c r="CO73" s="1228"/>
      <c r="CP73" s="1228"/>
      <c r="CQ73" s="1228"/>
      <c r="CR73" s="1228"/>
      <c r="CS73" s="1228"/>
      <c r="CT73" s="1228"/>
      <c r="CU73" s="1228"/>
      <c r="CV73" s="1228">
        <v>121.7</v>
      </c>
      <c r="CW73" s="1228"/>
      <c r="CX73" s="1228"/>
      <c r="CY73" s="1228"/>
      <c r="CZ73" s="1228"/>
      <c r="DA73" s="1228"/>
      <c r="DB73" s="1228"/>
      <c r="DC73" s="1228"/>
    </row>
    <row r="74" spans="2:107" ht="13.2" x14ac:dyDescent="0.2">
      <c r="B74" s="247"/>
      <c r="G74" s="1236"/>
      <c r="H74" s="1236"/>
      <c r="I74" s="1236"/>
      <c r="J74" s="1236"/>
      <c r="K74" s="1232"/>
      <c r="L74" s="1232"/>
      <c r="M74" s="1232"/>
      <c r="N74" s="1232"/>
      <c r="AM74" s="359"/>
      <c r="AN74" s="1231"/>
      <c r="AO74" s="1231"/>
      <c r="AP74" s="1231"/>
      <c r="AQ74" s="1231"/>
      <c r="AR74" s="1231"/>
      <c r="AS74" s="1231"/>
      <c r="AT74" s="1231"/>
      <c r="AU74" s="1231"/>
      <c r="AV74" s="1231"/>
      <c r="AW74" s="1231"/>
      <c r="AX74" s="1231"/>
      <c r="AY74" s="1231"/>
      <c r="AZ74" s="1231"/>
      <c r="BA74" s="1231"/>
      <c r="BB74" s="1231"/>
      <c r="BC74" s="1231"/>
      <c r="BD74" s="1231"/>
      <c r="BE74" s="1231"/>
      <c r="BF74" s="1231"/>
      <c r="BG74" s="1231"/>
      <c r="BH74" s="1231"/>
      <c r="BI74" s="1231"/>
      <c r="BJ74" s="1231"/>
      <c r="BK74" s="1231"/>
      <c r="BL74" s="1231"/>
      <c r="BM74" s="1231"/>
      <c r="BN74" s="1231"/>
      <c r="BO74" s="1231"/>
      <c r="BP74" s="1228"/>
      <c r="BQ74" s="1228"/>
      <c r="BR74" s="1228"/>
      <c r="BS74" s="1228"/>
      <c r="BT74" s="1228"/>
      <c r="BU74" s="1228"/>
      <c r="BV74" s="1228"/>
      <c r="BW74" s="1228"/>
      <c r="BX74" s="1228"/>
      <c r="BY74" s="1228"/>
      <c r="BZ74" s="1228"/>
      <c r="CA74" s="1228"/>
      <c r="CB74" s="1228"/>
      <c r="CC74" s="1228"/>
      <c r="CD74" s="1228"/>
      <c r="CE74" s="1228"/>
      <c r="CF74" s="1228"/>
      <c r="CG74" s="1228"/>
      <c r="CH74" s="1228"/>
      <c r="CI74" s="1228"/>
      <c r="CJ74" s="1228"/>
      <c r="CK74" s="1228"/>
      <c r="CL74" s="1228"/>
      <c r="CM74" s="1228"/>
      <c r="CN74" s="1228"/>
      <c r="CO74" s="1228"/>
      <c r="CP74" s="1228"/>
      <c r="CQ74" s="1228"/>
      <c r="CR74" s="1228"/>
      <c r="CS74" s="1228"/>
      <c r="CT74" s="1228"/>
      <c r="CU74" s="1228"/>
      <c r="CV74" s="1228"/>
      <c r="CW74" s="1228"/>
      <c r="CX74" s="1228"/>
      <c r="CY74" s="1228"/>
      <c r="CZ74" s="1228"/>
      <c r="DA74" s="1228"/>
      <c r="DB74" s="1228"/>
      <c r="DC74" s="1228"/>
    </row>
    <row r="75" spans="2:107" ht="13.2" x14ac:dyDescent="0.2">
      <c r="B75" s="247"/>
      <c r="G75" s="1236"/>
      <c r="H75" s="1236"/>
      <c r="I75" s="1234"/>
      <c r="J75" s="1234"/>
      <c r="K75" s="1235"/>
      <c r="L75" s="1235"/>
      <c r="M75" s="1235"/>
      <c r="N75" s="1235"/>
      <c r="AM75" s="359"/>
      <c r="AN75" s="1231"/>
      <c r="AO75" s="1231"/>
      <c r="AP75" s="1231"/>
      <c r="AQ75" s="1231"/>
      <c r="AR75" s="1231"/>
      <c r="AS75" s="1231"/>
      <c r="AT75" s="1231"/>
      <c r="AU75" s="1231"/>
      <c r="AV75" s="1231"/>
      <c r="AW75" s="1231"/>
      <c r="AX75" s="1231"/>
      <c r="AY75" s="1231"/>
      <c r="AZ75" s="1231"/>
      <c r="BA75" s="1231"/>
      <c r="BB75" s="1231" t="s">
        <v>598</v>
      </c>
      <c r="BC75" s="1231"/>
      <c r="BD75" s="1231"/>
      <c r="BE75" s="1231"/>
      <c r="BF75" s="1231"/>
      <c r="BG75" s="1231"/>
      <c r="BH75" s="1231"/>
      <c r="BI75" s="1231"/>
      <c r="BJ75" s="1231"/>
      <c r="BK75" s="1231"/>
      <c r="BL75" s="1231"/>
      <c r="BM75" s="1231"/>
      <c r="BN75" s="1231"/>
      <c r="BO75" s="1231"/>
      <c r="BP75" s="1228">
        <v>10.9</v>
      </c>
      <c r="BQ75" s="1228"/>
      <c r="BR75" s="1228"/>
      <c r="BS75" s="1228"/>
      <c r="BT75" s="1228"/>
      <c r="BU75" s="1228"/>
      <c r="BV75" s="1228"/>
      <c r="BW75" s="1228"/>
      <c r="BX75" s="1228">
        <v>11</v>
      </c>
      <c r="BY75" s="1228"/>
      <c r="BZ75" s="1228"/>
      <c r="CA75" s="1228"/>
      <c r="CB75" s="1228"/>
      <c r="CC75" s="1228"/>
      <c r="CD75" s="1228"/>
      <c r="CE75" s="1228"/>
      <c r="CF75" s="1228">
        <v>11.7</v>
      </c>
      <c r="CG75" s="1228"/>
      <c r="CH75" s="1228"/>
      <c r="CI75" s="1228"/>
      <c r="CJ75" s="1228"/>
      <c r="CK75" s="1228"/>
      <c r="CL75" s="1228"/>
      <c r="CM75" s="1228"/>
      <c r="CN75" s="1228">
        <v>12.1</v>
      </c>
      <c r="CO75" s="1228"/>
      <c r="CP75" s="1228"/>
      <c r="CQ75" s="1228"/>
      <c r="CR75" s="1228"/>
      <c r="CS75" s="1228"/>
      <c r="CT75" s="1228"/>
      <c r="CU75" s="1228"/>
      <c r="CV75" s="1228">
        <v>12.4</v>
      </c>
      <c r="CW75" s="1228"/>
      <c r="CX75" s="1228"/>
      <c r="CY75" s="1228"/>
      <c r="CZ75" s="1228"/>
      <c r="DA75" s="1228"/>
      <c r="DB75" s="1228"/>
      <c r="DC75" s="1228"/>
    </row>
    <row r="76" spans="2:107" ht="13.2" x14ac:dyDescent="0.2">
      <c r="B76" s="247"/>
      <c r="G76" s="1236"/>
      <c r="H76" s="1236"/>
      <c r="I76" s="1234"/>
      <c r="J76" s="1234"/>
      <c r="K76" s="1235"/>
      <c r="L76" s="1235"/>
      <c r="M76" s="1235"/>
      <c r="N76" s="1235"/>
      <c r="AM76" s="359"/>
      <c r="AN76" s="1231"/>
      <c r="AO76" s="1231"/>
      <c r="AP76" s="1231"/>
      <c r="AQ76" s="1231"/>
      <c r="AR76" s="1231"/>
      <c r="AS76" s="1231"/>
      <c r="AT76" s="1231"/>
      <c r="AU76" s="1231"/>
      <c r="AV76" s="1231"/>
      <c r="AW76" s="1231"/>
      <c r="AX76" s="1231"/>
      <c r="AY76" s="1231"/>
      <c r="AZ76" s="1231"/>
      <c r="BA76" s="1231"/>
      <c r="BB76" s="1231"/>
      <c r="BC76" s="1231"/>
      <c r="BD76" s="1231"/>
      <c r="BE76" s="1231"/>
      <c r="BF76" s="1231"/>
      <c r="BG76" s="1231"/>
      <c r="BH76" s="1231"/>
      <c r="BI76" s="1231"/>
      <c r="BJ76" s="1231"/>
      <c r="BK76" s="1231"/>
      <c r="BL76" s="1231"/>
      <c r="BM76" s="1231"/>
      <c r="BN76" s="1231"/>
      <c r="BO76" s="1231"/>
      <c r="BP76" s="1228"/>
      <c r="BQ76" s="1228"/>
      <c r="BR76" s="1228"/>
      <c r="BS76" s="1228"/>
      <c r="BT76" s="1228"/>
      <c r="BU76" s="1228"/>
      <c r="BV76" s="1228"/>
      <c r="BW76" s="1228"/>
      <c r="BX76" s="1228"/>
      <c r="BY76" s="1228"/>
      <c r="BZ76" s="1228"/>
      <c r="CA76" s="1228"/>
      <c r="CB76" s="1228"/>
      <c r="CC76" s="1228"/>
      <c r="CD76" s="1228"/>
      <c r="CE76" s="1228"/>
      <c r="CF76" s="1228"/>
      <c r="CG76" s="1228"/>
      <c r="CH76" s="1228"/>
      <c r="CI76" s="1228"/>
      <c r="CJ76" s="1228"/>
      <c r="CK76" s="1228"/>
      <c r="CL76" s="1228"/>
      <c r="CM76" s="1228"/>
      <c r="CN76" s="1228"/>
      <c r="CO76" s="1228"/>
      <c r="CP76" s="1228"/>
      <c r="CQ76" s="1228"/>
      <c r="CR76" s="1228"/>
      <c r="CS76" s="1228"/>
      <c r="CT76" s="1228"/>
      <c r="CU76" s="1228"/>
      <c r="CV76" s="1228"/>
      <c r="CW76" s="1228"/>
      <c r="CX76" s="1228"/>
      <c r="CY76" s="1228"/>
      <c r="CZ76" s="1228"/>
      <c r="DA76" s="1228"/>
      <c r="DB76" s="1228"/>
      <c r="DC76" s="1228"/>
    </row>
    <row r="77" spans="2:107" ht="13.2" x14ac:dyDescent="0.2">
      <c r="B77" s="247"/>
      <c r="G77" s="1234"/>
      <c r="H77" s="1234"/>
      <c r="I77" s="1234"/>
      <c r="J77" s="1234"/>
      <c r="K77" s="1232"/>
      <c r="L77" s="1232"/>
      <c r="M77" s="1232"/>
      <c r="N77" s="1232"/>
      <c r="AN77" s="1233" t="s">
        <v>595</v>
      </c>
      <c r="AO77" s="1233"/>
      <c r="AP77" s="1233"/>
      <c r="AQ77" s="1233"/>
      <c r="AR77" s="1233"/>
      <c r="AS77" s="1233"/>
      <c r="AT77" s="1233"/>
      <c r="AU77" s="1233"/>
      <c r="AV77" s="1233"/>
      <c r="AW77" s="1233"/>
      <c r="AX77" s="1233"/>
      <c r="AY77" s="1233"/>
      <c r="AZ77" s="1233"/>
      <c r="BA77" s="1233"/>
      <c r="BB77" s="1231" t="s">
        <v>593</v>
      </c>
      <c r="BC77" s="1231"/>
      <c r="BD77" s="1231"/>
      <c r="BE77" s="1231"/>
      <c r="BF77" s="1231"/>
      <c r="BG77" s="1231"/>
      <c r="BH77" s="1231"/>
      <c r="BI77" s="1231"/>
      <c r="BJ77" s="1231"/>
      <c r="BK77" s="1231"/>
      <c r="BL77" s="1231"/>
      <c r="BM77" s="1231"/>
      <c r="BN77" s="1231"/>
      <c r="BO77" s="1231"/>
      <c r="BP77" s="1228">
        <v>86.1</v>
      </c>
      <c r="BQ77" s="1228"/>
      <c r="BR77" s="1228"/>
      <c r="BS77" s="1228"/>
      <c r="BT77" s="1228"/>
      <c r="BU77" s="1228"/>
      <c r="BV77" s="1228"/>
      <c r="BW77" s="1228"/>
      <c r="BX77" s="1228">
        <v>72.8</v>
      </c>
      <c r="BY77" s="1228"/>
      <c r="BZ77" s="1228"/>
      <c r="CA77" s="1228"/>
      <c r="CB77" s="1228"/>
      <c r="CC77" s="1228"/>
      <c r="CD77" s="1228"/>
      <c r="CE77" s="1228"/>
      <c r="CF77" s="1228">
        <v>67.599999999999994</v>
      </c>
      <c r="CG77" s="1228"/>
      <c r="CH77" s="1228"/>
      <c r="CI77" s="1228"/>
      <c r="CJ77" s="1228"/>
      <c r="CK77" s="1228"/>
      <c r="CL77" s="1228"/>
      <c r="CM77" s="1228"/>
      <c r="CN77" s="1228">
        <v>63</v>
      </c>
      <c r="CO77" s="1228"/>
      <c r="CP77" s="1228"/>
      <c r="CQ77" s="1228"/>
      <c r="CR77" s="1228"/>
      <c r="CS77" s="1228"/>
      <c r="CT77" s="1228"/>
      <c r="CU77" s="1228"/>
      <c r="CV77" s="1228">
        <v>59.1</v>
      </c>
      <c r="CW77" s="1228"/>
      <c r="CX77" s="1228"/>
      <c r="CY77" s="1228"/>
      <c r="CZ77" s="1228"/>
      <c r="DA77" s="1228"/>
      <c r="DB77" s="1228"/>
      <c r="DC77" s="1228"/>
    </row>
    <row r="78" spans="2:107" ht="13.2" x14ac:dyDescent="0.2">
      <c r="B78" s="247"/>
      <c r="G78" s="1234"/>
      <c r="H78" s="1234"/>
      <c r="I78" s="1234"/>
      <c r="J78" s="1234"/>
      <c r="K78" s="1232"/>
      <c r="L78" s="1232"/>
      <c r="M78" s="1232"/>
      <c r="N78" s="1232"/>
      <c r="AN78" s="1233"/>
      <c r="AO78" s="1233"/>
      <c r="AP78" s="1233"/>
      <c r="AQ78" s="1233"/>
      <c r="AR78" s="1233"/>
      <c r="AS78" s="1233"/>
      <c r="AT78" s="1233"/>
      <c r="AU78" s="1233"/>
      <c r="AV78" s="1233"/>
      <c r="AW78" s="1233"/>
      <c r="AX78" s="1233"/>
      <c r="AY78" s="1233"/>
      <c r="AZ78" s="1233"/>
      <c r="BA78" s="1233"/>
      <c r="BB78" s="1231"/>
      <c r="BC78" s="1231"/>
      <c r="BD78" s="1231"/>
      <c r="BE78" s="1231"/>
      <c r="BF78" s="1231"/>
      <c r="BG78" s="1231"/>
      <c r="BH78" s="1231"/>
      <c r="BI78" s="1231"/>
      <c r="BJ78" s="1231"/>
      <c r="BK78" s="1231"/>
      <c r="BL78" s="1231"/>
      <c r="BM78" s="1231"/>
      <c r="BN78" s="1231"/>
      <c r="BO78" s="1231"/>
      <c r="BP78" s="1228"/>
      <c r="BQ78" s="1228"/>
      <c r="BR78" s="1228"/>
      <c r="BS78" s="1228"/>
      <c r="BT78" s="1228"/>
      <c r="BU78" s="1228"/>
      <c r="BV78" s="1228"/>
      <c r="BW78" s="1228"/>
      <c r="BX78" s="1228"/>
      <c r="BY78" s="1228"/>
      <c r="BZ78" s="1228"/>
      <c r="CA78" s="1228"/>
      <c r="CB78" s="1228"/>
      <c r="CC78" s="1228"/>
      <c r="CD78" s="1228"/>
      <c r="CE78" s="1228"/>
      <c r="CF78" s="1228"/>
      <c r="CG78" s="1228"/>
      <c r="CH78" s="1228"/>
      <c r="CI78" s="1228"/>
      <c r="CJ78" s="1228"/>
      <c r="CK78" s="1228"/>
      <c r="CL78" s="1228"/>
      <c r="CM78" s="1228"/>
      <c r="CN78" s="1228"/>
      <c r="CO78" s="1228"/>
      <c r="CP78" s="1228"/>
      <c r="CQ78" s="1228"/>
      <c r="CR78" s="1228"/>
      <c r="CS78" s="1228"/>
      <c r="CT78" s="1228"/>
      <c r="CU78" s="1228"/>
      <c r="CV78" s="1228"/>
      <c r="CW78" s="1228"/>
      <c r="CX78" s="1228"/>
      <c r="CY78" s="1228"/>
      <c r="CZ78" s="1228"/>
      <c r="DA78" s="1228"/>
      <c r="DB78" s="1228"/>
      <c r="DC78" s="1228"/>
    </row>
    <row r="79" spans="2:107" ht="13.2" x14ac:dyDescent="0.2">
      <c r="B79" s="247"/>
      <c r="G79" s="1234"/>
      <c r="H79" s="1234"/>
      <c r="I79" s="1229"/>
      <c r="J79" s="1229"/>
      <c r="K79" s="1230"/>
      <c r="L79" s="1230"/>
      <c r="M79" s="1230"/>
      <c r="N79" s="1230"/>
      <c r="AN79" s="1233"/>
      <c r="AO79" s="1233"/>
      <c r="AP79" s="1233"/>
      <c r="AQ79" s="1233"/>
      <c r="AR79" s="1233"/>
      <c r="AS79" s="1233"/>
      <c r="AT79" s="1233"/>
      <c r="AU79" s="1233"/>
      <c r="AV79" s="1233"/>
      <c r="AW79" s="1233"/>
      <c r="AX79" s="1233"/>
      <c r="AY79" s="1233"/>
      <c r="AZ79" s="1233"/>
      <c r="BA79" s="1233"/>
      <c r="BB79" s="1231" t="s">
        <v>598</v>
      </c>
      <c r="BC79" s="1231"/>
      <c r="BD79" s="1231"/>
      <c r="BE79" s="1231"/>
      <c r="BF79" s="1231"/>
      <c r="BG79" s="1231"/>
      <c r="BH79" s="1231"/>
      <c r="BI79" s="1231"/>
      <c r="BJ79" s="1231"/>
      <c r="BK79" s="1231"/>
      <c r="BL79" s="1231"/>
      <c r="BM79" s="1231"/>
      <c r="BN79" s="1231"/>
      <c r="BO79" s="1231"/>
      <c r="BP79" s="1228">
        <v>7.3</v>
      </c>
      <c r="BQ79" s="1228"/>
      <c r="BR79" s="1228"/>
      <c r="BS79" s="1228"/>
      <c r="BT79" s="1228"/>
      <c r="BU79" s="1228"/>
      <c r="BV79" s="1228"/>
      <c r="BW79" s="1228"/>
      <c r="BX79" s="1228">
        <v>7.1</v>
      </c>
      <c r="BY79" s="1228"/>
      <c r="BZ79" s="1228"/>
      <c r="CA79" s="1228"/>
      <c r="CB79" s="1228"/>
      <c r="CC79" s="1228"/>
      <c r="CD79" s="1228"/>
      <c r="CE79" s="1228"/>
      <c r="CF79" s="1228">
        <v>6.8</v>
      </c>
      <c r="CG79" s="1228"/>
      <c r="CH79" s="1228"/>
      <c r="CI79" s="1228"/>
      <c r="CJ79" s="1228"/>
      <c r="CK79" s="1228"/>
      <c r="CL79" s="1228"/>
      <c r="CM79" s="1228"/>
      <c r="CN79" s="1228">
        <v>6.6</v>
      </c>
      <c r="CO79" s="1228"/>
      <c r="CP79" s="1228"/>
      <c r="CQ79" s="1228"/>
      <c r="CR79" s="1228"/>
      <c r="CS79" s="1228"/>
      <c r="CT79" s="1228"/>
      <c r="CU79" s="1228"/>
      <c r="CV79" s="1228">
        <v>6.4</v>
      </c>
      <c r="CW79" s="1228"/>
      <c r="CX79" s="1228"/>
      <c r="CY79" s="1228"/>
      <c r="CZ79" s="1228"/>
      <c r="DA79" s="1228"/>
      <c r="DB79" s="1228"/>
      <c r="DC79" s="1228"/>
    </row>
    <row r="80" spans="2:107" ht="13.2" x14ac:dyDescent="0.2">
      <c r="B80" s="247"/>
      <c r="G80" s="1234"/>
      <c r="H80" s="1234"/>
      <c r="I80" s="1229"/>
      <c r="J80" s="1229"/>
      <c r="K80" s="1230"/>
      <c r="L80" s="1230"/>
      <c r="M80" s="1230"/>
      <c r="N80" s="1230"/>
      <c r="AN80" s="1233"/>
      <c r="AO80" s="1233"/>
      <c r="AP80" s="1233"/>
      <c r="AQ80" s="1233"/>
      <c r="AR80" s="1233"/>
      <c r="AS80" s="1233"/>
      <c r="AT80" s="1233"/>
      <c r="AU80" s="1233"/>
      <c r="AV80" s="1233"/>
      <c r="AW80" s="1233"/>
      <c r="AX80" s="1233"/>
      <c r="AY80" s="1233"/>
      <c r="AZ80" s="1233"/>
      <c r="BA80" s="1233"/>
      <c r="BB80" s="1231"/>
      <c r="BC80" s="1231"/>
      <c r="BD80" s="1231"/>
      <c r="BE80" s="1231"/>
      <c r="BF80" s="1231"/>
      <c r="BG80" s="1231"/>
      <c r="BH80" s="1231"/>
      <c r="BI80" s="1231"/>
      <c r="BJ80" s="1231"/>
      <c r="BK80" s="1231"/>
      <c r="BL80" s="1231"/>
      <c r="BM80" s="1231"/>
      <c r="BN80" s="1231"/>
      <c r="BO80" s="1231"/>
      <c r="BP80" s="1228"/>
      <c r="BQ80" s="1228"/>
      <c r="BR80" s="1228"/>
      <c r="BS80" s="1228"/>
      <c r="BT80" s="1228"/>
      <c r="BU80" s="1228"/>
      <c r="BV80" s="1228"/>
      <c r="BW80" s="1228"/>
      <c r="BX80" s="1228"/>
      <c r="BY80" s="1228"/>
      <c r="BZ80" s="1228"/>
      <c r="CA80" s="1228"/>
      <c r="CB80" s="1228"/>
      <c r="CC80" s="1228"/>
      <c r="CD80" s="1228"/>
      <c r="CE80" s="1228"/>
      <c r="CF80" s="1228"/>
      <c r="CG80" s="1228"/>
      <c r="CH80" s="1228"/>
      <c r="CI80" s="1228"/>
      <c r="CJ80" s="1228"/>
      <c r="CK80" s="1228"/>
      <c r="CL80" s="1228"/>
      <c r="CM80" s="1228"/>
      <c r="CN80" s="1228"/>
      <c r="CO80" s="1228"/>
      <c r="CP80" s="1228"/>
      <c r="CQ80" s="1228"/>
      <c r="CR80" s="1228"/>
      <c r="CS80" s="1228"/>
      <c r="CT80" s="1228"/>
      <c r="CU80" s="1228"/>
      <c r="CV80" s="1228"/>
      <c r="CW80" s="1228"/>
      <c r="CX80" s="1228"/>
      <c r="CY80" s="1228"/>
      <c r="CZ80" s="1228"/>
      <c r="DA80" s="1228"/>
      <c r="DB80" s="1228"/>
      <c r="DC80" s="1228"/>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RYveF8ZUWxUmnxmmNk+AxQy1S77NsTAjfVJJ5CjG9T6dIGdlzOhAjpntwK4EdmDGDJppdMsq0Eee6zARoGzneg==" saltValue="yu4zdNFYZbfUkgZ82mV15w=="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651B03-497A-4F5C-8326-20C0F91B7E04}">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477</v>
      </c>
    </row>
  </sheetData>
  <sheetProtection algorithmName="SHA-512" hashValue="UmG/3bOxmrGA5kLtrdtAR24iiYp5MQehZo4dlq5JGHjyclieMxvdnMBo/eCYixzdQ6P2eA1IPrtyn4hnL672cQ==" saltValue="Ay8Wr1AB7LcIaUeUqp8fmQ=="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65FA1F-1916-402E-9218-6D3C04E9966A}">
  <sheetPr>
    <pageSetUpPr fitToPage="1"/>
  </sheetPr>
  <dimension ref="A1:DR125"/>
  <sheetViews>
    <sheetView showGridLines="0" zoomScale="85" zoomScaleNormal="85"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477</v>
      </c>
    </row>
  </sheetData>
  <sheetProtection algorithmName="SHA-512" hashValue="2UIhVsNbETl6zGPgCt144jrALaARClu0sNK1dLH1AC8uETSyggkUD1UvxbCrs/Uj9uouzQ8vDxbMhIET/nB+HA==" saltValue="G5YtkFUWGTfNsNrIo7EGrw=="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526</v>
      </c>
      <c r="G2" s="137"/>
      <c r="H2" s="138"/>
    </row>
    <row r="3" spans="1:8" x14ac:dyDescent="0.2">
      <c r="A3" s="134" t="s">
        <v>519</v>
      </c>
      <c r="B3" s="139"/>
      <c r="C3" s="140"/>
      <c r="D3" s="141">
        <v>59492</v>
      </c>
      <c r="E3" s="142"/>
      <c r="F3" s="143">
        <v>58766</v>
      </c>
      <c r="G3" s="144"/>
      <c r="H3" s="145"/>
    </row>
    <row r="4" spans="1:8" x14ac:dyDescent="0.2">
      <c r="A4" s="146"/>
      <c r="B4" s="147"/>
      <c r="C4" s="148"/>
      <c r="D4" s="149">
        <v>18944</v>
      </c>
      <c r="E4" s="150"/>
      <c r="F4" s="151">
        <v>29363</v>
      </c>
      <c r="G4" s="152"/>
      <c r="H4" s="153"/>
    </row>
    <row r="5" spans="1:8" x14ac:dyDescent="0.2">
      <c r="A5" s="134" t="s">
        <v>521</v>
      </c>
      <c r="B5" s="139"/>
      <c r="C5" s="140"/>
      <c r="D5" s="141">
        <v>56709</v>
      </c>
      <c r="E5" s="142"/>
      <c r="F5" s="143">
        <v>62482</v>
      </c>
      <c r="G5" s="144"/>
      <c r="H5" s="145"/>
    </row>
    <row r="6" spans="1:8" x14ac:dyDescent="0.2">
      <c r="A6" s="146"/>
      <c r="B6" s="147"/>
      <c r="C6" s="148"/>
      <c r="D6" s="149">
        <v>19355</v>
      </c>
      <c r="E6" s="150"/>
      <c r="F6" s="151">
        <v>34626</v>
      </c>
      <c r="G6" s="152"/>
      <c r="H6" s="153"/>
    </row>
    <row r="7" spans="1:8" x14ac:dyDescent="0.2">
      <c r="A7" s="134" t="s">
        <v>522</v>
      </c>
      <c r="B7" s="139"/>
      <c r="C7" s="140"/>
      <c r="D7" s="141">
        <v>55062</v>
      </c>
      <c r="E7" s="142"/>
      <c r="F7" s="143">
        <v>59288</v>
      </c>
      <c r="G7" s="144"/>
      <c r="H7" s="145"/>
    </row>
    <row r="8" spans="1:8" x14ac:dyDescent="0.2">
      <c r="A8" s="146"/>
      <c r="B8" s="147"/>
      <c r="C8" s="148"/>
      <c r="D8" s="149">
        <v>21048</v>
      </c>
      <c r="E8" s="150"/>
      <c r="F8" s="151">
        <v>32670</v>
      </c>
      <c r="G8" s="152"/>
      <c r="H8" s="153"/>
    </row>
    <row r="9" spans="1:8" x14ac:dyDescent="0.2">
      <c r="A9" s="134" t="s">
        <v>523</v>
      </c>
      <c r="B9" s="139"/>
      <c r="C9" s="140"/>
      <c r="D9" s="141">
        <v>58788</v>
      </c>
      <c r="E9" s="142"/>
      <c r="F9" s="143">
        <v>63490</v>
      </c>
      <c r="G9" s="144"/>
      <c r="H9" s="145"/>
    </row>
    <row r="10" spans="1:8" x14ac:dyDescent="0.2">
      <c r="A10" s="146"/>
      <c r="B10" s="147"/>
      <c r="C10" s="148"/>
      <c r="D10" s="149">
        <v>26058</v>
      </c>
      <c r="E10" s="150"/>
      <c r="F10" s="151">
        <v>35347</v>
      </c>
      <c r="G10" s="152"/>
      <c r="H10" s="153"/>
    </row>
    <row r="11" spans="1:8" x14ac:dyDescent="0.2">
      <c r="A11" s="134" t="s">
        <v>524</v>
      </c>
      <c r="B11" s="139"/>
      <c r="C11" s="140"/>
      <c r="D11" s="141">
        <v>72760</v>
      </c>
      <c r="E11" s="142"/>
      <c r="F11" s="143">
        <v>68481</v>
      </c>
      <c r="G11" s="144"/>
      <c r="H11" s="145"/>
    </row>
    <row r="12" spans="1:8" x14ac:dyDescent="0.2">
      <c r="A12" s="146"/>
      <c r="B12" s="147"/>
      <c r="C12" s="154"/>
      <c r="D12" s="149">
        <v>31721</v>
      </c>
      <c r="E12" s="150"/>
      <c r="F12" s="151">
        <v>38966</v>
      </c>
      <c r="G12" s="152"/>
      <c r="H12" s="153"/>
    </row>
    <row r="13" spans="1:8" x14ac:dyDescent="0.2">
      <c r="A13" s="134"/>
      <c r="B13" s="139"/>
      <c r="C13" s="140"/>
      <c r="D13" s="141">
        <v>60562</v>
      </c>
      <c r="E13" s="142"/>
      <c r="F13" s="143">
        <v>62501</v>
      </c>
      <c r="G13" s="155"/>
      <c r="H13" s="145"/>
    </row>
    <row r="14" spans="1:8" x14ac:dyDescent="0.2">
      <c r="A14" s="146"/>
      <c r="B14" s="147"/>
      <c r="C14" s="148"/>
      <c r="D14" s="149">
        <v>23425</v>
      </c>
      <c r="E14" s="150"/>
      <c r="F14" s="151">
        <v>34194</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1.53</v>
      </c>
      <c r="C19" s="156">
        <f>ROUND(VALUE(SUBSTITUTE(実質収支比率等に係る経年分析!G$48,"▲","-")),2)</f>
        <v>3.1</v>
      </c>
      <c r="D19" s="156">
        <f>ROUND(VALUE(SUBSTITUTE(実質収支比率等に係る経年分析!H$48,"▲","-")),2)</f>
        <v>2.7</v>
      </c>
      <c r="E19" s="156">
        <f>ROUND(VALUE(SUBSTITUTE(実質収支比率等に係る経年分析!I$48,"▲","-")),2)</f>
        <v>2.17</v>
      </c>
      <c r="F19" s="156">
        <f>ROUND(VALUE(SUBSTITUTE(実質収支比率等に係る経年分析!J$48,"▲","-")),2)</f>
        <v>2.77</v>
      </c>
    </row>
    <row r="20" spans="1:11" x14ac:dyDescent="0.2">
      <c r="A20" s="156" t="s">
        <v>53</v>
      </c>
      <c r="B20" s="156">
        <f>ROUND(VALUE(SUBSTITUTE(実質収支比率等に係る経年分析!F$47,"▲","-")),2)</f>
        <v>1.49</v>
      </c>
      <c r="C20" s="156">
        <f>ROUND(VALUE(SUBSTITUTE(実質収支比率等に係る経年分析!G$47,"▲","-")),2)</f>
        <v>3.79</v>
      </c>
      <c r="D20" s="156">
        <f>ROUND(VALUE(SUBSTITUTE(実質収支比率等に係る経年分析!H$47,"▲","-")),2)</f>
        <v>3.7</v>
      </c>
      <c r="E20" s="156">
        <f>ROUND(VALUE(SUBSTITUTE(実質収支比率等に係る経年分析!I$47,"▲","-")),2)</f>
        <v>2.0699999999999998</v>
      </c>
      <c r="F20" s="156">
        <f>ROUND(VALUE(SUBSTITUTE(実質収支比率等に係る経年分析!J$47,"▲","-")),2)</f>
        <v>2.0499999999999998</v>
      </c>
    </row>
    <row r="21" spans="1:11" x14ac:dyDescent="0.2">
      <c r="A21" s="156" t="s">
        <v>54</v>
      </c>
      <c r="B21" s="156">
        <f>IF(ISNUMBER(VALUE(SUBSTITUTE(実質収支比率等に係る経年分析!F$49,"▲","-"))),ROUND(VALUE(SUBSTITUTE(実質収支比率等に係る経年分析!F$49,"▲","-")),2),NA())</f>
        <v>-0.6</v>
      </c>
      <c r="C21" s="156">
        <f>IF(ISNUMBER(VALUE(SUBSTITUTE(実質収支比率等に係る経年分析!G$49,"▲","-"))),ROUND(VALUE(SUBSTITUTE(実質収支比率等に係る経年分析!G$49,"▲","-")),2),NA())</f>
        <v>3.99</v>
      </c>
      <c r="D21" s="156">
        <f>IF(ISNUMBER(VALUE(SUBSTITUTE(実質収支比率等に係る経年分析!H$49,"▲","-"))),ROUND(VALUE(SUBSTITUTE(実質収支比率等に係る経年分析!H$49,"▲","-")),2),NA())</f>
        <v>-0.65</v>
      </c>
      <c r="E21" s="156">
        <f>IF(ISNUMBER(VALUE(SUBSTITUTE(実質収支比率等に係る経年分析!I$49,"▲","-"))),ROUND(VALUE(SUBSTITUTE(実質収支比率等に係る経年分析!I$49,"▲","-")),2),NA())</f>
        <v>-2.09</v>
      </c>
      <c r="F21" s="156">
        <f>IF(ISNUMBER(VALUE(SUBSTITUTE(実質収支比率等に係る経年分析!J$49,"▲","-"))),ROUND(VALUE(SUBSTITUTE(実質収支比率等に係る経年分析!J$49,"▲","-")),2),NA())</f>
        <v>0.65</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後期高齢者医療事業会計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0.1</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v>
      </c>
    </row>
    <row r="30" spans="1:11" x14ac:dyDescent="0.2">
      <c r="A30" s="157" t="str">
        <f>IF(連結実質赤字比率に係る赤字・黒字の構成分析!C$40="",NA(),連結実質赤字比率に係る赤字・黒字の構成分析!C$40)</f>
        <v>国民健康保険事業会計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0.16</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0.2</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0.08</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0.19</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0.17</v>
      </c>
    </row>
    <row r="31" spans="1:11" x14ac:dyDescent="0.2">
      <c r="A31" s="157" t="str">
        <f>IF(連結実質赤字比率に係る赤字・黒字の構成分析!C$39="",NA(),連結実質赤字比率に係る赤字・黒字の構成分析!C$39)</f>
        <v>母子父子寡婦福祉資金貸付事業会計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0.24</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0.27</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0.31</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0.27</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0.19</v>
      </c>
    </row>
    <row r="32" spans="1:11" x14ac:dyDescent="0.2">
      <c r="A32" s="157" t="str">
        <f>IF(連結実質赤字比率に係る赤字・黒字の構成分析!C$38="",NA(),連結実質赤字比率に係る赤字・黒字の構成分析!C$38)</f>
        <v>介護保険事業会計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0.39</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0.56999999999999995</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1.08</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0.7</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0.27</v>
      </c>
    </row>
    <row r="33" spans="1:16" x14ac:dyDescent="0.2">
      <c r="A33" s="157" t="str">
        <f>IF(連結実質赤字比率に係る赤字・黒字の構成分析!C$37="",NA(),連結実質赤字比率に係る赤字・黒字の構成分析!C$37)</f>
        <v>下水道事業会計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0.63</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0.8</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0.41</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0.42</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0.68</v>
      </c>
    </row>
    <row r="34" spans="1:16" x14ac:dyDescent="0.2">
      <c r="A34" s="157" t="str">
        <f>IF(連結実質赤字比率に係る赤字・黒字の構成分析!C$36="",NA(),連結実質赤字比率に係る赤字・黒字の構成分析!C$36)</f>
        <v>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3.03</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2.79</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2.83</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2.0299999999999998</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1.97</v>
      </c>
    </row>
    <row r="35" spans="1:16" x14ac:dyDescent="0.2">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1.28</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2.82</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2.39</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1.89</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2.57</v>
      </c>
    </row>
    <row r="36" spans="1:16" x14ac:dyDescent="0.2">
      <c r="A36" s="157" t="str">
        <f>IF(連結実質赤字比率に係る赤字・黒字の構成分析!C$34="",NA(),連結実質赤字比率に係る赤字・黒字の構成分析!C$34)</f>
        <v>病院事業会計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3.87</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3.5</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3.6</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3.33</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2.7</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38924</v>
      </c>
      <c r="E42" s="158"/>
      <c r="F42" s="158"/>
      <c r="G42" s="158">
        <f>'実質公債費比率（分子）の構造'!L$52</f>
        <v>39659</v>
      </c>
      <c r="H42" s="158"/>
      <c r="I42" s="158"/>
      <c r="J42" s="158">
        <f>'実質公債費比率（分子）の構造'!M$52</f>
        <v>39847</v>
      </c>
      <c r="K42" s="158"/>
      <c r="L42" s="158"/>
      <c r="M42" s="158">
        <f>'実質公債費比率（分子）の構造'!N$52</f>
        <v>40235</v>
      </c>
      <c r="N42" s="158"/>
      <c r="O42" s="158"/>
      <c r="P42" s="158">
        <f>'実質公債費比率（分子）の構造'!O$52</f>
        <v>39639</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424</v>
      </c>
      <c r="C44" s="158"/>
      <c r="D44" s="158"/>
      <c r="E44" s="158">
        <f>'実質公債費比率（分子）の構造'!L$50</f>
        <v>321</v>
      </c>
      <c r="F44" s="158"/>
      <c r="G44" s="158"/>
      <c r="H44" s="158">
        <f>'実質公債費比率（分子）の構造'!M$50</f>
        <v>310</v>
      </c>
      <c r="I44" s="158"/>
      <c r="J44" s="158"/>
      <c r="K44" s="158">
        <f>'実質公債費比率（分子）の構造'!N$50</f>
        <v>246</v>
      </c>
      <c r="L44" s="158"/>
      <c r="M44" s="158"/>
      <c r="N44" s="158">
        <f>'実質公債費比率（分子）の構造'!O$50</f>
        <v>150</v>
      </c>
      <c r="O44" s="158"/>
      <c r="P44" s="158"/>
    </row>
    <row r="45" spans="1:16" x14ac:dyDescent="0.2">
      <c r="A45" s="158" t="s">
        <v>63</v>
      </c>
      <c r="B45" s="158">
        <f>'実質公債費比率（分子）の構造'!K$49</f>
        <v>12</v>
      </c>
      <c r="C45" s="158"/>
      <c r="D45" s="158"/>
      <c r="E45" s="158">
        <f>'実質公債費比率（分子）の構造'!L$49</f>
        <v>14</v>
      </c>
      <c r="F45" s="158"/>
      <c r="G45" s="158"/>
      <c r="H45" s="158">
        <f>'実質公債費比率（分子）の構造'!M$49</f>
        <v>15</v>
      </c>
      <c r="I45" s="158"/>
      <c r="J45" s="158"/>
      <c r="K45" s="158">
        <f>'実質公債費比率（分子）の構造'!N$49</f>
        <v>19</v>
      </c>
      <c r="L45" s="158"/>
      <c r="M45" s="158"/>
      <c r="N45" s="158">
        <f>'実質公債費比率（分子）の構造'!O$49</f>
        <v>19</v>
      </c>
      <c r="O45" s="158"/>
      <c r="P45" s="158"/>
    </row>
    <row r="46" spans="1:16" x14ac:dyDescent="0.2">
      <c r="A46" s="158" t="s">
        <v>64</v>
      </c>
      <c r="B46" s="158">
        <f>'実質公債費比率（分子）の構造'!K$48</f>
        <v>13478</v>
      </c>
      <c r="C46" s="158"/>
      <c r="D46" s="158"/>
      <c r="E46" s="158">
        <f>'実質公債費比率（分子）の構造'!L$48</f>
        <v>13911</v>
      </c>
      <c r="F46" s="158"/>
      <c r="G46" s="158"/>
      <c r="H46" s="158">
        <f>'実質公債費比率（分子）の構造'!M$48</f>
        <v>13941</v>
      </c>
      <c r="I46" s="158"/>
      <c r="J46" s="158"/>
      <c r="K46" s="158">
        <f>'実質公債費比率（分子）の構造'!N$48</f>
        <v>14206</v>
      </c>
      <c r="L46" s="158"/>
      <c r="M46" s="158"/>
      <c r="N46" s="158">
        <f>'実質公債費比率（分子）の構造'!O$48</f>
        <v>13720</v>
      </c>
      <c r="O46" s="158"/>
      <c r="P46" s="158"/>
    </row>
    <row r="47" spans="1:16" x14ac:dyDescent="0.2">
      <c r="A47" s="158" t="s">
        <v>12</v>
      </c>
      <c r="B47" s="158">
        <f>'実質公債費比率（分子）の構造'!K$47</f>
        <v>7987</v>
      </c>
      <c r="C47" s="158"/>
      <c r="D47" s="158"/>
      <c r="E47" s="158">
        <f>'実質公債費比率（分子）の構造'!L$47</f>
        <v>8029</v>
      </c>
      <c r="F47" s="158"/>
      <c r="G47" s="158"/>
      <c r="H47" s="158">
        <f>'実質公債費比率（分子）の構造'!M$47</f>
        <v>9653</v>
      </c>
      <c r="I47" s="158"/>
      <c r="J47" s="158"/>
      <c r="K47" s="158">
        <f>'実質公債費比率（分子）の構造'!N$47</f>
        <v>9659</v>
      </c>
      <c r="L47" s="158"/>
      <c r="M47" s="158"/>
      <c r="N47" s="158">
        <f>'実質公債費比率（分子）の構造'!O$47</f>
        <v>9480</v>
      </c>
      <c r="O47" s="158"/>
      <c r="P47" s="158"/>
    </row>
    <row r="48" spans="1:16" x14ac:dyDescent="0.2">
      <c r="A48" s="158" t="s">
        <v>65</v>
      </c>
      <c r="B48" s="158">
        <f>'実質公債費比率（分子）の構造'!K$46</f>
        <v>2128</v>
      </c>
      <c r="C48" s="158"/>
      <c r="D48" s="158"/>
      <c r="E48" s="158">
        <f>'実質公債費比率（分子）の構造'!L$46</f>
        <v>2041</v>
      </c>
      <c r="F48" s="158"/>
      <c r="G48" s="158"/>
      <c r="H48" s="158">
        <f>'実質公債費比率（分子）の構造'!M$46</f>
        <v>2825</v>
      </c>
      <c r="I48" s="158"/>
      <c r="J48" s="158"/>
      <c r="K48" s="158">
        <f>'実質公債費比率（分子）の構造'!N$46</f>
        <v>2232</v>
      </c>
      <c r="L48" s="158"/>
      <c r="M48" s="158"/>
      <c r="N48" s="158">
        <f>'実質公債費比率（分子）の構造'!O$46</f>
        <v>1960</v>
      </c>
      <c r="O48" s="158"/>
      <c r="P48" s="158"/>
    </row>
    <row r="49" spans="1:16" x14ac:dyDescent="0.2">
      <c r="A49" s="158" t="s">
        <v>66</v>
      </c>
      <c r="B49" s="158">
        <f>'実質公債費比率（分子）の構造'!K$45</f>
        <v>37350</v>
      </c>
      <c r="C49" s="158"/>
      <c r="D49" s="158"/>
      <c r="E49" s="158">
        <f>'実質公債費比率（分子）の構造'!L$45</f>
        <v>38906</v>
      </c>
      <c r="F49" s="158"/>
      <c r="G49" s="158"/>
      <c r="H49" s="158">
        <f>'実質公債費比率（分子）の構造'!M$45</f>
        <v>39337</v>
      </c>
      <c r="I49" s="158"/>
      <c r="J49" s="158"/>
      <c r="K49" s="158">
        <f>'実質公債費比率（分子）の構造'!N$45</f>
        <v>40112</v>
      </c>
      <c r="L49" s="158"/>
      <c r="M49" s="158"/>
      <c r="N49" s="158">
        <f>'実質公債費比率（分子）の構造'!O$45</f>
        <v>39614</v>
      </c>
      <c r="O49" s="158"/>
      <c r="P49" s="158"/>
    </row>
    <row r="50" spans="1:16" x14ac:dyDescent="0.2">
      <c r="A50" s="158" t="s">
        <v>67</v>
      </c>
      <c r="B50" s="158" t="e">
        <f>NA()</f>
        <v>#N/A</v>
      </c>
      <c r="C50" s="158">
        <f>IF(ISNUMBER('実質公債費比率（分子）の構造'!K$53),'実質公債費比率（分子）の構造'!K$53,NA())</f>
        <v>22455</v>
      </c>
      <c r="D50" s="158" t="e">
        <f>NA()</f>
        <v>#N/A</v>
      </c>
      <c r="E50" s="158" t="e">
        <f>NA()</f>
        <v>#N/A</v>
      </c>
      <c r="F50" s="158">
        <f>IF(ISNUMBER('実質公債費比率（分子）の構造'!L$53),'実質公債費比率（分子）の構造'!L$53,NA())</f>
        <v>23563</v>
      </c>
      <c r="G50" s="158" t="e">
        <f>NA()</f>
        <v>#N/A</v>
      </c>
      <c r="H50" s="158" t="e">
        <f>NA()</f>
        <v>#N/A</v>
      </c>
      <c r="I50" s="158">
        <f>IF(ISNUMBER('実質公債費比率（分子）の構造'!M$53),'実質公債費比率（分子）の構造'!M$53,NA())</f>
        <v>26234</v>
      </c>
      <c r="J50" s="158" t="e">
        <f>NA()</f>
        <v>#N/A</v>
      </c>
      <c r="K50" s="158" t="e">
        <f>NA()</f>
        <v>#N/A</v>
      </c>
      <c r="L50" s="158">
        <f>IF(ISNUMBER('実質公債費比率（分子）の構造'!N$53),'実質公債費比率（分子）の構造'!N$53,NA())</f>
        <v>26239</v>
      </c>
      <c r="M50" s="158" t="e">
        <f>NA()</f>
        <v>#N/A</v>
      </c>
      <c r="N50" s="158" t="e">
        <f>NA()</f>
        <v>#N/A</v>
      </c>
      <c r="O50" s="158">
        <f>IF(ISNUMBER('実質公債費比率（分子）の構造'!O$53),'実質公債費比率（分子）の構造'!O$53,NA())</f>
        <v>25304</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538367</v>
      </c>
      <c r="E56" s="157"/>
      <c r="F56" s="157"/>
      <c r="G56" s="157">
        <f>'将来負担比率（分子）の構造'!J$52</f>
        <v>540419</v>
      </c>
      <c r="H56" s="157"/>
      <c r="I56" s="157"/>
      <c r="J56" s="157">
        <f>'将来負担比率（分子）の構造'!K$52</f>
        <v>536042</v>
      </c>
      <c r="K56" s="157"/>
      <c r="L56" s="157"/>
      <c r="M56" s="157">
        <f>'将来負担比率（分子）の構造'!L$52</f>
        <v>535357</v>
      </c>
      <c r="N56" s="157"/>
      <c r="O56" s="157"/>
      <c r="P56" s="157">
        <f>'将来負担比率（分子）の構造'!M$52</f>
        <v>527087</v>
      </c>
    </row>
    <row r="57" spans="1:16" x14ac:dyDescent="0.2">
      <c r="A57" s="157" t="s">
        <v>42</v>
      </c>
      <c r="B57" s="157"/>
      <c r="C57" s="157"/>
      <c r="D57" s="157">
        <f>'将来負担比率（分子）の構造'!I$51</f>
        <v>81469</v>
      </c>
      <c r="E57" s="157"/>
      <c r="F57" s="157"/>
      <c r="G57" s="157">
        <f>'将来負担比率（分子）の構造'!J$51</f>
        <v>80877</v>
      </c>
      <c r="H57" s="157"/>
      <c r="I57" s="157"/>
      <c r="J57" s="157">
        <f>'将来負担比率（分子）の構造'!K$51</f>
        <v>79700</v>
      </c>
      <c r="K57" s="157"/>
      <c r="L57" s="157"/>
      <c r="M57" s="157">
        <f>'将来負担比率（分子）の構造'!L$51</f>
        <v>77188</v>
      </c>
      <c r="N57" s="157"/>
      <c r="O57" s="157"/>
      <c r="P57" s="157">
        <f>'将来負担比率（分子）の構造'!M$51</f>
        <v>74324</v>
      </c>
    </row>
    <row r="58" spans="1:16" x14ac:dyDescent="0.2">
      <c r="A58" s="157" t="s">
        <v>41</v>
      </c>
      <c r="B58" s="157"/>
      <c r="C58" s="157"/>
      <c r="D58" s="157">
        <f>'将来負担比率（分子）の構造'!I$50</f>
        <v>32974</v>
      </c>
      <c r="E58" s="157"/>
      <c r="F58" s="157"/>
      <c r="G58" s="157">
        <f>'将来負担比率（分子）の構造'!J$50</f>
        <v>42557</v>
      </c>
      <c r="H58" s="157"/>
      <c r="I58" s="157"/>
      <c r="J58" s="157">
        <f>'将来負担比率（分子）の構造'!K$50</f>
        <v>40747</v>
      </c>
      <c r="K58" s="157"/>
      <c r="L58" s="157"/>
      <c r="M58" s="157">
        <f>'将来負担比率（分子）の構造'!L$50</f>
        <v>41431</v>
      </c>
      <c r="N58" s="157"/>
      <c r="O58" s="157"/>
      <c r="P58" s="157">
        <f>'将来負担比率（分子）の構造'!M$50</f>
        <v>43907</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f>'将来負担比率（分子）の構造'!I$46</f>
        <v>56</v>
      </c>
      <c r="C61" s="157"/>
      <c r="D61" s="157"/>
      <c r="E61" s="157" t="str">
        <f>'将来負担比率（分子）の構造'!J$46</f>
        <v>-</v>
      </c>
      <c r="F61" s="157"/>
      <c r="G61" s="157"/>
      <c r="H61" s="157">
        <f>'将来負担比率（分子）の構造'!K$46</f>
        <v>8</v>
      </c>
      <c r="I61" s="157"/>
      <c r="J61" s="157"/>
      <c r="K61" s="157">
        <f>'将来負担比率（分子）の構造'!L$46</f>
        <v>8</v>
      </c>
      <c r="L61" s="157"/>
      <c r="M61" s="157"/>
      <c r="N61" s="157">
        <f>'将来負担比率（分子）の構造'!M$46</f>
        <v>17</v>
      </c>
      <c r="O61" s="157"/>
      <c r="P61" s="157"/>
    </row>
    <row r="62" spans="1:16" x14ac:dyDescent="0.2">
      <c r="A62" s="157" t="s">
        <v>35</v>
      </c>
      <c r="B62" s="157">
        <f>'将来負担比率（分子）の構造'!I$45</f>
        <v>76410</v>
      </c>
      <c r="C62" s="157"/>
      <c r="D62" s="157"/>
      <c r="E62" s="157">
        <f>'将来負担比率（分子）の構造'!J$45</f>
        <v>74348</v>
      </c>
      <c r="F62" s="157"/>
      <c r="G62" s="157"/>
      <c r="H62" s="157">
        <f>'将来負担比率（分子）の構造'!K$45</f>
        <v>72626</v>
      </c>
      <c r="I62" s="157"/>
      <c r="J62" s="157"/>
      <c r="K62" s="157">
        <f>'将来負担比率（分子）の構造'!L$45</f>
        <v>74005</v>
      </c>
      <c r="L62" s="157"/>
      <c r="M62" s="157"/>
      <c r="N62" s="157">
        <f>'将来負担比率（分子）の構造'!M$45</f>
        <v>74854</v>
      </c>
      <c r="O62" s="157"/>
      <c r="P62" s="157"/>
    </row>
    <row r="63" spans="1:16" x14ac:dyDescent="0.2">
      <c r="A63" s="157" t="s">
        <v>34</v>
      </c>
      <c r="B63" s="157">
        <f>'将来負担比率（分子）の構造'!I$44</f>
        <v>426</v>
      </c>
      <c r="C63" s="157"/>
      <c r="D63" s="157"/>
      <c r="E63" s="157">
        <f>'将来負担比率（分子）の構造'!J$44</f>
        <v>405</v>
      </c>
      <c r="F63" s="157"/>
      <c r="G63" s="157"/>
      <c r="H63" s="157">
        <f>'将来負担比率（分子）の構造'!K$44</f>
        <v>381</v>
      </c>
      <c r="I63" s="157"/>
      <c r="J63" s="157"/>
      <c r="K63" s="157">
        <f>'将来負担比率（分子）の構造'!L$44</f>
        <v>366</v>
      </c>
      <c r="L63" s="157"/>
      <c r="M63" s="157"/>
      <c r="N63" s="157">
        <f>'将来負担比率（分子）の構造'!M$44</f>
        <v>326</v>
      </c>
      <c r="O63" s="157"/>
      <c r="P63" s="157"/>
    </row>
    <row r="64" spans="1:16" x14ac:dyDescent="0.2">
      <c r="A64" s="157" t="s">
        <v>33</v>
      </c>
      <c r="B64" s="157">
        <f>'将来負担比率（分子）の構造'!I$43</f>
        <v>172244</v>
      </c>
      <c r="C64" s="157"/>
      <c r="D64" s="157"/>
      <c r="E64" s="157">
        <f>'将来負担比率（分子）の構造'!J$43</f>
        <v>174908</v>
      </c>
      <c r="F64" s="157"/>
      <c r="G64" s="157"/>
      <c r="H64" s="157">
        <f>'将来負担比率（分子）の構造'!K$43</f>
        <v>174727</v>
      </c>
      <c r="I64" s="157"/>
      <c r="J64" s="157"/>
      <c r="K64" s="157">
        <f>'将来負担比率（分子）の構造'!L$43</f>
        <v>172797</v>
      </c>
      <c r="L64" s="157"/>
      <c r="M64" s="157"/>
      <c r="N64" s="157">
        <f>'将来負担比率（分子）の構造'!M$43</f>
        <v>171876</v>
      </c>
      <c r="O64" s="157"/>
      <c r="P64" s="157"/>
    </row>
    <row r="65" spans="1:16" x14ac:dyDescent="0.2">
      <c r="A65" s="157" t="s">
        <v>32</v>
      </c>
      <c r="B65" s="157">
        <f>'将来負担比率（分子）の構造'!I$42</f>
        <v>9810</v>
      </c>
      <c r="C65" s="157"/>
      <c r="D65" s="157"/>
      <c r="E65" s="157">
        <f>'将来負担比率（分子）の構造'!J$42</f>
        <v>9067</v>
      </c>
      <c r="F65" s="157"/>
      <c r="G65" s="157"/>
      <c r="H65" s="157">
        <f>'将来負担比率（分子）の構造'!K$42</f>
        <v>8974</v>
      </c>
      <c r="I65" s="157"/>
      <c r="J65" s="157"/>
      <c r="K65" s="157">
        <f>'将来負担比率（分子）の構造'!L$42</f>
        <v>8048</v>
      </c>
      <c r="L65" s="157"/>
      <c r="M65" s="157"/>
      <c r="N65" s="157">
        <f>'将来負担比率（分子）の構造'!M$42</f>
        <v>7859</v>
      </c>
      <c r="O65" s="157"/>
      <c r="P65" s="157"/>
    </row>
    <row r="66" spans="1:16" x14ac:dyDescent="0.2">
      <c r="A66" s="157" t="s">
        <v>31</v>
      </c>
      <c r="B66" s="157">
        <f>'将来負担比率（分子）の構造'!I$41</f>
        <v>665123</v>
      </c>
      <c r="C66" s="157"/>
      <c r="D66" s="157"/>
      <c r="E66" s="157">
        <f>'将来負担比率（分子）の構造'!J$41</f>
        <v>667056</v>
      </c>
      <c r="F66" s="157"/>
      <c r="G66" s="157"/>
      <c r="H66" s="157">
        <f>'将来負担比率（分子）の構造'!K$41</f>
        <v>659349</v>
      </c>
      <c r="I66" s="157"/>
      <c r="J66" s="157"/>
      <c r="K66" s="157">
        <f>'将来負担比率（分子）の構造'!L$41</f>
        <v>654495</v>
      </c>
      <c r="L66" s="157"/>
      <c r="M66" s="157"/>
      <c r="N66" s="157">
        <f>'将来負担比率（分子）の構造'!M$41</f>
        <v>649030</v>
      </c>
      <c r="O66" s="157"/>
      <c r="P66" s="157"/>
    </row>
    <row r="67" spans="1:16" x14ac:dyDescent="0.2">
      <c r="A67" s="157" t="s">
        <v>71</v>
      </c>
      <c r="B67" s="157" t="e">
        <f>NA()</f>
        <v>#N/A</v>
      </c>
      <c r="C67" s="157">
        <f>IF(ISNUMBER('将来負担比率（分子）の構造'!I$53), IF('将来負担比率（分子）の構造'!I$53 &lt; 0, 0, '将来負担比率（分子）の構造'!I$53), NA())</f>
        <v>271259</v>
      </c>
      <c r="D67" s="157" t="e">
        <f>NA()</f>
        <v>#N/A</v>
      </c>
      <c r="E67" s="157" t="e">
        <f>NA()</f>
        <v>#N/A</v>
      </c>
      <c r="F67" s="157">
        <f>IF(ISNUMBER('将来負担比率（分子）の構造'!J$53), IF('将来負担比率（分子）の構造'!J$53 &lt; 0, 0, '将来負担比率（分子）の構造'!J$53), NA())</f>
        <v>261932</v>
      </c>
      <c r="G67" s="157" t="e">
        <f>NA()</f>
        <v>#N/A</v>
      </c>
      <c r="H67" s="157" t="e">
        <f>NA()</f>
        <v>#N/A</v>
      </c>
      <c r="I67" s="157">
        <f>IF(ISNUMBER('将来負担比率（分子）の構造'!K$53), IF('将来負担比率（分子）の構造'!K$53 &lt; 0, 0, '将来負担比率（分子）の構造'!K$53), NA())</f>
        <v>259575</v>
      </c>
      <c r="J67" s="157" t="e">
        <f>NA()</f>
        <v>#N/A</v>
      </c>
      <c r="K67" s="157" t="e">
        <f>NA()</f>
        <v>#N/A</v>
      </c>
      <c r="L67" s="157">
        <f>IF(ISNUMBER('将来負担比率（分子）の構造'!L$53), IF('将来負担比率（分子）の構造'!L$53 &lt; 0, 0, '将来負担比率（分子）の構造'!L$53), NA())</f>
        <v>255743</v>
      </c>
      <c r="M67" s="157" t="e">
        <f>NA()</f>
        <v>#N/A</v>
      </c>
      <c r="N67" s="157" t="e">
        <f>NA()</f>
        <v>#N/A</v>
      </c>
      <c r="O67" s="157">
        <f>IF(ISNUMBER('将来負担比率（分子）の構造'!M$53), IF('将来負担比率（分子）の構造'!M$53 &lt; 0, 0, '将来負担比率（分子）の構造'!M$53), NA())</f>
        <v>258645</v>
      </c>
      <c r="P67" s="157" t="e">
        <f>NA()</f>
        <v>#N/A</v>
      </c>
    </row>
    <row r="70" spans="1:16" x14ac:dyDescent="0.2">
      <c r="A70" s="159" t="s">
        <v>72</v>
      </c>
      <c r="B70" s="159"/>
      <c r="C70" s="159"/>
      <c r="D70" s="159"/>
      <c r="E70" s="159"/>
      <c r="F70" s="159"/>
    </row>
    <row r="71" spans="1:16" x14ac:dyDescent="0.2">
      <c r="A71" s="160"/>
      <c r="B71" s="160" t="e">
        <f>#REF!</f>
        <v>#REF!</v>
      </c>
      <c r="C71" s="160" t="e">
        <f>#REF!</f>
        <v>#REF!</v>
      </c>
      <c r="D71" s="160" t="e">
        <f>#REF!</f>
        <v>#REF!</v>
      </c>
    </row>
    <row r="72" spans="1:16" x14ac:dyDescent="0.2">
      <c r="A72" s="160" t="s">
        <v>73</v>
      </c>
      <c r="B72" s="161" t="e">
        <f>#REF!</f>
        <v>#REF!</v>
      </c>
      <c r="C72" s="161" t="e">
        <f>#REF!</f>
        <v>#REF!</v>
      </c>
      <c r="D72" s="161" t="e">
        <f>#REF!</f>
        <v>#REF!</v>
      </c>
    </row>
    <row r="73" spans="1:16" x14ac:dyDescent="0.2">
      <c r="A73" s="160" t="s">
        <v>74</v>
      </c>
      <c r="B73" s="161" t="e">
        <f>#REF!</f>
        <v>#REF!</v>
      </c>
      <c r="C73" s="161" t="e">
        <f>#REF!</f>
        <v>#REF!</v>
      </c>
      <c r="D73" s="161" t="e">
        <f>#REF!</f>
        <v>#REF!</v>
      </c>
    </row>
    <row r="74" spans="1:16" x14ac:dyDescent="0.2">
      <c r="A74" s="160" t="s">
        <v>75</v>
      </c>
      <c r="B74" s="161" t="e">
        <f>#REF!</f>
        <v>#REF!</v>
      </c>
      <c r="C74" s="161" t="e">
        <f>#REF!</f>
        <v>#REF!</v>
      </c>
      <c r="D74" s="161" t="e">
        <f>#REF!</f>
        <v>#REF!</v>
      </c>
    </row>
  </sheetData>
  <sheetProtection algorithmName="SHA-512" hashValue="ecga8J78dJWJcDpHFYfatuh9Fnq9Ql8P2z/Btqt735Ctz6XBsQmlYT/3ZxEchG2W+a+9vl3Un5+ICWgE5y7YIA==" saltValue="tQYxn2VFdC43Midp/GGTjw==" spinCount="100000" sheet="1" objects="1" scenarios="1"/>
  <phoneticPr fontId="2"/>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新潟県</cp:lastModifiedBy>
  <cp:lastPrinted>2026-03-04T07:44:36Z</cp:lastPrinted>
  <dcterms:created xsi:type="dcterms:W3CDTF">2026-02-23T06:07:43Z</dcterms:created>
  <dcterms:modified xsi:type="dcterms:W3CDTF">2026-09-28T04:37:35Z</dcterms:modified>
  <cp:category/>
</cp:coreProperties>
</file>