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ansvos05\t_data\R08\04財政課\02財政係\22_市町村課からの照会・回答\20260819_（R8.9.18（金）〆切）【財政担当】令和６年度財政状況資料集の作成（２回目）について\03 提出\"/>
    </mc:Choice>
  </mc:AlternateContent>
  <xr:revisionPtr revIDLastSave="0" documentId="13_ncr:1_{0FBCCB44-A4F1-4C59-82FD-AAAAF40C6F01}" xr6:coauthVersionLast="36" xr6:coauthVersionMax="36" xr10:uidLastSave="{00000000-0000-0000-0000-000000000000}"/>
  <bookViews>
    <workbookView xWindow="0" yWindow="0" windowWidth="2565" windowHeight="9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B102" i="12" l="1"/>
  <c r="AU63" i="12" l="1"/>
  <c r="AP63" i="12"/>
  <c r="AU88" i="12"/>
  <c r="AP88" i="12"/>
  <c r="AF88" i="12"/>
  <c r="CW102" i="12" l="1"/>
  <c r="CR102" i="12"/>
  <c r="BG34" i="10" l="1"/>
  <c r="AO36" i="10"/>
  <c r="AO35" i="10"/>
  <c r="AO34" i="10"/>
  <c r="W38"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BE42" i="10"/>
  <c r="AM42" i="10"/>
  <c r="U42" i="10"/>
  <c r="C42" i="10"/>
  <c r="BE41" i="10"/>
  <c r="AM41" i="10"/>
  <c r="U41" i="10"/>
  <c r="C41" i="10"/>
  <c r="BE40" i="10"/>
  <c r="AM40" i="10"/>
  <c r="U40" i="10"/>
  <c r="C40" i="10"/>
  <c r="BE39" i="10"/>
  <c r="AM39" i="10"/>
  <c r="U39" i="10"/>
  <c r="C39" i="10"/>
  <c r="BW38" i="10"/>
  <c r="BW39" i="10" s="1"/>
  <c r="BW40" i="10" s="1"/>
  <c r="BW41" i="10" s="1"/>
  <c r="BW42" i="10" s="1"/>
  <c r="BW43" i="10" s="1"/>
  <c r="BE38" i="10"/>
  <c r="AM38" i="10"/>
  <c r="C38" i="10"/>
  <c r="BE37" i="10"/>
  <c r="AM37" i="10"/>
  <c r="C37" i="10"/>
  <c r="BW36" i="10"/>
  <c r="BW37" i="10" s="1"/>
  <c r="BE36" i="10"/>
  <c r="C36" i="10"/>
  <c r="BW35" i="10"/>
  <c r="BE35" i="10"/>
  <c r="C35" i="10"/>
  <c r="BW34" i="10"/>
  <c r="C34" i="10"/>
  <c r="CO34" i="10" l="1"/>
  <c r="CO35" i="10" s="1"/>
  <c r="CO36" i="10" s="1"/>
  <c r="CO37" i="10" s="1"/>
  <c r="CO38" i="10" s="1"/>
  <c r="CO39" i="10" s="1"/>
  <c r="CO40" i="10" s="1"/>
  <c r="CO41" i="10" s="1"/>
  <c r="CO42" i="10" s="1"/>
  <c r="AM34" i="10"/>
  <c r="AM35" i="10" s="1"/>
  <c r="AM36" i="10" s="1"/>
  <c r="U34" i="10"/>
  <c r="U35" i="10" s="1"/>
  <c r="U36" i="10" s="1"/>
  <c r="U37" i="10" s="1"/>
  <c r="U38"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E34" i="10" l="1"/>
</calcChain>
</file>

<file path=xl/sharedStrings.xml><?xml version="1.0" encoding="utf-8"?>
<sst xmlns="http://schemas.openxmlformats.org/spreadsheetml/2006/main" count="1098" uniqueCount="592">
  <si>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</si>
  <si>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</si>
  <si>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</si>
  <si>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</si>
  <si>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</si>
  <si>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</si>
  <si>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</si>
  <si>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</si>
  <si>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</si>
  <si>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</si>
  <si>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</si>
  <si>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</si>
  <si>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</si>
  <si>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</si>
  <si>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</si>
  <si>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</si>
  <si>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</si>
  <si>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</si>
  <si>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</si>
  <si>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</si>
  <si>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</si>
  <si>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</si>
  <si>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</si>
  <si>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</si>
  <si>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</si>
  <si>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</si>
  <si>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</si>
  <si>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</si>
  <si>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</si>
  <si>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</si>
  <si>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</si>
  <si>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</si>
  <si>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</si>
  <si>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</si>
  <si>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</si>
  <si>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</si>
  <si>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</si>
  <si>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</si>
  <si>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</si>
  <si>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</si>
  <si>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</si>
  <si>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</si>
  <si>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</si>
  <si>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</si>
  <si>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</si>
  <si>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</si>
  <si>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</si>
  <si>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</si>
  <si>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</si>
  <si>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</si>
  <si>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</si>
  <si>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</si>
  <si>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</si>
  <si>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</si>
  <si>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</si>
  <si>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</si>
  <si>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</si>
  <si>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</si>
  <si>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</si>
  <si>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</si>
  <si>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</si>
  <si>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</si>
  <si>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</si>
  <si>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</si>
  <si>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</si>
  <si>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</si>
  <si>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</si>
  <si>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</si>
  <si>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</si>
  <si>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</si>
  <si>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</si>
  <si>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</si>
  <si>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</si>
  <si>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</si>
  <si>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</si>
  <si>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</si>
  <si>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</si>
  <si>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</si>
  <si>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</si>
  <si>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新潟県</t>
    <phoneticPr fontId="5"/>
  </si>
  <si>
    <t>市町村類型</t>
    <phoneticPr fontId="5"/>
  </si>
  <si>
    <t>Ⅰ－１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</si>
  <si>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</si>
  <si>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</si>
  <si>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</si>
  <si>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</si>
  <si>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</si>
  <si>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</si>
  <si>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</si>
  <si>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</si>
  <si>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</si>
  <si>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</si>
  <si>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</si>
  <si>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</si>
  <si>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十日町市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</si>
  <si>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</si>
  <si>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</si>
  <si>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</si>
  <si>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</si>
  <si>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</si>
  <si>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</si>
  <si>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</si>
  <si>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</si>
  <si>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</si>
  <si>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</si>
  <si>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</si>
  <si>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</si>
  <si>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</si>
  <si>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</si>
  <si>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</si>
  <si>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</si>
  <si>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</si>
  <si>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</si>
  <si>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</si>
  <si>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</si>
  <si>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</si>
  <si>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</si>
  <si>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</si>
  <si>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-9.3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</si>
  <si>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</si>
  <si>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</si>
  <si>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</si>
  <si>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</si>
  <si>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</si>
  <si>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</si>
  <si>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</si>
  <si>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</si>
  <si>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</si>
  <si>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</si>
  <si>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</si>
  <si>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</si>
  <si>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</si>
  <si>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</si>
  <si>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</si>
  <si>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</si>
  <si>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</si>
  <si>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</si>
  <si>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</si>
  <si>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</si>
  <si>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</si>
  <si>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</si>
  <si>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-2.1</t>
    <phoneticPr fontId="5"/>
  </si>
  <si>
    <t>基準財政需要額</t>
    <phoneticPr fontId="25"/>
  </si>
  <si>
    <t>うち日本人(％)</t>
    <phoneticPr fontId="5"/>
  </si>
  <si>
    <t>-2.2</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</si>
  <si>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</si>
  <si>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</si>
  <si>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</si>
  <si>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</si>
  <si>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</si>
  <si>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</si>
  <si>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</si>
  <si>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</si>
  <si>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</si>
  <si>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</si>
  <si>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</si>
  <si>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</si>
  <si>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</si>
  <si>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</si>
  <si>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</si>
  <si>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</si>
  <si>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</si>
  <si>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</si>
  <si>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</si>
  <si>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</si>
  <si>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</si>
  <si>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</si>
  <si>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</si>
  <si>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</si>
  <si>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</si>
  <si>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</si>
  <si>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</si>
  <si>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</si>
  <si>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</si>
  <si>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</si>
  <si>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</si>
  <si>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</si>
  <si>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</si>
  <si>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</si>
  <si>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</si>
  <si>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</si>
  <si>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</si>
  <si>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</si>
  <si>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</si>
  <si>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</si>
  <si>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</si>
  <si>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</si>
  <si>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</si>
  <si>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</si>
  <si>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</si>
  <si>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</si>
  <si>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</si>
  <si>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</si>
  <si>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</si>
  <si>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</si>
  <si>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</si>
  <si>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</si>
  <si>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</si>
  <si>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</si>
  <si>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</si>
  <si>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</si>
  <si>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</si>
  <si>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</si>
  <si>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新潟県十日町市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</si>
  <si>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</si>
  <si>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</si>
  <si>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</si>
  <si>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</si>
  <si>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</si>
  <si>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</si>
  <si>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</si>
  <si>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</si>
  <si>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</si>
  <si>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</si>
  <si>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</si>
  <si>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</si>
  <si>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</si>
  <si>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</si>
  <si>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</si>
  <si>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</si>
  <si>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</si>
  <si>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</si>
  <si>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</si>
  <si>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</si>
  <si>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</si>
  <si>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</si>
  <si>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</si>
  <si>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</si>
  <si>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</si>
  <si>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</si>
  <si>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</si>
  <si>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</si>
  <si>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</si>
  <si>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</si>
  <si>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</si>
  <si>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</si>
  <si>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</si>
  <si>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</si>
  <si>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</si>
  <si>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</si>
  <si>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</si>
  <si>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</si>
  <si>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</si>
  <si>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</si>
  <si>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</si>
  <si>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</si>
  <si>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</si>
  <si>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</si>
  <si>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</si>
  <si>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</si>
  <si>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</si>
  <si>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</si>
  <si>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</si>
  <si>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</si>
  <si>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</si>
  <si>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</si>
  <si>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</si>
  <si>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</si>
  <si>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</si>
  <si>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</si>
  <si>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</si>
  <si>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</si>
  <si>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</si>
  <si>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</si>
  <si>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</si>
  <si>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</si>
  <si>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</si>
  <si>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</si>
  <si>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</si>
  <si>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</si>
  <si>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</si>
  <si>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</si>
  <si>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</si>
  <si>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</si>
  <si>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</si>
  <si>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</si>
  <si>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</si>
  <si>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</si>
  <si>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</si>
  <si>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</si>
  <si>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</si>
  <si>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</si>
  <si>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</si>
  <si>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</si>
  <si>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</si>
  <si>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</si>
  <si>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</si>
  <si>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</si>
  <si>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</si>
  <si>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</si>
  <si>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</si>
  <si>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</si>
  <si>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</si>
  <si>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</si>
  <si>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</si>
  <si>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</si>
  <si>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</si>
  <si>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</si>
  <si>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</si>
  <si>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</si>
  <si>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</si>
  <si>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</si>
  <si>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</si>
  <si>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</si>
  <si>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</si>
  <si>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</si>
  <si>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</si>
  <si>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</si>
  <si>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</si>
  <si>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</si>
  <si>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</si>
  <si>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</si>
  <si>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</si>
  <si>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</si>
  <si>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</si>
  <si>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</si>
  <si>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</si>
  <si>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</si>
  <si>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</si>
  <si>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</si>
  <si>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</si>
  <si>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</si>
  <si>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</si>
  <si>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</si>
  <si>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</si>
  <si>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</si>
  <si>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</si>
  <si>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</si>
  <si>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</si>
  <si>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</si>
  <si>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</si>
  <si>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</si>
  <si>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</si>
  <si>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</si>
  <si>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</si>
  <si>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</si>
  <si>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</si>
  <si>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</si>
  <si>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</si>
  <si>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</si>
  <si>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</si>
  <si>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</si>
  <si>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</si>
  <si>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</si>
  <si>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</si>
  <si>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</si>
  <si>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</si>
  <si>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</si>
  <si>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</si>
  <si>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</si>
  <si>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</si>
  <si>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</si>
  <si>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</si>
  <si>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</si>
  <si>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新潟県十日町市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</si>
  <si>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</si>
  <si>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</si>
  <si>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</si>
  <si>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</si>
  <si>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</si>
  <si>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</si>
  <si>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</si>
  <si>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</si>
  <si>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</si>
  <si>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</si>
  <si>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</si>
  <si>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</si>
  <si>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</si>
  <si>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</si>
  <si>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</si>
  <si>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</si>
  <si>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</si>
  <si>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</si>
  <si>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</si>
  <si>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</si>
  <si>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</si>
  <si>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</si>
  <si>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</si>
  <si>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</si>
  <si>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</si>
  <si>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</si>
  <si>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</si>
  <si>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</si>
  <si>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</si>
  <si>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</si>
  <si>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</si>
  <si>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</si>
  <si>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</si>
  <si>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</si>
  <si>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国民健康保険特別会計（直診勘定）</t>
    <phoneticPr fontId="5"/>
  </si>
  <si>
    <t>介護保険特別会計</t>
    <phoneticPr fontId="5"/>
  </si>
  <si>
    <t>後期高齢者医療特別会計</t>
    <phoneticPr fontId="5"/>
  </si>
  <si>
    <t>訪問看護事業特別会計</t>
    <phoneticPr fontId="5"/>
  </si>
  <si>
    <t>水道事業会計</t>
    <phoneticPr fontId="5"/>
  </si>
  <si>
    <t>法適用企業</t>
    <phoneticPr fontId="5"/>
  </si>
  <si>
    <t>簡易水道事業会計</t>
    <phoneticPr fontId="5"/>
  </si>
  <si>
    <t>下水道事業会計</t>
    <phoneticPr fontId="5"/>
  </si>
  <si>
    <t>松之山温泉配湯事業特別会計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</si>
  <si>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</si>
  <si>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</si>
  <si>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</si>
  <si>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</si>
  <si>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</si>
  <si>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</si>
  <si>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</si>
  <si>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</si>
  <si>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</si>
  <si>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</si>
  <si>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</si>
  <si>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</si>
  <si>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</si>
  <si>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</si>
  <si>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</si>
  <si>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</si>
  <si>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</si>
  <si>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</si>
  <si>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</si>
  <si>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</si>
  <si>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</si>
  <si>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</si>
  <si>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</si>
  <si>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</si>
  <si>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</si>
  <si>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</si>
  <si>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</si>
  <si>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</si>
  <si>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</si>
  <si>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</si>
  <si>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</si>
  <si>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</si>
  <si>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</si>
  <si>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</si>
  <si>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</si>
  <si>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</si>
  <si>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</si>
  <si>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</si>
  <si>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</si>
  <si>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</si>
  <si>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</si>
  <si>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</si>
  <si>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</si>
  <si>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</si>
  <si>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</si>
  <si>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</si>
  <si>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</si>
  <si>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</si>
  <si>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</si>
  <si>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</si>
  <si>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</si>
  <si>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</si>
  <si>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</si>
  <si>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</si>
  <si>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</si>
  <si>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</si>
  <si>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</si>
  <si>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</si>
  <si>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</si>
  <si>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</si>
  <si>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</si>
  <si>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</si>
  <si>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</si>
  <si>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</si>
  <si>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</si>
  <si>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</si>
  <si>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</si>
  <si>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</si>
  <si>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</si>
  <si>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</si>
  <si>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</si>
  <si>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</si>
  <si>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</si>
  <si>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</si>
  <si>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</si>
  <si>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</si>
  <si>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</si>
  <si>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</si>
  <si>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</si>
  <si>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</si>
  <si>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</si>
  <si>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</si>
  <si>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</si>
  <si>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</si>
  <si>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</si>
  <si>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</si>
  <si>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</si>
  <si>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</si>
  <si>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</si>
  <si>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</si>
  <si>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</si>
  <si>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</si>
  <si>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</si>
  <si>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</si>
  <si>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</si>
  <si>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</si>
  <si>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</si>
  <si>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</si>
  <si>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</si>
  <si>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</si>
  <si>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</si>
  <si>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</si>
  <si>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</si>
  <si>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</si>
  <si>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</si>
  <si>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</si>
  <si>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</si>
  <si>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</si>
  <si>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</si>
  <si>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</si>
  <si>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</si>
  <si>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</si>
  <si>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</si>
  <si>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</si>
  <si>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</si>
  <si>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</si>
  <si>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</si>
  <si>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</si>
  <si>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</si>
  <si>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</si>
  <si>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</si>
  <si>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</si>
  <si>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</si>
  <si>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</si>
  <si>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</si>
  <si>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</si>
  <si>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</si>
  <si>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</si>
  <si>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</si>
  <si>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</si>
  <si>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</si>
  <si>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</si>
  <si>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</si>
  <si>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</si>
  <si>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</si>
  <si>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</si>
  <si>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0.95</t>
  </si>
  <si>
    <t>▲ 0.98</t>
  </si>
  <si>
    <t>一般会計</t>
  </si>
  <si>
    <t>水道事業会計</t>
  </si>
  <si>
    <t>簡易水道事業会計</t>
  </si>
  <si>
    <t>下水道事業会計</t>
  </si>
  <si>
    <t>介護保険特別会計</t>
  </si>
  <si>
    <t>国民健康保険特別会計（事業勘定）</t>
  </si>
  <si>
    <t>国民健康保険特別会計（直診勘定）</t>
  </si>
  <si>
    <t>後期高齢者医療特別会計</t>
  </si>
  <si>
    <t>その他会計（赤字）</t>
  </si>
  <si>
    <t>その他会計（黒字）</t>
  </si>
  <si>
    <t>R02</t>
    <phoneticPr fontId="5"/>
  </si>
  <si>
    <t>R03</t>
    <phoneticPr fontId="5"/>
  </si>
  <si>
    <t>R04</t>
    <phoneticPr fontId="5"/>
  </si>
  <si>
    <t>R05</t>
    <phoneticPr fontId="5"/>
  </si>
  <si>
    <t>R06</t>
    <phoneticPr fontId="5"/>
  </si>
  <si>
    <t>-</t>
    <phoneticPr fontId="2"/>
  </si>
  <si>
    <t>当間高原開発</t>
    <rPh sb="0" eb="2">
      <t>アテマ</t>
    </rPh>
    <rPh sb="2" eb="6">
      <t>コウゲンカイハツ</t>
    </rPh>
    <phoneticPr fontId="2"/>
  </si>
  <si>
    <t>オスポック</t>
  </si>
  <si>
    <t>まちづくり川西</t>
    <rPh sb="5" eb="7">
      <t>カワニシ</t>
    </rPh>
    <phoneticPr fontId="2"/>
  </si>
  <si>
    <t>中里地域開発</t>
    <rPh sb="0" eb="2">
      <t>ナカサト</t>
    </rPh>
    <rPh sb="2" eb="6">
      <t>チイキカイハツ</t>
    </rPh>
    <phoneticPr fontId="2"/>
  </si>
  <si>
    <t>なかさと</t>
  </si>
  <si>
    <t>松代総合開発</t>
    <rPh sb="0" eb="6">
      <t>マツダイソウゴウカイハツ</t>
    </rPh>
    <phoneticPr fontId="2"/>
  </si>
  <si>
    <t>松之山農業担い手公社</t>
    <rPh sb="0" eb="3">
      <t>マツノヤマ</t>
    </rPh>
    <rPh sb="3" eb="5">
      <t>ノウギョウ</t>
    </rPh>
    <rPh sb="5" eb="6">
      <t>ニナ</t>
    </rPh>
    <rPh sb="7" eb="10">
      <t>テコウシャ</t>
    </rPh>
    <phoneticPr fontId="2"/>
  </si>
  <si>
    <t>湯米心まつのやま</t>
    <rPh sb="0" eb="1">
      <t>ユ</t>
    </rPh>
    <rPh sb="1" eb="2">
      <t>コメ</t>
    </rPh>
    <rPh sb="2" eb="3">
      <t>ココロ</t>
    </rPh>
    <phoneticPr fontId="2"/>
  </si>
  <si>
    <t>十日町地域地場産業振興センター</t>
    <rPh sb="0" eb="11">
      <t>トオカマチチイキジバサンギョウシンコウ</t>
    </rPh>
    <phoneticPr fontId="2"/>
  </si>
  <si>
    <t>-</t>
    <phoneticPr fontId="2"/>
  </si>
  <si>
    <t>十日町市環境共生基金</t>
    <rPh sb="0" eb="4">
      <t>トオカマチシ</t>
    </rPh>
    <rPh sb="4" eb="10">
      <t>カンキョウキョウセイキキン</t>
    </rPh>
    <phoneticPr fontId="5"/>
  </si>
  <si>
    <t>十日町市地域振興基金</t>
    <rPh sb="0" eb="4">
      <t>トオカマチシ</t>
    </rPh>
    <rPh sb="4" eb="10">
      <t>チイキシンコウキキン</t>
    </rPh>
    <phoneticPr fontId="5"/>
  </si>
  <si>
    <t>とおかまち応援基金</t>
    <rPh sb="5" eb="9">
      <t>オウエンキキン</t>
    </rPh>
    <phoneticPr fontId="5"/>
  </si>
  <si>
    <t>十日町市少子化対策基金</t>
    <rPh sb="0" eb="3">
      <t>トオカマチ</t>
    </rPh>
    <rPh sb="3" eb="4">
      <t>シ</t>
    </rPh>
    <rPh sb="4" eb="11">
      <t>ショウシカタイサクキキン</t>
    </rPh>
    <phoneticPr fontId="5"/>
  </si>
  <si>
    <t>十日町市大地の芸術祭基金</t>
    <rPh sb="0" eb="4">
      <t>トオカマチシ</t>
    </rPh>
    <rPh sb="4" eb="6">
      <t>ダイチ</t>
    </rPh>
    <rPh sb="7" eb="10">
      <t>ゲイジュツサイ</t>
    </rPh>
    <rPh sb="10" eb="12">
      <t>キキン</t>
    </rPh>
    <phoneticPr fontId="5"/>
  </si>
  <si>
    <t>津南地域衛生施設組合</t>
  </si>
  <si>
    <t>魚沼地区障害福祉組合</t>
  </si>
  <si>
    <t>十日町地域広域事務組合
　【一般会計】</t>
  </si>
  <si>
    <t>十日町地域広域事務組合
　【家畜指導診療所特別会計】</t>
  </si>
  <si>
    <t>新潟県市町村総合事務組合
　【一般会計】</t>
  </si>
  <si>
    <t>新潟県市町村総合事務組合
　【職員退職手当支給事業特別会計】</t>
  </si>
  <si>
    <t>新潟県市町村総合事務組合
　【消防団員等公務災害補償事業特別会計】</t>
  </si>
  <si>
    <t>新潟県市町村総合事務組合
　【消防賞じゅつ金等支給事業特別会計】</t>
  </si>
  <si>
    <t>新潟県市町村総合事務組合
　【非常勤職員公務災害補償等事業特別会計】</t>
  </si>
  <si>
    <t>新潟県市町村総合事務組合
　【交通災害共済事業特別会計】</t>
  </si>
  <si>
    <t>新潟県後期高齢者医療広域連合
　【一般会計】</t>
  </si>
  <si>
    <t>新潟県後期高齢者医療広域連合
　【後期高齢者医療特別会計】</t>
  </si>
  <si>
    <t>-</t>
    <phoneticPr fontId="2"/>
  </si>
  <si>
    <t>-</t>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</si>
  <si>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</si>
  <si>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</si>
  <si>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</si>
  <si>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</si>
  <si>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</si>
  <si>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令和1年度から令和3年度に実施した管理型最終処分施設に係る元金償還開始に伴い実質公債費比率が上昇。後年にも小学校の長寿命化や福祉施設への建設補助等の償還が控えており、類団に比して高い状態が継続する見込。
来負担比率については、前述の施設の除却や建設を推進したことにより、類似団体平均を上回ったものであるが、地方債残高の減少により前年度より比率は減少している。
今後も投資的事業は必要最小限な範囲に留めながら、比率を下げることに努める。</t>
    <rPh sb="0" eb="2">
      <t>レイワ</t>
    </rPh>
    <rPh sb="3" eb="5">
      <t>ネンド</t>
    </rPh>
    <rPh sb="7" eb="9">
      <t>レイワ</t>
    </rPh>
    <rPh sb="10" eb="12">
      <t>ネンド</t>
    </rPh>
    <rPh sb="13" eb="15">
      <t>ジッシ</t>
    </rPh>
    <rPh sb="17" eb="20">
      <t>カンリガタ</t>
    </rPh>
    <rPh sb="20" eb="22">
      <t>サイシュウ</t>
    </rPh>
    <rPh sb="22" eb="24">
      <t>ショブン</t>
    </rPh>
    <rPh sb="24" eb="26">
      <t>シセツ</t>
    </rPh>
    <rPh sb="27" eb="28">
      <t>カカワ</t>
    </rPh>
    <rPh sb="29" eb="33">
      <t>ガンキンショウカン</t>
    </rPh>
    <rPh sb="33" eb="35">
      <t>カイシ</t>
    </rPh>
    <rPh sb="36" eb="37">
      <t>トモナ</t>
    </rPh>
    <rPh sb="38" eb="43">
      <t>ジッシツコウサイヒ</t>
    </rPh>
    <rPh sb="43" eb="45">
      <t>ヒリツ</t>
    </rPh>
    <rPh sb="46" eb="48">
      <t>ジョウショウ</t>
    </rPh>
    <rPh sb="49" eb="51">
      <t>コウネン</t>
    </rPh>
    <rPh sb="53" eb="56">
      <t>ショウガッコウ</t>
    </rPh>
    <rPh sb="57" eb="61">
      <t>チョウジュミョウカ</t>
    </rPh>
    <rPh sb="62" eb="66">
      <t>フクシシセツ</t>
    </rPh>
    <rPh sb="68" eb="70">
      <t>ケンセツ</t>
    </rPh>
    <rPh sb="70" eb="72">
      <t>ホジョ</t>
    </rPh>
    <rPh sb="72" eb="73">
      <t>ナド</t>
    </rPh>
    <rPh sb="74" eb="76">
      <t>ショウカン</t>
    </rPh>
    <rPh sb="77" eb="78">
      <t>ヒカ</t>
    </rPh>
    <rPh sb="83" eb="85">
      <t>ルイダン</t>
    </rPh>
    <rPh sb="86" eb="87">
      <t>ヒ</t>
    </rPh>
    <rPh sb="89" eb="90">
      <t>タカ</t>
    </rPh>
    <rPh sb="91" eb="93">
      <t>ジョウタイ</t>
    </rPh>
    <rPh sb="94" eb="96">
      <t>ケイゾク</t>
    </rPh>
    <rPh sb="98" eb="100">
      <t>ミコミ</t>
    </rPh>
    <rPh sb="189" eb="194">
      <t>ヒツヨウサイショウゲン</t>
    </rPh>
    <rPh sb="195" eb="197">
      <t>ハンイ</t>
    </rPh>
    <rPh sb="198" eb="199">
      <t>トド</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</si>
  <si>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</si>
  <si>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</si>
  <si>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</si>
  <si>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将来負担比率については、前述の施設の除却や建設を推進したことにより、類似団体平均を上回ったものであるが、地方債残高の減少により前年度より比率は減少している。
今後も投資的事業を抑制しながら、比率を下げることに努める。
有形固定資産減価償却率については、老朽化した施設の除却や地方債を活用して公共施設等の建設を推進したことにより、取得年数が浅い施設が増えたため、類似団体平均を下回ったものである。</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</si>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</sst>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F685F2CC-71CD-4A5F-95C2-6A9789511A37}"/>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92632</c:v>
                </c:pt>
                <c:pt idx="1">
                  <c:v>96469</c:v>
                </c:pt>
                <c:pt idx="2">
                  <c:v>85743</c:v>
                </c:pt>
                <c:pt idx="3">
                  <c:v>92509</c:v>
                </c:pt>
                <c:pt idx="4">
                  <c:v>98544</c:v>
                </c:pt>
              </c:numCache>
            </c:numRef>
          </c:val>
          <c:smooth val="0"/>
          <c:extLst>
            <c:ext xmlns:c16="http://schemas.microsoft.com/office/drawing/2014/chart" uri="{C3380CC4-5D6E-409C-BE32-E72D297353CC}">
              <c16:uniqueId val="{00000000-96DA-4DBF-92DA-7DA504E361A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95883</c:v>
                </c:pt>
                <c:pt idx="1">
                  <c:v>128509</c:v>
                </c:pt>
                <c:pt idx="2">
                  <c:v>108494</c:v>
                </c:pt>
                <c:pt idx="3">
                  <c:v>84704</c:v>
                </c:pt>
                <c:pt idx="4">
                  <c:v>86836</c:v>
                </c:pt>
              </c:numCache>
            </c:numRef>
          </c:val>
          <c:smooth val="0"/>
          <c:extLst>
            <c:ext xmlns:c16="http://schemas.microsoft.com/office/drawing/2014/chart" uri="{C3380CC4-5D6E-409C-BE32-E72D297353CC}">
              <c16:uniqueId val="{00000001-96DA-4DBF-92DA-7DA504E361A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6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7.44</c:v>
                </c:pt>
                <c:pt idx="1">
                  <c:v>6.36</c:v>
                </c:pt>
                <c:pt idx="2">
                  <c:v>8.85</c:v>
                </c:pt>
                <c:pt idx="3">
                  <c:v>9.1300000000000008</c:v>
                </c:pt>
                <c:pt idx="4">
                  <c:v>9.0299999999999994</c:v>
                </c:pt>
              </c:numCache>
            </c:numRef>
          </c:val>
          <c:extLst>
            <c:ext xmlns:c16="http://schemas.microsoft.com/office/drawing/2014/chart" uri="{C3380CC4-5D6E-409C-BE32-E72D297353CC}">
              <c16:uniqueId val="{00000000-1419-421A-B124-13994EA68D1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11.18</c:v>
                </c:pt>
                <c:pt idx="1">
                  <c:v>10.59</c:v>
                </c:pt>
                <c:pt idx="2">
                  <c:v>11.38</c:v>
                </c:pt>
                <c:pt idx="3">
                  <c:v>12.64</c:v>
                </c:pt>
                <c:pt idx="4">
                  <c:v>13.83</c:v>
                </c:pt>
              </c:numCache>
            </c:numRef>
          </c:val>
          <c:extLst>
            <c:ext xmlns:c16="http://schemas.microsoft.com/office/drawing/2014/chart" uri="{C3380CC4-5D6E-409C-BE32-E72D297353CC}">
              <c16:uniqueId val="{00000001-1419-421A-B124-13994EA68D1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-0.95</c:v>
                </c:pt>
                <c:pt idx="1">
                  <c:v>-0.98</c:v>
                </c:pt>
                <c:pt idx="2">
                  <c:v>2.73</c:v>
                </c:pt>
                <c:pt idx="3">
                  <c:v>1.6</c:v>
                </c:pt>
                <c:pt idx="4">
                  <c:v>1.24</c:v>
                </c:pt>
              </c:numCache>
            </c:numRef>
          </c:val>
          <c:smooth val="0"/>
          <c:extLst>
            <c:ext xmlns:c16="http://schemas.microsoft.com/office/drawing/2014/chart" uri="{C3380CC4-5D6E-409C-BE32-E72D297353CC}">
              <c16:uniqueId val="{00000002-1419-421A-B124-13994EA68D1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0.05</c:v>
                </c:pt>
                <c:pt idx="2">
                  <c:v>#N/A</c:v>
                </c:pt>
                <c:pt idx="3">
                  <c:v>0.01</c:v>
                </c:pt>
                <c:pt idx="4">
                  <c:v>#N/A</c:v>
                </c:pt>
                <c:pt idx="5">
                  <c:v>0.03</c:v>
                </c:pt>
                <c:pt idx="6">
                  <c:v>#N/A</c:v>
                </c:pt>
                <c:pt idx="7">
                  <c:v>7.0000000000000007E-2</c:v>
                </c:pt>
                <c:pt idx="8">
                  <c:v>#N/A</c:v>
                </c:pt>
                <c:pt idx="9">
                  <c:v>0.08</c:v>
                </c:pt>
              </c:numCache>
            </c:numRef>
          </c:val>
          <c:extLst>
            <c:ext xmlns:c16="http://schemas.microsoft.com/office/drawing/2014/chart" uri="{C3380CC4-5D6E-409C-BE32-E72D297353CC}">
              <c16:uniqueId val="{00000000-3816-4A65-B400-F44EAA5E747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816-4A65-B400-F44EAA5E747A}"/>
            </c:ext>
          </c:extLst>
        </c:ser>
        <c:ser>
          <c:idx val="2"/>
          <c:order val="2"/>
          <c:tx>
            <c:strRef>
              <c:f>データシート!$A$29</c:f>
              <c:strCache>
                <c:ptCount val="1"/>
                <c:pt idx="0">
                  <c:v>後期高齢者医療特別会計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0.19</c:v>
                </c:pt>
                <c:pt idx="2">
                  <c:v>#N/A</c:v>
                </c:pt>
                <c:pt idx="3">
                  <c:v>0.23</c:v>
                </c:pt>
                <c:pt idx="4">
                  <c:v>#N/A</c:v>
                </c:pt>
                <c:pt idx="5">
                  <c:v>0.06</c:v>
                </c:pt>
                <c:pt idx="6">
                  <c:v>#N/A</c:v>
                </c:pt>
                <c:pt idx="7">
                  <c:v>0.09</c:v>
                </c:pt>
                <c:pt idx="8">
                  <c:v>#N/A</c:v>
                </c:pt>
                <c:pt idx="9">
                  <c:v>0.08</c:v>
                </c:pt>
              </c:numCache>
            </c:numRef>
          </c:val>
          <c:extLst>
            <c:ext xmlns:c16="http://schemas.microsoft.com/office/drawing/2014/chart" uri="{C3380CC4-5D6E-409C-BE32-E72D297353CC}">
              <c16:uniqueId val="{00000002-3816-4A65-B400-F44EAA5E747A}"/>
            </c:ext>
          </c:extLst>
        </c:ser>
        <c:ser>
          <c:idx val="3"/>
          <c:order val="3"/>
          <c:tx>
            <c:strRef>
              <c:f>データシート!$A$30</c:f>
              <c:strCache>
                <c:ptCount val="1"/>
                <c:pt idx="0">
                  <c:v>国民健康保険特別会計（直診勘定）</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0.09</c:v>
                </c:pt>
                <c:pt idx="2">
                  <c:v>#N/A</c:v>
                </c:pt>
                <c:pt idx="3">
                  <c:v>0.17</c:v>
                </c:pt>
                <c:pt idx="4">
                  <c:v>#N/A</c:v>
                </c:pt>
                <c:pt idx="5">
                  <c:v>0.26</c:v>
                </c:pt>
                <c:pt idx="6">
                  <c:v>#N/A</c:v>
                </c:pt>
                <c:pt idx="7">
                  <c:v>0.32</c:v>
                </c:pt>
                <c:pt idx="8">
                  <c:v>#N/A</c:v>
                </c:pt>
                <c:pt idx="9">
                  <c:v>0.14000000000000001</c:v>
                </c:pt>
              </c:numCache>
            </c:numRef>
          </c:val>
          <c:extLst>
            <c:ext xmlns:c16="http://schemas.microsoft.com/office/drawing/2014/chart" uri="{C3380CC4-5D6E-409C-BE32-E72D297353CC}">
              <c16:uniqueId val="{00000003-3816-4A65-B400-F44EAA5E747A}"/>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0.84</c:v>
                </c:pt>
                <c:pt idx="2">
                  <c:v>#N/A</c:v>
                </c:pt>
                <c:pt idx="3">
                  <c:v>0.83</c:v>
                </c:pt>
                <c:pt idx="4">
                  <c:v>#N/A</c:v>
                </c:pt>
                <c:pt idx="5">
                  <c:v>0.81</c:v>
                </c:pt>
                <c:pt idx="6">
                  <c:v>#N/A</c:v>
                </c:pt>
                <c:pt idx="7">
                  <c:v>1.06</c:v>
                </c:pt>
                <c:pt idx="8">
                  <c:v>#N/A</c:v>
                </c:pt>
                <c:pt idx="9">
                  <c:v>0.96</c:v>
                </c:pt>
              </c:numCache>
            </c:numRef>
          </c:val>
          <c:extLst>
            <c:ext xmlns:c16="http://schemas.microsoft.com/office/drawing/2014/chart" uri="{C3380CC4-5D6E-409C-BE32-E72D297353CC}">
              <c16:uniqueId val="{00000004-3816-4A65-B400-F44EAA5E747A}"/>
            </c:ext>
          </c:extLst>
        </c:ser>
        <c:ser>
          <c:idx val="5"/>
          <c:order val="5"/>
          <c:tx>
            <c:strRef>
              <c:f>データシート!$A$32</c:f>
              <c:strCache>
                <c:ptCount val="1"/>
                <c:pt idx="0">
                  <c:v>介護保険特別会計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c:v>
                </c:pt>
                <c:pt idx="2">
                  <c:v>#N/A</c:v>
                </c:pt>
                <c:pt idx="3">
                  <c:v>1.5</c:v>
                </c:pt>
                <c:pt idx="4">
                  <c:v>#N/A</c:v>
                </c:pt>
                <c:pt idx="5">
                  <c:v>1.59</c:v>
                </c:pt>
                <c:pt idx="6">
                  <c:v>#N/A</c:v>
                </c:pt>
                <c:pt idx="7">
                  <c:v>1.33</c:v>
                </c:pt>
                <c:pt idx="8">
                  <c:v>#N/A</c:v>
                </c:pt>
                <c:pt idx="9">
                  <c:v>1.27</c:v>
                </c:pt>
              </c:numCache>
            </c:numRef>
          </c:val>
          <c:extLst>
            <c:ext xmlns:c16="http://schemas.microsoft.com/office/drawing/2014/chart" uri="{C3380CC4-5D6E-409C-BE32-E72D297353CC}">
              <c16:uniqueId val="{00000005-3816-4A65-B400-F44EAA5E747A}"/>
            </c:ext>
          </c:extLst>
        </c:ser>
        <c:ser>
          <c:idx val="6"/>
          <c:order val="6"/>
          <c:tx>
            <c:strRef>
              <c:f>データシート!$A$33</c:f>
              <c:strCache>
                <c:ptCount val="1"/>
                <c:pt idx="0">
                  <c:v>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2.81</c:v>
                </c:pt>
                <c:pt idx="2">
                  <c:v>#N/A</c:v>
                </c:pt>
                <c:pt idx="3">
                  <c:v>2.93</c:v>
                </c:pt>
                <c:pt idx="4">
                  <c:v>#N/A</c:v>
                </c:pt>
                <c:pt idx="5">
                  <c:v>2.98</c:v>
                </c:pt>
                <c:pt idx="6">
                  <c:v>#N/A</c:v>
                </c:pt>
                <c:pt idx="7">
                  <c:v>2.92</c:v>
                </c:pt>
                <c:pt idx="8">
                  <c:v>#N/A</c:v>
                </c:pt>
                <c:pt idx="9">
                  <c:v>2.71</c:v>
                </c:pt>
              </c:numCache>
            </c:numRef>
          </c:val>
          <c:extLst>
            <c:ext xmlns:c16="http://schemas.microsoft.com/office/drawing/2014/chart" uri="{C3380CC4-5D6E-409C-BE32-E72D297353CC}">
              <c16:uniqueId val="{00000006-3816-4A65-B400-F44EAA5E747A}"/>
            </c:ext>
          </c:extLst>
        </c:ser>
        <c:ser>
          <c:idx val="7"/>
          <c:order val="7"/>
          <c:tx>
            <c:strRef>
              <c:f>データシート!$A$34</c:f>
              <c:strCache>
                <c:ptCount val="1"/>
                <c:pt idx="0">
                  <c:v>簡易水道事業会計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0.81</c:v>
                </c:pt>
                <c:pt idx="2">
                  <c:v>#N/A</c:v>
                </c:pt>
                <c:pt idx="3">
                  <c:v>2.9</c:v>
                </c:pt>
                <c:pt idx="4">
                  <c:v>#N/A</c:v>
                </c:pt>
                <c:pt idx="5">
                  <c:v>3.91</c:v>
                </c:pt>
                <c:pt idx="6">
                  <c:v>#N/A</c:v>
                </c:pt>
                <c:pt idx="7">
                  <c:v>4.8099999999999996</c:v>
                </c:pt>
                <c:pt idx="8">
                  <c:v>#N/A</c:v>
                </c:pt>
                <c:pt idx="9">
                  <c:v>5.66</c:v>
                </c:pt>
              </c:numCache>
            </c:numRef>
          </c:val>
          <c:extLst>
            <c:ext xmlns:c16="http://schemas.microsoft.com/office/drawing/2014/chart" uri="{C3380CC4-5D6E-409C-BE32-E72D297353CC}">
              <c16:uniqueId val="{00000007-3816-4A65-B400-F44EAA5E747A}"/>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5.05</c:v>
                </c:pt>
                <c:pt idx="2">
                  <c:v>#N/A</c:v>
                </c:pt>
                <c:pt idx="3">
                  <c:v>5.18</c:v>
                </c:pt>
                <c:pt idx="4">
                  <c:v>#N/A</c:v>
                </c:pt>
                <c:pt idx="5">
                  <c:v>5.73</c:v>
                </c:pt>
                <c:pt idx="6">
                  <c:v>#N/A</c:v>
                </c:pt>
                <c:pt idx="7">
                  <c:v>6.17</c:v>
                </c:pt>
                <c:pt idx="8">
                  <c:v>#N/A</c:v>
                </c:pt>
                <c:pt idx="9">
                  <c:v>6.71</c:v>
                </c:pt>
              </c:numCache>
            </c:numRef>
          </c:val>
          <c:extLst>
            <c:ext xmlns:c16="http://schemas.microsoft.com/office/drawing/2014/chart" uri="{C3380CC4-5D6E-409C-BE32-E72D297353CC}">
              <c16:uniqueId val="{00000008-3816-4A65-B400-F44EAA5E747A}"/>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7.43</c:v>
                </c:pt>
                <c:pt idx="2">
                  <c:v>#N/A</c:v>
                </c:pt>
                <c:pt idx="3">
                  <c:v>6.36</c:v>
                </c:pt>
                <c:pt idx="4">
                  <c:v>#N/A</c:v>
                </c:pt>
                <c:pt idx="5">
                  <c:v>8.84</c:v>
                </c:pt>
                <c:pt idx="6">
                  <c:v>#N/A</c:v>
                </c:pt>
                <c:pt idx="7">
                  <c:v>9.1300000000000008</c:v>
                </c:pt>
                <c:pt idx="8">
                  <c:v>#N/A</c:v>
                </c:pt>
                <c:pt idx="9">
                  <c:v>9.02</c:v>
                </c:pt>
              </c:numCache>
            </c:numRef>
          </c:val>
          <c:extLst>
            <c:ext xmlns:c16="http://schemas.microsoft.com/office/drawing/2014/chart" uri="{C3380CC4-5D6E-409C-BE32-E72D297353CC}">
              <c16:uniqueId val="{00000009-3816-4A65-B400-F44EAA5E747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4558</c:v>
                </c:pt>
                <c:pt idx="5">
                  <c:v>4723</c:v>
                </c:pt>
                <c:pt idx="8">
                  <c:v>4655</c:v>
                </c:pt>
                <c:pt idx="11">
                  <c:v>4568</c:v>
                </c:pt>
                <c:pt idx="14">
                  <c:v>4453</c:v>
                </c:pt>
              </c:numCache>
            </c:numRef>
          </c:val>
          <c:extLst>
            <c:ext xmlns:c16="http://schemas.microsoft.com/office/drawing/2014/chart" uri="{C3380CC4-5D6E-409C-BE32-E72D297353CC}">
              <c16:uniqueId val="{00000000-67BA-4409-8431-DCF35ABAD78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67BA-4409-8431-DCF35ABAD78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66</c:v>
                </c:pt>
                <c:pt idx="3">
                  <c:v>74</c:v>
                </c:pt>
                <c:pt idx="6">
                  <c:v>67</c:v>
                </c:pt>
                <c:pt idx="9">
                  <c:v>67</c:v>
                </c:pt>
                <c:pt idx="12">
                  <c:v>66</c:v>
                </c:pt>
              </c:numCache>
            </c:numRef>
          </c:val>
          <c:extLst>
            <c:ext xmlns:c16="http://schemas.microsoft.com/office/drawing/2014/chart" uri="{C3380CC4-5D6E-409C-BE32-E72D297353CC}">
              <c16:uniqueId val="{00000002-67BA-4409-8431-DCF35ABAD78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399</c:v>
                </c:pt>
                <c:pt idx="3">
                  <c:v>381</c:v>
                </c:pt>
                <c:pt idx="6">
                  <c:v>317</c:v>
                </c:pt>
                <c:pt idx="9">
                  <c:v>239</c:v>
                </c:pt>
                <c:pt idx="12">
                  <c:v>241</c:v>
                </c:pt>
              </c:numCache>
            </c:numRef>
          </c:val>
          <c:extLst>
            <c:ext xmlns:c16="http://schemas.microsoft.com/office/drawing/2014/chart" uri="{C3380CC4-5D6E-409C-BE32-E72D297353CC}">
              <c16:uniqueId val="{00000003-67BA-4409-8431-DCF35ABAD78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1074</c:v>
                </c:pt>
                <c:pt idx="3">
                  <c:v>1279</c:v>
                </c:pt>
                <c:pt idx="6">
                  <c:v>1143</c:v>
                </c:pt>
                <c:pt idx="9">
                  <c:v>1205</c:v>
                </c:pt>
                <c:pt idx="12">
                  <c:v>1164</c:v>
                </c:pt>
              </c:numCache>
            </c:numRef>
          </c:val>
          <c:extLst>
            <c:ext xmlns:c16="http://schemas.microsoft.com/office/drawing/2014/chart" uri="{C3380CC4-5D6E-409C-BE32-E72D297353CC}">
              <c16:uniqueId val="{00000004-67BA-4409-8431-DCF35ABAD78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3</c:v>
                </c:pt>
                <c:pt idx="3">
                  <c:v>3</c:v>
                </c:pt>
                <c:pt idx="6">
                  <c:v>3</c:v>
                </c:pt>
                <c:pt idx="9">
                  <c:v>3</c:v>
                </c:pt>
                <c:pt idx="12">
                  <c:v>3</c:v>
                </c:pt>
              </c:numCache>
            </c:numRef>
          </c:val>
          <c:extLst>
            <c:ext xmlns:c16="http://schemas.microsoft.com/office/drawing/2014/chart" uri="{C3380CC4-5D6E-409C-BE32-E72D297353CC}">
              <c16:uniqueId val="{00000005-67BA-4409-8431-DCF35ABAD78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67BA-4409-8431-DCF35ABAD78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4711</c:v>
                </c:pt>
                <c:pt idx="3">
                  <c:v>5065</c:v>
                </c:pt>
                <c:pt idx="6">
                  <c:v>5277</c:v>
                </c:pt>
                <c:pt idx="9">
                  <c:v>5270</c:v>
                </c:pt>
                <c:pt idx="12">
                  <c:v>5165</c:v>
                </c:pt>
              </c:numCache>
            </c:numRef>
          </c:val>
          <c:extLst>
            <c:ext xmlns:c16="http://schemas.microsoft.com/office/drawing/2014/chart" uri="{C3380CC4-5D6E-409C-BE32-E72D297353CC}">
              <c16:uniqueId val="{00000007-67BA-4409-8431-DCF35ABAD78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1695</c:v>
                </c:pt>
                <c:pt idx="2">
                  <c:v>#N/A</c:v>
                </c:pt>
                <c:pt idx="3">
                  <c:v>#N/A</c:v>
                </c:pt>
                <c:pt idx="4">
                  <c:v>2079</c:v>
                </c:pt>
                <c:pt idx="5">
                  <c:v>#N/A</c:v>
                </c:pt>
                <c:pt idx="6">
                  <c:v>#N/A</c:v>
                </c:pt>
                <c:pt idx="7">
                  <c:v>2152</c:v>
                </c:pt>
                <c:pt idx="8">
                  <c:v>#N/A</c:v>
                </c:pt>
                <c:pt idx="9">
                  <c:v>#N/A</c:v>
                </c:pt>
                <c:pt idx="10">
                  <c:v>2216</c:v>
                </c:pt>
                <c:pt idx="11">
                  <c:v>#N/A</c:v>
                </c:pt>
                <c:pt idx="12">
                  <c:v>#N/A</c:v>
                </c:pt>
                <c:pt idx="13">
                  <c:v>2186</c:v>
                </c:pt>
                <c:pt idx="14">
                  <c:v>#N/A</c:v>
                </c:pt>
              </c:numCache>
            </c:numRef>
          </c:val>
          <c:smooth val="0"/>
          <c:extLst>
            <c:ext xmlns:c16="http://schemas.microsoft.com/office/drawing/2014/chart" uri="{C3380CC4-5D6E-409C-BE32-E72D297353CC}">
              <c16:uniqueId val="{00000008-67BA-4409-8431-DCF35ABAD78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44991</c:v>
                </c:pt>
                <c:pt idx="5">
                  <c:v>43293</c:v>
                </c:pt>
                <c:pt idx="8">
                  <c:v>41366</c:v>
                </c:pt>
                <c:pt idx="11">
                  <c:v>39013</c:v>
                </c:pt>
                <c:pt idx="14">
                  <c:v>36996</c:v>
                </c:pt>
              </c:numCache>
            </c:numRef>
          </c:val>
          <c:extLst>
            <c:ext xmlns:c16="http://schemas.microsoft.com/office/drawing/2014/chart" uri="{C3380CC4-5D6E-409C-BE32-E72D297353CC}">
              <c16:uniqueId val="{00000000-3FFC-495D-94E9-B617EF049918}"/>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1274</c:v>
                </c:pt>
                <c:pt idx="5">
                  <c:v>1233</c:v>
                </c:pt>
                <c:pt idx="8">
                  <c:v>1180</c:v>
                </c:pt>
                <c:pt idx="11">
                  <c:v>1099</c:v>
                </c:pt>
                <c:pt idx="14">
                  <c:v>1008</c:v>
                </c:pt>
              </c:numCache>
            </c:numRef>
          </c:val>
          <c:extLst>
            <c:ext xmlns:c16="http://schemas.microsoft.com/office/drawing/2014/chart" uri="{C3380CC4-5D6E-409C-BE32-E72D297353CC}">
              <c16:uniqueId val="{00000001-3FFC-495D-94E9-B617EF049918}"/>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5712</c:v>
                </c:pt>
                <c:pt idx="5">
                  <c:v>5955</c:v>
                </c:pt>
                <c:pt idx="8">
                  <c:v>6223</c:v>
                </c:pt>
                <c:pt idx="11">
                  <c:v>6807</c:v>
                </c:pt>
                <c:pt idx="14">
                  <c:v>7479</c:v>
                </c:pt>
              </c:numCache>
            </c:numRef>
          </c:val>
          <c:extLst>
            <c:ext xmlns:c16="http://schemas.microsoft.com/office/drawing/2014/chart" uri="{C3380CC4-5D6E-409C-BE32-E72D297353CC}">
              <c16:uniqueId val="{00000002-3FFC-495D-94E9-B617EF049918}"/>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FFC-495D-94E9-B617EF049918}"/>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FFC-495D-94E9-B617EF049918}"/>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34</c:v>
                </c:pt>
                <c:pt idx="3">
                  <c:v>32</c:v>
                </c:pt>
                <c:pt idx="6">
                  <c:v>30</c:v>
                </c:pt>
                <c:pt idx="9">
                  <c:v>28</c:v>
                </c:pt>
                <c:pt idx="12">
                  <c:v>27</c:v>
                </c:pt>
              </c:numCache>
            </c:numRef>
          </c:val>
          <c:extLst>
            <c:ext xmlns:c16="http://schemas.microsoft.com/office/drawing/2014/chart" uri="{C3380CC4-5D6E-409C-BE32-E72D297353CC}">
              <c16:uniqueId val="{00000005-3FFC-495D-94E9-B617EF049918}"/>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3045</c:v>
                </c:pt>
                <c:pt idx="3">
                  <c:v>2974</c:v>
                </c:pt>
                <c:pt idx="6">
                  <c:v>3032</c:v>
                </c:pt>
                <c:pt idx="9">
                  <c:v>3096</c:v>
                </c:pt>
                <c:pt idx="12">
                  <c:v>2990</c:v>
                </c:pt>
              </c:numCache>
            </c:numRef>
          </c:val>
          <c:extLst>
            <c:ext xmlns:c16="http://schemas.microsoft.com/office/drawing/2014/chart" uri="{C3380CC4-5D6E-409C-BE32-E72D297353CC}">
              <c16:uniqueId val="{00000006-3FFC-495D-94E9-B617EF049918}"/>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2489</c:v>
                </c:pt>
                <c:pt idx="3">
                  <c:v>2123</c:v>
                </c:pt>
                <c:pt idx="6">
                  <c:v>1795</c:v>
                </c:pt>
                <c:pt idx="9">
                  <c:v>1631</c:v>
                </c:pt>
                <c:pt idx="12">
                  <c:v>1394</c:v>
                </c:pt>
              </c:numCache>
            </c:numRef>
          </c:val>
          <c:extLst>
            <c:ext xmlns:c16="http://schemas.microsoft.com/office/drawing/2014/chart" uri="{C3380CC4-5D6E-409C-BE32-E72D297353CC}">
              <c16:uniqueId val="{00000007-3FFC-495D-94E9-B617EF049918}"/>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12704</c:v>
                </c:pt>
                <c:pt idx="3">
                  <c:v>12834</c:v>
                </c:pt>
                <c:pt idx="6">
                  <c:v>11984</c:v>
                </c:pt>
                <c:pt idx="9">
                  <c:v>11504</c:v>
                </c:pt>
                <c:pt idx="12">
                  <c:v>10405</c:v>
                </c:pt>
              </c:numCache>
            </c:numRef>
          </c:val>
          <c:extLst>
            <c:ext xmlns:c16="http://schemas.microsoft.com/office/drawing/2014/chart" uri="{C3380CC4-5D6E-409C-BE32-E72D297353CC}">
              <c16:uniqueId val="{00000008-3FFC-495D-94E9-B617EF049918}"/>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778</c:v>
                </c:pt>
                <c:pt idx="3">
                  <c:v>648</c:v>
                </c:pt>
                <c:pt idx="6">
                  <c:v>536</c:v>
                </c:pt>
                <c:pt idx="9">
                  <c:v>428</c:v>
                </c:pt>
                <c:pt idx="12">
                  <c:v>329</c:v>
                </c:pt>
              </c:numCache>
            </c:numRef>
          </c:val>
          <c:extLst>
            <c:ext xmlns:c16="http://schemas.microsoft.com/office/drawing/2014/chart" uri="{C3380CC4-5D6E-409C-BE32-E72D297353CC}">
              <c16:uniqueId val="{00000009-3FFC-495D-94E9-B617EF049918}"/>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48757</c:v>
                </c:pt>
                <c:pt idx="3">
                  <c:v>48543</c:v>
                </c:pt>
                <c:pt idx="6">
                  <c:v>47050</c:v>
                </c:pt>
                <c:pt idx="9">
                  <c:v>44628</c:v>
                </c:pt>
                <c:pt idx="12">
                  <c:v>41995</c:v>
                </c:pt>
              </c:numCache>
            </c:numRef>
          </c:val>
          <c:extLst>
            <c:ext xmlns:c16="http://schemas.microsoft.com/office/drawing/2014/chart" uri="{C3380CC4-5D6E-409C-BE32-E72D297353CC}">
              <c16:uniqueId val="{0000000A-3FFC-495D-94E9-B617EF049918}"/>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15831</c:v>
                </c:pt>
                <c:pt idx="2">
                  <c:v>#N/A</c:v>
                </c:pt>
                <c:pt idx="3">
                  <c:v>#N/A</c:v>
                </c:pt>
                <c:pt idx="4">
                  <c:v>16673</c:v>
                </c:pt>
                <c:pt idx="5">
                  <c:v>#N/A</c:v>
                </c:pt>
                <c:pt idx="6">
                  <c:v>#N/A</c:v>
                </c:pt>
                <c:pt idx="7">
                  <c:v>15658</c:v>
                </c:pt>
                <c:pt idx="8">
                  <c:v>#N/A</c:v>
                </c:pt>
                <c:pt idx="9">
                  <c:v>#N/A</c:v>
                </c:pt>
                <c:pt idx="10">
                  <c:v>14395</c:v>
                </c:pt>
                <c:pt idx="11">
                  <c:v>#N/A</c:v>
                </c:pt>
                <c:pt idx="12">
                  <c:v>#N/A</c:v>
                </c:pt>
                <c:pt idx="13">
                  <c:v>11658</c:v>
                </c:pt>
                <c:pt idx="14">
                  <c:v>#N/A</c:v>
                </c:pt>
              </c:numCache>
            </c:numRef>
          </c:val>
          <c:smooth val="0"/>
          <c:extLst>
            <c:ext xmlns:c16="http://schemas.microsoft.com/office/drawing/2014/chart" uri="{C3380CC4-5D6E-409C-BE32-E72D297353CC}">
              <c16:uniqueId val="{0000000B-3FFC-495D-94E9-B617EF049918}"/>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2260</c:v>
                </c:pt>
                <c:pt idx="1">
                  <c:v>2517</c:v>
                </c:pt>
                <c:pt idx="2">
                  <c:v>2774</c:v>
                </c:pt>
              </c:numCache>
            </c:numRef>
          </c:val>
          <c:extLst>
            <c:ext xmlns:c16="http://schemas.microsoft.com/office/drawing/2014/chart" uri="{C3380CC4-5D6E-409C-BE32-E72D297353CC}">
              <c16:uniqueId val="{00000000-DD4C-46ED-891B-75BA379B3530}"/>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300</c:v>
                </c:pt>
                <c:pt idx="1">
                  <c:v>300</c:v>
                </c:pt>
                <c:pt idx="2">
                  <c:v>410</c:v>
                </c:pt>
              </c:numCache>
            </c:numRef>
          </c:val>
          <c:extLst>
            <c:ext xmlns:c16="http://schemas.microsoft.com/office/drawing/2014/chart" uri="{C3380CC4-5D6E-409C-BE32-E72D297353CC}">
              <c16:uniqueId val="{00000001-DD4C-46ED-891B-75BA379B3530}"/>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5106</c:v>
                </c:pt>
                <c:pt idx="1">
                  <c:v>5113</c:v>
                </c:pt>
                <c:pt idx="2">
                  <c:v>5074</c:v>
                </c:pt>
              </c:numCache>
            </c:numRef>
          </c:val>
          <c:extLst>
            <c:ext xmlns:c16="http://schemas.microsoft.com/office/drawing/2014/chart" uri="{C3380CC4-5D6E-409C-BE32-E72D297353CC}">
              <c16:uniqueId val="{00000002-DD4C-46ED-891B-75BA379B3530}"/>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{9C650DB3-9175-482D-9D5F-75BFFA3BD88D}</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6937-4AA8-B36D-59D4049D82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{E235669C-D64E-44D6-9F74-A971D42F9F67}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6937-4AA8-B36D-59D4049D82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{5B79BF60-BFFC-40A0-947D-F0CF314A6521}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6937-4AA8-B36D-59D4049D82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{9E1120DE-DE26-4FEF-B941-92F44DCF351C}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6937-4AA8-B36D-59D4049D82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{1A8263DA-7512-4B57-A46F-6B49AC717FBD}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6937-4AA8-B36D-59D4049D82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{C108B23E-03F4-460C-9EB5-AB3D9D637D6A}</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6937-4AA8-B36D-59D4049D82E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{7BE68DE2-2482-44AA-927D-B3E02E508C0E}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6937-4AA8-B36D-59D4049D82E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{3C4F62AC-1B2D-47B0-9170-C8CC2D609466}</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6937-4AA8-B36D-59D4049D82E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{E2F1BC2A-5E24-45A3-BD24-A672F6E7193C}</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6937-4AA8-B36D-59D4049D82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49.3</c:v>
                </c:pt>
                <c:pt idx="8">
                  <c:v>50.7</c:v>
                </c:pt>
                <c:pt idx="16">
                  <c:v>51.8</c:v>
                </c:pt>
                <c:pt idx="24">
                  <c:v>53.5</c:v>
                </c:pt>
                <c:pt idx="32">
                  <c:v>54.7</c:v>
                </c:pt>
              </c:numCache>
            </c:numRef>
          </c:xVal>
          <c:yVal>
            <c:numRef>
              <c:f>公会計指標分析・財政指標組合せ分析表!$BP$51:$DC$51</c:f>
              <c:numCache>
                <c:formatCode>#,##0.0;"▲ "#,##0.0</c:formatCode>
                <c:ptCount val="40"/>
                <c:pt idx="0">
                  <c:v>103.1</c:v>
                </c:pt>
                <c:pt idx="8">
                  <c:v>104.6</c:v>
                </c:pt>
                <c:pt idx="16">
                  <c:v>101.9</c:v>
                </c:pt>
                <c:pt idx="24">
                  <c:v>92.7</c:v>
                </c:pt>
                <c:pt idx="32">
                  <c:v>73.599999999999994</c:v>
                </c:pt>
              </c:numCache>
            </c:numRef>
          </c:yVal>
          <c:smooth val="0"/>
          <c:extLst>
            <c:ext xmlns:c16="http://schemas.microsoft.com/office/drawing/2014/chart" uri="{C3380CC4-5D6E-409C-BE32-E72D297353CC}">
              <c16:uniqueId val="{00000009-6937-4AA8-B36D-59D4049D82E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{F39C1FB7-CDB8-41A3-95AC-30D923BE31EA}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6937-4AA8-B36D-59D4049D82E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{91B68E54-4336-4DD7-8A56-8FB5F787F9CD}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6937-4AA8-B36D-59D4049D82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{3F65C566-52BE-49EA-BDCA-5A4F2752A3A7}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6937-4AA8-B36D-59D4049D82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{AD2F2584-201F-4F94-9189-8DA7B5F99B20}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6937-4AA8-B36D-59D4049D82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{8C7670E5-C0F0-4637-8462-30E5584D27B0}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6937-4AA8-B36D-59D4049D82E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{15747A66-4EF8-4B03-8B24-E689F8DF1C41}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6937-4AA8-B36D-59D4049D82E6}"/>
                </c:ext>
              </c:extLst>
            </c:dLbl>
            <c:dLbl>
              <c:idx val="16"/>
              <c:layout>
                <c:manualLayout>
                  <c:x val="-2.4211266182319512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{B9552D7B-6AED-423B-A3F0-C718E1F9DE31}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6937-4AA8-B36D-59D4049D82E6}"/>
                </c:ext>
              </c:extLst>
            </c:dLbl>
            <c:dLbl>
              <c:idx val="24"/>
              <c:layout>
                <c:manualLayout>
                  <c:x val="-3.982023511814884E-2"/>
                  <c:y val="-8.3528443865181379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{F0484A60-8C8E-4308-9C22-ADFAF2B6BF0F}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6937-4AA8-B36D-59D4049D82E6}"/>
                </c:ext>
              </c:extLst>
            </c:dLbl>
            <c:dLbl>
              <c:idx val="32"/>
              <c:layout>
                <c:manualLayout>
                  <c:x val="-3.2015750650234161E-2"/>
                  <c:y val="-4.5949640346548984E-2"/>
                </c:manualLayout>
              </c:layout>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{3EA157E2-C173-45C3-83AD-8D186F0AC465}</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6937-4AA8-B36D-59D4049D82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61.7</c:v>
                </c:pt>
                <c:pt idx="8">
                  <c:v>62.5</c:v>
                </c:pt>
                <c:pt idx="16">
                  <c:v>64.3</c:v>
                </c:pt>
                <c:pt idx="24">
                  <c:v>64.7</c:v>
                </c:pt>
                <c:pt idx="32">
                  <c:v>65.7</c:v>
                </c:pt>
              </c:numCache>
            </c:numRef>
          </c:xVal>
          <c:yVal>
            <c:numRef>
              <c:f>公会計指標分析・財政指標組合せ分析表!$BP$55:$DC$55</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6937-4AA8-B36D-59D4049D82E6}"/>
            </c:ext>
          </c:extLst>
        </c:ser>
        <c:dLbls>
          <c:showLegendKey val="0"/>
          <c:showVal val="1"/>
          <c:showCatName val="0"/>
          <c:showSerName val="0"/>
          <c:showPercent val="0"/>
          <c:showBubbleSize val="0"/>
        </c:dLbls>
        <c:axId val="46179840"/>
        <c:axId val="46181760"/>
      </c:scatterChart>
      <c:valAx>
        <c:axId val="46179840"/>
        <c:scaling>
          <c:orientation val="maxMin"/>
          <c:max val="70"/>
          <c:min val="4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2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{ED0576E9-37C8-409C-9BB1-66EA9796F03E}</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C022-4DBC-8DB1-A23785ADAA9D}"/>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{61050AAF-4EC6-4751-A4DD-9E85199D7349}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C022-4DBC-8DB1-A23785ADAA9D}"/>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{976ED926-5B0C-4FEF-8724-8E4DBF2E05F3}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C022-4DBC-8DB1-A23785ADAA9D}"/>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{2D9D288C-34C4-47CC-B0D0-A25836F08D76}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C022-4DBC-8DB1-A23785ADAA9D}"/>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{AA997573-057F-4905-83BF-6BC397728694}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C022-4DBC-8DB1-A23785ADAA9D}"/>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{F5FF65A8-E990-4A1B-9D41-76E41196656D}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C022-4DBC-8DB1-A23785ADAA9D}"/>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{86838C95-386A-429A-B6F7-DB7A4000CB65}</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C022-4DBC-8DB1-A23785ADAA9D}"/>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{5B48745A-F839-4268-B19E-84D8F2DE2CE3}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C022-4DBC-8DB1-A23785ADAA9D}"/>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{447DE789-DA42-4280-B70B-31A32A80AC4A}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C022-4DBC-8DB1-A23785ADAA9D}"/>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11.9</c:v>
                </c:pt>
                <c:pt idx="8">
                  <c:v>12.2</c:v>
                </c:pt>
                <c:pt idx="16">
                  <c:v>12.6</c:v>
                </c:pt>
                <c:pt idx="24">
                  <c:v>13.7</c:v>
                </c:pt>
                <c:pt idx="32">
                  <c:v>14</c:v>
                </c:pt>
              </c:numCache>
            </c:numRef>
          </c:xVal>
          <c:yVal>
            <c:numRef>
              <c:f>公会計指標分析・財政指標組合せ分析表!$BP$73:$DC$73</c:f>
              <c:numCache>
                <c:formatCode>#,##0.0;"▲ "#,##0.0</c:formatCode>
                <c:ptCount val="40"/>
                <c:pt idx="0">
                  <c:v>103.1</c:v>
                </c:pt>
                <c:pt idx="8">
                  <c:v>104.6</c:v>
                </c:pt>
                <c:pt idx="16">
                  <c:v>101.9</c:v>
                </c:pt>
                <c:pt idx="24">
                  <c:v>92.7</c:v>
                </c:pt>
                <c:pt idx="32">
                  <c:v>73.599999999999994</c:v>
                </c:pt>
              </c:numCache>
            </c:numRef>
          </c:yVal>
          <c:smooth val="0"/>
          <c:extLst>
            <c:ext xmlns:c16="http://schemas.microsoft.com/office/drawing/2014/chart" uri="{C3380CC4-5D6E-409C-BE32-E72D297353CC}">
              <c16:uniqueId val="{00000009-C022-4DBC-8DB1-A23785ADAA9D}"/>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{864919D1-0DA2-4172-98CD-BF9CDEFE85B5}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C022-4DBC-8DB1-A23785ADAA9D}"/>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{FACB8BE0-A0F2-450F-95DE-9D0084BACE76}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C022-4DBC-8DB1-A23785ADAA9D}"/>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{CDAFFC97-E4EB-4797-A215-AFE8367B6EA9}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C022-4DBC-8DB1-A23785ADAA9D}"/>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{799BEB8E-1D0B-48BD-8E29-73037589AB62}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C022-4DBC-8DB1-A23785ADAA9D}"/>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{1A04C5AF-4654-4399-9BD2-E2451C1D78B1}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C022-4DBC-8DB1-A23785ADAA9D}"/>
                </c:ext>
              </c:extLst>
            </c:dLbl>
            <c:dLbl>
              <c:idx val="8"/>
              <c:layout>
                <c:manualLayout>
                  <c:x val="0"/>
                  <c:y val="1.5240696838868361E-5"/>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{D3F2F558-E099-41D1-915B-EBBB50958AFB}</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C022-4DBC-8DB1-A23785ADAA9D}"/>
                </c:ext>
              </c:extLst>
            </c:dLbl>
            <c:dLbl>
              <c:idx val="16"/>
              <c:layout>
                <c:manualLayout>
                  <c:x val="0"/>
                  <c:y val="1.78033600770460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{4DD3F555-6936-4E2D-B9FB-D8BB4140752E}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C022-4DBC-8DB1-A23785ADAA9D}"/>
                </c:ext>
              </c:extLst>
            </c:dLbl>
            <c:dLbl>
              <c:idx val="24"/>
              <c:layout>
                <c:manualLayout>
                  <c:x val="0"/>
                  <c:y val="-2.6994356489831221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{C176EA47-FF7B-450E-9C31-673C49FBD41F}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C022-4DBC-8DB1-A23785ADAA9D}"/>
                </c:ext>
              </c:extLst>
            </c:dLbl>
            <c:dLbl>
              <c:idx val="32"/>
              <c:layout>
                <c:manualLayout>
                  <c:x val="0"/>
                  <c:y val="9.1774681537933576E-3"/>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{00211A4F-523E-4F0A-9F94-DDA3EC465F27}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C022-4DBC-8DB1-A23785ADAA9D}"/>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9.1999999999999993</c:v>
                </c:pt>
                <c:pt idx="8">
                  <c:v>8.9</c:v>
                </c:pt>
                <c:pt idx="16">
                  <c:v>8.9</c:v>
                </c:pt>
                <c:pt idx="24">
                  <c:v>9</c:v>
                </c:pt>
                <c:pt idx="32">
                  <c:v>8.9</c:v>
                </c:pt>
              </c:numCache>
            </c:numRef>
          </c:xVal>
          <c:yVal>
            <c:numRef>
              <c:f>公会計指標分析・財政指標組合せ分析表!$BP$77:$DC$77</c:f>
              <c:numCache>
                <c:formatCode>#,##0.0;"▲ "#,##0.0</c:formatCode>
                <c:ptCount val="40"/>
                <c:pt idx="0">
                  <c:v>41.5</c:v>
                </c:pt>
                <c:pt idx="8">
                  <c:v>25.2</c:v>
                </c:pt>
                <c:pt idx="16">
                  <c:v>15.7</c:v>
                </c:pt>
                <c:pt idx="24">
                  <c:v>10.199999999999999</c:v>
                </c:pt>
                <c:pt idx="32">
                  <c:v>10.5</c:v>
                </c:pt>
              </c:numCache>
            </c:numRef>
          </c:yVal>
          <c:smooth val="0"/>
          <c:extLst>
            <c:ext xmlns:c16="http://schemas.microsoft.com/office/drawing/2014/chart" uri="{C3380CC4-5D6E-409C-BE32-E72D297353CC}">
              <c16:uniqueId val="{00000013-C022-4DBC-8DB1-A23785ADAA9D}"/>
            </c:ext>
          </c:extLst>
        </c:ser>
        <c:dLbls>
          <c:showLegendKey val="0"/>
          <c:showVal val="1"/>
          <c:showCatName val="0"/>
          <c:showSerName val="0"/>
          <c:showPercent val="0"/>
          <c:showBubbleSize val="0"/>
        </c:dLbls>
        <c:axId val="84219776"/>
        <c:axId val="84234240"/>
      </c:scatterChart>
      <c:valAx>
        <c:axId val="84219776"/>
        <c:scaling>
          <c:orientation val="maxMin"/>
          <c:max val="15"/>
          <c:min val="8"/>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2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2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分子となる基準財政収入額が定額減税に伴う地方特例交付金の減収補填により対前年度で</a:t>
          </a:r>
          <a:r>
            <a:rPr kumimoji="1" lang="en-US" altLang="ja-JP" sz="1300">
              <a:latin typeface="ＭＳ Ｐゴシック" panose="020B0600070205080204" pitchFamily="50" charset="-128"/>
              <a:ea typeface="ＭＳ Ｐゴシック" panose="020B0600070205080204" pitchFamily="50" charset="-128"/>
            </a:rPr>
            <a:t>+150,100</a:t>
          </a:r>
          <a:r>
            <a:rPr kumimoji="1" lang="ja-JP" altLang="en-US" sz="1300">
              <a:latin typeface="ＭＳ Ｐゴシック" panose="020B0600070205080204" pitchFamily="50" charset="-128"/>
              <a:ea typeface="ＭＳ Ｐゴシック" panose="020B0600070205080204" pitchFamily="50" charset="-128"/>
            </a:rPr>
            <a:t>千円となり増収だったが、分母となる基準財政需要額も給与改定および会計年度任用職員の勤勉手当支給に係る対応等により</a:t>
          </a:r>
          <a:r>
            <a:rPr kumimoji="1" lang="en-US" altLang="ja-JP" sz="1300">
              <a:latin typeface="ＭＳ Ｐゴシック" panose="020B0600070205080204" pitchFamily="50" charset="-128"/>
              <a:ea typeface="ＭＳ Ｐゴシック" panose="020B0600070205080204" pitchFamily="50" charset="-128"/>
            </a:rPr>
            <a:t>+210,975</a:t>
          </a:r>
          <a:r>
            <a:rPr kumimoji="1" lang="ja-JP" altLang="en-US" sz="1300">
              <a:latin typeface="ＭＳ Ｐゴシック" panose="020B0600070205080204" pitchFamily="50" charset="-128"/>
              <a:ea typeface="ＭＳ Ｐゴシック" panose="020B0600070205080204" pitchFamily="50" charset="-128"/>
            </a:rPr>
            <a:t>千円の増となり、当市の財政力は横ばいの状況が続いている。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今後も税収の大幅な増加は見込めないため、行政コストの見直しや税収以外の歳入の確保に努め財政基盤の強化を図っていく。</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86360</xdr:rowOff>
    </xdr:from>
    <xdr:to>
      <xdr:col>23</xdr:col>
      <xdr:colOff>133350</xdr:colOff>
      <xdr:row>45</xdr:row>
      <xdr:rowOff>17780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430010"/>
          <a:ext cx="0" cy="130302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161307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0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17780</xdr:rowOff>
    </xdr:from>
    <xdr:to>
      <xdr:col>24</xdr:col>
      <xdr:colOff>12700</xdr:colOff>
      <xdr:row>45</xdr:row>
      <xdr:rowOff>17780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3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36</xdr:row>
      <xdr:rowOff>1287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173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86360</xdr:rowOff>
    </xdr:from>
    <xdr:to>
      <xdr:col>24</xdr:col>
      <xdr:colOff>12700</xdr:colOff>
      <xdr:row>37</xdr:row>
      <xdr:rowOff>86360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430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22860</xdr:rowOff>
    </xdr:from>
    <xdr:to>
      <xdr:col>23</xdr:col>
      <xdr:colOff>133350</xdr:colOff>
      <xdr:row>43</xdr:row>
      <xdr:rowOff>22860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3952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39387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70688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22860</xdr:rowOff>
    </xdr:from>
    <xdr:to>
      <xdr:col>23</xdr:col>
      <xdr:colOff>184150</xdr:colOff>
      <xdr:row>42</xdr:row>
      <xdr:rowOff>124460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22860</xdr:rowOff>
    </xdr:from>
    <xdr:to>
      <xdr:col>19</xdr:col>
      <xdr:colOff>133350</xdr:colOff>
      <xdr:row>43</xdr:row>
      <xdr:rowOff>22860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46990</xdr:rowOff>
    </xdr:from>
    <xdr:to>
      <xdr:col>19</xdr:col>
      <xdr:colOff>184150</xdr:colOff>
      <xdr:row>42</xdr:row>
      <xdr:rowOff>148590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247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158767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167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22860</xdr:rowOff>
    </xdr:from>
    <xdr:to>
      <xdr:col>15</xdr:col>
      <xdr:colOff>82550</xdr:colOff>
      <xdr:row>43</xdr:row>
      <xdr:rowOff>22860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3952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22860</xdr:rowOff>
    </xdr:from>
    <xdr:to>
      <xdr:col>15</xdr:col>
      <xdr:colOff>133350</xdr:colOff>
      <xdr:row>42</xdr:row>
      <xdr:rowOff>124460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134637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42</xdr:row>
      <xdr:rowOff>170180</xdr:rowOff>
    </xdr:from>
    <xdr:to>
      <xdr:col>11</xdr:col>
      <xdr:colOff>31750</xdr:colOff>
      <xdr:row>43</xdr:row>
      <xdr:rowOff>22860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3710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22860</xdr:rowOff>
    </xdr:from>
    <xdr:to>
      <xdr:col>11</xdr:col>
      <xdr:colOff>82550</xdr:colOff>
      <xdr:row>42</xdr:row>
      <xdr:rowOff>124460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134637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99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146050</xdr:rowOff>
    </xdr:from>
    <xdr:to>
      <xdr:col>7</xdr:col>
      <xdr:colOff>31750</xdr:colOff>
      <xdr:row>42</xdr:row>
      <xdr:rowOff>76200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17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86377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143510</xdr:rowOff>
    </xdr:from>
    <xdr:to>
      <xdr:col>23</xdr:col>
      <xdr:colOff>184150</xdr:colOff>
      <xdr:row>43</xdr:row>
      <xdr:rowOff>73660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115587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316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42</xdr:row>
      <xdr:rowOff>143510</xdr:rowOff>
    </xdr:from>
    <xdr:to>
      <xdr:col>19</xdr:col>
      <xdr:colOff>184150</xdr:colOff>
      <xdr:row>43</xdr:row>
      <xdr:rowOff>73660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58437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42</xdr:row>
      <xdr:rowOff>143510</xdr:rowOff>
    </xdr:from>
    <xdr:to>
      <xdr:col>15</xdr:col>
      <xdr:colOff>133350</xdr:colOff>
      <xdr:row>43</xdr:row>
      <xdr:rowOff>73660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58437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42</xdr:row>
      <xdr:rowOff>143510</xdr:rowOff>
    </xdr:from>
    <xdr:to>
      <xdr:col>11</xdr:col>
      <xdr:colOff>82550</xdr:colOff>
      <xdr:row>43</xdr:row>
      <xdr:rowOff>73660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344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58437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4307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119380</xdr:rowOff>
    </xdr:from>
    <xdr:to>
      <xdr:col>7</xdr:col>
      <xdr:colOff>31750</xdr:colOff>
      <xdr:row>43</xdr:row>
      <xdr:rowOff>49530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32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34307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40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前年度から</a:t>
          </a:r>
          <a:r>
            <a:rPr kumimoji="1" lang="en-US" altLang="ja-JP" sz="1300">
              <a:latin typeface="ＭＳ Ｐゴシック" panose="020B0600070205080204" pitchFamily="50" charset="-128"/>
              <a:ea typeface="ＭＳ Ｐゴシック" panose="020B0600070205080204" pitchFamily="50" charset="-128"/>
            </a:rPr>
            <a:t>2.1</a:t>
          </a:r>
          <a:r>
            <a:rPr kumimoji="1" lang="ja-JP" altLang="en-US" sz="1300">
              <a:latin typeface="ＭＳ Ｐゴシック" panose="020B0600070205080204" pitchFamily="50" charset="-128"/>
              <a:ea typeface="ＭＳ Ｐゴシック" panose="020B0600070205080204" pitchFamily="50" charset="-128"/>
            </a:rPr>
            <a:t>ポイント改善した。普通交付税などの増により、分母である歳入の経常一般財源が</a:t>
          </a:r>
          <a:r>
            <a:rPr kumimoji="1" lang="en-US" altLang="ja-JP" sz="1300">
              <a:latin typeface="ＭＳ Ｐゴシック" panose="020B0600070205080204" pitchFamily="50" charset="-128"/>
              <a:ea typeface="ＭＳ Ｐゴシック" panose="020B0600070205080204" pitchFamily="50" charset="-128"/>
            </a:rPr>
            <a:t>368,351</a:t>
          </a:r>
          <a:r>
            <a:rPr kumimoji="1" lang="ja-JP" altLang="en-US" sz="1300">
              <a:latin typeface="ＭＳ Ｐゴシック" panose="020B0600070205080204" pitchFamily="50" charset="-128"/>
              <a:ea typeface="ＭＳ Ｐゴシック" panose="020B0600070205080204" pitchFamily="50" charset="-128"/>
            </a:rPr>
            <a:t>千円増額となった一方で、分子である歳出の経常経費は、退職手当の増などにより人件費が増となったものの公債費が大きく減となり、歳出の経常一般財源は</a:t>
          </a:r>
          <a:r>
            <a:rPr kumimoji="1" lang="en-US" altLang="ja-JP" sz="1300">
              <a:latin typeface="ＭＳ Ｐゴシック" panose="020B0600070205080204" pitchFamily="50" charset="-128"/>
              <a:ea typeface="ＭＳ Ｐゴシック" panose="020B0600070205080204" pitchFamily="50" charset="-128"/>
            </a:rPr>
            <a:t>77,401</a:t>
          </a:r>
          <a:r>
            <a:rPr kumimoji="1" lang="ja-JP" altLang="en-US" sz="1300">
              <a:latin typeface="ＭＳ Ｐゴシック" panose="020B0600070205080204" pitchFamily="50" charset="-128"/>
              <a:ea typeface="ＭＳ Ｐゴシック" panose="020B0600070205080204" pitchFamily="50" charset="-128"/>
            </a:rPr>
            <a:t>千円減少したことが主な要因である。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今後も、扶助費などの住民サービスの維持を図りながら、経常経費の圧縮に努める。</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126093</xdr:rowOff>
    </xdr:from>
    <xdr:to>
      <xdr:col>23</xdr:col>
      <xdr:colOff>133350</xdr:colOff>
      <xdr:row>67</xdr:row>
      <xdr:rowOff>17962</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9898743"/>
          <a:ext cx="0" cy="160636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161489</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47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17962</xdr:rowOff>
    </xdr:from>
    <xdr:to>
      <xdr:col>24</xdr:col>
      <xdr:colOff>12700</xdr:colOff>
      <xdr:row>67</xdr:row>
      <xdr:rowOff>17962</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05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41020</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964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126093</xdr:rowOff>
    </xdr:from>
    <xdr:to>
      <xdr:col>24</xdr:col>
      <xdr:colOff>12700</xdr:colOff>
      <xdr:row>57</xdr:row>
      <xdr:rowOff>126093</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9898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60</xdr:row>
      <xdr:rowOff>115026</xdr:rowOff>
    </xdr:from>
    <xdr:to>
      <xdr:col>23</xdr:col>
      <xdr:colOff>133350</xdr:colOff>
      <xdr:row>61</xdr:row>
      <xdr:rowOff>15966</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flipV="1">
          <a:off x="4114800" y="10402026"/>
          <a:ext cx="838200" cy="723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70411</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1859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53884</xdr:rowOff>
    </xdr:from>
    <xdr:to>
      <xdr:col>23</xdr:col>
      <xdr:colOff>184150</xdr:colOff>
      <xdr:row>60</xdr:row>
      <xdr:rowOff>155484</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0340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15966</xdr:rowOff>
    </xdr:from>
    <xdr:to>
      <xdr:col>19</xdr:col>
      <xdr:colOff>133350</xdr:colOff>
      <xdr:row>61</xdr:row>
      <xdr:rowOff>15966</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47441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60</xdr:row>
      <xdr:rowOff>43543</xdr:rowOff>
    </xdr:from>
    <xdr:to>
      <xdr:col>19</xdr:col>
      <xdr:colOff>184150</xdr:colOff>
      <xdr:row>60</xdr:row>
      <xdr:rowOff>145143</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330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58</xdr:row>
      <xdr:rowOff>155320</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099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60</xdr:row>
      <xdr:rowOff>97790</xdr:rowOff>
    </xdr:from>
    <xdr:to>
      <xdr:col>15</xdr:col>
      <xdr:colOff>82550</xdr:colOff>
      <xdr:row>61</xdr:row>
      <xdr:rowOff>15966</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10384790"/>
          <a:ext cx="889000" cy="8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60</xdr:row>
      <xdr:rowOff>19413</xdr:rowOff>
    </xdr:from>
    <xdr:to>
      <xdr:col>15</xdr:col>
      <xdr:colOff>133350</xdr:colOff>
      <xdr:row>60</xdr:row>
      <xdr:rowOff>121013</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306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58</xdr:row>
      <xdr:rowOff>131190</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0075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60</xdr:row>
      <xdr:rowOff>97790</xdr:rowOff>
    </xdr:from>
    <xdr:to>
      <xdr:col>11</xdr:col>
      <xdr:colOff>31750</xdr:colOff>
      <xdr:row>61</xdr:row>
      <xdr:rowOff>78015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10384790"/>
          <a:ext cx="889000" cy="151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59872</xdr:rowOff>
    </xdr:from>
    <xdr:to>
      <xdr:col>11</xdr:col>
      <xdr:colOff>82550</xdr:colOff>
      <xdr:row>59</xdr:row>
      <xdr:rowOff>161472</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175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199</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9944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60</xdr:row>
      <xdr:rowOff>26307</xdr:rowOff>
    </xdr:from>
    <xdr:to>
      <xdr:col>7</xdr:col>
      <xdr:colOff>31750</xdr:colOff>
      <xdr:row>60</xdr:row>
      <xdr:rowOff>127907</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313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58</xdr:row>
      <xdr:rowOff>138084</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08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60</xdr:row>
      <xdr:rowOff>64226</xdr:rowOff>
    </xdr:from>
    <xdr:to>
      <xdr:col>23</xdr:col>
      <xdr:colOff>184150</xdr:colOff>
      <xdr:row>60</xdr:row>
      <xdr:rowOff>165826</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0351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36303</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0323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60</xdr:row>
      <xdr:rowOff>136616</xdr:rowOff>
    </xdr:from>
    <xdr:to>
      <xdr:col>19</xdr:col>
      <xdr:colOff>184150</xdr:colOff>
      <xdr:row>61</xdr:row>
      <xdr:rowOff>66766</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51543</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05099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60</xdr:row>
      <xdr:rowOff>136616</xdr:rowOff>
    </xdr:from>
    <xdr:to>
      <xdr:col>15</xdr:col>
      <xdr:colOff>133350</xdr:colOff>
      <xdr:row>61</xdr:row>
      <xdr:rowOff>66766</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423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51543</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509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46990</xdr:rowOff>
    </xdr:from>
    <xdr:to>
      <xdr:col>11</xdr:col>
      <xdr:colOff>82550</xdr:colOff>
      <xdr:row>60</xdr:row>
      <xdr:rowOff>148590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10333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133367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10420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27215</xdr:rowOff>
    </xdr:from>
    <xdr:to>
      <xdr:col>7</xdr:col>
      <xdr:colOff>31750</xdr:colOff>
      <xdr:row>61</xdr:row>
      <xdr:rowOff>128815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0485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113592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0572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[289,734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豪雪地であることによる除排雪経費（維持補修費）が類似団体に比して高いことから平均を上回っている。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の要因として、昨年度に比べて人件費は退職手当の増および会計年度任用職員の勤勉手当の増などにより増額。物件費は大地の芸術祭（第９回展）の委託料やとおかまち応援寄附金募集経費の増に伴い増加した。</a:t>
          </a: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24236</xdr:rowOff>
    </xdr:from>
    <xdr:to>
      <xdr:col>23</xdr:col>
      <xdr:colOff>133350</xdr:colOff>
      <xdr:row>88</xdr:row>
      <xdr:rowOff>68480</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911686"/>
          <a:ext cx="0" cy="12443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40557</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128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5,283,793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68480</xdr:rowOff>
    </xdr:from>
    <xdr:to>
      <xdr:col>24</xdr:col>
      <xdr:colOff>12700</xdr:colOff>
      <xdr:row>88</xdr:row>
      <xdr:rowOff>68480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56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110613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55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24236</xdr:rowOff>
    </xdr:from>
    <xdr:to>
      <xdr:col>24</xdr:col>
      <xdr:colOff>12700</xdr:colOff>
      <xdr:row>81</xdr:row>
      <xdr:rowOff>24236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91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48941</xdr:rowOff>
    </xdr:from>
    <xdr:to>
      <xdr:col>23</xdr:col>
      <xdr:colOff>133350</xdr:colOff>
      <xdr:row>81</xdr:row>
      <xdr:rowOff>63564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3936391"/>
          <a:ext cx="838200" cy="14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53462</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37694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80</xdr:row>
      <xdr:rowOff>170813</xdr:rowOff>
    </xdr:from>
    <xdr:to>
      <xdr:col>23</xdr:col>
      <xdr:colOff>184150</xdr:colOff>
      <xdr:row>81</xdr:row>
      <xdr:rowOff>100963</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388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48941</xdr:rowOff>
    </xdr:from>
    <xdr:to>
      <xdr:col>19</xdr:col>
      <xdr:colOff>133350</xdr:colOff>
      <xdr:row>81</xdr:row>
      <xdr:rowOff>51009</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3225800" y="13936391"/>
          <a:ext cx="889000" cy="2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80</xdr:row>
      <xdr:rowOff>166974</xdr:rowOff>
    </xdr:from>
    <xdr:to>
      <xdr:col>19</xdr:col>
      <xdr:colOff>184150</xdr:colOff>
      <xdr:row>81</xdr:row>
      <xdr:rowOff>97124</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3882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79</xdr:row>
      <xdr:rowOff>107301</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36518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51009</xdr:rowOff>
    </xdr:from>
    <xdr:to>
      <xdr:col>15</xdr:col>
      <xdr:colOff>82550</xdr:colOff>
      <xdr:row>81</xdr:row>
      <xdr:rowOff>56091</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2336800" y="13938459"/>
          <a:ext cx="889000" cy="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80</xdr:row>
      <xdr:rowOff>165796</xdr:rowOff>
    </xdr:from>
    <xdr:to>
      <xdr:col>15</xdr:col>
      <xdr:colOff>133350</xdr:colOff>
      <xdr:row>81</xdr:row>
      <xdr:rowOff>95946</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3881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79</xdr:row>
      <xdr:rowOff>106123</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650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52522</xdr:rowOff>
    </xdr:from>
    <xdr:to>
      <xdr:col>11</xdr:col>
      <xdr:colOff>31750</xdr:colOff>
      <xdr:row>81</xdr:row>
      <xdr:rowOff>56091</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3939972"/>
          <a:ext cx="889000" cy="3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80</xdr:row>
      <xdr:rowOff>164181</xdr:rowOff>
    </xdr:from>
    <xdr:to>
      <xdr:col>11</xdr:col>
      <xdr:colOff>82550</xdr:colOff>
      <xdr:row>81</xdr:row>
      <xdr:rowOff>94331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3880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79</xdr:row>
      <xdr:rowOff>104508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3649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161362</xdr:rowOff>
    </xdr:from>
    <xdr:to>
      <xdr:col>7</xdr:col>
      <xdr:colOff>31750</xdr:colOff>
      <xdr:row>81</xdr:row>
      <xdr:rowOff>91512</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3877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101689</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36462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12764</xdr:rowOff>
    </xdr:from>
    <xdr:to>
      <xdr:col>23</xdr:col>
      <xdr:colOff>184150</xdr:colOff>
      <xdr:row>81</xdr:row>
      <xdr:rowOff>114364</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3900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61041</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394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80</xdr:row>
      <xdr:rowOff>169591</xdr:rowOff>
    </xdr:from>
    <xdr:to>
      <xdr:col>19</xdr:col>
      <xdr:colOff>184150</xdr:colOff>
      <xdr:row>81</xdr:row>
      <xdr:rowOff>99741</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3885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84518</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19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209</xdr:rowOff>
    </xdr:from>
    <xdr:to>
      <xdr:col>15</xdr:col>
      <xdr:colOff>133350</xdr:colOff>
      <xdr:row>81</xdr:row>
      <xdr:rowOff>101809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3887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86586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3974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5291</xdr:rowOff>
    </xdr:from>
    <xdr:to>
      <xdr:col>11</xdr:col>
      <xdr:colOff>82550</xdr:colOff>
      <xdr:row>81</xdr:row>
      <xdr:rowOff>106891</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3892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91668</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9791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1722</xdr:rowOff>
    </xdr:from>
    <xdr:to>
      <xdr:col>7</xdr:col>
      <xdr:colOff>31750</xdr:colOff>
      <xdr:row>81</xdr:row>
      <xdr:rowOff>103322</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3889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88099</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975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[96.0]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新潟県内市平均が低い傾向にあり、今後も、類似団体の平均を下回る形で推移するものと考えられる。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9" name="テキスト ボックス 248">
          <a:extLst>
            <a:ext uri="{FF2B5EF4-FFF2-40B4-BE49-F238E27FC236}">
              <a16:creationId xmlns:a16="http://schemas.microsoft.com/office/drawing/2014/main" id="{00000000-0008-0000-0300-0000F9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0" name="給与水準   （国との比較）グラフ枠">
          <a:extLst>
            <a:ext uri="{FF2B5EF4-FFF2-40B4-BE49-F238E27FC236}">
              <a16:creationId xmlns:a16="http://schemas.microsoft.com/office/drawing/2014/main" id="{00000000-0008-0000-0300-0000FA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89</xdr:row>
      <xdr:rowOff>18143</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flipV="1">
          <a:off x="17018000" y="13657036"/>
          <a:ext cx="0" cy="162015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161670</xdr:rowOff>
    </xdr:from>
    <xdr:ext cx="762000" cy="259045"/>
    <xdr:sp macro="" textlink="">
      <xdr:nvSpPr>
        <xdr:cNvPr id="252" name="給与水準   （国との比較）最小値テキスト">
          <a:extLst>
            <a:ext uri="{FF2B5EF4-FFF2-40B4-BE49-F238E27FC236}">
              <a16:creationId xmlns:a16="http://schemas.microsoft.com/office/drawing/2014/main" id="{00000000-0008-0000-0300-0000FC000000}"/>
            </a:ext>
          </a:extLst>
        </xdr:cNvPr>
        <xdr:cNvSpPr txBox="1"/>
      </xdr:nvSpPr>
      <xdr:spPr>
        <a:xfrm>
          <a:off x="17106900" y="1524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18143</xdr:rowOff>
    </xdr:from>
    <xdr:to>
      <xdr:col>81</xdr:col>
      <xdr:colOff>133350</xdr:colOff>
      <xdr:row>89</xdr:row>
      <xdr:rowOff>18143</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527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4" name="給与水準   （国との比較）最大値テキスト">
          <a:extLst>
            <a:ext uri="{FF2B5EF4-FFF2-40B4-BE49-F238E27FC236}">
              <a16:creationId xmlns:a16="http://schemas.microsoft.com/office/drawing/2014/main" id="{00000000-0008-0000-0300-0000FE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84</xdr:row>
      <xdr:rowOff>30843</xdr:rowOff>
    </xdr:from>
    <xdr:to>
      <xdr:col>81</xdr:col>
      <xdr:colOff>44450</xdr:colOff>
      <xdr:row>84</xdr:row>
      <xdr:rowOff>48079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6179800" y="14432643"/>
          <a:ext cx="8382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158948</xdr:rowOff>
    </xdr:from>
    <xdr:ext cx="762000" cy="259045"/>
    <xdr:sp macro="" textlink="">
      <xdr:nvSpPr>
        <xdr:cNvPr id="257" name="給与水準   （国との比較）平均値テキスト">
          <a:extLst>
            <a:ext uri="{FF2B5EF4-FFF2-40B4-BE49-F238E27FC236}">
              <a16:creationId xmlns:a16="http://schemas.microsoft.com/office/drawing/2014/main" id="{00000000-0008-0000-0300-000001010000}"/>
            </a:ext>
          </a:extLst>
        </xdr:cNvPr>
        <xdr:cNvSpPr txBox="1"/>
      </xdr:nvSpPr>
      <xdr:spPr>
        <a:xfrm>
          <a:off x="17106900" y="1456074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15421</xdr:rowOff>
    </xdr:from>
    <xdr:to>
      <xdr:col>81</xdr:col>
      <xdr:colOff>95250</xdr:colOff>
      <xdr:row>85</xdr:row>
      <xdr:rowOff>117021</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967200" y="1458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84</xdr:row>
      <xdr:rowOff>48079</xdr:rowOff>
    </xdr:from>
    <xdr:to>
      <xdr:col>77</xdr:col>
      <xdr:colOff>44450</xdr:colOff>
      <xdr:row>84</xdr:row>
      <xdr:rowOff>65314</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5290800" y="14449879"/>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32657</xdr:rowOff>
    </xdr:from>
    <xdr:to>
      <xdr:col>77</xdr:col>
      <xdr:colOff>95250</xdr:colOff>
      <xdr:row>85</xdr:row>
      <xdr:rowOff>134257</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6129000" y="14605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85</xdr:row>
      <xdr:rowOff>119034</xdr:rowOff>
    </xdr:from>
    <xdr:ext cx="7366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5798800" y="146922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84</xdr:row>
      <xdr:rowOff>65314</xdr:rowOff>
    </xdr:from>
    <xdr:to>
      <xdr:col>72</xdr:col>
      <xdr:colOff>203200</xdr:colOff>
      <xdr:row>85</xdr:row>
      <xdr:rowOff>14514</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4401800" y="14467114"/>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49893</xdr:rowOff>
    </xdr:from>
    <xdr:to>
      <xdr:col>73</xdr:col>
      <xdr:colOff>44450</xdr:colOff>
      <xdr:row>85</xdr:row>
      <xdr:rowOff>151493</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5240000" y="14623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85</xdr:row>
      <xdr:rowOff>136270</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909800" y="1470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84</xdr:row>
      <xdr:rowOff>134257</xdr:rowOff>
    </xdr:from>
    <xdr:to>
      <xdr:col>68</xdr:col>
      <xdr:colOff>152400</xdr:colOff>
      <xdr:row>85</xdr:row>
      <xdr:rowOff>14514</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3512800" y="14536057"/>
          <a:ext cx="889000" cy="51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67129</xdr:rowOff>
    </xdr:from>
    <xdr:to>
      <xdr:col>68</xdr:col>
      <xdr:colOff>203200</xdr:colOff>
      <xdr:row>85</xdr:row>
      <xdr:rowOff>168729</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4351000" y="14640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85</xdr:row>
      <xdr:rowOff>153506</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020800" y="147267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85</xdr:row>
      <xdr:rowOff>170543</xdr:rowOff>
    </xdr:from>
    <xdr:to>
      <xdr:col>64</xdr:col>
      <xdr:colOff>152400</xdr:colOff>
      <xdr:row>86</xdr:row>
      <xdr:rowOff>100693</xdr:rowOff>
    </xdr:to>
    <xdr:sp macro="" textlink="">
      <xdr:nvSpPr>
        <xdr:cNvPr id="268" name="フローチャート: 判断 267">
          <a:extLst>
            <a:ext uri="{FF2B5EF4-FFF2-40B4-BE49-F238E27FC236}">
              <a16:creationId xmlns:a16="http://schemas.microsoft.com/office/drawing/2014/main" id="{00000000-0008-0000-0300-00000C010000}"/>
            </a:ext>
          </a:extLst>
        </xdr:cNvPr>
        <xdr:cNvSpPr/>
      </xdr:nvSpPr>
      <xdr:spPr>
        <a:xfrm>
          <a:off x="13462000" y="1474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85470</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3131800" y="1483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151493</xdr:rowOff>
    </xdr:from>
    <xdr:to>
      <xdr:col>81</xdr:col>
      <xdr:colOff>95250</xdr:colOff>
      <xdr:row>84</xdr:row>
      <xdr:rowOff>81643</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967200" y="1438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82</xdr:row>
      <xdr:rowOff>168020</xdr:rowOff>
    </xdr:from>
    <xdr:ext cx="762000" cy="259045"/>
    <xdr:sp macro="" textlink="">
      <xdr:nvSpPr>
        <xdr:cNvPr id="276" name="給与水準   （国との比較）該当値テキスト">
          <a:extLst>
            <a:ext uri="{FF2B5EF4-FFF2-40B4-BE49-F238E27FC236}">
              <a16:creationId xmlns:a16="http://schemas.microsoft.com/office/drawing/2014/main" id="{00000000-0008-0000-0300-000014010000}"/>
            </a:ext>
          </a:extLst>
        </xdr:cNvPr>
        <xdr:cNvSpPr txBox="1"/>
      </xdr:nvSpPr>
      <xdr:spPr>
        <a:xfrm>
          <a:off x="17106900" y="14226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168729</xdr:rowOff>
    </xdr:from>
    <xdr:to>
      <xdr:col>77</xdr:col>
      <xdr:colOff>95250</xdr:colOff>
      <xdr:row>84</xdr:row>
      <xdr:rowOff>98879</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6129000" y="14399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109056</xdr:rowOff>
    </xdr:from>
    <xdr:ext cx="7366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5798800" y="1416795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84</xdr:row>
      <xdr:rowOff>14514</xdr:rowOff>
    </xdr:from>
    <xdr:to>
      <xdr:col>73</xdr:col>
      <xdr:colOff>44450</xdr:colOff>
      <xdr:row>84</xdr:row>
      <xdr:rowOff>116114</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52400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126291</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909800" y="14185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84</xdr:row>
      <xdr:rowOff>135164</xdr:rowOff>
    </xdr:from>
    <xdr:to>
      <xdr:col>68</xdr:col>
      <xdr:colOff>203200</xdr:colOff>
      <xdr:row>85</xdr:row>
      <xdr:rowOff>65314</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4351000" y="1453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75491</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4020800" y="143058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83457</xdr:rowOff>
    </xdr:from>
    <xdr:to>
      <xdr:col>64</xdr:col>
      <xdr:colOff>152400</xdr:colOff>
      <xdr:row>85</xdr:row>
      <xdr:rowOff>13607</xdr:rowOff>
    </xdr:to>
    <xdr:sp macro="" textlink="">
      <xdr:nvSpPr>
        <xdr:cNvPr id="283" name="楕円 282">
          <a:extLst>
            <a:ext uri="{FF2B5EF4-FFF2-40B4-BE49-F238E27FC236}">
              <a16:creationId xmlns:a16="http://schemas.microsoft.com/office/drawing/2014/main" id="{00000000-0008-0000-0300-00001B010000}"/>
            </a:ext>
          </a:extLst>
        </xdr:cNvPr>
        <xdr:cNvSpPr/>
      </xdr:nvSpPr>
      <xdr:spPr>
        <a:xfrm>
          <a:off x="13462000" y="14485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23784</xdr:rowOff>
    </xdr:from>
    <xdr:ext cx="762000" cy="259045"/>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131800" y="14254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a:t>
          </a:r>
          <a:r>
            <a:rPr kumimoji="1" lang="en-US" altLang="ja-JP" sz="1300">
              <a:latin typeface="ＭＳ Ｐゴシック" panose="020B0600070205080204" pitchFamily="50" charset="-128"/>
              <a:ea typeface="ＭＳ Ｐゴシック" panose="020B0600070205080204" pitchFamily="50" charset="-128"/>
            </a:rPr>
            <a:t>R5</a:t>
          </a:r>
          <a:r>
            <a:rPr kumimoji="1" lang="ja-JP" altLang="en-US" sz="1300">
              <a:latin typeface="ＭＳ Ｐゴシック" panose="020B0600070205080204" pitchFamily="50" charset="-128"/>
              <a:ea typeface="ＭＳ Ｐゴシック" panose="020B0600070205080204" pitchFamily="50" charset="-128"/>
            </a:rPr>
            <a:t>年度比で</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人／千人の減少となり類似団体平均を</a:t>
          </a:r>
          <a:r>
            <a:rPr kumimoji="1" lang="en-US" altLang="ja-JP" sz="1300">
              <a:latin typeface="ＭＳ Ｐゴシック" panose="020B0600070205080204" pitchFamily="50" charset="-128"/>
              <a:ea typeface="ＭＳ Ｐゴシック" panose="020B0600070205080204" pitchFamily="50" charset="-128"/>
            </a:rPr>
            <a:t>1.88</a:t>
          </a:r>
          <a:r>
            <a:rPr kumimoji="1" lang="ja-JP" altLang="en-US" sz="1300">
              <a:latin typeface="ＭＳ Ｐゴシック" panose="020B0600070205080204" pitchFamily="50" charset="-128"/>
              <a:ea typeface="ＭＳ Ｐゴシック" panose="020B0600070205080204" pitchFamily="50" charset="-128"/>
            </a:rPr>
            <a:t>人下回った。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事務事業を見直すとともに適切な定員管理に努める。</a:t>
          </a:r>
        </a:p>
      </xdr:txBody>
    </xdr:sp>
    <xdr:clientData/>
  </xdr:twoCellAnchor>
  <xdr:oneCellAnchor>
    <xdr:from>
      <xdr:col>61</xdr:col>
      <xdr:colOff>6350</xdr:colOff>
      <xdr:row>54</xdr:row>
      <xdr:rowOff>139700</xdr:rowOff>
    </xdr:from>
    <xdr:ext cx="349839" cy="225703"/>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9" name="直線コネクタ 308">
          <a:extLst>
            <a:ext uri="{FF2B5EF4-FFF2-40B4-BE49-F238E27FC236}">
              <a16:creationId xmlns:a16="http://schemas.microsoft.com/office/drawing/2014/main" id="{00000000-0008-0000-0300-000035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0" name="テキスト ボックス 309">
          <a:extLst>
            <a:ext uri="{FF2B5EF4-FFF2-40B4-BE49-F238E27FC236}">
              <a16:creationId xmlns:a16="http://schemas.microsoft.com/office/drawing/2014/main" id="{00000000-0008-0000-0300-000036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a:extLst>
            <a:ext uri="{FF2B5EF4-FFF2-40B4-BE49-F238E27FC236}">
              <a16:creationId xmlns:a16="http://schemas.microsoft.com/office/drawing/2014/main" id="{00000000-0008-0000-0300-000038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a:extLst>
            <a:ext uri="{FF2B5EF4-FFF2-40B4-BE49-F238E27FC236}">
              <a16:creationId xmlns:a16="http://schemas.microsoft.com/office/drawing/2014/main" id="{00000000-0008-0000-0300-000039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166412</xdr:rowOff>
    </xdr:from>
    <xdr:to>
      <xdr:col>81</xdr:col>
      <xdr:colOff>44450</xdr:colOff>
      <xdr:row>66</xdr:row>
      <xdr:rowOff>76919</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flipV="1">
          <a:off x="17018000" y="10110512"/>
          <a:ext cx="0" cy="128210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48996</xdr:rowOff>
    </xdr:from>
    <xdr:ext cx="762000" cy="259045"/>
    <xdr:sp macro="" textlink="">
      <xdr:nvSpPr>
        <xdr:cNvPr id="315" name="定員管理の状況最小値テキスト">
          <a:extLst>
            <a:ext uri="{FF2B5EF4-FFF2-40B4-BE49-F238E27FC236}">
              <a16:creationId xmlns:a16="http://schemas.microsoft.com/office/drawing/2014/main" id="{00000000-0008-0000-0300-00003B010000}"/>
            </a:ext>
          </a:extLst>
        </xdr:cNvPr>
        <xdr:cNvSpPr txBox="1"/>
      </xdr:nvSpPr>
      <xdr:spPr>
        <a:xfrm>
          <a:off x="17106900" y="11364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76919</xdr:rowOff>
    </xdr:from>
    <xdr:to>
      <xdr:col>81</xdr:col>
      <xdr:colOff>133350</xdr:colOff>
      <xdr:row>66</xdr:row>
      <xdr:rowOff>76919</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1392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81339</xdr:rowOff>
    </xdr:from>
    <xdr:ext cx="762000" cy="259045"/>
    <xdr:sp macro="" textlink="">
      <xdr:nvSpPr>
        <xdr:cNvPr id="317" name="定員管理の状況最大値テキスト">
          <a:extLst>
            <a:ext uri="{FF2B5EF4-FFF2-40B4-BE49-F238E27FC236}">
              <a16:creationId xmlns:a16="http://schemas.microsoft.com/office/drawing/2014/main" id="{00000000-0008-0000-0300-00003D010000}"/>
            </a:ext>
          </a:extLst>
        </xdr:cNvPr>
        <xdr:cNvSpPr txBox="1"/>
      </xdr:nvSpPr>
      <xdr:spPr>
        <a:xfrm>
          <a:off x="17106900" y="9853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166412</xdr:rowOff>
    </xdr:from>
    <xdr:to>
      <xdr:col>81</xdr:col>
      <xdr:colOff>133350</xdr:colOff>
      <xdr:row>58</xdr:row>
      <xdr:rowOff>166412</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929100" y="101105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40682</xdr:rowOff>
    </xdr:from>
    <xdr:to>
      <xdr:col>81</xdr:col>
      <xdr:colOff>44450</xdr:colOff>
      <xdr:row>60</xdr:row>
      <xdr:rowOff>41487</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flipV="1">
          <a:off x="16179800" y="10327682"/>
          <a:ext cx="838200" cy="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113174</xdr:rowOff>
    </xdr:from>
    <xdr:ext cx="762000" cy="259045"/>
    <xdr:sp macro="" textlink="">
      <xdr:nvSpPr>
        <xdr:cNvPr id="320" name="定員管理の状況平均値テキスト">
          <a:extLst>
            <a:ext uri="{FF2B5EF4-FFF2-40B4-BE49-F238E27FC236}">
              <a16:creationId xmlns:a16="http://schemas.microsoft.com/office/drawing/2014/main" id="{00000000-0008-0000-0300-000040010000}"/>
            </a:ext>
          </a:extLst>
        </xdr:cNvPr>
        <xdr:cNvSpPr txBox="1"/>
      </xdr:nvSpPr>
      <xdr:spPr>
        <a:xfrm>
          <a:off x="17106900" y="10400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141097</xdr:rowOff>
    </xdr:from>
    <xdr:to>
      <xdr:col>81</xdr:col>
      <xdr:colOff>95250</xdr:colOff>
      <xdr:row>61</xdr:row>
      <xdr:rowOff>71247</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967200" y="10428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14944</xdr:rowOff>
    </xdr:from>
    <xdr:to>
      <xdr:col>77</xdr:col>
      <xdr:colOff>44450</xdr:colOff>
      <xdr:row>60</xdr:row>
      <xdr:rowOff>41487</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5290800" y="10301944"/>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124206</xdr:rowOff>
    </xdr:from>
    <xdr:to>
      <xdr:col>77</xdr:col>
      <xdr:colOff>95250</xdr:colOff>
      <xdr:row>61</xdr:row>
      <xdr:rowOff>54356</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6129000" y="104112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39133</xdr:rowOff>
    </xdr:from>
    <xdr:ext cx="7366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5798800" y="104975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14944</xdr:rowOff>
    </xdr:from>
    <xdr:to>
      <xdr:col>72</xdr:col>
      <xdr:colOff>203200</xdr:colOff>
      <xdr:row>60</xdr:row>
      <xdr:rowOff>18161</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flipV="1">
          <a:off x="14401800" y="10301944"/>
          <a:ext cx="889000" cy="3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110532</xdr:rowOff>
    </xdr:from>
    <xdr:to>
      <xdr:col>73</xdr:col>
      <xdr:colOff>44450</xdr:colOff>
      <xdr:row>61</xdr:row>
      <xdr:rowOff>40682</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5240000" y="10397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25459</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909800" y="10483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4487</xdr:rowOff>
    </xdr:from>
    <xdr:to>
      <xdr:col>68</xdr:col>
      <xdr:colOff>152400</xdr:colOff>
      <xdr:row>60</xdr:row>
      <xdr:rowOff>18161</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3512800" y="10291487"/>
          <a:ext cx="889000" cy="1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103294</xdr:rowOff>
    </xdr:from>
    <xdr:to>
      <xdr:col>68</xdr:col>
      <xdr:colOff>203200</xdr:colOff>
      <xdr:row>61</xdr:row>
      <xdr:rowOff>33444</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4351000" y="1039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18221</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020800" y="10476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75946</xdr:rowOff>
    </xdr:from>
    <xdr:to>
      <xdr:col>64</xdr:col>
      <xdr:colOff>152400</xdr:colOff>
      <xdr:row>61</xdr:row>
      <xdr:rowOff>6096</xdr:rowOff>
    </xdr:to>
    <xdr:sp macro="" textlink="">
      <xdr:nvSpPr>
        <xdr:cNvPr id="331" name="フローチャート: 判断 330">
          <a:extLst>
            <a:ext uri="{FF2B5EF4-FFF2-40B4-BE49-F238E27FC236}">
              <a16:creationId xmlns:a16="http://schemas.microsoft.com/office/drawing/2014/main" id="{00000000-0008-0000-0300-00004B010000}"/>
            </a:ext>
          </a:extLst>
        </xdr:cNvPr>
        <xdr:cNvSpPr/>
      </xdr:nvSpPr>
      <xdr:spPr>
        <a:xfrm>
          <a:off x="13462000" y="10362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162323</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3131800" y="1044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59</xdr:row>
      <xdr:rowOff>161332</xdr:rowOff>
    </xdr:from>
    <xdr:to>
      <xdr:col>81</xdr:col>
      <xdr:colOff>95250</xdr:colOff>
      <xdr:row>60</xdr:row>
      <xdr:rowOff>91482</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967200" y="10276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6409</xdr:rowOff>
    </xdr:from>
    <xdr:ext cx="762000" cy="259045"/>
    <xdr:sp macro="" textlink="">
      <xdr:nvSpPr>
        <xdr:cNvPr id="339" name="定員管理の状況該当値テキスト">
          <a:extLst>
            <a:ext uri="{FF2B5EF4-FFF2-40B4-BE49-F238E27FC236}">
              <a16:creationId xmlns:a16="http://schemas.microsoft.com/office/drawing/2014/main" id="{00000000-0008-0000-0300-000053010000}"/>
            </a:ext>
          </a:extLst>
        </xdr:cNvPr>
        <xdr:cNvSpPr txBox="1"/>
      </xdr:nvSpPr>
      <xdr:spPr>
        <a:xfrm>
          <a:off x="17106900" y="101219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162137</xdr:rowOff>
    </xdr:from>
    <xdr:to>
      <xdr:col>77</xdr:col>
      <xdr:colOff>95250</xdr:colOff>
      <xdr:row>60</xdr:row>
      <xdr:rowOff>92287</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6129000" y="10277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102464</xdr:rowOff>
    </xdr:from>
    <xdr:ext cx="7366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5798800" y="100465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135594</xdr:rowOff>
    </xdr:from>
    <xdr:to>
      <xdr:col>73</xdr:col>
      <xdr:colOff>44450</xdr:colOff>
      <xdr:row>60</xdr:row>
      <xdr:rowOff>65744</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5240000" y="1025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75921</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909800" y="100200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138811</xdr:rowOff>
    </xdr:from>
    <xdr:to>
      <xdr:col>68</xdr:col>
      <xdr:colOff>203200</xdr:colOff>
      <xdr:row>60</xdr:row>
      <xdr:rowOff>68961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4351000" y="10254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79138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4020800" y="100232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125137</xdr:rowOff>
    </xdr:from>
    <xdr:to>
      <xdr:col>64</xdr:col>
      <xdr:colOff>152400</xdr:colOff>
      <xdr:row>60</xdr:row>
      <xdr:rowOff>55287</xdr:rowOff>
    </xdr:to>
    <xdr:sp macro="" textlink="">
      <xdr:nvSpPr>
        <xdr:cNvPr id="346" name="楕円 345">
          <a:extLst>
            <a:ext uri="{FF2B5EF4-FFF2-40B4-BE49-F238E27FC236}">
              <a16:creationId xmlns:a16="http://schemas.microsoft.com/office/drawing/2014/main" id="{00000000-0008-0000-0300-00005A010000}"/>
            </a:ext>
          </a:extLst>
        </xdr:cNvPr>
        <xdr:cNvSpPr/>
      </xdr:nvSpPr>
      <xdr:spPr>
        <a:xfrm>
          <a:off x="13462000" y="10240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65464</xdr:rowOff>
    </xdr:from>
    <xdr:ext cx="762000" cy="259045"/>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131800" y="10009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令和元年度に実施した新博物館建設事業、看護職員養成施設整備事業等の合併特例事業債を活用した事業や、令和元年度から３年度に実施した防災・緊急情報伝達システムの整備事業に係る地方債の償還により、公債費負担が大きくなっている。元利償還は、今後数年間、同規模を見込んでおり、比率も同水準で推移していくと見込んでいる。</a:t>
          </a:r>
        </a:p>
      </xdr:txBody>
    </xdr:sp>
    <xdr:clientData/>
  </xdr:twoCellAnchor>
  <xdr:oneCellAnchor>
    <xdr:from>
      <xdr:col>61</xdr:col>
      <xdr:colOff>6350</xdr:colOff>
      <xdr:row>32</xdr:row>
      <xdr:rowOff>101600</xdr:rowOff>
    </xdr:from>
    <xdr:ext cx="298543" cy="225703"/>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65299</xdr:rowOff>
    </xdr:from>
    <xdr:to>
      <xdr:col>81</xdr:col>
      <xdr:colOff>44450</xdr:colOff>
      <xdr:row>44</xdr:row>
      <xdr:rowOff>6244</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066049"/>
          <a:ext cx="0" cy="148399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149771</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522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6244</xdr:rowOff>
    </xdr:from>
    <xdr:to>
      <xdr:col>81</xdr:col>
      <xdr:colOff>133350</xdr:colOff>
      <xdr:row>44</xdr:row>
      <xdr:rowOff>6244</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550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151676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0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65299</xdr:rowOff>
    </xdr:from>
    <xdr:to>
      <xdr:col>81</xdr:col>
      <xdr:colOff>133350</xdr:colOff>
      <xdr:row>35</xdr:row>
      <xdr:rowOff>65299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066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37</xdr:row>
      <xdr:rowOff>112501</xdr:rowOff>
    </xdr:from>
    <xdr:to>
      <xdr:col>81</xdr:col>
      <xdr:colOff>44450</xdr:colOff>
      <xdr:row>37</xdr:row>
      <xdr:rowOff>118533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456151"/>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153158</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15390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36</xdr:row>
      <xdr:rowOff>136631</xdr:rowOff>
    </xdr:from>
    <xdr:to>
      <xdr:col>81</xdr:col>
      <xdr:colOff>95250</xdr:colOff>
      <xdr:row>37</xdr:row>
      <xdr:rowOff>66781</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37</xdr:row>
      <xdr:rowOff>90382</xdr:rowOff>
    </xdr:from>
    <xdr:to>
      <xdr:col>77</xdr:col>
      <xdr:colOff>44450</xdr:colOff>
      <xdr:row>37</xdr:row>
      <xdr:rowOff>112501</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434032"/>
          <a:ext cx="889000" cy="22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36</xdr:row>
      <xdr:rowOff>138642</xdr:rowOff>
    </xdr:from>
    <xdr:to>
      <xdr:col>77</xdr:col>
      <xdr:colOff>95250</xdr:colOff>
      <xdr:row>37</xdr:row>
      <xdr:rowOff>68792</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310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35</xdr:row>
      <xdr:rowOff>78969</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07971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37</xdr:row>
      <xdr:rowOff>82338</xdr:rowOff>
    </xdr:from>
    <xdr:to>
      <xdr:col>72</xdr:col>
      <xdr:colOff>203200</xdr:colOff>
      <xdr:row>37</xdr:row>
      <xdr:rowOff>90382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425988"/>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36</xdr:row>
      <xdr:rowOff>136631</xdr:rowOff>
    </xdr:from>
    <xdr:to>
      <xdr:col>73</xdr:col>
      <xdr:colOff>44450</xdr:colOff>
      <xdr:row>37</xdr:row>
      <xdr:rowOff>66781</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35</xdr:row>
      <xdr:rowOff>76958</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37</xdr:row>
      <xdr:rowOff>76306</xdr:rowOff>
    </xdr:from>
    <xdr:to>
      <xdr:col>68</xdr:col>
      <xdr:colOff>152400</xdr:colOff>
      <xdr:row>37</xdr:row>
      <xdr:rowOff>82338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419956"/>
          <a:ext cx="8890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36</xdr:row>
      <xdr:rowOff>136631</xdr:rowOff>
    </xdr:from>
    <xdr:to>
      <xdr:col>68</xdr:col>
      <xdr:colOff>203200</xdr:colOff>
      <xdr:row>37</xdr:row>
      <xdr:rowOff>66781</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308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35</xdr:row>
      <xdr:rowOff>76958</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077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36</xdr:row>
      <xdr:rowOff>142663</xdr:rowOff>
    </xdr:from>
    <xdr:to>
      <xdr:col>64</xdr:col>
      <xdr:colOff>152400</xdr:colOff>
      <xdr:row>37</xdr:row>
      <xdr:rowOff>72813</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31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35</xdr:row>
      <xdr:rowOff>82990</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0837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37</xdr:row>
      <xdr:rowOff>67733</xdr:rowOff>
    </xdr:from>
    <xdr:to>
      <xdr:col>81</xdr:col>
      <xdr:colOff>95250</xdr:colOff>
      <xdr:row>37</xdr:row>
      <xdr:rowOff>169334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41138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37</xdr:row>
      <xdr:rowOff>39810</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3834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37</xdr:row>
      <xdr:rowOff>61701</xdr:rowOff>
    </xdr:from>
    <xdr:to>
      <xdr:col>77</xdr:col>
      <xdr:colOff>95250</xdr:colOff>
      <xdr:row>37</xdr:row>
      <xdr:rowOff>163301</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405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148078</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4917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37</xdr:row>
      <xdr:rowOff>39582</xdr:rowOff>
    </xdr:from>
    <xdr:to>
      <xdr:col>73</xdr:col>
      <xdr:colOff>44450</xdr:colOff>
      <xdr:row>37</xdr:row>
      <xdr:rowOff>141182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383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125958</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4696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37</xdr:row>
      <xdr:rowOff>31538</xdr:rowOff>
    </xdr:from>
    <xdr:to>
      <xdr:col>68</xdr:col>
      <xdr:colOff>203200</xdr:colOff>
      <xdr:row>37</xdr:row>
      <xdr:rowOff>133138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375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117915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461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37</xdr:row>
      <xdr:rowOff>25506</xdr:rowOff>
    </xdr:from>
    <xdr:to>
      <xdr:col>64</xdr:col>
      <xdr:colOff>152400</xdr:colOff>
      <xdr:row>37</xdr:row>
      <xdr:rowOff>127106</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369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111883</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55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[73.6%]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に実施した十日町小学校校舎改築事業や補助災害復旧事業に係る地方債の償還完了により、地方債現在高が減少したことに加え、ふるさと納税の増加に伴う基金積立額の増加により、充当可能基金が増加し、将来負担比率が減少した。</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88265</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6609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60342</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4003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88265</xdr:rowOff>
    </xdr:from>
    <xdr:to>
      <xdr:col>81</xdr:col>
      <xdr:colOff>133350</xdr:colOff>
      <xdr:row>23</xdr:row>
      <xdr:rowOff>88265</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4031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19</xdr:row>
      <xdr:rowOff>99766</xdr:rowOff>
    </xdr:from>
    <xdr:to>
      <xdr:col>81</xdr:col>
      <xdr:colOff>44450</xdr:colOff>
      <xdr:row>21</xdr:row>
      <xdr:rowOff>12912</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flipV="1">
          <a:off x="16179800" y="3357316"/>
          <a:ext cx="838200" cy="256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76852</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0570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60325</xdr:rowOff>
    </xdr:from>
    <xdr:to>
      <xdr:col>81</xdr:col>
      <xdr:colOff>95250</xdr:colOff>
      <xdr:row>14</xdr:row>
      <xdr:rowOff>161925</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60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21</xdr:row>
      <xdr:rowOff>12912</xdr:rowOff>
    </xdr:from>
    <xdr:to>
      <xdr:col>77</xdr:col>
      <xdr:colOff>44450</xdr:colOff>
      <xdr:row>21</xdr:row>
      <xdr:rowOff>136243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3613362"/>
          <a:ext cx="889000" cy="123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56303</xdr:rowOff>
    </xdr:from>
    <xdr:to>
      <xdr:col>77</xdr:col>
      <xdr:colOff>95250</xdr:colOff>
      <xdr:row>14</xdr:row>
      <xdr:rowOff>157903</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56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168080</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2548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21</xdr:row>
      <xdr:rowOff>136243</xdr:rowOff>
    </xdr:from>
    <xdr:to>
      <xdr:col>72</xdr:col>
      <xdr:colOff>203200</xdr:colOff>
      <xdr:row>22</xdr:row>
      <xdr:rowOff>988</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3736693"/>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130034</xdr:rowOff>
    </xdr:from>
    <xdr:to>
      <xdr:col>73</xdr:col>
      <xdr:colOff>44450</xdr:colOff>
      <xdr:row>15</xdr:row>
      <xdr:rowOff>60184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0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70361</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2992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21</xdr:row>
      <xdr:rowOff>152329</xdr:rowOff>
    </xdr:from>
    <xdr:to>
      <xdr:col>68</xdr:col>
      <xdr:colOff>152400</xdr:colOff>
      <xdr:row>22</xdr:row>
      <xdr:rowOff>988</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a:off x="13512800" y="3752779"/>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85937</xdr:rowOff>
    </xdr:from>
    <xdr:to>
      <xdr:col>68</xdr:col>
      <xdr:colOff>203200</xdr:colOff>
      <xdr:row>16</xdr:row>
      <xdr:rowOff>16087</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576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26264</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426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132997</xdr:rowOff>
    </xdr:from>
    <xdr:to>
      <xdr:col>64</xdr:col>
      <xdr:colOff>152400</xdr:colOff>
      <xdr:row>17</xdr:row>
      <xdr:rowOff>63147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87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73324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645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19</xdr:row>
      <xdr:rowOff>48966</xdr:rowOff>
    </xdr:from>
    <xdr:to>
      <xdr:col>81</xdr:col>
      <xdr:colOff>95250</xdr:colOff>
      <xdr:row>19</xdr:row>
      <xdr:rowOff>150566</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3306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19</xdr:row>
      <xdr:rowOff>21043</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3278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20</xdr:row>
      <xdr:rowOff>133562</xdr:rowOff>
    </xdr:from>
    <xdr:to>
      <xdr:col>77</xdr:col>
      <xdr:colOff>95250</xdr:colOff>
      <xdr:row>21</xdr:row>
      <xdr:rowOff>63712</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356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21</xdr:row>
      <xdr:rowOff>48489</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36489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21</xdr:row>
      <xdr:rowOff>85443</xdr:rowOff>
    </xdr:from>
    <xdr:to>
      <xdr:col>73</xdr:col>
      <xdr:colOff>44450</xdr:colOff>
      <xdr:row>22</xdr:row>
      <xdr:rowOff>15593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36858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22</xdr:row>
      <xdr:rowOff>370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772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21</xdr:row>
      <xdr:rowOff>121638</xdr:rowOff>
    </xdr:from>
    <xdr:to>
      <xdr:col>68</xdr:col>
      <xdr:colOff>203200</xdr:colOff>
      <xdr:row>22</xdr:row>
      <xdr:rowOff>51788</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3722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22</xdr:row>
      <xdr:rowOff>36565</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8084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101529</xdr:rowOff>
    </xdr:from>
    <xdr:to>
      <xdr:col>64</xdr:col>
      <xdr:colOff>152400</xdr:colOff>
      <xdr:row>22</xdr:row>
      <xdr:rowOff>31679</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7019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16456</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788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歳入の経常一般財源が定額減税に伴う地方特例交付金の増および給与改定に伴う普通交付税の増により対前年度</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ポイント減。</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歳出の経常一般財源が職員人件費の増により</a:t>
          </a:r>
          <a:r>
            <a:rPr kumimoji="1" lang="en-US" altLang="ja-JP" sz="1300">
              <a:latin typeface="ＭＳ Ｐゴシック" panose="020B0600070205080204" pitchFamily="50" charset="-128"/>
              <a:ea typeface="ＭＳ Ｐゴシック" panose="020B0600070205080204" pitchFamily="50" charset="-128"/>
            </a:rPr>
            <a:t>1.2</a:t>
          </a:r>
          <a:r>
            <a:rPr kumimoji="1" lang="ja-JP" altLang="en-US" sz="1300">
              <a:latin typeface="ＭＳ Ｐゴシック" panose="020B0600070205080204" pitchFamily="50" charset="-128"/>
              <a:ea typeface="ＭＳ Ｐゴシック" panose="020B0600070205080204" pitchFamily="50" charset="-128"/>
            </a:rPr>
            <a:t>ポイント増加し、合計で</a:t>
          </a:r>
          <a:r>
            <a:rPr kumimoji="1" lang="en-US" altLang="ja-JP" sz="1300">
              <a:latin typeface="ＭＳ Ｐゴシック" panose="020B0600070205080204" pitchFamily="50" charset="-128"/>
              <a:ea typeface="ＭＳ Ｐゴシック" panose="020B0600070205080204" pitchFamily="50" charset="-128"/>
            </a:rPr>
            <a:t>0.8</a:t>
          </a:r>
          <a:r>
            <a:rPr kumimoji="1" lang="ja-JP" altLang="en-US" sz="1300">
              <a:latin typeface="ＭＳ Ｐゴシック" panose="020B0600070205080204" pitchFamily="50" charset="-128"/>
              <a:ea typeface="ＭＳ Ｐゴシック" panose="020B0600070205080204" pitchFamily="50" charset="-128"/>
            </a:rPr>
            <a:t>ポイントの増となった。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経常人件費が類似団体と比較して低い要因は、普通建設事業にかかる支弁人件費が大きいためである。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159004</xdr:rowOff>
    </xdr:from>
    <xdr:to>
      <xdr:col>24</xdr:col>
      <xdr:colOff>25400</xdr:colOff>
      <xdr:row>41</xdr:row>
      <xdr:rowOff>110998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988304"/>
          <a:ext cx="0" cy="115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83075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12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110998</xdr:rowOff>
    </xdr:from>
    <xdr:to>
      <xdr:col>24</xdr:col>
      <xdr:colOff>114300</xdr:colOff>
      <xdr:row>41</xdr:row>
      <xdr:rowOff>110998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40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73931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31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159004</xdr:rowOff>
    </xdr:from>
    <xdr:to>
      <xdr:col>24</xdr:col>
      <xdr:colOff>114300</xdr:colOff>
      <xdr:row>34</xdr:row>
      <xdr:rowOff>159004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988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110998</xdr:rowOff>
    </xdr:from>
    <xdr:to>
      <xdr:col>24</xdr:col>
      <xdr:colOff>25400</xdr:colOff>
      <xdr:row>35</xdr:row>
      <xdr:rowOff>147574</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11174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45991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896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73914</xdr:rowOff>
    </xdr:from>
    <xdr:to>
      <xdr:col>24</xdr:col>
      <xdr:colOff>76200</xdr:colOff>
      <xdr:row>38</xdr:row>
      <xdr:rowOff>4064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110998</xdr:rowOff>
    </xdr:from>
    <xdr:to>
      <xdr:col>19</xdr:col>
      <xdr:colOff>187325</xdr:colOff>
      <xdr:row>35</xdr:row>
      <xdr:rowOff>115570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111748"/>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28194</xdr:rowOff>
    </xdr:from>
    <xdr:to>
      <xdr:col>20</xdr:col>
      <xdr:colOff>38100</xdr:colOff>
      <xdr:row>37</xdr:row>
      <xdr:rowOff>129794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71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114571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582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74422</xdr:rowOff>
    </xdr:from>
    <xdr:to>
      <xdr:col>15</xdr:col>
      <xdr:colOff>98425</xdr:colOff>
      <xdr:row>35</xdr:row>
      <xdr:rowOff>115570</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075172"/>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37</xdr:row>
      <xdr:rowOff>19050</xdr:rowOff>
    </xdr:from>
    <xdr:to>
      <xdr:col>15</xdr:col>
      <xdr:colOff>149225</xdr:colOff>
      <xdr:row>37</xdr:row>
      <xdr:rowOff>120650</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105427</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74422</xdr:rowOff>
    </xdr:from>
    <xdr:to>
      <xdr:col>11</xdr:col>
      <xdr:colOff>9525</xdr:colOff>
      <xdr:row>35</xdr:row>
      <xdr:rowOff>110998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075172"/>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163068</xdr:rowOff>
    </xdr:from>
    <xdr:to>
      <xdr:col>11</xdr:col>
      <xdr:colOff>60325</xdr:colOff>
      <xdr:row>37</xdr:row>
      <xdr:rowOff>93218</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77995</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51054</xdr:rowOff>
    </xdr:from>
    <xdr:to>
      <xdr:col>6</xdr:col>
      <xdr:colOff>171450</xdr:colOff>
      <xdr:row>37</xdr:row>
      <xdr:rowOff>152654</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137431</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81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96774</xdr:rowOff>
    </xdr:from>
    <xdr:to>
      <xdr:col>24</xdr:col>
      <xdr:colOff>76200</xdr:colOff>
      <xdr:row>36</xdr:row>
      <xdr:rowOff>26924</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097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113301</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594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60198</xdr:rowOff>
    </xdr:from>
    <xdr:to>
      <xdr:col>20</xdr:col>
      <xdr:colOff>38100</xdr:colOff>
      <xdr:row>35</xdr:row>
      <xdr:rowOff>161798</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525</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8298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64770</xdr:rowOff>
    </xdr:from>
    <xdr:to>
      <xdr:col>15</xdr:col>
      <xdr:colOff>149225</xdr:colOff>
      <xdr:row>35</xdr:row>
      <xdr:rowOff>166370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06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5097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83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23622</xdr:rowOff>
    </xdr:from>
    <xdr:to>
      <xdr:col>11</xdr:col>
      <xdr:colOff>60325</xdr:colOff>
      <xdr:row>35</xdr:row>
      <xdr:rowOff>125222</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024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135399</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5793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60198</xdr:rowOff>
    </xdr:from>
    <xdr:to>
      <xdr:col>6</xdr:col>
      <xdr:colOff>171450</xdr:colOff>
      <xdr:row>35</xdr:row>
      <xdr:rowOff>161798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0609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525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5829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0.3</a:t>
          </a:r>
          <a:r>
            <a:rPr kumimoji="1" lang="ja-JP" altLang="en-US" sz="1300">
              <a:latin typeface="ＭＳ Ｐゴシック" panose="020B0600070205080204" pitchFamily="50" charset="-128"/>
              <a:ea typeface="ＭＳ Ｐゴシック" panose="020B0600070205080204" pitchFamily="50" charset="-128"/>
            </a:rPr>
            <a:t>ポイント減少。また、ごみ処理手数料の値上げによりじん芥処理費にかかる経常一般財源額が</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ポイント減少した。合計で</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ポイントの減となった。</a:t>
          </a: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161290</xdr:rowOff>
    </xdr:from>
    <xdr:to>
      <xdr:col>82</xdr:col>
      <xdr:colOff>107950</xdr:colOff>
      <xdr:row>20</xdr:row>
      <xdr:rowOff>157480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390140"/>
          <a:ext cx="0" cy="11963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129557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157480</xdr:rowOff>
    </xdr:from>
    <xdr:to>
      <xdr:col>82</xdr:col>
      <xdr:colOff>196850</xdr:colOff>
      <xdr:row>20</xdr:row>
      <xdr:rowOff>157480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86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76217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133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161290</xdr:rowOff>
    </xdr:from>
    <xdr:to>
      <xdr:col>82</xdr:col>
      <xdr:colOff>196850</xdr:colOff>
      <xdr:row>13</xdr:row>
      <xdr:rowOff>161290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390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16510</xdr:rowOff>
    </xdr:from>
    <xdr:to>
      <xdr:col>82</xdr:col>
      <xdr:colOff>107950</xdr:colOff>
      <xdr:row>17</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flipV="1">
          <a:off x="15671800" y="293116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130827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02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114300</xdr:rowOff>
    </xdr:from>
    <xdr:to>
      <xdr:col>82</xdr:col>
      <xdr:colOff>158750</xdr:colOff>
      <xdr:row>17</xdr:row>
      <xdr:rowOff>44450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17</xdr:row>
      <xdr:rowOff>77470</xdr:rowOff>
    </xdr:from>
    <xdr:to>
      <xdr:col>78</xdr:col>
      <xdr:colOff>69850</xdr:colOff>
      <xdr:row>17</xdr:row>
      <xdr:rowOff>92710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992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83820</xdr:rowOff>
    </xdr:from>
    <xdr:to>
      <xdr:col>78</xdr:col>
      <xdr:colOff>120650</xdr:colOff>
      <xdr:row>17</xdr:row>
      <xdr:rowOff>13970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827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24147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5958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17</xdr:row>
      <xdr:rowOff>16510</xdr:rowOff>
    </xdr:from>
    <xdr:to>
      <xdr:col>73</xdr:col>
      <xdr:colOff>180975</xdr:colOff>
      <xdr:row>17</xdr:row>
      <xdr:rowOff>77470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9311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60960</xdr:rowOff>
    </xdr:from>
    <xdr:to>
      <xdr:col>74</xdr:col>
      <xdr:colOff>31750</xdr:colOff>
      <xdr:row>16</xdr:row>
      <xdr:rowOff>162560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04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1287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57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17</xdr:row>
      <xdr:rowOff>16510</xdr:rowOff>
    </xdr:from>
    <xdr:to>
      <xdr:col>69</xdr:col>
      <xdr:colOff>92075</xdr:colOff>
      <xdr:row>17</xdr:row>
      <xdr:rowOff>77470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93116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148590</xdr:rowOff>
    </xdr:from>
    <xdr:to>
      <xdr:col>69</xdr:col>
      <xdr:colOff>142875</xdr:colOff>
      <xdr:row>16</xdr:row>
      <xdr:rowOff>78740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20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88917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89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22860</xdr:rowOff>
    </xdr:from>
    <xdr:to>
      <xdr:col>65</xdr:col>
      <xdr:colOff>53975</xdr:colOff>
      <xdr:row>16</xdr:row>
      <xdr:rowOff>124460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66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134637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53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137160</xdr:rowOff>
    </xdr:from>
    <xdr:to>
      <xdr:col>82</xdr:col>
      <xdr:colOff>158750</xdr:colOff>
      <xdr:row>17</xdr:row>
      <xdr:rowOff>67310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16</xdr:row>
      <xdr:rowOff>109237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852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17</xdr:row>
      <xdr:rowOff>41910</xdr:rowOff>
    </xdr:from>
    <xdr:to>
      <xdr:col>78</xdr:col>
      <xdr:colOff>120650</xdr:colOff>
      <xdr:row>17</xdr:row>
      <xdr:rowOff>143510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956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128287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04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17</xdr:row>
      <xdr:rowOff>26670</xdr:rowOff>
    </xdr:from>
    <xdr:to>
      <xdr:col>74</xdr:col>
      <xdr:colOff>31750</xdr:colOff>
      <xdr:row>17</xdr:row>
      <xdr:rowOff>128270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113047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16</xdr:row>
      <xdr:rowOff>137160</xdr:rowOff>
    </xdr:from>
    <xdr:to>
      <xdr:col>69</xdr:col>
      <xdr:colOff>142875</xdr:colOff>
      <xdr:row>17</xdr:row>
      <xdr:rowOff>67310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880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17</xdr:row>
      <xdr:rowOff>52087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2966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26670</xdr:rowOff>
    </xdr:from>
    <xdr:to>
      <xdr:col>65</xdr:col>
      <xdr:colOff>53975</xdr:colOff>
      <xdr:row>17</xdr:row>
      <xdr:rowOff>128270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941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113047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027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ポイント減。歳出の経常一般財源が児童手当支給事業に係る国庫支出金の増、および子ども医療費助成事業費の減により</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ポイントの減となり、合計で</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2" name="扶助費グラフ枠">
          <a:extLst>
            <a:ext uri="{FF2B5EF4-FFF2-40B4-BE49-F238E27FC236}">
              <a16:creationId xmlns:a16="http://schemas.microsoft.com/office/drawing/2014/main" id="{00000000-0008-0000-0400-0000B6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121557</xdr:rowOff>
    </xdr:from>
    <xdr:to>
      <xdr:col>24</xdr:col>
      <xdr:colOff>25400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flipV="1">
          <a:off x="4826000" y="9036957"/>
          <a:ext cx="0" cy="13933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4" name="扶助費最小値テキスト">
          <a:extLst>
            <a:ext uri="{FF2B5EF4-FFF2-40B4-BE49-F238E27FC236}">
              <a16:creationId xmlns:a16="http://schemas.microsoft.com/office/drawing/2014/main" id="{00000000-0008-0000-0400-0000B8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36484</xdr:rowOff>
    </xdr:from>
    <xdr:ext cx="762000" cy="259045"/>
    <xdr:sp macro="" textlink="">
      <xdr:nvSpPr>
        <xdr:cNvPr id="186" name="扶助費最大値テキスト">
          <a:extLst>
            <a:ext uri="{FF2B5EF4-FFF2-40B4-BE49-F238E27FC236}">
              <a16:creationId xmlns:a16="http://schemas.microsoft.com/office/drawing/2014/main" id="{00000000-0008-0000-0400-0000BA000000}"/>
            </a:ext>
          </a:extLst>
        </xdr:cNvPr>
        <xdr:cNvSpPr txBox="1"/>
      </xdr:nvSpPr>
      <xdr:spPr>
        <a:xfrm>
          <a:off x="4914900" y="87804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121557</xdr:rowOff>
    </xdr:from>
    <xdr:to>
      <xdr:col>24</xdr:col>
      <xdr:colOff>114300</xdr:colOff>
      <xdr:row>52</xdr:row>
      <xdr:rowOff>121557</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9036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170543</xdr:rowOff>
    </xdr:from>
    <xdr:to>
      <xdr:col>24</xdr:col>
      <xdr:colOff>25400</xdr:colOff>
      <xdr:row>55</xdr:row>
      <xdr:rowOff>75293</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flipV="1">
          <a:off x="3987800" y="9428843"/>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116312</xdr:rowOff>
    </xdr:from>
    <xdr:ext cx="762000" cy="259045"/>
    <xdr:sp macro="" textlink="">
      <xdr:nvSpPr>
        <xdr:cNvPr id="189" name="扶助費平均値テキスト">
          <a:extLst>
            <a:ext uri="{FF2B5EF4-FFF2-40B4-BE49-F238E27FC236}">
              <a16:creationId xmlns:a16="http://schemas.microsoft.com/office/drawing/2014/main" id="{00000000-0008-0000-0400-0000BD000000}"/>
            </a:ext>
          </a:extLst>
        </xdr:cNvPr>
        <xdr:cNvSpPr txBox="1"/>
      </xdr:nvSpPr>
      <xdr:spPr>
        <a:xfrm>
          <a:off x="4914900" y="9546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144235</xdr:rowOff>
    </xdr:from>
    <xdr:to>
      <xdr:col>24</xdr:col>
      <xdr:colOff>76200</xdr:colOff>
      <xdr:row>56</xdr:row>
      <xdr:rowOff>74385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47752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42635</xdr:rowOff>
    </xdr:from>
    <xdr:to>
      <xdr:col>19</xdr:col>
      <xdr:colOff>187325</xdr:colOff>
      <xdr:row>55</xdr:row>
      <xdr:rowOff>75293</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3098800" y="9472385"/>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144235</xdr:rowOff>
    </xdr:from>
    <xdr:to>
      <xdr:col>20</xdr:col>
      <xdr:colOff>38100</xdr:colOff>
      <xdr:row>56</xdr:row>
      <xdr:rowOff>74385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3937000" y="9573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59162</xdr:rowOff>
    </xdr:from>
    <xdr:ext cx="7366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3606800" y="96603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42635</xdr:rowOff>
    </xdr:from>
    <xdr:to>
      <xdr:col>15</xdr:col>
      <xdr:colOff>98425</xdr:colOff>
      <xdr:row>55</xdr:row>
      <xdr:rowOff>42635</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a:off x="2209800" y="94723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111578</xdr:rowOff>
    </xdr:from>
    <xdr:to>
      <xdr:col>15</xdr:col>
      <xdr:colOff>149225</xdr:colOff>
      <xdr:row>56</xdr:row>
      <xdr:rowOff>41728</xdr:rowOff>
    </xdr:to>
    <xdr:sp macro="" textlink="">
      <xdr:nvSpPr>
        <xdr:cNvPr id="195" name="フローチャート: 判断 194">
          <a:extLst>
            <a:ext uri="{FF2B5EF4-FFF2-40B4-BE49-F238E27FC236}">
              <a16:creationId xmlns:a16="http://schemas.microsoft.com/office/drawing/2014/main" id="{00000000-0008-0000-0400-0000C3000000}"/>
            </a:ext>
          </a:extLst>
        </xdr:cNvPr>
        <xdr:cNvSpPr/>
      </xdr:nvSpPr>
      <xdr:spPr>
        <a:xfrm>
          <a:off x="3048000" y="9541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26505</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2717800" y="9627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42635</xdr:rowOff>
    </xdr:from>
    <xdr:to>
      <xdr:col>11</xdr:col>
      <xdr:colOff>9525</xdr:colOff>
      <xdr:row>55</xdr:row>
      <xdr:rowOff>107950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flipV="1">
          <a:off x="1320800" y="9472385"/>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78922</xdr:rowOff>
    </xdr:from>
    <xdr:to>
      <xdr:col>11</xdr:col>
      <xdr:colOff>60325</xdr:colOff>
      <xdr:row>56</xdr:row>
      <xdr:rowOff>9072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2159000" y="950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165299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828800" y="959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1270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56</xdr:row>
      <xdr:rowOff>48277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939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119743</xdr:rowOff>
    </xdr:from>
    <xdr:to>
      <xdr:col>24</xdr:col>
      <xdr:colOff>76200</xdr:colOff>
      <xdr:row>55</xdr:row>
      <xdr:rowOff>49893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4775200" y="937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136270</xdr:rowOff>
    </xdr:from>
    <xdr:ext cx="762000" cy="259045"/>
    <xdr:sp macro="" textlink="">
      <xdr:nvSpPr>
        <xdr:cNvPr id="208" name="扶助費該当値テキスト">
          <a:extLst>
            <a:ext uri="{FF2B5EF4-FFF2-40B4-BE49-F238E27FC236}">
              <a16:creationId xmlns:a16="http://schemas.microsoft.com/office/drawing/2014/main" id="{00000000-0008-0000-0400-0000D0000000}"/>
            </a:ext>
          </a:extLst>
        </xdr:cNvPr>
        <xdr:cNvSpPr txBox="1"/>
      </xdr:nvSpPr>
      <xdr:spPr>
        <a:xfrm>
          <a:off x="4914900" y="922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24493</xdr:rowOff>
    </xdr:from>
    <xdr:to>
      <xdr:col>20</xdr:col>
      <xdr:colOff>38100</xdr:colOff>
      <xdr:row>55</xdr:row>
      <xdr:rowOff>126093</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937000" y="9454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136270</xdr:rowOff>
    </xdr:from>
    <xdr:ext cx="7366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3606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163285</xdr:rowOff>
    </xdr:from>
    <xdr:to>
      <xdr:col>15</xdr:col>
      <xdr:colOff>149225</xdr:colOff>
      <xdr:row>55</xdr:row>
      <xdr:rowOff>93435</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103612</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163285</xdr:rowOff>
    </xdr:from>
    <xdr:to>
      <xdr:col>11</xdr:col>
      <xdr:colOff>60325</xdr:colOff>
      <xdr:row>55</xdr:row>
      <xdr:rowOff>93435</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2159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103612</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12700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168927</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939800" y="925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7" name="テキスト ボックス 226">
          <a:extLst>
            <a:ext uri="{FF2B5EF4-FFF2-40B4-BE49-F238E27FC236}">
              <a16:creationId xmlns:a16="http://schemas.microsoft.com/office/drawing/2014/main" id="{00000000-0008-0000-0400-0000E3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ポイント減少したが、大雪に伴う経常一般経費の増等により横ばいとなった。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その他に係る経常収支比率が類似団体平均を上回っているのは、当市が豪雪地帯であることによる除排雪経費（維持補修費）、高齢化の進行による福祉系への繰出金が多額となっていることが要因である。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67128</xdr:rowOff>
    </xdr:from>
    <xdr:to>
      <xdr:col>82</xdr:col>
      <xdr:colOff>107950</xdr:colOff>
      <xdr:row>60</xdr:row>
      <xdr:rowOff>34472</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8982528"/>
          <a:ext cx="0" cy="13389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6549</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293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34472</xdr:rowOff>
    </xdr:from>
    <xdr:to>
      <xdr:col>82</xdr:col>
      <xdr:colOff>196850</xdr:colOff>
      <xdr:row>60</xdr:row>
      <xdr:rowOff>34472</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321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153505</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726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67128</xdr:rowOff>
    </xdr:from>
    <xdr:to>
      <xdr:col>82</xdr:col>
      <xdr:colOff>196850</xdr:colOff>
      <xdr:row>52</xdr:row>
      <xdr:rowOff>67128</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8982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29028</xdr:rowOff>
    </xdr:from>
    <xdr:to>
      <xdr:col>82</xdr:col>
      <xdr:colOff>107950</xdr:colOff>
      <xdr:row>58</xdr:row>
      <xdr:rowOff>29028</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5671800" y="99731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130827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560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71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29028</xdr:rowOff>
    </xdr:from>
    <xdr:to>
      <xdr:col>78</xdr:col>
      <xdr:colOff>69850</xdr:colOff>
      <xdr:row>58</xdr:row>
      <xdr:rowOff>170543</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4782800" y="9973128"/>
          <a:ext cx="889000" cy="141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157843</xdr:rowOff>
    </xdr:from>
    <xdr:to>
      <xdr:col>78</xdr:col>
      <xdr:colOff>120650</xdr:colOff>
      <xdr:row>57</xdr:row>
      <xdr:rowOff>87993</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98170</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5279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170543</xdr:rowOff>
    </xdr:from>
    <xdr:to>
      <xdr:col>73</xdr:col>
      <xdr:colOff>180975</xdr:colOff>
      <xdr:row>59</xdr:row>
      <xdr:rowOff>9978</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flipV="1">
          <a:off x="13893800" y="10114643"/>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9978</xdr:rowOff>
    </xdr:from>
    <xdr:to>
      <xdr:col>69</xdr:col>
      <xdr:colOff>92075</xdr:colOff>
      <xdr:row>60</xdr:row>
      <xdr:rowOff>143328</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125528"/>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125185</xdr:rowOff>
    </xdr:from>
    <xdr:to>
      <xdr:col>69</xdr:col>
      <xdr:colOff>142875</xdr:colOff>
      <xdr:row>57</xdr:row>
      <xdr:rowOff>55335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65512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157843</xdr:rowOff>
    </xdr:from>
    <xdr:to>
      <xdr:col>65</xdr:col>
      <xdr:colOff>53975</xdr:colOff>
      <xdr:row>57</xdr:row>
      <xdr:rowOff>87993</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98170</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149678</xdr:rowOff>
    </xdr:from>
    <xdr:to>
      <xdr:col>82</xdr:col>
      <xdr:colOff>158750</xdr:colOff>
      <xdr:row>58</xdr:row>
      <xdr:rowOff>79828</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121755</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989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149678</xdr:rowOff>
    </xdr:from>
    <xdr:to>
      <xdr:col>78</xdr:col>
      <xdr:colOff>120650</xdr:colOff>
      <xdr:row>58</xdr:row>
      <xdr:rowOff>79828</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992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64605</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00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119743</xdr:rowOff>
    </xdr:from>
    <xdr:to>
      <xdr:col>74</xdr:col>
      <xdr:colOff>31750</xdr:colOff>
      <xdr:row>59</xdr:row>
      <xdr:rowOff>49893</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06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34670</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150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58</xdr:row>
      <xdr:rowOff>130628</xdr:rowOff>
    </xdr:from>
    <xdr:to>
      <xdr:col>69</xdr:col>
      <xdr:colOff>142875</xdr:colOff>
      <xdr:row>59</xdr:row>
      <xdr:rowOff>60778</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07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45555</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161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92528</xdr:rowOff>
    </xdr:from>
    <xdr:to>
      <xdr:col>65</xdr:col>
      <xdr:colOff>53975</xdr:colOff>
      <xdr:row>61</xdr:row>
      <xdr:rowOff>22678</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379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61</xdr:row>
      <xdr:rowOff>7455</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465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ポイント減少した。　全国平均、県平均で比較すると当市は高水準にあるため、緊急性、必要性に応じた補助金交付の検討により補助費全体の抑制を図る。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21844</xdr:rowOff>
    </xdr:from>
    <xdr:to>
      <xdr:col>82</xdr:col>
      <xdr:colOff>107950</xdr:colOff>
      <xdr:row>41</xdr:row>
      <xdr:rowOff>69850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851144"/>
          <a:ext cx="0" cy="1248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41927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707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69850</xdr:rowOff>
    </xdr:from>
    <xdr:to>
      <xdr:col>82</xdr:col>
      <xdr:colOff>196850</xdr:colOff>
      <xdr:row>41</xdr:row>
      <xdr:rowOff>69850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709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108221</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21844</xdr:rowOff>
    </xdr:from>
    <xdr:to>
      <xdr:col>82</xdr:col>
      <xdr:colOff>196850</xdr:colOff>
      <xdr:row>34</xdr:row>
      <xdr:rowOff>21844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65278</xdr:rowOff>
    </xdr:from>
    <xdr:to>
      <xdr:col>82</xdr:col>
      <xdr:colOff>107950</xdr:colOff>
      <xdr:row>37</xdr:row>
      <xdr:rowOff>74422</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40892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124731</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61254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108204</xdr:rowOff>
    </xdr:from>
    <xdr:to>
      <xdr:col>82</xdr:col>
      <xdr:colOff>158750</xdr:colOff>
      <xdr:row>37</xdr:row>
      <xdr:rowOff>38354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42418</xdr:rowOff>
    </xdr:from>
    <xdr:to>
      <xdr:col>78</xdr:col>
      <xdr:colOff>69850</xdr:colOff>
      <xdr:row>37</xdr:row>
      <xdr:rowOff>74422</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38606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108204</xdr:rowOff>
    </xdr:from>
    <xdr:to>
      <xdr:col>78</xdr:col>
      <xdr:colOff>120650</xdr:colOff>
      <xdr:row>37</xdr:row>
      <xdr:rowOff>38354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28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48531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60492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42418</xdr:rowOff>
    </xdr:from>
    <xdr:to>
      <xdr:col>73</xdr:col>
      <xdr:colOff>180975</xdr:colOff>
      <xdr:row>37</xdr:row>
      <xdr:rowOff>69850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flipV="1">
          <a:off x="13893800" y="638606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99060</xdr:rowOff>
    </xdr:from>
    <xdr:to>
      <xdr:col>74</xdr:col>
      <xdr:colOff>31750</xdr:colOff>
      <xdr:row>37</xdr:row>
      <xdr:rowOff>29210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39387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74422</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41350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80772</xdr:rowOff>
    </xdr:from>
    <xdr:to>
      <xdr:col>69</xdr:col>
      <xdr:colOff>142875</xdr:colOff>
      <xdr:row>37</xdr:row>
      <xdr:rowOff>10922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252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21099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021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284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14478</xdr:rowOff>
    </xdr:from>
    <xdr:to>
      <xdr:col>82</xdr:col>
      <xdr:colOff>158750</xdr:colOff>
      <xdr:row>37</xdr:row>
      <xdr:rowOff>116078</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358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36</xdr:row>
      <xdr:rowOff>158005</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330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23622</xdr:rowOff>
    </xdr:from>
    <xdr:to>
      <xdr:col>78</xdr:col>
      <xdr:colOff>120650</xdr:colOff>
      <xdr:row>37</xdr:row>
      <xdr:rowOff>125222</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109999</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4536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163068</xdr:rowOff>
    </xdr:from>
    <xdr:to>
      <xdr:col>74</xdr:col>
      <xdr:colOff>31750</xdr:colOff>
      <xdr:row>37</xdr:row>
      <xdr:rowOff>93218</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33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77995</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4216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23622</xdr:rowOff>
    </xdr:from>
    <xdr:to>
      <xdr:col>65</xdr:col>
      <xdr:colOff>53975</xdr:colOff>
      <xdr:row>37</xdr:row>
      <xdr:rowOff>125222</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36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109999</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6453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市町村合併に伴う需要への対応などにより元利償還金が占める比率は類似団体の平均を上回っている。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これは、超低金利の機会を逃すことなく効果的な借り入れを行なってきたことによるもの。</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今後は、地方債発行額抑制による公債費の削減を進めつつ、投資的事業の実施にあたっては、過疎債等の交付税上の優良債活用による事業推進を続けていく。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3" name="公債費グラフ枠">
          <a:extLst>
            <a:ext uri="{FF2B5EF4-FFF2-40B4-BE49-F238E27FC236}">
              <a16:creationId xmlns:a16="http://schemas.microsoft.com/office/drawing/2014/main" id="{00000000-0008-0000-0400-00006B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74</xdr:row>
      <xdr:rowOff>29845</xdr:rowOff>
    </xdr:from>
    <xdr:to>
      <xdr:col>24</xdr:col>
      <xdr:colOff>25400</xdr:colOff>
      <xdr:row>80</xdr:row>
      <xdr:rowOff>54611</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flipV="1">
          <a:off x="4826000" y="12717145"/>
          <a:ext cx="0" cy="10534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26688</xdr:rowOff>
    </xdr:from>
    <xdr:ext cx="762000" cy="259045"/>
    <xdr:sp macro="" textlink="">
      <xdr:nvSpPr>
        <xdr:cNvPr id="365" name="公債費最小値テキスト">
          <a:extLst>
            <a:ext uri="{FF2B5EF4-FFF2-40B4-BE49-F238E27FC236}">
              <a16:creationId xmlns:a16="http://schemas.microsoft.com/office/drawing/2014/main" id="{00000000-0008-0000-0400-00006D010000}"/>
            </a:ext>
          </a:extLst>
        </xdr:cNvPr>
        <xdr:cNvSpPr txBox="1"/>
      </xdr:nvSpPr>
      <xdr:spPr>
        <a:xfrm>
          <a:off x="4914900" y="13742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54611</xdr:rowOff>
    </xdr:from>
    <xdr:to>
      <xdr:col>24</xdr:col>
      <xdr:colOff>114300</xdr:colOff>
      <xdr:row>80</xdr:row>
      <xdr:rowOff>54611</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3770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116222</xdr:rowOff>
    </xdr:from>
    <xdr:ext cx="762000" cy="259045"/>
    <xdr:sp macro="" textlink="">
      <xdr:nvSpPr>
        <xdr:cNvPr id="367" name="公債費最大値テキスト">
          <a:extLst>
            <a:ext uri="{FF2B5EF4-FFF2-40B4-BE49-F238E27FC236}">
              <a16:creationId xmlns:a16="http://schemas.microsoft.com/office/drawing/2014/main" id="{00000000-0008-0000-0400-00006F010000}"/>
            </a:ext>
          </a:extLst>
        </xdr:cNvPr>
        <xdr:cNvSpPr txBox="1"/>
      </xdr:nvSpPr>
      <xdr:spPr>
        <a:xfrm>
          <a:off x="4914900" y="124606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74</xdr:row>
      <xdr:rowOff>29845</xdr:rowOff>
    </xdr:from>
    <xdr:to>
      <xdr:col>24</xdr:col>
      <xdr:colOff>114300</xdr:colOff>
      <xdr:row>74</xdr:row>
      <xdr:rowOff>29845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2717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104140</xdr:rowOff>
    </xdr:from>
    <xdr:to>
      <xdr:col>24</xdr:col>
      <xdr:colOff>25400</xdr:colOff>
      <xdr:row>75</xdr:row>
      <xdr:rowOff>123190</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flipV="1">
          <a:off x="3987800" y="1296289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142257</xdr:rowOff>
    </xdr:from>
    <xdr:ext cx="762000" cy="259045"/>
    <xdr:sp macro="" textlink="">
      <xdr:nvSpPr>
        <xdr:cNvPr id="370" name="公債費平均値テキスト">
          <a:extLst>
            <a:ext uri="{FF2B5EF4-FFF2-40B4-BE49-F238E27FC236}">
              <a16:creationId xmlns:a16="http://schemas.microsoft.com/office/drawing/2014/main" id="{00000000-0008-0000-0400-000072010000}"/>
            </a:ext>
          </a:extLst>
        </xdr:cNvPr>
        <xdr:cNvSpPr txBox="1"/>
      </xdr:nvSpPr>
      <xdr:spPr>
        <a:xfrm>
          <a:off x="4914900" y="126581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125730</xdr:rowOff>
    </xdr:from>
    <xdr:to>
      <xdr:col>24</xdr:col>
      <xdr:colOff>76200</xdr:colOff>
      <xdr:row>75</xdr:row>
      <xdr:rowOff>55880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4775200" y="12813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119380</xdr:rowOff>
    </xdr:from>
    <xdr:to>
      <xdr:col>19</xdr:col>
      <xdr:colOff>187325</xdr:colOff>
      <xdr:row>75</xdr:row>
      <xdr:rowOff>123190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3098800" y="1297813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74</xdr:row>
      <xdr:rowOff>139065</xdr:rowOff>
    </xdr:from>
    <xdr:to>
      <xdr:col>20</xdr:col>
      <xdr:colOff>38100</xdr:colOff>
      <xdr:row>75</xdr:row>
      <xdr:rowOff>69215</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3937000" y="1282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79392</xdr:rowOff>
    </xdr:from>
    <xdr:ext cx="7366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606800" y="125952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88900</xdr:rowOff>
    </xdr:from>
    <xdr:to>
      <xdr:col>15</xdr:col>
      <xdr:colOff>98425</xdr:colOff>
      <xdr:row>75</xdr:row>
      <xdr:rowOff>119380</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a:off x="2209800" y="1294765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74</xdr:row>
      <xdr:rowOff>144780</xdr:rowOff>
    </xdr:from>
    <xdr:to>
      <xdr:col>15</xdr:col>
      <xdr:colOff>149225</xdr:colOff>
      <xdr:row>75</xdr:row>
      <xdr:rowOff>74930</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048000" y="12832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75565</xdr:rowOff>
    </xdr:from>
    <xdr:to>
      <xdr:col>11</xdr:col>
      <xdr:colOff>9525</xdr:colOff>
      <xdr:row>75</xdr:row>
      <xdr:rowOff>88900</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1320800" y="1293431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74</xdr:row>
      <xdr:rowOff>123825</xdr:rowOff>
    </xdr:from>
    <xdr:to>
      <xdr:col>11</xdr:col>
      <xdr:colOff>60325</xdr:colOff>
      <xdr:row>75</xdr:row>
      <xdr:rowOff>53975</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2159000" y="12811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64152</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1828800" y="12580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74</xdr:row>
      <xdr:rowOff>135255</xdr:rowOff>
    </xdr:from>
    <xdr:to>
      <xdr:col>6</xdr:col>
      <xdr:colOff>171450</xdr:colOff>
      <xdr:row>75</xdr:row>
      <xdr:rowOff>65405</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1270000" y="12822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75582</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939800" y="12591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53340</xdr:rowOff>
    </xdr:from>
    <xdr:to>
      <xdr:col>24</xdr:col>
      <xdr:colOff>76200</xdr:colOff>
      <xdr:row>75</xdr:row>
      <xdr:rowOff>154939</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4775200" y="1291209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25417</xdr:rowOff>
    </xdr:from>
    <xdr:ext cx="762000" cy="259045"/>
    <xdr:sp macro="" textlink="">
      <xdr:nvSpPr>
        <xdr:cNvPr id="389" name="公債費該当値テキスト">
          <a:extLst>
            <a:ext uri="{FF2B5EF4-FFF2-40B4-BE49-F238E27FC236}">
              <a16:creationId xmlns:a16="http://schemas.microsoft.com/office/drawing/2014/main" id="{00000000-0008-0000-0400-000085010000}"/>
            </a:ext>
          </a:extLst>
        </xdr:cNvPr>
        <xdr:cNvSpPr txBox="1"/>
      </xdr:nvSpPr>
      <xdr:spPr>
        <a:xfrm>
          <a:off x="4914900" y="12884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75</xdr:row>
      <xdr:rowOff>72390</xdr:rowOff>
    </xdr:from>
    <xdr:to>
      <xdr:col>20</xdr:col>
      <xdr:colOff>38100</xdr:colOff>
      <xdr:row>76</xdr:row>
      <xdr:rowOff>2539</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937000" y="1293114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158766</xdr:rowOff>
    </xdr:from>
    <xdr:ext cx="7366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3606800" y="130175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75</xdr:row>
      <xdr:rowOff>68580</xdr:rowOff>
    </xdr:from>
    <xdr:to>
      <xdr:col>15</xdr:col>
      <xdr:colOff>149225</xdr:colOff>
      <xdr:row>75</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048000" y="12927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154957</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2717800" y="13013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75</xdr:row>
      <xdr:rowOff>38100</xdr:rowOff>
    </xdr:from>
    <xdr:to>
      <xdr:col>11</xdr:col>
      <xdr:colOff>60325</xdr:colOff>
      <xdr:row>75</xdr:row>
      <xdr:rowOff>139700</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2159000" y="1289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124477</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1828800" y="1298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24765</xdr:rowOff>
    </xdr:from>
    <xdr:to>
      <xdr:col>6</xdr:col>
      <xdr:colOff>171450</xdr:colOff>
      <xdr:row>75</xdr:row>
      <xdr:rowOff>126365</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1270000" y="12883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111141</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939800" y="12969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歳入の経常一般財源の増加により</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ポイントの減、歳出の経常一般財源の増により</a:t>
          </a:r>
          <a:r>
            <a:rPr kumimoji="1" lang="en-US" altLang="ja-JP" sz="1300">
              <a:latin typeface="ＭＳ Ｐゴシック" panose="020B0600070205080204" pitchFamily="50" charset="-128"/>
              <a:ea typeface="ＭＳ Ｐゴシック" panose="020B0600070205080204" pitchFamily="50" charset="-128"/>
            </a:rPr>
            <a:t>0.2</a:t>
          </a:r>
          <a:r>
            <a:rPr kumimoji="1" lang="ja-JP" altLang="en-US" sz="1300">
              <a:latin typeface="ＭＳ Ｐゴシック" panose="020B0600070205080204" pitchFamily="50" charset="-128"/>
              <a:ea typeface="ＭＳ Ｐゴシック" panose="020B0600070205080204" pitchFamily="50" charset="-128"/>
            </a:rPr>
            <a:t>ポイントの増で計</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全国平均に比して低水準であるが、その分当市は公債費の占める経常経費の割合が類似団体に比して大きいということを示している。今後も事務事業の見直し等による行政経費の圧縮に努める必要がある。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108712</xdr:rowOff>
    </xdr:from>
    <xdr:to>
      <xdr:col>82</xdr:col>
      <xdr:colOff>107950</xdr:colOff>
      <xdr:row>80</xdr:row>
      <xdr:rowOff>76708</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453112"/>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48785</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7647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76708</xdr:rowOff>
    </xdr:from>
    <xdr:to>
      <xdr:col>82</xdr:col>
      <xdr:colOff>196850</xdr:colOff>
      <xdr:row>80</xdr:row>
      <xdr:rowOff>76708</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7927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23639</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196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108712</xdr:rowOff>
    </xdr:from>
    <xdr:to>
      <xdr:col>82</xdr:col>
      <xdr:colOff>196850</xdr:colOff>
      <xdr:row>72</xdr:row>
      <xdr:rowOff>108712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4531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3556</xdr:rowOff>
    </xdr:from>
    <xdr:to>
      <xdr:col>82</xdr:col>
      <xdr:colOff>107950</xdr:colOff>
      <xdr:row>76</xdr:row>
      <xdr:rowOff>53848</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flipV="1">
          <a:off x="15671800" y="13033756"/>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76</xdr:row>
      <xdr:rowOff>148862</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1790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5335</xdr:rowOff>
    </xdr:from>
    <xdr:to>
      <xdr:col>82</xdr:col>
      <xdr:colOff>158750</xdr:colOff>
      <xdr:row>77</xdr:row>
      <xdr:rowOff>106935</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206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53848</xdr:rowOff>
    </xdr:from>
    <xdr:to>
      <xdr:col>78</xdr:col>
      <xdr:colOff>69850</xdr:colOff>
      <xdr:row>76</xdr:row>
      <xdr:rowOff>62992</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flipV="1">
          <a:off x="14782800" y="13084048"/>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131063</xdr:rowOff>
    </xdr:from>
    <xdr:to>
      <xdr:col>78</xdr:col>
      <xdr:colOff>120650</xdr:colOff>
      <xdr:row>77</xdr:row>
      <xdr:rowOff>61213</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161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45990</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2476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17272</xdr:rowOff>
    </xdr:from>
    <xdr:to>
      <xdr:col>73</xdr:col>
      <xdr:colOff>180975</xdr:colOff>
      <xdr:row>76</xdr:row>
      <xdr:rowOff>62992</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3047472"/>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85344</xdr:rowOff>
    </xdr:from>
    <xdr:to>
      <xdr:col>74</xdr:col>
      <xdr:colOff>31750</xdr:colOff>
      <xdr:row>77</xdr:row>
      <xdr:rowOff>15494</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5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271</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3201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17272</xdr:rowOff>
    </xdr:from>
    <xdr:to>
      <xdr:col>69</xdr:col>
      <xdr:colOff>92075</xdr:colOff>
      <xdr:row>77</xdr:row>
      <xdr:rowOff>78994</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3047472"/>
          <a:ext cx="889000" cy="23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133350</xdr:rowOff>
    </xdr:from>
    <xdr:to>
      <xdr:col>69</xdr:col>
      <xdr:colOff>142875</xdr:colOff>
      <xdr:row>76</xdr:row>
      <xdr:rowOff>63500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9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73677</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76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117348</xdr:rowOff>
    </xdr:from>
    <xdr:to>
      <xdr:col>65</xdr:col>
      <xdr:colOff>53975</xdr:colOff>
      <xdr:row>77</xdr:row>
      <xdr:rowOff>47498</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4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57675</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16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124206</xdr:rowOff>
    </xdr:from>
    <xdr:to>
      <xdr:col>82</xdr:col>
      <xdr:colOff>158750</xdr:colOff>
      <xdr:row>76</xdr:row>
      <xdr:rowOff>54356</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298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140733</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2828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3048</xdr:rowOff>
    </xdr:from>
    <xdr:to>
      <xdr:col>78</xdr:col>
      <xdr:colOff>120650</xdr:colOff>
      <xdr:row>76</xdr:row>
      <xdr:rowOff>104648</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033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114825</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28021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12192</xdr:rowOff>
    </xdr:from>
    <xdr:to>
      <xdr:col>74</xdr:col>
      <xdr:colOff>31750</xdr:colOff>
      <xdr:row>76</xdr:row>
      <xdr:rowOff>113792</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0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123969</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28112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75</xdr:row>
      <xdr:rowOff>137922</xdr:rowOff>
    </xdr:from>
    <xdr:to>
      <xdr:col>69</xdr:col>
      <xdr:colOff>142875</xdr:colOff>
      <xdr:row>76</xdr:row>
      <xdr:rowOff>68072</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996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52849</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3083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28194</xdr:rowOff>
    </xdr:from>
    <xdr:to>
      <xdr:col>65</xdr:col>
      <xdr:colOff>53975</xdr:colOff>
      <xdr:row>77</xdr:row>
      <xdr:rowOff>129794</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114571</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16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21</xdr:row>
      <xdr:rowOff>3175</xdr:rowOff>
    </xdr:from>
    <xdr:to>
      <xdr:col>33</xdr:col>
      <xdr:colOff>114300</xdr:colOff>
      <xdr:row>21</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51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20</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509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19</xdr:row>
      <xdr:rowOff>60325</xdr:rowOff>
    </xdr:from>
    <xdr:to>
      <xdr:col>33</xdr:col>
      <xdr:colOff>114300</xdr:colOff>
      <xdr:row>19</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36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22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117475</xdr:rowOff>
    </xdr:from>
    <xdr:to>
      <xdr:col>33</xdr:col>
      <xdr:colOff>114300</xdr:colOff>
      <xdr:row>17</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3079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937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60325</xdr:rowOff>
    </xdr:from>
    <xdr:to>
      <xdr:col>33</xdr:col>
      <xdr:colOff>114300</xdr:colOff>
      <xdr:row>14</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5082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3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117475</xdr:rowOff>
    </xdr:from>
    <xdr:to>
      <xdr:col>33</xdr:col>
      <xdr:colOff>114300</xdr:colOff>
      <xdr:row>12</xdr:row>
      <xdr:rowOff>117475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222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146702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3175</xdr:rowOff>
    </xdr:from>
    <xdr:to>
      <xdr:col>33</xdr:col>
      <xdr:colOff>114300</xdr:colOff>
      <xdr:row>11</xdr:row>
      <xdr:rowOff>3175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93675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32402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794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7" name="テキスト ボックス 46">
          <a:extLst>
            <a:ext uri="{FF2B5EF4-FFF2-40B4-BE49-F238E27FC236}">
              <a16:creationId xmlns:a16="http://schemas.microsoft.com/office/drawing/2014/main" id="{00000000-0008-0000-0500-00002F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8" name="人口1人当たり決算額の推移グラフ枠130">
          <a:extLst>
            <a:ext uri="{FF2B5EF4-FFF2-40B4-BE49-F238E27FC236}">
              <a16:creationId xmlns:a16="http://schemas.microsoft.com/office/drawing/2014/main" id="{00000000-0008-0000-0500-000030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171444</xdr:rowOff>
    </xdr:from>
    <xdr:to>
      <xdr:col>29</xdr:col>
      <xdr:colOff>127000</xdr:colOff>
      <xdr:row>20</xdr:row>
      <xdr:rowOff>51057</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651500" y="2105019"/>
          <a:ext cx="0" cy="142266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23134</xdr:rowOff>
    </xdr:from>
    <xdr:ext cx="762000" cy="259045"/>
    <xdr:sp macro="" textlink="">
      <xdr:nvSpPr>
        <xdr:cNvPr id="50" name="人口1人当たり決算額の推移最小値テキスト130">
          <a:extLst>
            <a:ext uri="{FF2B5EF4-FFF2-40B4-BE49-F238E27FC236}">
              <a16:creationId xmlns:a16="http://schemas.microsoft.com/office/drawing/2014/main" id="{00000000-0008-0000-0500-000032000000}"/>
            </a:ext>
          </a:extLst>
        </xdr:cNvPr>
        <xdr:cNvSpPr txBox="1"/>
      </xdr:nvSpPr>
      <xdr:spPr>
        <a:xfrm>
          <a:off x="5740400" y="3499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51057</xdr:rowOff>
    </xdr:from>
    <xdr:to>
      <xdr:col>30</xdr:col>
      <xdr:colOff>25400</xdr:colOff>
      <xdr:row>20</xdr:row>
      <xdr:rowOff>51057</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352768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86371</xdr:rowOff>
    </xdr:from>
    <xdr:ext cx="762000" cy="259045"/>
    <xdr:sp macro="" textlink="">
      <xdr:nvSpPr>
        <xdr:cNvPr id="52" name="人口1人当たり決算額の推移最大値テキスト130">
          <a:extLst>
            <a:ext uri="{FF2B5EF4-FFF2-40B4-BE49-F238E27FC236}">
              <a16:creationId xmlns:a16="http://schemas.microsoft.com/office/drawing/2014/main" id="{00000000-0008-0000-0500-000034000000}"/>
            </a:ext>
          </a:extLst>
        </xdr:cNvPr>
        <xdr:cNvSpPr txBox="1"/>
      </xdr:nvSpPr>
      <xdr:spPr>
        <a:xfrm>
          <a:off x="5740400" y="18484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222,334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171444</xdr:rowOff>
    </xdr:from>
    <xdr:to>
      <xdr:col>30</xdr:col>
      <xdr:colOff>25400</xdr:colOff>
      <xdr:row>11</xdr:row>
      <xdr:rowOff>171444</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a:off x="5562600" y="21050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18</xdr:row>
      <xdr:rowOff>22692</xdr:rowOff>
    </xdr:from>
    <xdr:to>
      <xdr:col>29</xdr:col>
      <xdr:colOff>127000</xdr:colOff>
      <xdr:row>18</xdr:row>
      <xdr:rowOff>69021</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5003800" y="3156417"/>
          <a:ext cx="647700" cy="46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165146</xdr:rowOff>
    </xdr:from>
    <xdr:ext cx="762000" cy="259045"/>
    <xdr:sp macro="" textlink="">
      <xdr:nvSpPr>
        <xdr:cNvPr id="55" name="人口1人当たり決算額の推移平均値テキスト130">
          <a:extLst>
            <a:ext uri="{FF2B5EF4-FFF2-40B4-BE49-F238E27FC236}">
              <a16:creationId xmlns:a16="http://schemas.microsoft.com/office/drawing/2014/main" id="{00000000-0008-0000-0500-000037000000}"/>
            </a:ext>
          </a:extLst>
        </xdr:cNvPr>
        <xdr:cNvSpPr txBox="1"/>
      </xdr:nvSpPr>
      <xdr:spPr>
        <a:xfrm>
          <a:off x="5740400" y="27845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148619</xdr:rowOff>
    </xdr:from>
    <xdr:to>
      <xdr:col>29</xdr:col>
      <xdr:colOff>177800</xdr:colOff>
      <xdr:row>17</xdr:row>
      <xdr:rowOff>78769</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5600700" y="29394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69021</xdr:rowOff>
    </xdr:from>
    <xdr:to>
      <xdr:col>26</xdr:col>
      <xdr:colOff>50800</xdr:colOff>
      <xdr:row>18</xdr:row>
      <xdr:rowOff>92491</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4305300" y="3202746"/>
          <a:ext cx="698500" cy="234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70637</xdr:rowOff>
    </xdr:from>
    <xdr:to>
      <xdr:col>26</xdr:col>
      <xdr:colOff>101600</xdr:colOff>
      <xdr:row>18</xdr:row>
      <xdr:rowOff>787</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4953000" y="30329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10964</xdr:rowOff>
    </xdr:from>
    <xdr:ext cx="7366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4622800" y="280178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92491</xdr:rowOff>
    </xdr:from>
    <xdr:to>
      <xdr:col>22</xdr:col>
      <xdr:colOff>114300</xdr:colOff>
      <xdr:row>18</xdr:row>
      <xdr:rowOff>110484</xdr:rowOff>
    </xdr:to>
    <xdr:cxnSp macro="">
      <xdr:nvCxnSpPr>
        <xdr:cNvPr id="60" name="直線コネクタ 59">
          <a:extLst>
            <a:ext uri="{FF2B5EF4-FFF2-40B4-BE49-F238E27FC236}">
              <a16:creationId xmlns:a16="http://schemas.microsoft.com/office/drawing/2014/main" id="{00000000-0008-0000-0500-00003C000000}"/>
            </a:ext>
          </a:extLst>
        </xdr:cNvPr>
        <xdr:cNvCxnSpPr/>
      </xdr:nvCxnSpPr>
      <xdr:spPr bwMode="auto">
        <a:xfrm flipV="1">
          <a:off x="3606800" y="3226216"/>
          <a:ext cx="698500" cy="17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109395</xdr:rowOff>
    </xdr:from>
    <xdr:to>
      <xdr:col>22</xdr:col>
      <xdr:colOff>165100</xdr:colOff>
      <xdr:row>18</xdr:row>
      <xdr:rowOff>39545</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4254500" y="30716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49722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3924300" y="2840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110484</xdr:rowOff>
    </xdr:from>
    <xdr:to>
      <xdr:col>18</xdr:col>
      <xdr:colOff>177800</xdr:colOff>
      <xdr:row>18</xdr:row>
      <xdr:rowOff>142268</xdr:rowOff>
    </xdr:to>
    <xdr:cxnSp macro="">
      <xdr:nvCxnSpPr>
        <xdr:cNvPr id="63" name="直線コネクタ 62">
          <a:extLst>
            <a:ext uri="{FF2B5EF4-FFF2-40B4-BE49-F238E27FC236}">
              <a16:creationId xmlns:a16="http://schemas.microsoft.com/office/drawing/2014/main" id="{00000000-0008-0000-0500-00003F000000}"/>
            </a:ext>
          </a:extLst>
        </xdr:cNvPr>
        <xdr:cNvCxnSpPr/>
      </xdr:nvCxnSpPr>
      <xdr:spPr bwMode="auto">
        <a:xfrm flipV="1">
          <a:off x="2908300" y="3244209"/>
          <a:ext cx="698500" cy="3178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119596</xdr:rowOff>
    </xdr:from>
    <xdr:to>
      <xdr:col>19</xdr:col>
      <xdr:colOff>38100</xdr:colOff>
      <xdr:row>18</xdr:row>
      <xdr:rowOff>49746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3556000" y="308187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59923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225800" y="2850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159182</xdr:rowOff>
    </xdr:from>
    <xdr:to>
      <xdr:col>15</xdr:col>
      <xdr:colOff>101600</xdr:colOff>
      <xdr:row>18</xdr:row>
      <xdr:rowOff>89332</xdr:rowOff>
    </xdr:to>
    <xdr:sp macro="" textlink="">
      <xdr:nvSpPr>
        <xdr:cNvPr id="66" name="フローチャート: 判断 65">
          <a:extLst>
            <a:ext uri="{FF2B5EF4-FFF2-40B4-BE49-F238E27FC236}">
              <a16:creationId xmlns:a16="http://schemas.microsoft.com/office/drawing/2014/main" id="{00000000-0008-0000-0500-000042000000}"/>
            </a:ext>
          </a:extLst>
        </xdr:cNvPr>
        <xdr:cNvSpPr/>
      </xdr:nvSpPr>
      <xdr:spPr bwMode="auto">
        <a:xfrm>
          <a:off x="2857500" y="31214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99509</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527300" y="289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143342</xdr:rowOff>
    </xdr:from>
    <xdr:to>
      <xdr:col>29</xdr:col>
      <xdr:colOff>177800</xdr:colOff>
      <xdr:row>18</xdr:row>
      <xdr:rowOff>73492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5600700" y="310561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115419</xdr:rowOff>
    </xdr:from>
    <xdr:ext cx="762000" cy="259045"/>
    <xdr:sp macro="" textlink="">
      <xdr:nvSpPr>
        <xdr:cNvPr id="74" name="人口1人当たり決算額の推移該当値テキスト130">
          <a:extLst>
            <a:ext uri="{FF2B5EF4-FFF2-40B4-BE49-F238E27FC236}">
              <a16:creationId xmlns:a16="http://schemas.microsoft.com/office/drawing/2014/main" id="{00000000-0008-0000-0500-00004A000000}"/>
            </a:ext>
          </a:extLst>
        </xdr:cNvPr>
        <xdr:cNvSpPr txBox="1"/>
      </xdr:nvSpPr>
      <xdr:spPr>
        <a:xfrm>
          <a:off x="5740400" y="3077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18221</xdr:rowOff>
    </xdr:from>
    <xdr:to>
      <xdr:col>26</xdr:col>
      <xdr:colOff>101600</xdr:colOff>
      <xdr:row>18</xdr:row>
      <xdr:rowOff>119821</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953000" y="31519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104598</xdr:rowOff>
    </xdr:from>
    <xdr:ext cx="7366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4622800" y="32383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18</xdr:row>
      <xdr:rowOff>41691</xdr:rowOff>
    </xdr:from>
    <xdr:to>
      <xdr:col>22</xdr:col>
      <xdr:colOff>165100</xdr:colOff>
      <xdr:row>18</xdr:row>
      <xdr:rowOff>143291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4254500" y="31754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128068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924300" y="326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18</xdr:row>
      <xdr:rowOff>59684</xdr:rowOff>
    </xdr:from>
    <xdr:to>
      <xdr:col>19</xdr:col>
      <xdr:colOff>38100</xdr:colOff>
      <xdr:row>18</xdr:row>
      <xdr:rowOff>161284</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3556000" y="31934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146061</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3225800" y="3279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91469</xdr:rowOff>
    </xdr:from>
    <xdr:to>
      <xdr:col>15</xdr:col>
      <xdr:colOff>101600</xdr:colOff>
      <xdr:row>19</xdr:row>
      <xdr:rowOff>21619</xdr:rowOff>
    </xdr:to>
    <xdr:sp macro="" textlink="">
      <xdr:nvSpPr>
        <xdr:cNvPr id="81" name="楕円 80">
          <a:extLst>
            <a:ext uri="{FF2B5EF4-FFF2-40B4-BE49-F238E27FC236}">
              <a16:creationId xmlns:a16="http://schemas.microsoft.com/office/drawing/2014/main" id="{00000000-0008-0000-0500-000051000000}"/>
            </a:ext>
          </a:extLst>
        </xdr:cNvPr>
        <xdr:cNvSpPr/>
      </xdr:nvSpPr>
      <xdr:spPr bwMode="auto">
        <a:xfrm>
          <a:off x="2857500" y="322519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19</xdr:row>
      <xdr:rowOff>6395</xdr:rowOff>
    </xdr:from>
    <xdr:ext cx="762000" cy="259045"/>
    <xdr:sp macro="" textlink="">
      <xdr:nvSpPr>
        <xdr:cNvPr id="82" name="テキスト ボックス 81">
          <a:extLst>
            <a:ext uri="{FF2B5EF4-FFF2-40B4-BE49-F238E27FC236}">
              <a16:creationId xmlns:a16="http://schemas.microsoft.com/office/drawing/2014/main" id="{00000000-0008-0000-0500-000052000000}"/>
            </a:ext>
          </a:extLst>
        </xdr:cNvPr>
        <xdr:cNvSpPr txBox="1"/>
      </xdr:nvSpPr>
      <xdr:spPr>
        <a:xfrm>
          <a:off x="2527300" y="33115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4" name="角丸四角形 83">
          <a:extLst>
            <a:ext uri="{FF2B5EF4-FFF2-40B4-BE49-F238E27FC236}">
              <a16:creationId xmlns:a16="http://schemas.microsoft.com/office/drawing/2014/main" id="{00000000-0008-0000-0500-000054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6" name="正方形/長方形 85">
          <a:extLst>
            <a:ext uri="{FF2B5EF4-FFF2-40B4-BE49-F238E27FC236}">
              <a16:creationId xmlns:a16="http://schemas.microsoft.com/office/drawing/2014/main" id="{00000000-0008-0000-0500-000056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7" name="正方形/長方形 86">
          <a:extLst>
            <a:ext uri="{FF2B5EF4-FFF2-40B4-BE49-F238E27FC236}">
              <a16:creationId xmlns:a16="http://schemas.microsoft.com/office/drawing/2014/main" id="{00000000-0008-0000-0500-000057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3" name="楕円 92">
          <a:extLst>
            <a:ext uri="{FF2B5EF4-FFF2-40B4-BE49-F238E27FC236}">
              <a16:creationId xmlns:a16="http://schemas.microsoft.com/office/drawing/2014/main" id="{00000000-0008-0000-0500-00005D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4" name="フローチャート: 判断 93">
          <a:extLst>
            <a:ext uri="{FF2B5EF4-FFF2-40B4-BE49-F238E27FC236}">
              <a16:creationId xmlns:a16="http://schemas.microsoft.com/office/drawing/2014/main" id="{00000000-0008-0000-0500-00005E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5" name="正方形/長方形 94">
          <a:extLst>
            <a:ext uri="{FF2B5EF4-FFF2-40B4-BE49-F238E27FC236}">
              <a16:creationId xmlns:a16="http://schemas.microsoft.com/office/drawing/2014/main" id="{00000000-0008-0000-0500-00005F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143328</xdr:rowOff>
    </xdr:from>
    <xdr:to>
      <xdr:col>33</xdr:col>
      <xdr:colOff>114300</xdr:colOff>
      <xdr:row>38</xdr:row>
      <xdr:rowOff>143328</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38</xdr:row>
      <xdr:rowOff>1105</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159657</xdr:rowOff>
    </xdr:from>
    <xdr:to>
      <xdr:col>33</xdr:col>
      <xdr:colOff>114300</xdr:colOff>
      <xdr:row>37</xdr:row>
      <xdr:rowOff>159657</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17434</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4535</xdr:rowOff>
    </xdr:from>
    <xdr:to>
      <xdr:col>33</xdr:col>
      <xdr:colOff>114300</xdr:colOff>
      <xdr:row>36</xdr:row>
      <xdr:rowOff>4535</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205212</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20865</xdr:rowOff>
    </xdr:from>
    <xdr:to>
      <xdr:col>33</xdr:col>
      <xdr:colOff>114300</xdr:colOff>
      <xdr:row>35</xdr:row>
      <xdr:rowOff>20865</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221542</xdr:rowOff>
    </xdr:from>
    <xdr:ext cx="762000" cy="259045"/>
    <xdr:sp macro="" textlink="">
      <xdr:nvSpPr>
        <xdr:cNvPr id="105" name="テキスト ボックス 104">
          <a:extLst>
            <a:ext uri="{FF2B5EF4-FFF2-40B4-BE49-F238E27FC236}">
              <a16:creationId xmlns:a16="http://schemas.microsoft.com/office/drawing/2014/main" id="{00000000-0008-0000-0500-000069000000}"/>
            </a:ext>
          </a:extLst>
        </xdr:cNvPr>
        <xdr:cNvSpPr txBox="1"/>
      </xdr:nvSpPr>
      <xdr:spPr>
        <a:xfrm>
          <a:off x="13843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37193</xdr:rowOff>
    </xdr:from>
    <xdr:to>
      <xdr:col>33</xdr:col>
      <xdr:colOff>114300</xdr:colOff>
      <xdr:row>34</xdr:row>
      <xdr:rowOff>37193</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237870</xdr:rowOff>
    </xdr:from>
    <xdr:ext cx="762000" cy="259045"/>
    <xdr:sp macro="" textlink="">
      <xdr:nvSpPr>
        <xdr:cNvPr id="107" name="テキスト ボックス 106">
          <a:extLst>
            <a:ext uri="{FF2B5EF4-FFF2-40B4-BE49-F238E27FC236}">
              <a16:creationId xmlns:a16="http://schemas.microsoft.com/office/drawing/2014/main" id="{00000000-0008-0000-0500-00006B000000}"/>
            </a:ext>
          </a:extLst>
        </xdr:cNvPr>
        <xdr:cNvSpPr txBox="1"/>
      </xdr:nvSpPr>
      <xdr:spPr>
        <a:xfrm>
          <a:off x="13843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53522</xdr:rowOff>
    </xdr:from>
    <xdr:to>
      <xdr:col>33</xdr:col>
      <xdr:colOff>114300</xdr:colOff>
      <xdr:row>33</xdr:row>
      <xdr:rowOff>53522</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82749</xdr:rowOff>
    </xdr:from>
    <xdr:ext cx="762000" cy="259045"/>
    <xdr:sp macro="" textlink="">
      <xdr:nvSpPr>
        <xdr:cNvPr id="109" name="テキスト ボックス 108">
          <a:extLst>
            <a:ext uri="{FF2B5EF4-FFF2-40B4-BE49-F238E27FC236}">
              <a16:creationId xmlns:a16="http://schemas.microsoft.com/office/drawing/2014/main" id="{00000000-0008-0000-0500-00006D000000}"/>
            </a:ext>
          </a:extLst>
        </xdr:cNvPr>
        <xdr:cNvSpPr txBox="1"/>
      </xdr:nvSpPr>
      <xdr:spPr>
        <a:xfrm>
          <a:off x="13843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11" name="テキスト ボックス 110">
          <a:extLst>
            <a:ext uri="{FF2B5EF4-FFF2-40B4-BE49-F238E27FC236}">
              <a16:creationId xmlns:a16="http://schemas.microsoft.com/office/drawing/2014/main" id="{00000000-0008-0000-0500-00006F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12" name="人口1人当たり決算額の推移グラフ枠445">
          <a:extLst>
            <a:ext uri="{FF2B5EF4-FFF2-40B4-BE49-F238E27FC236}">
              <a16:creationId xmlns:a16="http://schemas.microsoft.com/office/drawing/2014/main" id="{00000000-0008-0000-0500-000070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154873</xdr:rowOff>
    </xdr:from>
    <xdr:to>
      <xdr:col>29</xdr:col>
      <xdr:colOff>127000</xdr:colOff>
      <xdr:row>39</xdr:row>
      <xdr:rowOff>34299</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651500" y="6079423"/>
          <a:ext cx="0" cy="159392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39</xdr:row>
      <xdr:rowOff>6376</xdr:rowOff>
    </xdr:from>
    <xdr:ext cx="762000" cy="259045"/>
    <xdr:sp macro="" textlink="">
      <xdr:nvSpPr>
        <xdr:cNvPr id="114" name="人口1人当たり決算額の推移最小値テキスト445">
          <a:extLst>
            <a:ext uri="{FF2B5EF4-FFF2-40B4-BE49-F238E27FC236}">
              <a16:creationId xmlns:a16="http://schemas.microsoft.com/office/drawing/2014/main" id="{00000000-0008-0000-0500-000072000000}"/>
            </a:ext>
          </a:extLst>
        </xdr:cNvPr>
        <xdr:cNvSpPr txBox="1"/>
      </xdr:nvSpPr>
      <xdr:spPr>
        <a:xfrm>
          <a:off x="5740400" y="76454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39</xdr:row>
      <xdr:rowOff>34299</xdr:rowOff>
    </xdr:from>
    <xdr:to>
      <xdr:col>30</xdr:col>
      <xdr:colOff>25400</xdr:colOff>
      <xdr:row>39</xdr:row>
      <xdr:rowOff>34299</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a:off x="5562600" y="767334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69800</xdr:rowOff>
    </xdr:from>
    <xdr:ext cx="762000" cy="259045"/>
    <xdr:sp macro="" textlink="">
      <xdr:nvSpPr>
        <xdr:cNvPr id="116" name="人口1人当たり決算額の推移最大値テキスト445">
          <a:extLst>
            <a:ext uri="{FF2B5EF4-FFF2-40B4-BE49-F238E27FC236}">
              <a16:creationId xmlns:a16="http://schemas.microsoft.com/office/drawing/2014/main" id="{00000000-0008-0000-0500-000074000000}"/>
            </a:ext>
          </a:extLst>
        </xdr:cNvPr>
        <xdr:cNvSpPr txBox="1"/>
      </xdr:nvSpPr>
      <xdr:spPr>
        <a:xfrm>
          <a:off x="5740400" y="5822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154873</xdr:rowOff>
    </xdr:from>
    <xdr:to>
      <xdr:col>30</xdr:col>
      <xdr:colOff>25400</xdr:colOff>
      <xdr:row>33</xdr:row>
      <xdr:rowOff>154873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a:off x="5562600" y="607942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334660</xdr:rowOff>
    </xdr:from>
    <xdr:to>
      <xdr:col>29</xdr:col>
      <xdr:colOff>127000</xdr:colOff>
      <xdr:row>37</xdr:row>
      <xdr:rowOff>335823</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5003800" y="7459360"/>
          <a:ext cx="647700" cy="11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37</xdr:row>
      <xdr:rowOff>319437</xdr:rowOff>
    </xdr:from>
    <xdr:ext cx="762000" cy="259045"/>
    <xdr:sp macro="" textlink="">
      <xdr:nvSpPr>
        <xdr:cNvPr id="119" name="人口1人当たり決算額の推移平均値テキスト445">
          <a:extLst>
            <a:ext uri="{FF2B5EF4-FFF2-40B4-BE49-F238E27FC236}">
              <a16:creationId xmlns:a16="http://schemas.microsoft.com/office/drawing/2014/main" id="{00000000-0008-0000-0500-000077000000}"/>
            </a:ext>
          </a:extLst>
        </xdr:cNvPr>
        <xdr:cNvSpPr txBox="1"/>
      </xdr:nvSpPr>
      <xdr:spPr>
        <a:xfrm>
          <a:off x="5740400" y="74441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38</xdr:row>
      <xdr:rowOff>2760</xdr:rowOff>
    </xdr:from>
    <xdr:to>
      <xdr:col>29</xdr:col>
      <xdr:colOff>177800</xdr:colOff>
      <xdr:row>38</xdr:row>
      <xdr:rowOff>104360</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5600700" y="74703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335823</xdr:rowOff>
    </xdr:from>
    <xdr:to>
      <xdr:col>26</xdr:col>
      <xdr:colOff>50800</xdr:colOff>
      <xdr:row>38</xdr:row>
      <xdr:rowOff>483</xdr:rowOff>
    </xdr:to>
    <xdr:cxnSp macro="">
      <xdr:nvCxnSpPr>
        <xdr:cNvPr id="121" name="直線コネクタ 120">
          <a:extLst>
            <a:ext uri="{FF2B5EF4-FFF2-40B4-BE49-F238E27FC236}">
              <a16:creationId xmlns:a16="http://schemas.microsoft.com/office/drawing/2014/main" id="{00000000-0008-0000-0500-000079000000}"/>
            </a:ext>
          </a:extLst>
        </xdr:cNvPr>
        <xdr:cNvCxnSpPr/>
      </xdr:nvCxnSpPr>
      <xdr:spPr bwMode="auto">
        <a:xfrm flipV="1">
          <a:off x="4305300" y="7460523"/>
          <a:ext cx="698500" cy="75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38</xdr:row>
      <xdr:rowOff>592</xdr:rowOff>
    </xdr:from>
    <xdr:to>
      <xdr:col>26</xdr:col>
      <xdr:colOff>101600</xdr:colOff>
      <xdr:row>38</xdr:row>
      <xdr:rowOff>102192</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4953000" y="74681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38</xdr:row>
      <xdr:rowOff>86969</xdr:rowOff>
    </xdr:from>
    <xdr:ext cx="7366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4622800" y="7554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38</xdr:row>
      <xdr:rowOff>483</xdr:rowOff>
    </xdr:from>
    <xdr:to>
      <xdr:col>22</xdr:col>
      <xdr:colOff>114300</xdr:colOff>
      <xdr:row>38</xdr:row>
      <xdr:rowOff>7951</xdr:rowOff>
    </xdr:to>
    <xdr:cxnSp macro="">
      <xdr:nvCxnSpPr>
        <xdr:cNvPr id="124" name="直線コネクタ 123">
          <a:extLst>
            <a:ext uri="{FF2B5EF4-FFF2-40B4-BE49-F238E27FC236}">
              <a16:creationId xmlns:a16="http://schemas.microsoft.com/office/drawing/2014/main" id="{00000000-0008-0000-0500-00007C000000}"/>
            </a:ext>
          </a:extLst>
        </xdr:cNvPr>
        <xdr:cNvCxnSpPr/>
      </xdr:nvCxnSpPr>
      <xdr:spPr bwMode="auto">
        <a:xfrm flipV="1">
          <a:off x="3606800" y="7468083"/>
          <a:ext cx="698500" cy="746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38</xdr:row>
      <xdr:rowOff>1536</xdr:rowOff>
    </xdr:from>
    <xdr:to>
      <xdr:col>22</xdr:col>
      <xdr:colOff>165100</xdr:colOff>
      <xdr:row>38</xdr:row>
      <xdr:rowOff>103136</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4254500" y="74691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38</xdr:row>
      <xdr:rowOff>87913</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924300" y="7555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38</xdr:row>
      <xdr:rowOff>7951</xdr:rowOff>
    </xdr:from>
    <xdr:to>
      <xdr:col>18</xdr:col>
      <xdr:colOff>177800</xdr:colOff>
      <xdr:row>38</xdr:row>
      <xdr:rowOff>35011</xdr:rowOff>
    </xdr:to>
    <xdr:cxnSp macro="">
      <xdr:nvCxnSpPr>
        <xdr:cNvPr id="127" name="直線コネクタ 126">
          <a:extLst>
            <a:ext uri="{FF2B5EF4-FFF2-40B4-BE49-F238E27FC236}">
              <a16:creationId xmlns:a16="http://schemas.microsoft.com/office/drawing/2014/main" id="{00000000-0008-0000-0500-00007F000000}"/>
            </a:ext>
          </a:extLst>
        </xdr:cNvPr>
        <xdr:cNvCxnSpPr/>
      </xdr:nvCxnSpPr>
      <xdr:spPr bwMode="auto">
        <a:xfrm flipV="1">
          <a:off x="2908300" y="7475551"/>
          <a:ext cx="698500" cy="2706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38</xdr:row>
      <xdr:rowOff>5034</xdr:rowOff>
    </xdr:from>
    <xdr:to>
      <xdr:col>19</xdr:col>
      <xdr:colOff>38100</xdr:colOff>
      <xdr:row>38</xdr:row>
      <xdr:rowOff>106634</xdr:rowOff>
    </xdr:to>
    <xdr:sp macro="" textlink="">
      <xdr:nvSpPr>
        <xdr:cNvPr id="128" name="フローチャート: 判断 127">
          <a:extLst>
            <a:ext uri="{FF2B5EF4-FFF2-40B4-BE49-F238E27FC236}">
              <a16:creationId xmlns:a16="http://schemas.microsoft.com/office/drawing/2014/main" id="{00000000-0008-0000-0500-000080000000}"/>
            </a:ext>
          </a:extLst>
        </xdr:cNvPr>
        <xdr:cNvSpPr/>
      </xdr:nvSpPr>
      <xdr:spPr bwMode="auto">
        <a:xfrm>
          <a:off x="3556000" y="74726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38</xdr:row>
      <xdr:rowOff>91411</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3225800" y="7559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10699</xdr:rowOff>
    </xdr:from>
    <xdr:to>
      <xdr:col>15</xdr:col>
      <xdr:colOff>101600</xdr:colOff>
      <xdr:row>38</xdr:row>
      <xdr:rowOff>112299</xdr:rowOff>
    </xdr:to>
    <xdr:sp macro="" textlink="">
      <xdr:nvSpPr>
        <xdr:cNvPr id="130" name="フローチャート: 判断 129">
          <a:extLst>
            <a:ext uri="{FF2B5EF4-FFF2-40B4-BE49-F238E27FC236}">
              <a16:creationId xmlns:a16="http://schemas.microsoft.com/office/drawing/2014/main" id="{00000000-0008-0000-0500-000082000000}"/>
            </a:ext>
          </a:extLst>
        </xdr:cNvPr>
        <xdr:cNvSpPr/>
      </xdr:nvSpPr>
      <xdr:spPr bwMode="auto">
        <a:xfrm>
          <a:off x="2857500" y="747829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97076</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527300" y="75646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283860</xdr:rowOff>
    </xdr:from>
    <xdr:to>
      <xdr:col>29</xdr:col>
      <xdr:colOff>177800</xdr:colOff>
      <xdr:row>38</xdr:row>
      <xdr:rowOff>42560</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5600700" y="74085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128937</xdr:rowOff>
    </xdr:from>
    <xdr:ext cx="762000" cy="259045"/>
    <xdr:sp macro="" textlink="">
      <xdr:nvSpPr>
        <xdr:cNvPr id="138" name="人口1人当たり決算額の推移該当値テキスト445">
          <a:extLst>
            <a:ext uri="{FF2B5EF4-FFF2-40B4-BE49-F238E27FC236}">
              <a16:creationId xmlns:a16="http://schemas.microsoft.com/office/drawing/2014/main" id="{00000000-0008-0000-0500-00008A000000}"/>
            </a:ext>
          </a:extLst>
        </xdr:cNvPr>
        <xdr:cNvSpPr txBox="1"/>
      </xdr:nvSpPr>
      <xdr:spPr>
        <a:xfrm>
          <a:off x="5740400" y="7253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285023</xdr:rowOff>
    </xdr:from>
    <xdr:to>
      <xdr:col>26</xdr:col>
      <xdr:colOff>101600</xdr:colOff>
      <xdr:row>38</xdr:row>
      <xdr:rowOff>43723</xdr:rowOff>
    </xdr:to>
    <xdr:sp macro="" textlink="">
      <xdr:nvSpPr>
        <xdr:cNvPr id="139" name="楕円 138">
          <a:extLst>
            <a:ext uri="{FF2B5EF4-FFF2-40B4-BE49-F238E27FC236}">
              <a16:creationId xmlns:a16="http://schemas.microsoft.com/office/drawing/2014/main" id="{00000000-0008-0000-0500-00008B000000}"/>
            </a:ext>
          </a:extLst>
        </xdr:cNvPr>
        <xdr:cNvSpPr/>
      </xdr:nvSpPr>
      <xdr:spPr bwMode="auto">
        <a:xfrm>
          <a:off x="4953000" y="740972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53900</xdr:rowOff>
    </xdr:from>
    <xdr:ext cx="736600" cy="259045"/>
    <xdr:sp macro="" textlink="">
      <xdr:nvSpPr>
        <xdr:cNvPr id="140" name="テキスト ボックス 139">
          <a:extLst>
            <a:ext uri="{FF2B5EF4-FFF2-40B4-BE49-F238E27FC236}">
              <a16:creationId xmlns:a16="http://schemas.microsoft.com/office/drawing/2014/main" id="{00000000-0008-0000-0500-00008C000000}"/>
            </a:ext>
          </a:extLst>
        </xdr:cNvPr>
        <xdr:cNvSpPr txBox="1"/>
      </xdr:nvSpPr>
      <xdr:spPr>
        <a:xfrm>
          <a:off x="4622800" y="71786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292583</xdr:rowOff>
    </xdr:from>
    <xdr:to>
      <xdr:col>22</xdr:col>
      <xdr:colOff>165100</xdr:colOff>
      <xdr:row>38</xdr:row>
      <xdr:rowOff>51283</xdr:rowOff>
    </xdr:to>
    <xdr:sp macro="" textlink="">
      <xdr:nvSpPr>
        <xdr:cNvPr id="141" name="楕円 140">
          <a:extLst>
            <a:ext uri="{FF2B5EF4-FFF2-40B4-BE49-F238E27FC236}">
              <a16:creationId xmlns:a16="http://schemas.microsoft.com/office/drawing/2014/main" id="{00000000-0008-0000-0500-00008D000000}"/>
            </a:ext>
          </a:extLst>
        </xdr:cNvPr>
        <xdr:cNvSpPr/>
      </xdr:nvSpPr>
      <xdr:spPr bwMode="auto">
        <a:xfrm>
          <a:off x="4254500" y="74172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61460</xdr:rowOff>
    </xdr:from>
    <xdr:ext cx="762000" cy="259045"/>
    <xdr:sp macro="" textlink="">
      <xdr:nvSpPr>
        <xdr:cNvPr id="142" name="テキスト ボックス 141">
          <a:extLst>
            <a:ext uri="{FF2B5EF4-FFF2-40B4-BE49-F238E27FC236}">
              <a16:creationId xmlns:a16="http://schemas.microsoft.com/office/drawing/2014/main" id="{00000000-0008-0000-0500-00008E000000}"/>
            </a:ext>
          </a:extLst>
        </xdr:cNvPr>
        <xdr:cNvSpPr txBox="1"/>
      </xdr:nvSpPr>
      <xdr:spPr>
        <a:xfrm>
          <a:off x="3924300" y="71861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43,741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300051</xdr:rowOff>
    </xdr:from>
    <xdr:to>
      <xdr:col>19</xdr:col>
      <xdr:colOff>38100</xdr:colOff>
      <xdr:row>38</xdr:row>
      <xdr:rowOff>58751</xdr:rowOff>
    </xdr:to>
    <xdr:sp macro="" textlink="">
      <xdr:nvSpPr>
        <xdr:cNvPr id="143" name="楕円 142">
          <a:extLst>
            <a:ext uri="{FF2B5EF4-FFF2-40B4-BE49-F238E27FC236}">
              <a16:creationId xmlns:a16="http://schemas.microsoft.com/office/drawing/2014/main" id="{00000000-0008-0000-0500-00008F000000}"/>
            </a:ext>
          </a:extLst>
        </xdr:cNvPr>
        <xdr:cNvSpPr/>
      </xdr:nvSpPr>
      <xdr:spPr bwMode="auto">
        <a:xfrm>
          <a:off x="3556000" y="74247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68928</xdr:rowOff>
    </xdr:from>
    <xdr:ext cx="762000" cy="259045"/>
    <xdr:sp macro="" textlink="">
      <xdr:nvSpPr>
        <xdr:cNvPr id="144" name="テキスト ボックス 143">
          <a:extLst>
            <a:ext uri="{FF2B5EF4-FFF2-40B4-BE49-F238E27FC236}">
              <a16:creationId xmlns:a16="http://schemas.microsoft.com/office/drawing/2014/main" id="{00000000-0008-0000-0500-000090000000}"/>
            </a:ext>
          </a:extLst>
        </xdr:cNvPr>
        <xdr:cNvSpPr txBox="1"/>
      </xdr:nvSpPr>
      <xdr:spPr>
        <a:xfrm>
          <a:off x="3225800" y="7193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327111</xdr:rowOff>
    </xdr:from>
    <xdr:to>
      <xdr:col>15</xdr:col>
      <xdr:colOff>101600</xdr:colOff>
      <xdr:row>38</xdr:row>
      <xdr:rowOff>85811</xdr:rowOff>
    </xdr:to>
    <xdr:sp macro="" textlink="">
      <xdr:nvSpPr>
        <xdr:cNvPr id="145" name="楕円 144">
          <a:extLst>
            <a:ext uri="{FF2B5EF4-FFF2-40B4-BE49-F238E27FC236}">
              <a16:creationId xmlns:a16="http://schemas.microsoft.com/office/drawing/2014/main" id="{00000000-0008-0000-0500-000091000000}"/>
            </a:ext>
          </a:extLst>
        </xdr:cNvPr>
        <xdr:cNvSpPr/>
      </xdr:nvSpPr>
      <xdr:spPr bwMode="auto">
        <a:xfrm>
          <a:off x="2857500" y="74518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95988</xdr:rowOff>
    </xdr:from>
    <xdr:ext cx="762000" cy="259045"/>
    <xdr:sp macro="" textlink="">
      <xdr:nvSpPr>
        <xdr:cNvPr id="146" name="テキスト ボックス 145">
          <a:extLst>
            <a:ext uri="{FF2B5EF4-FFF2-40B4-BE49-F238E27FC236}">
              <a16:creationId xmlns:a16="http://schemas.microsoft.com/office/drawing/2014/main" id="{00000000-0008-0000-0500-000092000000}"/>
            </a:ext>
          </a:extLst>
        </xdr:cNvPr>
        <xdr:cNvSpPr txBox="1"/>
      </xdr:nvSpPr>
      <xdr:spPr>
        <a:xfrm>
          <a:off x="2527300" y="7220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55640</xdr:rowOff>
    </xdr:from>
    <xdr:to>
      <xdr:col>24</xdr:col>
      <xdr:colOff>62865</xdr:colOff>
      <xdr:row>38</xdr:row>
      <xdr:rowOff>169157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199140"/>
          <a:ext cx="1270" cy="1485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1534</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88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169157</xdr:rowOff>
    </xdr:from>
    <xdr:to>
      <xdr:col>24</xdr:col>
      <xdr:colOff>152400</xdr:colOff>
      <xdr:row>38</xdr:row>
      <xdr:rowOff>169157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842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2317</xdr:rowOff>
    </xdr:from>
    <xdr:ext cx="599010"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49743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205,722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55640</xdr:rowOff>
    </xdr:from>
    <xdr:to>
      <xdr:col>24</xdr:col>
      <xdr:colOff>152400</xdr:colOff>
      <xdr:row>30</xdr:row>
      <xdr:rowOff>55640</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19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122261</xdr:rowOff>
    </xdr:from>
    <xdr:to>
      <xdr:col>24</xdr:col>
      <xdr:colOff>63500</xdr:colOff>
      <xdr:row>38</xdr:row>
      <xdr:rowOff>27621</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65911"/>
          <a:ext cx="838200" cy="7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133331</xdr:rowOff>
    </xdr:from>
    <xdr:ext cx="599010"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6263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117,270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110454</xdr:rowOff>
    </xdr:from>
    <xdr:to>
      <xdr:col>24</xdr:col>
      <xdr:colOff>114300</xdr:colOff>
      <xdr:row>36</xdr:row>
      <xdr:rowOff>40604</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11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1854</xdr:rowOff>
    </xdr:from>
    <xdr:to>
      <xdr:col>19</xdr:col>
      <xdr:colOff>177800</xdr:colOff>
      <xdr:row>38</xdr:row>
      <xdr:rowOff>27621</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908300" y="6516954"/>
          <a:ext cx="889000" cy="25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44094</xdr:rowOff>
    </xdr:from>
    <xdr:to>
      <xdr:col>20</xdr:col>
      <xdr:colOff>38100</xdr:colOff>
      <xdr:row>36</xdr:row>
      <xdr:rowOff>145694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1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34</xdr:row>
      <xdr:rowOff>162221</xdr:rowOff>
    </xdr:from>
    <xdr:ext cx="599010"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497795" y="5991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1854</xdr:rowOff>
    </xdr:from>
    <xdr:to>
      <xdr:col>15</xdr:col>
      <xdr:colOff>50800</xdr:colOff>
      <xdr:row>38</xdr:row>
      <xdr:rowOff>12566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516954"/>
          <a:ext cx="889000" cy="107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69099</xdr:rowOff>
    </xdr:from>
    <xdr:to>
      <xdr:col>15</xdr:col>
      <xdr:colOff>101600</xdr:colOff>
      <xdr:row>36</xdr:row>
      <xdr:rowOff>170699</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41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15776</xdr:rowOff>
    </xdr:from>
    <xdr:ext cx="599010"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08795" y="60165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12566</xdr:rowOff>
    </xdr:from>
    <xdr:to>
      <xdr:col>10</xdr:col>
      <xdr:colOff>114300</xdr:colOff>
      <xdr:row>38</xdr:row>
      <xdr:rowOff>69617</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527666"/>
          <a:ext cx="889000" cy="570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76653</xdr:rowOff>
    </xdr:from>
    <xdr:to>
      <xdr:col>10</xdr:col>
      <xdr:colOff>165100</xdr:colOff>
      <xdr:row>37</xdr:row>
      <xdr:rowOff>6803</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248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23330</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19795" y="6024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125073</xdr:rowOff>
    </xdr:from>
    <xdr:to>
      <xdr:col>6</xdr:col>
      <xdr:colOff>38100</xdr:colOff>
      <xdr:row>37</xdr:row>
      <xdr:rowOff>55223</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297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71750</xdr:rowOff>
    </xdr:from>
    <xdr:ext cx="59901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30795" y="60725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71461</xdr:rowOff>
    </xdr:from>
    <xdr:to>
      <xdr:col>24</xdr:col>
      <xdr:colOff>114300</xdr:colOff>
      <xdr:row>38</xdr:row>
      <xdr:rowOff>1611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41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49888</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935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148271</xdr:rowOff>
    </xdr:from>
    <xdr:to>
      <xdr:col>20</xdr:col>
      <xdr:colOff>38100</xdr:colOff>
      <xdr:row>38</xdr:row>
      <xdr:rowOff>78421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4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69548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58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122504</xdr:rowOff>
    </xdr:from>
    <xdr:to>
      <xdr:col>15</xdr:col>
      <xdr:colOff>101600</xdr:colOff>
      <xdr:row>38</xdr:row>
      <xdr:rowOff>52654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466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43781</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55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133216</xdr:rowOff>
    </xdr:from>
    <xdr:to>
      <xdr:col>10</xdr:col>
      <xdr:colOff>165100</xdr:colOff>
      <xdr:row>38</xdr:row>
      <xdr:rowOff>63366</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476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38</xdr:row>
      <xdr:rowOff>54493</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5695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18817</xdr:rowOff>
    </xdr:from>
    <xdr:to>
      <xdr:col>6</xdr:col>
      <xdr:colOff>38100</xdr:colOff>
      <xdr:row>38</xdr:row>
      <xdr:rowOff>120417</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533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111544</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626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1894</xdr:rowOff>
    </xdr:from>
    <xdr:to>
      <xdr:col>24</xdr:col>
      <xdr:colOff>62865</xdr:colOff>
      <xdr:row>58</xdr:row>
      <xdr:rowOff>127539</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917294"/>
          <a:ext cx="1270" cy="11543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169437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127539</xdr:rowOff>
    </xdr:from>
    <xdr:to>
      <xdr:col>24</xdr:col>
      <xdr:colOff>152400</xdr:colOff>
      <xdr:row>58</xdr:row>
      <xdr:rowOff>127539</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071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120021</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69252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5,102,826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52</xdr:row>
      <xdr:rowOff>1894</xdr:rowOff>
    </xdr:from>
    <xdr:to>
      <xdr:col>24</xdr:col>
      <xdr:colOff>152400</xdr:colOff>
      <xdr:row>52</xdr:row>
      <xdr:rowOff>1894</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917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111718</xdr:rowOff>
    </xdr:from>
    <xdr:to>
      <xdr:col>24</xdr:col>
      <xdr:colOff>63500</xdr:colOff>
      <xdr:row>58</xdr:row>
      <xdr:rowOff>115060</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10055818"/>
          <a:ext cx="838200" cy="3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42436</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865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64009</xdr:rowOff>
    </xdr:from>
    <xdr:to>
      <xdr:col>24</xdr:col>
      <xdr:colOff>114300</xdr:colOff>
      <xdr:row>58</xdr:row>
      <xdr:rowOff>165609</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10008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114560</xdr:rowOff>
    </xdr:from>
    <xdr:to>
      <xdr:col>19</xdr:col>
      <xdr:colOff>177800</xdr:colOff>
      <xdr:row>58</xdr:row>
      <xdr:rowOff>115060</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a:off x="2908300" y="10058660"/>
          <a:ext cx="889000" cy="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65029</xdr:rowOff>
    </xdr:from>
    <xdr:to>
      <xdr:col>20</xdr:col>
      <xdr:colOff>38100</xdr:colOff>
      <xdr:row>58</xdr:row>
      <xdr:rowOff>166629</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10009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157756</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1018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114560</xdr:rowOff>
    </xdr:from>
    <xdr:to>
      <xdr:col>15</xdr:col>
      <xdr:colOff>50800</xdr:colOff>
      <xdr:row>58</xdr:row>
      <xdr:rowOff>114917</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58660"/>
          <a:ext cx="889000" cy="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65420</xdr:rowOff>
    </xdr:from>
    <xdr:to>
      <xdr:col>15</xdr:col>
      <xdr:colOff>101600</xdr:colOff>
      <xdr:row>58</xdr:row>
      <xdr:rowOff>167020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1000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158147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1022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114917</xdr:rowOff>
    </xdr:from>
    <xdr:to>
      <xdr:col>10</xdr:col>
      <xdr:colOff>114300</xdr:colOff>
      <xdr:row>58</xdr:row>
      <xdr:rowOff>116456</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59017"/>
          <a:ext cx="889000" cy="1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66747</xdr:rowOff>
    </xdr:from>
    <xdr:to>
      <xdr:col>10</xdr:col>
      <xdr:colOff>165100</xdr:colOff>
      <xdr:row>58</xdr:row>
      <xdr:rowOff>168347</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108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159474</xdr:rowOff>
    </xdr:from>
    <xdr:ext cx="534377"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52111" y="10103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68156</xdr:rowOff>
    </xdr:from>
    <xdr:to>
      <xdr:col>6</xdr:col>
      <xdr:colOff>38100</xdr:colOff>
      <xdr:row>58</xdr:row>
      <xdr:rowOff>169756</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12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160883</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63111" y="10104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60918</xdr:rowOff>
    </xdr:from>
    <xdr:to>
      <xdr:col>24</xdr:col>
      <xdr:colOff>114300</xdr:colOff>
      <xdr:row>58</xdr:row>
      <xdr:rowOff>162518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1000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20295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92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64260</xdr:rowOff>
    </xdr:from>
    <xdr:to>
      <xdr:col>20</xdr:col>
      <xdr:colOff>38100</xdr:colOff>
      <xdr:row>58</xdr:row>
      <xdr:rowOff>165860</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1000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10937</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83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63760</xdr:rowOff>
    </xdr:from>
    <xdr:to>
      <xdr:col>15</xdr:col>
      <xdr:colOff>101600</xdr:colOff>
      <xdr:row>58</xdr:row>
      <xdr:rowOff>165360</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10007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10437</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830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64117</xdr:rowOff>
    </xdr:from>
    <xdr:to>
      <xdr:col>10</xdr:col>
      <xdr:colOff>165100</xdr:colOff>
      <xdr:row>58</xdr:row>
      <xdr:rowOff>165717</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100082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10794</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834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65656</xdr:rowOff>
    </xdr:from>
    <xdr:to>
      <xdr:col>6</xdr:col>
      <xdr:colOff>38100</xdr:colOff>
      <xdr:row>58</xdr:row>
      <xdr:rowOff>167256</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10009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12333</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849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23,019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99034</xdr:rowOff>
    </xdr:from>
    <xdr:to>
      <xdr:col>24</xdr:col>
      <xdr:colOff>62865</xdr:colOff>
      <xdr:row>79</xdr:row>
      <xdr:rowOff>33947</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271984"/>
          <a:ext cx="1270" cy="13065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37774</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232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33947</xdr:rowOff>
    </xdr:from>
    <xdr:to>
      <xdr:col>24</xdr:col>
      <xdr:colOff>152400</xdr:colOff>
      <xdr:row>79</xdr:row>
      <xdr:rowOff>33947</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84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45711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2047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99034</xdr:rowOff>
    </xdr:from>
    <xdr:to>
      <xdr:col>24</xdr:col>
      <xdr:colOff>152400</xdr:colOff>
      <xdr:row>71</xdr:row>
      <xdr:rowOff>99034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271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55575</xdr:rowOff>
    </xdr:from>
    <xdr:to>
      <xdr:col>24</xdr:col>
      <xdr:colOff>63500</xdr:colOff>
      <xdr:row>76</xdr:row>
      <xdr:rowOff>73661</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571425"/>
          <a:ext cx="838200" cy="532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153688</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35533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3811</xdr:rowOff>
    </xdr:from>
    <xdr:to>
      <xdr:col>24</xdr:col>
      <xdr:colOff>114300</xdr:colOff>
      <xdr:row>78</xdr:row>
      <xdr:rowOff>105411</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376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148882</xdr:rowOff>
    </xdr:from>
    <xdr:to>
      <xdr:col>19</xdr:col>
      <xdr:colOff>177800</xdr:colOff>
      <xdr:row>76</xdr:row>
      <xdr:rowOff>73661</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3007632"/>
          <a:ext cx="889000" cy="9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35522</xdr:rowOff>
    </xdr:from>
    <xdr:to>
      <xdr:col>20</xdr:col>
      <xdr:colOff>38100</xdr:colOff>
      <xdr:row>78</xdr:row>
      <xdr:rowOff>137122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408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128249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501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74</xdr:row>
      <xdr:rowOff>19812</xdr:rowOff>
    </xdr:from>
    <xdr:to>
      <xdr:col>15</xdr:col>
      <xdr:colOff>50800</xdr:colOff>
      <xdr:row>75</xdr:row>
      <xdr:rowOff>148882</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2019300" y="12707112"/>
          <a:ext cx="889000" cy="30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28487</xdr:rowOff>
    </xdr:from>
    <xdr:to>
      <xdr:col>15</xdr:col>
      <xdr:colOff>101600</xdr:colOff>
      <xdr:row>78</xdr:row>
      <xdr:rowOff>130087</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4015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121214</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74</xdr:row>
      <xdr:rowOff>19812</xdr:rowOff>
    </xdr:from>
    <xdr:to>
      <xdr:col>10</xdr:col>
      <xdr:colOff>114300</xdr:colOff>
      <xdr:row>74</xdr:row>
      <xdr:rowOff>81407</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707112"/>
          <a:ext cx="889000" cy="61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26619</xdr:rowOff>
    </xdr:from>
    <xdr:to>
      <xdr:col>10</xdr:col>
      <xdr:colOff>165100</xdr:colOff>
      <xdr:row>78</xdr:row>
      <xdr:rowOff>128219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99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119346</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492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44614</xdr:rowOff>
    </xdr:from>
    <xdr:to>
      <xdr:col>6</xdr:col>
      <xdr:colOff>38100</xdr:colOff>
      <xdr:row>78</xdr:row>
      <xdr:rowOff>146214</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41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137341</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95428" y="13510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4775</xdr:rowOff>
    </xdr:from>
    <xdr:to>
      <xdr:col>24</xdr:col>
      <xdr:colOff>114300</xdr:colOff>
      <xdr:row>73</xdr:row>
      <xdr:rowOff>106375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520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27652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372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22861</xdr:rowOff>
    </xdr:from>
    <xdr:to>
      <xdr:col>20</xdr:col>
      <xdr:colOff>38100</xdr:colOff>
      <xdr:row>76</xdr:row>
      <xdr:rowOff>124461</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053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140987</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282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98082</xdr:rowOff>
    </xdr:from>
    <xdr:to>
      <xdr:col>15</xdr:col>
      <xdr:colOff>101600</xdr:colOff>
      <xdr:row>76</xdr:row>
      <xdr:rowOff>28232</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956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44759</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73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45,777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73</xdr:row>
      <xdr:rowOff>140462</xdr:rowOff>
    </xdr:from>
    <xdr:to>
      <xdr:col>10</xdr:col>
      <xdr:colOff>165100</xdr:colOff>
      <xdr:row>74</xdr:row>
      <xdr:rowOff>70612</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6563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72</xdr:row>
      <xdr:rowOff>87139</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431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30607</xdr:rowOff>
    </xdr:from>
    <xdr:to>
      <xdr:col>6</xdr:col>
      <xdr:colOff>38100</xdr:colOff>
      <xdr:row>74</xdr:row>
      <xdr:rowOff>132207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717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72</xdr:row>
      <xdr:rowOff>148734</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493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扶助費グラフ枠">
          <a:extLst>
            <a:ext uri="{FF2B5EF4-FFF2-40B4-BE49-F238E27FC236}">
              <a16:creationId xmlns:a16="http://schemas.microsoft.com/office/drawing/2014/main" id="{00000000-0008-0000-06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26947</xdr:rowOff>
    </xdr:from>
    <xdr:to>
      <xdr:col>24</xdr:col>
      <xdr:colOff>62865</xdr:colOff>
      <xdr:row>97</xdr:row>
      <xdr:rowOff>142970</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flipV="1">
          <a:off x="4633595" y="15628897"/>
          <a:ext cx="1270" cy="1144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146797</xdr:rowOff>
    </xdr:from>
    <xdr:ext cx="534377" cy="259045"/>
    <xdr:sp macro="" textlink="">
      <xdr:nvSpPr>
        <xdr:cNvPr id="229" name="扶助費最小値テキスト">
          <a:extLst>
            <a:ext uri="{FF2B5EF4-FFF2-40B4-BE49-F238E27FC236}">
              <a16:creationId xmlns:a16="http://schemas.microsoft.com/office/drawing/2014/main" id="{00000000-0008-0000-0600-0000E5000000}"/>
            </a:ext>
          </a:extLst>
        </xdr:cNvPr>
        <xdr:cNvSpPr txBox="1"/>
      </xdr:nvSpPr>
      <xdr:spPr>
        <a:xfrm>
          <a:off x="4686300" y="16777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82,071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142970</xdr:rowOff>
    </xdr:from>
    <xdr:to>
      <xdr:col>24</xdr:col>
      <xdr:colOff>152400</xdr:colOff>
      <xdr:row>97</xdr:row>
      <xdr:rowOff>142970</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6773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145074</xdr:rowOff>
    </xdr:from>
    <xdr:ext cx="599010" cy="259045"/>
    <xdr:sp macro="" textlink="">
      <xdr:nvSpPr>
        <xdr:cNvPr id="231" name="扶助費最大値テキスト">
          <a:extLst>
            <a:ext uri="{FF2B5EF4-FFF2-40B4-BE49-F238E27FC236}">
              <a16:creationId xmlns:a16="http://schemas.microsoft.com/office/drawing/2014/main" id="{00000000-0008-0000-0600-0000E7000000}"/>
            </a:ext>
          </a:extLst>
        </xdr:cNvPr>
        <xdr:cNvSpPr txBox="1"/>
      </xdr:nvSpPr>
      <xdr:spPr>
        <a:xfrm>
          <a:off x="4686300" y="154041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26947</xdr:rowOff>
    </xdr:from>
    <xdr:to>
      <xdr:col>24</xdr:col>
      <xdr:colOff>152400</xdr:colOff>
      <xdr:row>91</xdr:row>
      <xdr:rowOff>26947</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56288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166446</xdr:rowOff>
    </xdr:from>
    <xdr:to>
      <xdr:col>24</xdr:col>
      <xdr:colOff>63500</xdr:colOff>
      <xdr:row>96</xdr:row>
      <xdr:rowOff>57770</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3797300" y="16454196"/>
          <a:ext cx="838200" cy="62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95676</xdr:rowOff>
    </xdr:from>
    <xdr:ext cx="599010" cy="259045"/>
    <xdr:sp macro="" textlink="">
      <xdr:nvSpPr>
        <xdr:cNvPr id="234" name="扶助費平均値テキスト">
          <a:extLst>
            <a:ext uri="{FF2B5EF4-FFF2-40B4-BE49-F238E27FC236}">
              <a16:creationId xmlns:a16="http://schemas.microsoft.com/office/drawing/2014/main" id="{00000000-0008-0000-0600-0000EA000000}"/>
            </a:ext>
          </a:extLst>
        </xdr:cNvPr>
        <xdr:cNvSpPr txBox="1"/>
      </xdr:nvSpPr>
      <xdr:spPr>
        <a:xfrm>
          <a:off x="4686300" y="1621197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72799</xdr:rowOff>
    </xdr:from>
    <xdr:to>
      <xdr:col>24</xdr:col>
      <xdr:colOff>114300</xdr:colOff>
      <xdr:row>96</xdr:row>
      <xdr:rowOff>2949</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4584700" y="16360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57770</xdr:rowOff>
    </xdr:from>
    <xdr:to>
      <xdr:col>19</xdr:col>
      <xdr:colOff>177800</xdr:colOff>
      <xdr:row>96</xdr:row>
      <xdr:rowOff>125695</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flipV="1">
          <a:off x="2908300" y="16516970"/>
          <a:ext cx="889000" cy="67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112469</xdr:rowOff>
    </xdr:from>
    <xdr:to>
      <xdr:col>20</xdr:col>
      <xdr:colOff>38100</xdr:colOff>
      <xdr:row>96</xdr:row>
      <xdr:rowOff>42619</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3746500" y="1640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59146</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3497795" y="1617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13047</xdr:rowOff>
    </xdr:from>
    <xdr:to>
      <xdr:col>15</xdr:col>
      <xdr:colOff>50800</xdr:colOff>
      <xdr:row>96</xdr:row>
      <xdr:rowOff>125695</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2019300" y="16472247"/>
          <a:ext cx="889000" cy="112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10544</xdr:rowOff>
    </xdr:from>
    <xdr:to>
      <xdr:col>15</xdr:col>
      <xdr:colOff>101600</xdr:colOff>
      <xdr:row>96</xdr:row>
      <xdr:rowOff>112144</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2857500" y="16469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128671</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2608795" y="16244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13047</xdr:rowOff>
    </xdr:from>
    <xdr:to>
      <xdr:col>10</xdr:col>
      <xdr:colOff>114300</xdr:colOff>
      <xdr:row>97</xdr:row>
      <xdr:rowOff>13277</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1130300" y="16472247"/>
          <a:ext cx="889000" cy="171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102053</xdr:rowOff>
    </xdr:from>
    <xdr:to>
      <xdr:col>10</xdr:col>
      <xdr:colOff>165100</xdr:colOff>
      <xdr:row>96</xdr:row>
      <xdr:rowOff>32203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968500" y="16389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48730</xdr:rowOff>
    </xdr:from>
    <xdr:ext cx="59901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1719795" y="161650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108156</xdr:rowOff>
    </xdr:from>
    <xdr:to>
      <xdr:col>6</xdr:col>
      <xdr:colOff>38100</xdr:colOff>
      <xdr:row>97</xdr:row>
      <xdr:rowOff>38306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079500" y="165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54833</xdr:rowOff>
    </xdr:from>
    <xdr:ext cx="59901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830795" y="16342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115646</xdr:rowOff>
    </xdr:from>
    <xdr:to>
      <xdr:col>24</xdr:col>
      <xdr:colOff>114300</xdr:colOff>
      <xdr:row>96</xdr:row>
      <xdr:rowOff>45796</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4584700" y="1640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94073</xdr:rowOff>
    </xdr:from>
    <xdr:ext cx="599010" cy="259045"/>
    <xdr:sp macro="" textlink="">
      <xdr:nvSpPr>
        <xdr:cNvPr id="253" name="扶助費該当値テキスト">
          <a:extLst>
            <a:ext uri="{FF2B5EF4-FFF2-40B4-BE49-F238E27FC236}">
              <a16:creationId xmlns:a16="http://schemas.microsoft.com/office/drawing/2014/main" id="{00000000-0008-0000-0600-0000FD000000}"/>
            </a:ext>
          </a:extLst>
        </xdr:cNvPr>
        <xdr:cNvSpPr txBox="1"/>
      </xdr:nvSpPr>
      <xdr:spPr>
        <a:xfrm>
          <a:off x="4686300" y="16381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6970</xdr:rowOff>
    </xdr:from>
    <xdr:to>
      <xdr:col>20</xdr:col>
      <xdr:colOff>38100</xdr:colOff>
      <xdr:row>96</xdr:row>
      <xdr:rowOff>108570</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3746500" y="16466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99697</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497795" y="165588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74895</xdr:rowOff>
    </xdr:from>
    <xdr:to>
      <xdr:col>15</xdr:col>
      <xdr:colOff>101600</xdr:colOff>
      <xdr:row>97</xdr:row>
      <xdr:rowOff>5045</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2857500" y="16534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167622</xdr:rowOff>
    </xdr:from>
    <xdr:ext cx="59901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2608795" y="166268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133697</xdr:rowOff>
    </xdr:from>
    <xdr:to>
      <xdr:col>10</xdr:col>
      <xdr:colOff>165100</xdr:colOff>
      <xdr:row>96</xdr:row>
      <xdr:rowOff>63847</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968500" y="164214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54974</xdr:rowOff>
    </xdr:from>
    <xdr:ext cx="599010"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1719795" y="16514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133927</xdr:rowOff>
    </xdr:from>
    <xdr:to>
      <xdr:col>6</xdr:col>
      <xdr:colOff>38100</xdr:colOff>
      <xdr:row>97</xdr:row>
      <xdr:rowOff>64077</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079500" y="16593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55204</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863111" y="16685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132783</xdr:rowOff>
    </xdr:from>
    <xdr:to>
      <xdr:col>54</xdr:col>
      <xdr:colOff>189865</xdr:colOff>
      <xdr:row>39</xdr:row>
      <xdr:rowOff>30645</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104833"/>
          <a:ext cx="1270" cy="1612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34472</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721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30645</xdr:rowOff>
    </xdr:from>
    <xdr:to>
      <xdr:col>55</xdr:col>
      <xdr:colOff>88900</xdr:colOff>
      <xdr:row>39</xdr:row>
      <xdr:rowOff>30645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7171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79460</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4880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29</xdr:row>
      <xdr:rowOff>132783</xdr:rowOff>
    </xdr:from>
    <xdr:to>
      <xdr:col>55</xdr:col>
      <xdr:colOff>88900</xdr:colOff>
      <xdr:row>29</xdr:row>
      <xdr:rowOff>132783</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104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57241</xdr:rowOff>
    </xdr:from>
    <xdr:to>
      <xdr:col>55</xdr:col>
      <xdr:colOff>0</xdr:colOff>
      <xdr:row>37</xdr:row>
      <xdr:rowOff>95348</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9639300" y="6400891"/>
          <a:ext cx="838200" cy="38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25937</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36958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47510</xdr:rowOff>
    </xdr:from>
    <xdr:to>
      <xdr:col>55</xdr:col>
      <xdr:colOff>50800</xdr:colOff>
      <xdr:row>37</xdr:row>
      <xdr:rowOff>149110</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391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56366</xdr:rowOff>
    </xdr:from>
    <xdr:to>
      <xdr:col>50</xdr:col>
      <xdr:colOff>114300</xdr:colOff>
      <xdr:row>37</xdr:row>
      <xdr:rowOff>57241</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8750300" y="6400016"/>
          <a:ext cx="889000" cy="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46315</xdr:rowOff>
    </xdr:from>
    <xdr:to>
      <xdr:col>50</xdr:col>
      <xdr:colOff>165100</xdr:colOff>
      <xdr:row>37</xdr:row>
      <xdr:rowOff>147915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389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139042</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482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29603</xdr:rowOff>
    </xdr:from>
    <xdr:to>
      <xdr:col>45</xdr:col>
      <xdr:colOff>177800</xdr:colOff>
      <xdr:row>37</xdr:row>
      <xdr:rowOff>56366</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7861300" y="6373253"/>
          <a:ext cx="889000" cy="26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50822</xdr:rowOff>
    </xdr:from>
    <xdr:to>
      <xdr:col>46</xdr:col>
      <xdr:colOff>38100</xdr:colOff>
      <xdr:row>37</xdr:row>
      <xdr:rowOff>152422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39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143549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4871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76133</xdr:rowOff>
    </xdr:from>
    <xdr:to>
      <xdr:col>41</xdr:col>
      <xdr:colOff>50800</xdr:colOff>
      <xdr:row>37</xdr:row>
      <xdr:rowOff>29603</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6076883"/>
          <a:ext cx="889000" cy="296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60276</xdr:rowOff>
    </xdr:from>
    <xdr:to>
      <xdr:col>41</xdr:col>
      <xdr:colOff>101600</xdr:colOff>
      <xdr:row>37</xdr:row>
      <xdr:rowOff>161876</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403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153003</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4966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80357</xdr:rowOff>
    </xdr:from>
    <xdr:to>
      <xdr:col>36</xdr:col>
      <xdr:colOff>165100</xdr:colOff>
      <xdr:row>36</xdr:row>
      <xdr:rowOff>10507</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6081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1634</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6173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44548</xdr:rowOff>
    </xdr:from>
    <xdr:to>
      <xdr:col>55</xdr:col>
      <xdr:colOff>50800</xdr:colOff>
      <xdr:row>37</xdr:row>
      <xdr:rowOff>146148</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6388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67425</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6239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6441</xdr:rowOff>
    </xdr:from>
    <xdr:to>
      <xdr:col>50</xdr:col>
      <xdr:colOff>165100</xdr:colOff>
      <xdr:row>37</xdr:row>
      <xdr:rowOff>108041</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6350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124568</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6125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5566</xdr:rowOff>
    </xdr:from>
    <xdr:to>
      <xdr:col>46</xdr:col>
      <xdr:colOff>38100</xdr:colOff>
      <xdr:row>37</xdr:row>
      <xdr:rowOff>107166</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6349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123693</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61244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150253</xdr:rowOff>
    </xdr:from>
    <xdr:to>
      <xdr:col>41</xdr:col>
      <xdr:colOff>101600</xdr:colOff>
      <xdr:row>37</xdr:row>
      <xdr:rowOff>80403</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322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96930</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6097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25333</xdr:rowOff>
    </xdr:from>
    <xdr:to>
      <xdr:col>36</xdr:col>
      <xdr:colOff>165100</xdr:colOff>
      <xdr:row>35</xdr:row>
      <xdr:rowOff>126933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602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143460</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8013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216,965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77,331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13463</xdr:rowOff>
    </xdr:from>
    <xdr:to>
      <xdr:col>54</xdr:col>
      <xdr:colOff>189865</xdr:colOff>
      <xdr:row>58</xdr:row>
      <xdr:rowOff>27599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757413"/>
          <a:ext cx="1270" cy="12142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31426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9975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24,519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27599</xdr:rowOff>
    </xdr:from>
    <xdr:to>
      <xdr:col>55</xdr:col>
      <xdr:colOff>88900</xdr:colOff>
      <xdr:row>58</xdr:row>
      <xdr:rowOff>27599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9971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131590</xdr:rowOff>
    </xdr:from>
    <xdr:ext cx="599010"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5326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13463</xdr:rowOff>
    </xdr:from>
    <xdr:to>
      <xdr:col>55</xdr:col>
      <xdr:colOff>88900</xdr:colOff>
      <xdr:row>51</xdr:row>
      <xdr:rowOff>13463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7574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85585</xdr:rowOff>
    </xdr:from>
    <xdr:to>
      <xdr:col>55</xdr:col>
      <xdr:colOff>0</xdr:colOff>
      <xdr:row>56</xdr:row>
      <xdr:rowOff>95333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686785"/>
          <a:ext cx="8382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4134</xdr:rowOff>
    </xdr:from>
    <xdr:ext cx="534377"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4338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152707</xdr:rowOff>
    </xdr:from>
    <xdr:to>
      <xdr:col>55</xdr:col>
      <xdr:colOff>50800</xdr:colOff>
      <xdr:row>56</xdr:row>
      <xdr:rowOff>82857</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582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158015</xdr:rowOff>
    </xdr:from>
    <xdr:to>
      <xdr:col>50</xdr:col>
      <xdr:colOff>114300</xdr:colOff>
      <xdr:row>56</xdr:row>
      <xdr:rowOff>95333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8750300" y="9587765"/>
          <a:ext cx="889000" cy="108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8849</xdr:rowOff>
    </xdr:from>
    <xdr:to>
      <xdr:col>50</xdr:col>
      <xdr:colOff>165100</xdr:colOff>
      <xdr:row>56</xdr:row>
      <xdr:rowOff>110449</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610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126976</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72111" y="9385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66507</xdr:rowOff>
    </xdr:from>
    <xdr:to>
      <xdr:col>45</xdr:col>
      <xdr:colOff>177800</xdr:colOff>
      <xdr:row>55</xdr:row>
      <xdr:rowOff>158015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496257"/>
          <a:ext cx="889000" cy="9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39783</xdr:rowOff>
    </xdr:from>
    <xdr:to>
      <xdr:col>46</xdr:col>
      <xdr:colOff>38100</xdr:colOff>
      <xdr:row>56</xdr:row>
      <xdr:rowOff>141383</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640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132510</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83111" y="97337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66507</xdr:rowOff>
    </xdr:from>
    <xdr:to>
      <xdr:col>41</xdr:col>
      <xdr:colOff>50800</xdr:colOff>
      <xdr:row>56</xdr:row>
      <xdr:rowOff>44223</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496257"/>
          <a:ext cx="889000" cy="149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162194</xdr:rowOff>
    </xdr:from>
    <xdr:to>
      <xdr:col>41</xdr:col>
      <xdr:colOff>101600</xdr:colOff>
      <xdr:row>56</xdr:row>
      <xdr:rowOff>92344</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591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83471</xdr:rowOff>
    </xdr:from>
    <xdr:ext cx="534377"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94111" y="968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8286</xdr:rowOff>
    </xdr:from>
    <xdr:to>
      <xdr:col>36</xdr:col>
      <xdr:colOff>165100</xdr:colOff>
      <xdr:row>56</xdr:row>
      <xdr:rowOff>109886</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6094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101013</xdr:rowOff>
    </xdr:from>
    <xdr:ext cx="534377"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705111" y="9702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34785</xdr:rowOff>
    </xdr:from>
    <xdr:to>
      <xdr:col>55</xdr:col>
      <xdr:colOff>50800</xdr:colOff>
      <xdr:row>56</xdr:row>
      <xdr:rowOff>136385</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63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13212</xdr:rowOff>
    </xdr:from>
    <xdr:ext cx="534377"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614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44533</xdr:rowOff>
    </xdr:from>
    <xdr:to>
      <xdr:col>50</xdr:col>
      <xdr:colOff>165100</xdr:colOff>
      <xdr:row>56</xdr:row>
      <xdr:rowOff>146133</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645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137260</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72111" y="9738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107215</xdr:rowOff>
    </xdr:from>
    <xdr:to>
      <xdr:col>46</xdr:col>
      <xdr:colOff>38100</xdr:colOff>
      <xdr:row>56</xdr:row>
      <xdr:rowOff>37365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53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53892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9312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15707</xdr:rowOff>
    </xdr:from>
    <xdr:to>
      <xdr:col>41</xdr:col>
      <xdr:colOff>101600</xdr:colOff>
      <xdr:row>55</xdr:row>
      <xdr:rowOff>117307</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445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53</xdr:row>
      <xdr:rowOff>133834</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92206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164873</xdr:rowOff>
    </xdr:from>
    <xdr:to>
      <xdr:col>36</xdr:col>
      <xdr:colOff>165100</xdr:colOff>
      <xdr:row>56</xdr:row>
      <xdr:rowOff>95023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594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111550</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705111" y="936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1974</xdr:rowOff>
    </xdr:from>
    <xdr:to>
      <xdr:col>54</xdr:col>
      <xdr:colOff>189865</xdr:colOff>
      <xdr:row>79</xdr:row>
      <xdr:rowOff>98879</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74924"/>
          <a:ext cx="1270" cy="1468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102706</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98879</xdr:rowOff>
    </xdr:from>
    <xdr:to>
      <xdr:col>55</xdr:col>
      <xdr:colOff>88900</xdr:colOff>
      <xdr:row>79</xdr:row>
      <xdr:rowOff>98879</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120101</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5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1974</xdr:rowOff>
    </xdr:from>
    <xdr:to>
      <xdr:col>55</xdr:col>
      <xdr:colOff>88900</xdr:colOff>
      <xdr:row>71</xdr:row>
      <xdr:rowOff>1974</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74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144315</xdr:rowOff>
    </xdr:from>
    <xdr:to>
      <xdr:col>55</xdr:col>
      <xdr:colOff>0</xdr:colOff>
      <xdr:row>79</xdr:row>
      <xdr:rowOff>93729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517415"/>
          <a:ext cx="838200" cy="120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158205</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884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135328</xdr:rowOff>
    </xdr:from>
    <xdr:to>
      <xdr:col>55</xdr:col>
      <xdr:colOff>50800</xdr:colOff>
      <xdr:row>78</xdr:row>
      <xdr:rowOff>65478</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36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124047</xdr:rowOff>
    </xdr:from>
    <xdr:to>
      <xdr:col>50</xdr:col>
      <xdr:colOff>114300</xdr:colOff>
      <xdr:row>78</xdr:row>
      <xdr:rowOff>144315</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325697"/>
          <a:ext cx="889000" cy="191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12373</xdr:rowOff>
    </xdr:from>
    <xdr:to>
      <xdr:col>50</xdr:col>
      <xdr:colOff>165100</xdr:colOff>
      <xdr:row>78</xdr:row>
      <xdr:rowOff>113973</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130500</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60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27130</xdr:rowOff>
    </xdr:from>
    <xdr:to>
      <xdr:col>45</xdr:col>
      <xdr:colOff>177800</xdr:colOff>
      <xdr:row>77</xdr:row>
      <xdr:rowOff>124047</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3228780"/>
          <a:ext cx="889000" cy="9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18154</xdr:rowOff>
    </xdr:from>
    <xdr:to>
      <xdr:col>46</xdr:col>
      <xdr:colOff>38100</xdr:colOff>
      <xdr:row>78</xdr:row>
      <xdr:rowOff>119754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1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110881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3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27130</xdr:rowOff>
    </xdr:from>
    <xdr:to>
      <xdr:col>41</xdr:col>
      <xdr:colOff>50800</xdr:colOff>
      <xdr:row>77</xdr:row>
      <xdr:rowOff>167894</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3228780"/>
          <a:ext cx="889000" cy="140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122472</xdr:rowOff>
    </xdr:from>
    <xdr:to>
      <xdr:col>41</xdr:col>
      <xdr:colOff>101600</xdr:colOff>
      <xdr:row>78</xdr:row>
      <xdr:rowOff>52622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2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43749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416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99654</xdr:rowOff>
    </xdr:from>
    <xdr:to>
      <xdr:col>36</xdr:col>
      <xdr:colOff>165100</xdr:colOff>
      <xdr:row>78</xdr:row>
      <xdr:rowOff>29804</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46331</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0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79</xdr:row>
      <xdr:rowOff>42929</xdr:rowOff>
    </xdr:from>
    <xdr:to>
      <xdr:col>55</xdr:col>
      <xdr:colOff>50800</xdr:colOff>
      <xdr:row>79</xdr:row>
      <xdr:rowOff>144529</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587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129306</xdr:rowOff>
    </xdr:from>
    <xdr:ext cx="378565"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5024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93515</xdr:rowOff>
    </xdr:from>
    <xdr:to>
      <xdr:col>50</xdr:col>
      <xdr:colOff>165100</xdr:colOff>
      <xdr:row>79</xdr:row>
      <xdr:rowOff>23665</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466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14792</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559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73247</xdr:rowOff>
    </xdr:from>
    <xdr:to>
      <xdr:col>46</xdr:col>
      <xdr:colOff>38100</xdr:colOff>
      <xdr:row>78</xdr:row>
      <xdr:rowOff>3397</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274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19924</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050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147780</xdr:rowOff>
    </xdr:from>
    <xdr:to>
      <xdr:col>41</xdr:col>
      <xdr:colOff>101600</xdr:colOff>
      <xdr:row>77</xdr:row>
      <xdr:rowOff>77930</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177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94458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95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117094</xdr:rowOff>
    </xdr:from>
    <xdr:to>
      <xdr:col>36</xdr:col>
      <xdr:colOff>165100</xdr:colOff>
      <xdr:row>78</xdr:row>
      <xdr:rowOff>47244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18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38371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411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普通建設事業費 （ うち更新整備　）グラフ枠">
          <a:extLst>
            <a:ext uri="{FF2B5EF4-FFF2-40B4-BE49-F238E27FC236}">
              <a16:creationId xmlns:a16="http://schemas.microsoft.com/office/drawing/2014/main" id="{00000000-0008-0000-0600-0000C5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108010</xdr:rowOff>
    </xdr:from>
    <xdr:to>
      <xdr:col>54</xdr:col>
      <xdr:colOff>189865</xdr:colOff>
      <xdr:row>97</xdr:row>
      <xdr:rowOff>147369</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flipV="1">
          <a:off x="10475595" y="15538510"/>
          <a:ext cx="1270" cy="12395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151196</xdr:rowOff>
    </xdr:from>
    <xdr:ext cx="469744" cy="259045"/>
    <xdr:sp macro="" textlink="">
      <xdr:nvSpPr>
        <xdr:cNvPr id="455" name="普通建設事業費 （ うち更新整備　）最小値テキスト">
          <a:extLst>
            <a:ext uri="{FF2B5EF4-FFF2-40B4-BE49-F238E27FC236}">
              <a16:creationId xmlns:a16="http://schemas.microsoft.com/office/drawing/2014/main" id="{00000000-0008-0000-0600-0000C7010000}"/>
            </a:ext>
          </a:extLst>
        </xdr:cNvPr>
        <xdr:cNvSpPr txBox="1"/>
      </xdr:nvSpPr>
      <xdr:spPr>
        <a:xfrm>
          <a:off x="10528300" y="167818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147369</xdr:rowOff>
    </xdr:from>
    <xdr:to>
      <xdr:col>55</xdr:col>
      <xdr:colOff>88900</xdr:colOff>
      <xdr:row>97</xdr:row>
      <xdr:rowOff>147369</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10388600" y="16778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54687</xdr:rowOff>
    </xdr:from>
    <xdr:ext cx="599010" cy="259045"/>
    <xdr:sp macro="" textlink="">
      <xdr:nvSpPr>
        <xdr:cNvPr id="457" name="普通建設事業費 （ うち更新整備　）最大値テキスト">
          <a:extLst>
            <a:ext uri="{FF2B5EF4-FFF2-40B4-BE49-F238E27FC236}">
              <a16:creationId xmlns:a16="http://schemas.microsoft.com/office/drawing/2014/main" id="{00000000-0008-0000-0600-0000C9010000}"/>
            </a:ext>
          </a:extLst>
        </xdr:cNvPr>
        <xdr:cNvSpPr txBox="1"/>
      </xdr:nvSpPr>
      <xdr:spPr>
        <a:xfrm>
          <a:off x="10528300" y="1531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225,545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108010</xdr:rowOff>
    </xdr:from>
    <xdr:to>
      <xdr:col>55</xdr:col>
      <xdr:colOff>88900</xdr:colOff>
      <xdr:row>90</xdr:row>
      <xdr:rowOff>108010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553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95735</xdr:rowOff>
    </xdr:from>
    <xdr:to>
      <xdr:col>55</xdr:col>
      <xdr:colOff>0</xdr:colOff>
      <xdr:row>95</xdr:row>
      <xdr:rowOff>154136</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flipV="1">
          <a:off x="9639300" y="16383485"/>
          <a:ext cx="838200" cy="5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116065</xdr:rowOff>
    </xdr:from>
    <xdr:ext cx="534377" cy="259045"/>
    <xdr:sp macro="" textlink="">
      <xdr:nvSpPr>
        <xdr:cNvPr id="460" name="普通建設事業費 （ うち更新整備　）平均値テキスト">
          <a:extLst>
            <a:ext uri="{FF2B5EF4-FFF2-40B4-BE49-F238E27FC236}">
              <a16:creationId xmlns:a16="http://schemas.microsoft.com/office/drawing/2014/main" id="{00000000-0008-0000-0600-0000CC010000}"/>
            </a:ext>
          </a:extLst>
        </xdr:cNvPr>
        <xdr:cNvSpPr txBox="1"/>
      </xdr:nvSpPr>
      <xdr:spPr>
        <a:xfrm>
          <a:off x="10528300" y="16403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137638</xdr:rowOff>
    </xdr:from>
    <xdr:to>
      <xdr:col>55</xdr:col>
      <xdr:colOff>50800</xdr:colOff>
      <xdr:row>96</xdr:row>
      <xdr:rowOff>67788</xdr:rowOff>
    </xdr:to>
    <xdr:sp macro="" textlink="">
      <xdr:nvSpPr>
        <xdr:cNvPr id="461" name="フローチャート: 判断 460">
          <a:extLst>
            <a:ext uri="{FF2B5EF4-FFF2-40B4-BE49-F238E27FC236}">
              <a16:creationId xmlns:a16="http://schemas.microsoft.com/office/drawing/2014/main" id="{00000000-0008-0000-0600-0000CD010000}"/>
            </a:ext>
          </a:extLst>
        </xdr:cNvPr>
        <xdr:cNvSpPr/>
      </xdr:nvSpPr>
      <xdr:spPr>
        <a:xfrm>
          <a:off x="10426700" y="16425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150044</xdr:rowOff>
    </xdr:from>
    <xdr:to>
      <xdr:col>50</xdr:col>
      <xdr:colOff>114300</xdr:colOff>
      <xdr:row>95</xdr:row>
      <xdr:rowOff>154136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8750300" y="16437794"/>
          <a:ext cx="889000" cy="40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155789</xdr:rowOff>
    </xdr:from>
    <xdr:to>
      <xdr:col>50</xdr:col>
      <xdr:colOff>165100</xdr:colOff>
      <xdr:row>96</xdr:row>
      <xdr:rowOff>85939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9588500" y="16443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77066</xdr:rowOff>
    </xdr:from>
    <xdr:ext cx="534377"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9372111" y="16536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150044</xdr:rowOff>
    </xdr:from>
    <xdr:to>
      <xdr:col>45</xdr:col>
      <xdr:colOff>177800</xdr:colOff>
      <xdr:row>95</xdr:row>
      <xdr:rowOff>162863</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7861300" y="16437794"/>
          <a:ext cx="889000" cy="12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17526</xdr:rowOff>
    </xdr:from>
    <xdr:to>
      <xdr:col>46</xdr:col>
      <xdr:colOff>38100</xdr:colOff>
      <xdr:row>96</xdr:row>
      <xdr:rowOff>119126</xdr:rowOff>
    </xdr:to>
    <xdr:sp macro="" textlink="">
      <xdr:nvSpPr>
        <xdr:cNvPr id="466" name="フローチャート: 判断 465">
          <a:extLst>
            <a:ext uri="{FF2B5EF4-FFF2-40B4-BE49-F238E27FC236}">
              <a16:creationId xmlns:a16="http://schemas.microsoft.com/office/drawing/2014/main" id="{00000000-0008-0000-0600-0000D2010000}"/>
            </a:ext>
          </a:extLst>
        </xdr:cNvPr>
        <xdr:cNvSpPr/>
      </xdr:nvSpPr>
      <xdr:spPr>
        <a:xfrm>
          <a:off x="8699500" y="1647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110253</xdr:rowOff>
    </xdr:from>
    <xdr:ext cx="534377"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8483111" y="165694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162863</xdr:rowOff>
    </xdr:from>
    <xdr:to>
      <xdr:col>41</xdr:col>
      <xdr:colOff>50800</xdr:colOff>
      <xdr:row>96</xdr:row>
      <xdr:rowOff>11861</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flipV="1">
          <a:off x="6972300" y="16450613"/>
          <a:ext cx="889000" cy="20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1924</xdr:rowOff>
    </xdr:from>
    <xdr:to>
      <xdr:col>41</xdr:col>
      <xdr:colOff>101600</xdr:colOff>
      <xdr:row>96</xdr:row>
      <xdr:rowOff>103524</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7810500" y="16461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94651</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7594111" y="1655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27019</xdr:rowOff>
    </xdr:from>
    <xdr:to>
      <xdr:col>36</xdr:col>
      <xdr:colOff>165100</xdr:colOff>
      <xdr:row>96</xdr:row>
      <xdr:rowOff>128619</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6921500" y="1648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119746</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6705111" y="16578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44935</xdr:rowOff>
    </xdr:from>
    <xdr:to>
      <xdr:col>55</xdr:col>
      <xdr:colOff>50800</xdr:colOff>
      <xdr:row>95</xdr:row>
      <xdr:rowOff>146535</xdr:rowOff>
    </xdr:to>
    <xdr:sp macro="" textlink="">
      <xdr:nvSpPr>
        <xdr:cNvPr id="478" name="楕円 477">
          <a:extLst>
            <a:ext uri="{FF2B5EF4-FFF2-40B4-BE49-F238E27FC236}">
              <a16:creationId xmlns:a16="http://schemas.microsoft.com/office/drawing/2014/main" id="{00000000-0008-0000-0600-0000DE010000}"/>
            </a:ext>
          </a:extLst>
        </xdr:cNvPr>
        <xdr:cNvSpPr/>
      </xdr:nvSpPr>
      <xdr:spPr>
        <a:xfrm>
          <a:off x="10426700" y="1633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67812</xdr:rowOff>
    </xdr:from>
    <xdr:ext cx="534377" cy="259045"/>
    <xdr:sp macro="" textlink="">
      <xdr:nvSpPr>
        <xdr:cNvPr id="479" name="普通建設事業費 （ うち更新整備　）該当値テキスト">
          <a:extLst>
            <a:ext uri="{FF2B5EF4-FFF2-40B4-BE49-F238E27FC236}">
              <a16:creationId xmlns:a16="http://schemas.microsoft.com/office/drawing/2014/main" id="{00000000-0008-0000-0600-0000DF010000}"/>
            </a:ext>
          </a:extLst>
        </xdr:cNvPr>
        <xdr:cNvSpPr txBox="1"/>
      </xdr:nvSpPr>
      <xdr:spPr>
        <a:xfrm>
          <a:off x="10528300" y="1618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95</xdr:row>
      <xdr:rowOff>103336</xdr:rowOff>
    </xdr:from>
    <xdr:to>
      <xdr:col>50</xdr:col>
      <xdr:colOff>165100</xdr:colOff>
      <xdr:row>96</xdr:row>
      <xdr:rowOff>33486</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9588500" y="1639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50013</xdr:rowOff>
    </xdr:from>
    <xdr:ext cx="534377"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9372111" y="16166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99244</xdr:rowOff>
    </xdr:from>
    <xdr:to>
      <xdr:col>46</xdr:col>
      <xdr:colOff>38100</xdr:colOff>
      <xdr:row>96</xdr:row>
      <xdr:rowOff>29394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8699500" y="16386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45921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483111" y="16162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112063</xdr:rowOff>
    </xdr:from>
    <xdr:to>
      <xdr:col>41</xdr:col>
      <xdr:colOff>101600</xdr:colOff>
      <xdr:row>96</xdr:row>
      <xdr:rowOff>42213</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7810500" y="16399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58740</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7594111" y="16175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132511</xdr:rowOff>
    </xdr:from>
    <xdr:to>
      <xdr:col>36</xdr:col>
      <xdr:colOff>165100</xdr:colOff>
      <xdr:row>96</xdr:row>
      <xdr:rowOff>62661</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6921500" y="1642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79188</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6705111" y="16195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499" name="テキスト ボックス 498">
          <a:extLst>
            <a:ext uri="{FF2B5EF4-FFF2-40B4-BE49-F238E27FC236}">
              <a16:creationId xmlns:a16="http://schemas.microsoft.com/office/drawing/2014/main" id="{00000000-0008-0000-0600-0000F3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144434</xdr:rowOff>
    </xdr:from>
    <xdr:ext cx="595419"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1850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34</xdr:row>
      <xdr:rowOff>160763</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5641</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20175</xdr:rowOff>
    </xdr:from>
    <xdr:to>
      <xdr:col>85</xdr:col>
      <xdr:colOff>126364</xdr:colOff>
      <xdr:row>39</xdr:row>
      <xdr:rowOff>98878</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63675"/>
          <a:ext cx="1269" cy="16217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131824</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818374"/>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138302</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38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496,600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20175</xdr:rowOff>
    </xdr:from>
    <xdr:to>
      <xdr:col>86</xdr:col>
      <xdr:colOff>25400</xdr:colOff>
      <xdr:row>30</xdr:row>
      <xdr:rowOff>20175</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63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93637</xdr:rowOff>
    </xdr:from>
    <xdr:to>
      <xdr:col>85</xdr:col>
      <xdr:colOff>127000</xdr:colOff>
      <xdr:row>39</xdr:row>
      <xdr:rowOff>97853</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flipV="1">
          <a:off x="15481300" y="6780187"/>
          <a:ext cx="838200" cy="4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49275</xdr:rowOff>
    </xdr:from>
    <xdr:ext cx="469744"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643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26398</xdr:rowOff>
    </xdr:from>
    <xdr:to>
      <xdr:col>85</xdr:col>
      <xdr:colOff>177800</xdr:colOff>
      <xdr:row>39</xdr:row>
      <xdr:rowOff>127998</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7129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92142</xdr:rowOff>
    </xdr:from>
    <xdr:to>
      <xdr:col>81</xdr:col>
      <xdr:colOff>50800</xdr:colOff>
      <xdr:row>39</xdr:row>
      <xdr:rowOff>97853</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4592300" y="6778692"/>
          <a:ext cx="889000" cy="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39</xdr:row>
      <xdr:rowOff>22652</xdr:rowOff>
    </xdr:from>
    <xdr:to>
      <xdr:col>81</xdr:col>
      <xdr:colOff>101600</xdr:colOff>
      <xdr:row>39</xdr:row>
      <xdr:rowOff>124252</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709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140779</xdr:rowOff>
    </xdr:from>
    <xdr:ext cx="469744"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46428" y="6484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75954</xdr:rowOff>
    </xdr:from>
    <xdr:to>
      <xdr:col>76</xdr:col>
      <xdr:colOff>114300</xdr:colOff>
      <xdr:row>39</xdr:row>
      <xdr:rowOff>92142</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3703300" y="6762504"/>
          <a:ext cx="889000" cy="1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19190</xdr:rowOff>
    </xdr:from>
    <xdr:to>
      <xdr:col>76</xdr:col>
      <xdr:colOff>165100</xdr:colOff>
      <xdr:row>39</xdr:row>
      <xdr:rowOff>120790</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705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137317</xdr:rowOff>
    </xdr:from>
    <xdr:ext cx="469744"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57428" y="6480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75954</xdr:rowOff>
    </xdr:from>
    <xdr:to>
      <xdr:col>71</xdr:col>
      <xdr:colOff>177800</xdr:colOff>
      <xdr:row>39</xdr:row>
      <xdr:rowOff>84437</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2814300" y="6762504"/>
          <a:ext cx="889000" cy="84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15212</xdr:rowOff>
    </xdr:from>
    <xdr:to>
      <xdr:col>72</xdr:col>
      <xdr:colOff>38100</xdr:colOff>
      <xdr:row>39</xdr:row>
      <xdr:rowOff>116812</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701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133339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76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18001</xdr:rowOff>
    </xdr:from>
    <xdr:to>
      <xdr:col>67</xdr:col>
      <xdr:colOff>101600</xdr:colOff>
      <xdr:row>39</xdr:row>
      <xdr:rowOff>119601</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70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37</xdr:row>
      <xdr:rowOff>136128</xdr:rowOff>
    </xdr:from>
    <xdr:ext cx="469744"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79428" y="647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42837</xdr:rowOff>
    </xdr:from>
    <xdr:to>
      <xdr:col>85</xdr:col>
      <xdr:colOff>177800</xdr:colOff>
      <xdr:row>39</xdr:row>
      <xdr:rowOff>144437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729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39</xdr:row>
      <xdr:rowOff>4824</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913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47053</xdr:rowOff>
    </xdr:from>
    <xdr:to>
      <xdr:col>81</xdr:col>
      <xdr:colOff>101600</xdr:colOff>
      <xdr:row>39</xdr:row>
      <xdr:rowOff>148653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733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139780</xdr:rowOff>
    </xdr:from>
    <xdr:ext cx="378565"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92017" y="6826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41342</xdr:rowOff>
    </xdr:from>
    <xdr:to>
      <xdr:col>76</xdr:col>
      <xdr:colOff>165100</xdr:colOff>
      <xdr:row>39</xdr:row>
      <xdr:rowOff>142942</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72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134069</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820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25154</xdr:rowOff>
    </xdr:from>
    <xdr:to>
      <xdr:col>72</xdr:col>
      <xdr:colOff>38100</xdr:colOff>
      <xdr:row>39</xdr:row>
      <xdr:rowOff>126754</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711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117881</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804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33637</xdr:rowOff>
    </xdr:from>
    <xdr:to>
      <xdr:col>67</xdr:col>
      <xdr:colOff>101600</xdr:colOff>
      <xdr:row>39</xdr:row>
      <xdr:rowOff>135237</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72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126364</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812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a:extLst>
            <a:ext uri="{FF2B5EF4-FFF2-40B4-BE49-F238E27FC236}">
              <a16:creationId xmlns:a16="http://schemas.microsoft.com/office/drawing/2014/main" id="{00000000-0008-0000-06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165429</xdr:rowOff>
    </xdr:from>
    <xdr:to>
      <xdr:col>85</xdr:col>
      <xdr:colOff>126364</xdr:colOff>
      <xdr:row>78</xdr:row>
      <xdr:rowOff>65349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flipV="1">
          <a:off x="16317595" y="12166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69176</xdr:rowOff>
    </xdr:from>
    <xdr:ext cx="534377" cy="259045"/>
    <xdr:sp macro="" textlink="">
      <xdr:nvSpPr>
        <xdr:cNvPr id="618" name="公債費最小値テキスト">
          <a:extLst>
            <a:ext uri="{FF2B5EF4-FFF2-40B4-BE49-F238E27FC236}">
              <a16:creationId xmlns:a16="http://schemas.microsoft.com/office/drawing/2014/main" id="{00000000-0008-0000-0600-00006A020000}"/>
            </a:ext>
          </a:extLst>
        </xdr:cNvPr>
        <xdr:cNvSpPr txBox="1"/>
      </xdr:nvSpPr>
      <xdr:spPr>
        <a:xfrm>
          <a:off x="16370300" y="1344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65349</xdr:rowOff>
    </xdr:from>
    <xdr:to>
      <xdr:col>86</xdr:col>
      <xdr:colOff>25400</xdr:colOff>
      <xdr:row>78</xdr:row>
      <xdr:rowOff>65349</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3438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112106</xdr:rowOff>
    </xdr:from>
    <xdr:ext cx="599010" cy="259045"/>
    <xdr:sp macro="" textlink="">
      <xdr:nvSpPr>
        <xdr:cNvPr id="620" name="公債費最大値テキスト">
          <a:extLst>
            <a:ext uri="{FF2B5EF4-FFF2-40B4-BE49-F238E27FC236}">
              <a16:creationId xmlns:a16="http://schemas.microsoft.com/office/drawing/2014/main" id="{00000000-0008-0000-0600-00006C020000}"/>
            </a:ext>
          </a:extLst>
        </xdr:cNvPr>
        <xdr:cNvSpPr txBox="1"/>
      </xdr:nvSpPr>
      <xdr:spPr>
        <a:xfrm>
          <a:off x="16370300" y="11942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588,745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165429</xdr:rowOff>
    </xdr:from>
    <xdr:to>
      <xdr:col>86</xdr:col>
      <xdr:colOff>25400</xdr:colOff>
      <xdr:row>70</xdr:row>
      <xdr:rowOff>165429</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6230600" y="12166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72073</xdr:rowOff>
    </xdr:from>
    <xdr:to>
      <xdr:col>85</xdr:col>
      <xdr:colOff>127000</xdr:colOff>
      <xdr:row>77</xdr:row>
      <xdr:rowOff>72357</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5481300" y="13273723"/>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62627</xdr:rowOff>
    </xdr:from>
    <xdr:ext cx="534377" cy="259045"/>
    <xdr:sp macro="" textlink="">
      <xdr:nvSpPr>
        <xdr:cNvPr id="623" name="公債費平均値テキスト">
          <a:extLst>
            <a:ext uri="{FF2B5EF4-FFF2-40B4-BE49-F238E27FC236}">
              <a16:creationId xmlns:a16="http://schemas.microsoft.com/office/drawing/2014/main" id="{00000000-0008-0000-0600-00006F020000}"/>
            </a:ext>
          </a:extLst>
        </xdr:cNvPr>
        <xdr:cNvSpPr txBox="1"/>
      </xdr:nvSpPr>
      <xdr:spPr>
        <a:xfrm>
          <a:off x="16370300" y="13264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84200</xdr:rowOff>
    </xdr:from>
    <xdr:to>
      <xdr:col>85</xdr:col>
      <xdr:colOff>177800</xdr:colOff>
      <xdr:row>78</xdr:row>
      <xdr:rowOff>14350</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6268700" y="1328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72073</xdr:rowOff>
    </xdr:from>
    <xdr:to>
      <xdr:col>81</xdr:col>
      <xdr:colOff>50800</xdr:colOff>
      <xdr:row>77</xdr:row>
      <xdr:rowOff>77922</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flipV="1">
          <a:off x="14592300" y="13273723"/>
          <a:ext cx="889000" cy="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83582</xdr:rowOff>
    </xdr:from>
    <xdr:to>
      <xdr:col>81</xdr:col>
      <xdr:colOff>101600</xdr:colOff>
      <xdr:row>78</xdr:row>
      <xdr:rowOff>13732</xdr:rowOff>
    </xdr:to>
    <xdr:sp macro="" textlink="">
      <xdr:nvSpPr>
        <xdr:cNvPr id="626" name="フローチャート: 判断 625">
          <a:extLst>
            <a:ext uri="{FF2B5EF4-FFF2-40B4-BE49-F238E27FC236}">
              <a16:creationId xmlns:a16="http://schemas.microsoft.com/office/drawing/2014/main" id="{00000000-0008-0000-0600-000072020000}"/>
            </a:ext>
          </a:extLst>
        </xdr:cNvPr>
        <xdr:cNvSpPr/>
      </xdr:nvSpPr>
      <xdr:spPr>
        <a:xfrm>
          <a:off x="15430500" y="1328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4859</xdr:rowOff>
    </xdr:from>
    <xdr:ext cx="534377"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14111" y="133779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77922</xdr:rowOff>
    </xdr:from>
    <xdr:to>
      <xdr:col>76</xdr:col>
      <xdr:colOff>114300</xdr:colOff>
      <xdr:row>77</xdr:row>
      <xdr:rowOff>91866</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3703300" y="13279572"/>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83063</xdr:rowOff>
    </xdr:from>
    <xdr:to>
      <xdr:col>76</xdr:col>
      <xdr:colOff>165100</xdr:colOff>
      <xdr:row>78</xdr:row>
      <xdr:rowOff>13213</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4541500" y="13284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4340</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4325111" y="13377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91866</xdr:rowOff>
    </xdr:from>
    <xdr:to>
      <xdr:col>71</xdr:col>
      <xdr:colOff>177800</xdr:colOff>
      <xdr:row>77</xdr:row>
      <xdr:rowOff>111001</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2814300" y="13293516"/>
          <a:ext cx="889000" cy="1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88832</xdr:rowOff>
    </xdr:from>
    <xdr:to>
      <xdr:col>72</xdr:col>
      <xdr:colOff>38100</xdr:colOff>
      <xdr:row>78</xdr:row>
      <xdr:rowOff>18982</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3652500" y="13290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10109</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3436111" y="1338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99155</xdr:rowOff>
    </xdr:from>
    <xdr:to>
      <xdr:col>67</xdr:col>
      <xdr:colOff>101600</xdr:colOff>
      <xdr:row>78</xdr:row>
      <xdr:rowOff>29305</xdr:rowOff>
    </xdr:to>
    <xdr:sp macro="" textlink="">
      <xdr:nvSpPr>
        <xdr:cNvPr id="634" name="フローチャート: 判断 633">
          <a:extLst>
            <a:ext uri="{FF2B5EF4-FFF2-40B4-BE49-F238E27FC236}">
              <a16:creationId xmlns:a16="http://schemas.microsoft.com/office/drawing/2014/main" id="{00000000-0008-0000-0600-00007A020000}"/>
            </a:ext>
          </a:extLst>
        </xdr:cNvPr>
        <xdr:cNvSpPr/>
      </xdr:nvSpPr>
      <xdr:spPr>
        <a:xfrm>
          <a:off x="12763500" y="13300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20432</xdr:rowOff>
    </xdr:from>
    <xdr:ext cx="534377"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547111" y="13393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21557</xdr:rowOff>
    </xdr:from>
    <xdr:to>
      <xdr:col>85</xdr:col>
      <xdr:colOff>177800</xdr:colOff>
      <xdr:row>77</xdr:row>
      <xdr:rowOff>123157</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6268700" y="13223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44434</xdr:rowOff>
    </xdr:from>
    <xdr:ext cx="599010" cy="259045"/>
    <xdr:sp macro="" textlink="">
      <xdr:nvSpPr>
        <xdr:cNvPr id="642" name="公債費該当値テキスト">
          <a:extLst>
            <a:ext uri="{FF2B5EF4-FFF2-40B4-BE49-F238E27FC236}">
              <a16:creationId xmlns:a16="http://schemas.microsoft.com/office/drawing/2014/main" id="{00000000-0008-0000-0600-000082020000}"/>
            </a:ext>
          </a:extLst>
        </xdr:cNvPr>
        <xdr:cNvSpPr txBox="1"/>
      </xdr:nvSpPr>
      <xdr:spPr>
        <a:xfrm>
          <a:off x="16370300" y="13074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21273</xdr:rowOff>
    </xdr:from>
    <xdr:to>
      <xdr:col>81</xdr:col>
      <xdr:colOff>101600</xdr:colOff>
      <xdr:row>77</xdr:row>
      <xdr:rowOff>122873</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5430500" y="13222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139400</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181795" y="1299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27122</xdr:rowOff>
    </xdr:from>
    <xdr:to>
      <xdr:col>76</xdr:col>
      <xdr:colOff>165100</xdr:colOff>
      <xdr:row>77</xdr:row>
      <xdr:rowOff>128722</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4541500" y="13228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145249</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4292795" y="13003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41066</xdr:rowOff>
    </xdr:from>
    <xdr:to>
      <xdr:col>72</xdr:col>
      <xdr:colOff>38100</xdr:colOff>
      <xdr:row>77</xdr:row>
      <xdr:rowOff>142666</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3652500" y="13242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159193</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3436111" y="13017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60201</xdr:rowOff>
    </xdr:from>
    <xdr:to>
      <xdr:col>67</xdr:col>
      <xdr:colOff>101600</xdr:colOff>
      <xdr:row>77</xdr:row>
      <xdr:rowOff>161801</xdr:rowOff>
    </xdr:to>
    <xdr:sp macro="" textlink="">
      <xdr:nvSpPr>
        <xdr:cNvPr id="649" name="楕円 648">
          <a:extLst>
            <a:ext uri="{FF2B5EF4-FFF2-40B4-BE49-F238E27FC236}">
              <a16:creationId xmlns:a16="http://schemas.microsoft.com/office/drawing/2014/main" id="{00000000-0008-0000-0600-000089020000}"/>
            </a:ext>
          </a:extLst>
        </xdr:cNvPr>
        <xdr:cNvSpPr/>
      </xdr:nvSpPr>
      <xdr:spPr>
        <a:xfrm>
          <a:off x="12763500" y="13261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6878</xdr:rowOff>
    </xdr:from>
    <xdr:ext cx="534377"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2547111" y="13037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6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163291</xdr:rowOff>
    </xdr:from>
    <xdr:to>
      <xdr:col>85</xdr:col>
      <xdr:colOff>126364</xdr:colOff>
      <xdr:row>99</xdr:row>
      <xdr:rowOff>42774</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93791"/>
          <a:ext cx="1269" cy="14225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46601</xdr:rowOff>
    </xdr:from>
    <xdr:ext cx="378565"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2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42774</xdr:rowOff>
    </xdr:from>
    <xdr:to>
      <xdr:col>86</xdr:col>
      <xdr:colOff>25400</xdr:colOff>
      <xdr:row>99</xdr:row>
      <xdr:rowOff>42774</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16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109968</xdr:rowOff>
    </xdr:from>
    <xdr:ext cx="599010"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369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747,616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163291</xdr:rowOff>
    </xdr:from>
    <xdr:to>
      <xdr:col>86</xdr:col>
      <xdr:colOff>25400</xdr:colOff>
      <xdr:row>90</xdr:row>
      <xdr:rowOff>163291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93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134303</xdr:rowOff>
    </xdr:from>
    <xdr:to>
      <xdr:col>85</xdr:col>
      <xdr:colOff>127000</xdr:colOff>
      <xdr:row>99</xdr:row>
      <xdr:rowOff>4192</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36403"/>
          <a:ext cx="838200" cy="41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100739</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73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77862</xdr:rowOff>
    </xdr:from>
    <xdr:to>
      <xdr:col>85</xdr:col>
      <xdr:colOff>177800</xdr:colOff>
      <xdr:row>99</xdr:row>
      <xdr:rowOff>8012</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8799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99</xdr:row>
      <xdr:rowOff>4192</xdr:rowOff>
    </xdr:from>
    <xdr:to>
      <xdr:col>81</xdr:col>
      <xdr:colOff>50800</xdr:colOff>
      <xdr:row>99</xdr:row>
      <xdr:rowOff>30421</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77742"/>
          <a:ext cx="889000" cy="26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79449</xdr:rowOff>
    </xdr:from>
    <xdr:to>
      <xdr:col>81</xdr:col>
      <xdr:colOff>101600</xdr:colOff>
      <xdr:row>99</xdr:row>
      <xdr:rowOff>9599</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881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26126</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66567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22988</xdr:rowOff>
    </xdr:from>
    <xdr:to>
      <xdr:col>76</xdr:col>
      <xdr:colOff>114300</xdr:colOff>
      <xdr:row>99</xdr:row>
      <xdr:rowOff>30421</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96538"/>
          <a:ext cx="889000" cy="7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81347</xdr:rowOff>
    </xdr:from>
    <xdr:to>
      <xdr:col>76</xdr:col>
      <xdr:colOff>165100</xdr:colOff>
      <xdr:row>99</xdr:row>
      <xdr:rowOff>11497</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88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28024</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6658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22988</xdr:rowOff>
    </xdr:from>
    <xdr:to>
      <xdr:col>71</xdr:col>
      <xdr:colOff>177800</xdr:colOff>
      <xdr:row>99</xdr:row>
      <xdr:rowOff>26065</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96538"/>
          <a:ext cx="889000" cy="3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72574</xdr:rowOff>
    </xdr:from>
    <xdr:to>
      <xdr:col>72</xdr:col>
      <xdr:colOff>38100</xdr:colOff>
      <xdr:row>99</xdr:row>
      <xdr:rowOff>2724</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874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19251</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6649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104654</xdr:rowOff>
    </xdr:from>
    <xdr:to>
      <xdr:col>67</xdr:col>
      <xdr:colOff>101600</xdr:colOff>
      <xdr:row>99</xdr:row>
      <xdr:rowOff>34804</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06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51331</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6681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83503</xdr:rowOff>
    </xdr:from>
    <xdr:to>
      <xdr:col>85</xdr:col>
      <xdr:colOff>177800</xdr:colOff>
      <xdr:row>99</xdr:row>
      <xdr:rowOff>13653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85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56289</xdr:rowOff>
    </xdr:from>
    <xdr:ext cx="534377"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858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124842</xdr:rowOff>
    </xdr:from>
    <xdr:to>
      <xdr:col>81</xdr:col>
      <xdr:colOff>101600</xdr:colOff>
      <xdr:row>99</xdr:row>
      <xdr:rowOff>54992</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9269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46119</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14111" y="170196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151071</xdr:rowOff>
    </xdr:from>
    <xdr:to>
      <xdr:col>76</xdr:col>
      <xdr:colOff>165100</xdr:colOff>
      <xdr:row>99</xdr:row>
      <xdr:rowOff>81221</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72348</xdr:rowOff>
    </xdr:from>
    <xdr:ext cx="469744"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57428" y="1704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143638</xdr:rowOff>
    </xdr:from>
    <xdr:to>
      <xdr:col>72</xdr:col>
      <xdr:colOff>38100</xdr:colOff>
      <xdr:row>99</xdr:row>
      <xdr:rowOff>73788</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945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64915</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36111" y="1703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146715</xdr:rowOff>
    </xdr:from>
    <xdr:to>
      <xdr:col>67</xdr:col>
      <xdr:colOff>101600</xdr:colOff>
      <xdr:row>99</xdr:row>
      <xdr:rowOff>76865</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94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67992</xdr:rowOff>
    </xdr:from>
    <xdr:ext cx="469744"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79428" y="170415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13088</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328038"/>
          <a:ext cx="1269" cy="14573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131215</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103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13088</xdr:rowOff>
    </xdr:from>
    <xdr:to>
      <xdr:col>116</xdr:col>
      <xdr:colOff>152400</xdr:colOff>
      <xdr:row>31</xdr:row>
      <xdr:rowOff>13088</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3280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29580</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1323300" y="6716130"/>
          <a:ext cx="838200" cy="69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109230</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5288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86353</xdr:rowOff>
    </xdr:from>
    <xdr:to>
      <xdr:col>116</xdr:col>
      <xdr:colOff>114300</xdr:colOff>
      <xdr:row>39</xdr:row>
      <xdr:rowOff>16503</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01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71918</xdr:rowOff>
    </xdr:from>
    <xdr:to>
      <xdr:col>112</xdr:col>
      <xdr:colOff>38100</xdr:colOff>
      <xdr:row>39</xdr:row>
      <xdr:rowOff>2068</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587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18595</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362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93929</xdr:rowOff>
    </xdr:from>
    <xdr:to>
      <xdr:col>107</xdr:col>
      <xdr:colOff>101600</xdr:colOff>
      <xdr:row>39</xdr:row>
      <xdr:rowOff>24079</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090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40606</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384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101016</xdr:rowOff>
    </xdr:from>
    <xdr:to>
      <xdr:col>102</xdr:col>
      <xdr:colOff>165100</xdr:colOff>
      <xdr:row>39</xdr:row>
      <xdr:rowOff>31166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16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47693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3913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91708</xdr:rowOff>
    </xdr:from>
    <xdr:to>
      <xdr:col>98</xdr:col>
      <xdr:colOff>38100</xdr:colOff>
      <xdr:row>39</xdr:row>
      <xdr:rowOff>21858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06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38385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382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150230</xdr:rowOff>
    </xdr:from>
    <xdr:to>
      <xdr:col>116</xdr:col>
      <xdr:colOff>114300</xdr:colOff>
      <xdr:row>39</xdr:row>
      <xdr:rowOff>80380</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66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65157</xdr:rowOff>
    </xdr:from>
    <xdr:ext cx="469744"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58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168927</xdr:rowOff>
    </xdr:from>
    <xdr:ext cx="59541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692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130827</xdr:rowOff>
    </xdr:from>
    <xdr:ext cx="59541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692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99078</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671578"/>
          <a:ext cx="1269" cy="1488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45755</xdr:rowOff>
    </xdr:from>
    <xdr:ext cx="599010"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446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99078</xdr:rowOff>
    </xdr:from>
    <xdr:to>
      <xdr:col>116</xdr:col>
      <xdr:colOff>152400</xdr:colOff>
      <xdr:row>50</xdr:row>
      <xdr:rowOff>99078</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671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167177</xdr:rowOff>
    </xdr:from>
    <xdr:to>
      <xdr:col>116</xdr:col>
      <xdr:colOff>63500</xdr:colOff>
      <xdr:row>59</xdr:row>
      <xdr:rowOff>2342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111277"/>
          <a:ext cx="838200" cy="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129181</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99018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106304</xdr:rowOff>
    </xdr:from>
    <xdr:to>
      <xdr:col>116</xdr:col>
      <xdr:colOff>114300</xdr:colOff>
      <xdr:row>59</xdr:row>
      <xdr:rowOff>36454</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0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159253</xdr:rowOff>
    </xdr:from>
    <xdr:to>
      <xdr:col>111</xdr:col>
      <xdr:colOff>177800</xdr:colOff>
      <xdr:row>58</xdr:row>
      <xdr:rowOff>167177</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20434300" y="10103353"/>
          <a:ext cx="889000" cy="79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119190</xdr:rowOff>
    </xdr:from>
    <xdr:to>
      <xdr:col>112</xdr:col>
      <xdr:colOff>38100</xdr:colOff>
      <xdr:row>59</xdr:row>
      <xdr:rowOff>49340</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63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40467</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56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158666</xdr:rowOff>
    </xdr:from>
    <xdr:to>
      <xdr:col>107</xdr:col>
      <xdr:colOff>50800</xdr:colOff>
      <xdr:row>58</xdr:row>
      <xdr:rowOff>159253</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19545300" y="10102766"/>
          <a:ext cx="889000" cy="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119997</xdr:rowOff>
    </xdr:from>
    <xdr:to>
      <xdr:col>107</xdr:col>
      <xdr:colOff>101600</xdr:colOff>
      <xdr:row>59</xdr:row>
      <xdr:rowOff>50147</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64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41274</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56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124605</xdr:rowOff>
    </xdr:from>
    <xdr:to>
      <xdr:col>102</xdr:col>
      <xdr:colOff>114300</xdr:colOff>
      <xdr:row>58</xdr:row>
      <xdr:rowOff>158666</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18656300" y="10068705"/>
          <a:ext cx="889000" cy="34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122344</xdr:rowOff>
    </xdr:from>
    <xdr:to>
      <xdr:col>102</xdr:col>
      <xdr:colOff>165100</xdr:colOff>
      <xdr:row>59</xdr:row>
      <xdr:rowOff>52494</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66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43621</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59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117185</xdr:rowOff>
    </xdr:from>
    <xdr:to>
      <xdr:col>98</xdr:col>
      <xdr:colOff>38100</xdr:colOff>
      <xdr:row>59</xdr:row>
      <xdr:rowOff>47335</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61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38462</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54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122992</xdr:rowOff>
    </xdr:from>
    <xdr:to>
      <xdr:col>116</xdr:col>
      <xdr:colOff>114300</xdr:colOff>
      <xdr:row>59</xdr:row>
      <xdr:rowOff>53142</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67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84731</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10028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116377</xdr:rowOff>
    </xdr:from>
    <xdr:to>
      <xdr:col>112</xdr:col>
      <xdr:colOff>38100</xdr:colOff>
      <xdr:row>59</xdr:row>
      <xdr:rowOff>46527</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60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63054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835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108453</xdr:rowOff>
    </xdr:from>
    <xdr:to>
      <xdr:col>107</xdr:col>
      <xdr:colOff>101600</xdr:colOff>
      <xdr:row>59</xdr:row>
      <xdr:rowOff>38603</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52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55130</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8277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107866</xdr:rowOff>
    </xdr:from>
    <xdr:to>
      <xdr:col>102</xdr:col>
      <xdr:colOff>165100</xdr:colOff>
      <xdr:row>59</xdr:row>
      <xdr:rowOff>38016</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51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54543</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27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73805</xdr:rowOff>
    </xdr:from>
    <xdr:to>
      <xdr:col>98</xdr:col>
      <xdr:colOff>38100</xdr:colOff>
      <xdr:row>59</xdr:row>
      <xdr:rowOff>3955</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17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57</xdr:row>
      <xdr:rowOff>20482</xdr:rowOff>
    </xdr:from>
    <xdr:ext cx="534377"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389111" y="9793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7" name="繰出金グラフ枠">
          <a:extLst>
            <a:ext uri="{FF2B5EF4-FFF2-40B4-BE49-F238E27FC236}">
              <a16:creationId xmlns:a16="http://schemas.microsoft.com/office/drawing/2014/main" id="{00000000-0008-0000-0600-00004F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145606</xdr:rowOff>
    </xdr:from>
    <xdr:to>
      <xdr:col>116</xdr:col>
      <xdr:colOff>62864</xdr:colOff>
      <xdr:row>77</xdr:row>
      <xdr:rowOff>158311</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flipV="1">
          <a:off x="22159595" y="12147106"/>
          <a:ext cx="1269" cy="12128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162138</xdr:rowOff>
    </xdr:from>
    <xdr:ext cx="534377" cy="259045"/>
    <xdr:sp macro="" textlink="">
      <xdr:nvSpPr>
        <xdr:cNvPr id="849" name="繰出金最小値テキスト">
          <a:extLst>
            <a:ext uri="{FF2B5EF4-FFF2-40B4-BE49-F238E27FC236}">
              <a16:creationId xmlns:a16="http://schemas.microsoft.com/office/drawing/2014/main" id="{00000000-0008-0000-0600-000051030000}"/>
            </a:ext>
          </a:extLst>
        </xdr:cNvPr>
        <xdr:cNvSpPr txBox="1"/>
      </xdr:nvSpPr>
      <xdr:spPr>
        <a:xfrm>
          <a:off x="22212300" y="13363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158311</xdr:rowOff>
    </xdr:from>
    <xdr:to>
      <xdr:col>116</xdr:col>
      <xdr:colOff>152400</xdr:colOff>
      <xdr:row>77</xdr:row>
      <xdr:rowOff>158311</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22072600" y="133599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92283</xdr:rowOff>
    </xdr:from>
    <xdr:ext cx="534377" cy="259045"/>
    <xdr:sp macro="" textlink="">
      <xdr:nvSpPr>
        <xdr:cNvPr id="851" name="繰出金最大値テキスト">
          <a:extLst>
            <a:ext uri="{FF2B5EF4-FFF2-40B4-BE49-F238E27FC236}">
              <a16:creationId xmlns:a16="http://schemas.microsoft.com/office/drawing/2014/main" id="{00000000-0008-0000-0600-000053030000}"/>
            </a:ext>
          </a:extLst>
        </xdr:cNvPr>
        <xdr:cNvSpPr txBox="1"/>
      </xdr:nvSpPr>
      <xdr:spPr>
        <a:xfrm>
          <a:off x="22212300" y="11922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145606</xdr:rowOff>
    </xdr:from>
    <xdr:to>
      <xdr:col>116</xdr:col>
      <xdr:colOff>152400</xdr:colOff>
      <xdr:row>70</xdr:row>
      <xdr:rowOff>145606</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21471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66529</xdr:rowOff>
    </xdr:from>
    <xdr:to>
      <xdr:col>116</xdr:col>
      <xdr:colOff>63500</xdr:colOff>
      <xdr:row>75</xdr:row>
      <xdr:rowOff>105086</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flipV="1">
          <a:off x="21323300" y="12925279"/>
          <a:ext cx="838200" cy="38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2601</xdr:rowOff>
    </xdr:from>
    <xdr:ext cx="534377" cy="259045"/>
    <xdr:sp macro="" textlink="">
      <xdr:nvSpPr>
        <xdr:cNvPr id="854" name="繰出金平均値テキスト">
          <a:extLst>
            <a:ext uri="{FF2B5EF4-FFF2-40B4-BE49-F238E27FC236}">
              <a16:creationId xmlns:a16="http://schemas.microsoft.com/office/drawing/2014/main" id="{00000000-0008-0000-0600-000056030000}"/>
            </a:ext>
          </a:extLst>
        </xdr:cNvPr>
        <xdr:cNvSpPr txBox="1"/>
      </xdr:nvSpPr>
      <xdr:spPr>
        <a:xfrm>
          <a:off x="22212300" y="126899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151174</xdr:rowOff>
    </xdr:from>
    <xdr:to>
      <xdr:col>116</xdr:col>
      <xdr:colOff>114300</xdr:colOff>
      <xdr:row>75</xdr:row>
      <xdr:rowOff>81324</xdr:rowOff>
    </xdr:to>
    <xdr:sp macro="" textlink="">
      <xdr:nvSpPr>
        <xdr:cNvPr id="855" name="フローチャート: 判断 854">
          <a:extLst>
            <a:ext uri="{FF2B5EF4-FFF2-40B4-BE49-F238E27FC236}">
              <a16:creationId xmlns:a16="http://schemas.microsoft.com/office/drawing/2014/main" id="{00000000-0008-0000-0600-000057030000}"/>
            </a:ext>
          </a:extLst>
        </xdr:cNvPr>
        <xdr:cNvSpPr/>
      </xdr:nvSpPr>
      <xdr:spPr>
        <a:xfrm>
          <a:off x="22110700" y="12838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105086</xdr:rowOff>
    </xdr:from>
    <xdr:to>
      <xdr:col>111</xdr:col>
      <xdr:colOff>177800</xdr:colOff>
      <xdr:row>75</xdr:row>
      <xdr:rowOff>139185</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flipV="1">
          <a:off x="20434300" y="12963836"/>
          <a:ext cx="889000" cy="3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136639</xdr:rowOff>
    </xdr:from>
    <xdr:to>
      <xdr:col>112</xdr:col>
      <xdr:colOff>38100</xdr:colOff>
      <xdr:row>75</xdr:row>
      <xdr:rowOff>66789</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1272500" y="1282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83316</xdr:rowOff>
    </xdr:from>
    <xdr:ext cx="534377"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21056111" y="12599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139185</xdr:rowOff>
    </xdr:from>
    <xdr:to>
      <xdr:col>107</xdr:col>
      <xdr:colOff>50800</xdr:colOff>
      <xdr:row>76</xdr:row>
      <xdr:rowOff>2197</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flipV="1">
          <a:off x="19545300" y="12997935"/>
          <a:ext cx="889000" cy="3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170149</xdr:rowOff>
    </xdr:from>
    <xdr:to>
      <xdr:col>107</xdr:col>
      <xdr:colOff>101600</xdr:colOff>
      <xdr:row>75</xdr:row>
      <xdr:rowOff>100299</xdr:rowOff>
    </xdr:to>
    <xdr:sp macro="" textlink="">
      <xdr:nvSpPr>
        <xdr:cNvPr id="860" name="フローチャート: 判断 859">
          <a:extLst>
            <a:ext uri="{FF2B5EF4-FFF2-40B4-BE49-F238E27FC236}">
              <a16:creationId xmlns:a16="http://schemas.microsoft.com/office/drawing/2014/main" id="{00000000-0008-0000-0600-00005C030000}"/>
            </a:ext>
          </a:extLst>
        </xdr:cNvPr>
        <xdr:cNvSpPr/>
      </xdr:nvSpPr>
      <xdr:spPr>
        <a:xfrm>
          <a:off x="20383500" y="12857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73</xdr:row>
      <xdr:rowOff>116826</xdr:rowOff>
    </xdr:from>
    <xdr:ext cx="534377"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0167111" y="12632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2197</xdr:rowOff>
    </xdr:from>
    <xdr:to>
      <xdr:col>102</xdr:col>
      <xdr:colOff>114300</xdr:colOff>
      <xdr:row>76</xdr:row>
      <xdr:rowOff>11931</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18656300" y="13032397"/>
          <a:ext cx="889000" cy="97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8719</xdr:rowOff>
    </xdr:from>
    <xdr:to>
      <xdr:col>102</xdr:col>
      <xdr:colOff>165100</xdr:colOff>
      <xdr:row>75</xdr:row>
      <xdr:rowOff>110319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19494500" y="12867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73</xdr:row>
      <xdr:rowOff>126846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9278111" y="126426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45238</xdr:rowOff>
    </xdr:from>
    <xdr:to>
      <xdr:col>98</xdr:col>
      <xdr:colOff>38100</xdr:colOff>
      <xdr:row>75</xdr:row>
      <xdr:rowOff>146838</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8605500" y="12903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73</xdr:row>
      <xdr:rowOff>163365</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8389111" y="12679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15729</xdr:rowOff>
    </xdr:from>
    <xdr:to>
      <xdr:col>116</xdr:col>
      <xdr:colOff>114300</xdr:colOff>
      <xdr:row>75</xdr:row>
      <xdr:rowOff>117329</xdr:rowOff>
    </xdr:to>
    <xdr:sp macro="" textlink="">
      <xdr:nvSpPr>
        <xdr:cNvPr id="872" name="楕円 871">
          <a:extLst>
            <a:ext uri="{FF2B5EF4-FFF2-40B4-BE49-F238E27FC236}">
              <a16:creationId xmlns:a16="http://schemas.microsoft.com/office/drawing/2014/main" id="{00000000-0008-0000-0600-000068030000}"/>
            </a:ext>
          </a:extLst>
        </xdr:cNvPr>
        <xdr:cNvSpPr/>
      </xdr:nvSpPr>
      <xdr:spPr>
        <a:xfrm>
          <a:off x="22110700" y="128744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165606</xdr:rowOff>
    </xdr:from>
    <xdr:ext cx="534377" cy="259045"/>
    <xdr:sp macro="" textlink="">
      <xdr:nvSpPr>
        <xdr:cNvPr id="873" name="繰出金該当値テキスト">
          <a:extLst>
            <a:ext uri="{FF2B5EF4-FFF2-40B4-BE49-F238E27FC236}">
              <a16:creationId xmlns:a16="http://schemas.microsoft.com/office/drawing/2014/main" id="{00000000-0008-0000-0600-000069030000}"/>
            </a:ext>
          </a:extLst>
        </xdr:cNvPr>
        <xdr:cNvSpPr txBox="1"/>
      </xdr:nvSpPr>
      <xdr:spPr>
        <a:xfrm>
          <a:off x="22212300" y="12852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54286</xdr:rowOff>
    </xdr:from>
    <xdr:to>
      <xdr:col>112</xdr:col>
      <xdr:colOff>38100</xdr:colOff>
      <xdr:row>75</xdr:row>
      <xdr:rowOff>155885</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1272500" y="129130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147014</xdr:rowOff>
    </xdr:from>
    <xdr:ext cx="534377"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056111" y="13005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88385</xdr:rowOff>
    </xdr:from>
    <xdr:to>
      <xdr:col>107</xdr:col>
      <xdr:colOff>101600</xdr:colOff>
      <xdr:row>76</xdr:row>
      <xdr:rowOff>18535</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0383500" y="12947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9662</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0167111" y="1303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122847</xdr:rowOff>
    </xdr:from>
    <xdr:to>
      <xdr:col>102</xdr:col>
      <xdr:colOff>165100</xdr:colOff>
      <xdr:row>76</xdr:row>
      <xdr:rowOff>52997</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19494500" y="12981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44124</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9278111" y="13074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132582</xdr:rowOff>
    </xdr:from>
    <xdr:to>
      <xdr:col>98</xdr:col>
      <xdr:colOff>38100</xdr:colOff>
      <xdr:row>76</xdr:row>
      <xdr:rowOff>62731</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8605500" y="1299133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53858</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389111" y="130840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1" name="直線コネクタ 890">
          <a:extLst>
            <a:ext uri="{FF2B5EF4-FFF2-40B4-BE49-F238E27FC236}">
              <a16:creationId xmlns:a16="http://schemas.microsoft.com/office/drawing/2014/main" id="{00000000-0008-0000-0600-00007B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99</xdr:row>
      <xdr:rowOff>44450</xdr:rowOff>
    </xdr:from>
    <xdr:to>
      <xdr:col>120</xdr:col>
      <xdr:colOff>114300</xdr:colOff>
      <xdr:row>99</xdr:row>
      <xdr:rowOff>44450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98</xdr:row>
      <xdr:rowOff>73677</xdr:rowOff>
    </xdr:from>
    <xdr:ext cx="248786" cy="259045"/>
    <xdr:sp macro="" textlink="">
      <xdr:nvSpPr>
        <xdr:cNvPr id="893" name="テキスト ボックス 892">
          <a:extLst>
            <a:ext uri="{FF2B5EF4-FFF2-40B4-BE49-F238E27FC236}">
              <a16:creationId xmlns:a16="http://schemas.microsoft.com/office/drawing/2014/main" id="{00000000-0008-0000-0600-00007D030000}"/>
            </a:ext>
          </a:extLst>
        </xdr:cNvPr>
        <xdr:cNvSpPr txBox="1"/>
      </xdr:nvSpPr>
      <xdr:spPr>
        <a:xfrm>
          <a:off x="18039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6350</xdr:rowOff>
    </xdr:from>
    <xdr:to>
      <xdr:col>120</xdr:col>
      <xdr:colOff>114300</xdr:colOff>
      <xdr:row>97</xdr:row>
      <xdr:rowOff>6350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35577</xdr:rowOff>
    </xdr:from>
    <xdr:ext cx="46717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7820821" y="1649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94</xdr:row>
      <xdr:rowOff>139700</xdr:rowOff>
    </xdr:from>
    <xdr:to>
      <xdr:col>120</xdr:col>
      <xdr:colOff>114300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93</xdr:row>
      <xdr:rowOff>168927</xdr:rowOff>
    </xdr:from>
    <xdr:ext cx="467179"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7820821" y="1611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92</xdr:row>
      <xdr:rowOff>101600</xdr:rowOff>
    </xdr:from>
    <xdr:to>
      <xdr:col>120</xdr:col>
      <xdr:colOff>114300</xdr:colOff>
      <xdr:row>92</xdr:row>
      <xdr:rowOff>101600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91</xdr:row>
      <xdr:rowOff>130827</xdr:rowOff>
    </xdr:from>
    <xdr:ext cx="467179"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7820821" y="1573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90</xdr:row>
      <xdr:rowOff>63500</xdr:rowOff>
    </xdr:from>
    <xdr:to>
      <xdr:col>120</xdr:col>
      <xdr:colOff>114300</xdr:colOff>
      <xdr:row>90</xdr:row>
      <xdr:rowOff>63500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89</xdr:row>
      <xdr:rowOff>92727</xdr:rowOff>
    </xdr:from>
    <xdr:ext cx="46717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7820821" y="1535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87</xdr:row>
      <xdr:rowOff>54627</xdr:rowOff>
    </xdr:from>
    <xdr:ext cx="531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7756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4" name="前年度繰上充用金グラフ枠">
          <a:extLst>
            <a:ext uri="{FF2B5EF4-FFF2-40B4-BE49-F238E27FC236}">
              <a16:creationId xmlns:a16="http://schemas.microsoft.com/office/drawing/2014/main" id="{00000000-0008-0000-0600-000088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90</xdr:row>
      <xdr:rowOff>34353</xdr:rowOff>
    </xdr:from>
    <xdr:to>
      <xdr:col>116</xdr:col>
      <xdr:colOff>62864</xdr:colOff>
      <xdr:row>99</xdr:row>
      <xdr:rowOff>44450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flipV="1">
          <a:off x="22159595" y="15464853"/>
          <a:ext cx="1269" cy="15531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99</xdr:row>
      <xdr:rowOff>91267</xdr:rowOff>
    </xdr:from>
    <xdr:ext cx="249299" cy="259045"/>
    <xdr:sp macro="" textlink="">
      <xdr:nvSpPr>
        <xdr:cNvPr id="906" name="前年度繰上充用金最小値テキスト">
          <a:extLst>
            <a:ext uri="{FF2B5EF4-FFF2-40B4-BE49-F238E27FC236}">
              <a16:creationId xmlns:a16="http://schemas.microsoft.com/office/drawing/2014/main" id="{00000000-0008-0000-0600-00008A030000}"/>
            </a:ext>
          </a:extLst>
        </xdr:cNvPr>
        <xdr:cNvSpPr txBox="1"/>
      </xdr:nvSpPr>
      <xdr:spPr>
        <a:xfrm>
          <a:off x="22212300" y="17064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44450</xdr:rowOff>
    </xdr:from>
    <xdr:to>
      <xdr:col>116</xdr:col>
      <xdr:colOff>152400</xdr:colOff>
      <xdr:row>99</xdr:row>
      <xdr:rowOff>44450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88</xdr:row>
      <xdr:rowOff>152480</xdr:rowOff>
    </xdr:from>
    <xdr:ext cx="469744" cy="259045"/>
    <xdr:sp macro="" textlink="">
      <xdr:nvSpPr>
        <xdr:cNvPr id="908" name="前年度繰上充用金最大値テキスト">
          <a:extLst>
            <a:ext uri="{FF2B5EF4-FFF2-40B4-BE49-F238E27FC236}">
              <a16:creationId xmlns:a16="http://schemas.microsoft.com/office/drawing/2014/main" id="{00000000-0008-0000-0600-00008C030000}"/>
            </a:ext>
          </a:extLst>
        </xdr:cNvPr>
        <xdr:cNvSpPr txBox="1"/>
      </xdr:nvSpPr>
      <xdr:spPr>
        <a:xfrm>
          <a:off x="22212300" y="1524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90</xdr:row>
      <xdr:rowOff>34353</xdr:rowOff>
    </xdr:from>
    <xdr:to>
      <xdr:col>116</xdr:col>
      <xdr:colOff>152400</xdr:colOff>
      <xdr:row>90</xdr:row>
      <xdr:rowOff>34353</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2072600" y="154648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99</xdr:row>
      <xdr:rowOff>44450</xdr:rowOff>
    </xdr:from>
    <xdr:to>
      <xdr:col>116</xdr:col>
      <xdr:colOff>63500</xdr:colOff>
      <xdr:row>99</xdr:row>
      <xdr:rowOff>44450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1323300" y="1701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98</xdr:row>
      <xdr:rowOff>8717</xdr:rowOff>
    </xdr:from>
    <xdr:ext cx="313932" cy="259045"/>
    <xdr:sp macro="" textlink="">
      <xdr:nvSpPr>
        <xdr:cNvPr id="911" name="前年度繰上充用金平均値テキスト">
          <a:extLst>
            <a:ext uri="{FF2B5EF4-FFF2-40B4-BE49-F238E27FC236}">
              <a16:creationId xmlns:a16="http://schemas.microsoft.com/office/drawing/2014/main" id="{00000000-0008-0000-0600-00008F030000}"/>
            </a:ext>
          </a:extLst>
        </xdr:cNvPr>
        <xdr:cNvSpPr txBox="1"/>
      </xdr:nvSpPr>
      <xdr:spPr>
        <a:xfrm>
          <a:off x="22212300" y="16810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157290</xdr:rowOff>
    </xdr:from>
    <xdr:to>
      <xdr:col>116</xdr:col>
      <xdr:colOff>114300</xdr:colOff>
      <xdr:row>99</xdr:row>
      <xdr:rowOff>87440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2110700" y="1695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99</xdr:row>
      <xdr:rowOff>44450</xdr:rowOff>
    </xdr:from>
    <xdr:to>
      <xdr:col>111</xdr:col>
      <xdr:colOff>177800</xdr:colOff>
      <xdr:row>99</xdr:row>
      <xdr:rowOff>44450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20434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98</xdr:row>
      <xdr:rowOff>156527</xdr:rowOff>
    </xdr:from>
    <xdr:to>
      <xdr:col>112</xdr:col>
      <xdr:colOff>38100</xdr:colOff>
      <xdr:row>99</xdr:row>
      <xdr:rowOff>86677</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21272500" y="16958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97</xdr:row>
      <xdr:rowOff>103204</xdr:rowOff>
    </xdr:from>
    <xdr:ext cx="313932"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21166333" y="1673385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99</xdr:row>
      <xdr:rowOff>44450</xdr:rowOff>
    </xdr:from>
    <xdr:to>
      <xdr:col>107</xdr:col>
      <xdr:colOff>50800</xdr:colOff>
      <xdr:row>99</xdr:row>
      <xdr:rowOff>44450</xdr:rowOff>
    </xdr:to>
    <xdr:cxnSp macro="">
      <xdr:nvCxnSpPr>
        <xdr:cNvPr id="916" name="直線コネクタ 915">
          <a:extLst>
            <a:ext uri="{FF2B5EF4-FFF2-40B4-BE49-F238E27FC236}">
              <a16:creationId xmlns:a16="http://schemas.microsoft.com/office/drawing/2014/main" id="{00000000-0008-0000-0600-000094030000}"/>
            </a:ext>
          </a:extLst>
        </xdr:cNvPr>
        <xdr:cNvCxnSpPr/>
      </xdr:nvCxnSpPr>
      <xdr:spPr>
        <a:xfrm>
          <a:off x="19545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98</xdr:row>
      <xdr:rowOff>156147</xdr:rowOff>
    </xdr:from>
    <xdr:to>
      <xdr:col>107</xdr:col>
      <xdr:colOff>101600</xdr:colOff>
      <xdr:row>99</xdr:row>
      <xdr:rowOff>86297</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0383500" y="16958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97</xdr:row>
      <xdr:rowOff>102824</xdr:rowOff>
    </xdr:from>
    <xdr:ext cx="313932"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0277333" y="167334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99</xdr:row>
      <xdr:rowOff>44450</xdr:rowOff>
    </xdr:from>
    <xdr:to>
      <xdr:col>102</xdr:col>
      <xdr:colOff>114300</xdr:colOff>
      <xdr:row>99</xdr:row>
      <xdr:rowOff>44450</xdr:rowOff>
    </xdr:to>
    <xdr:cxnSp macro="">
      <xdr:nvCxnSpPr>
        <xdr:cNvPr id="919" name="直線コネクタ 918">
          <a:extLst>
            <a:ext uri="{FF2B5EF4-FFF2-40B4-BE49-F238E27FC236}">
              <a16:creationId xmlns:a16="http://schemas.microsoft.com/office/drawing/2014/main" id="{00000000-0008-0000-0600-000097030000}"/>
            </a:ext>
          </a:extLst>
        </xdr:cNvPr>
        <xdr:cNvCxnSpPr/>
      </xdr:nvCxnSpPr>
      <xdr:spPr>
        <a:xfrm>
          <a:off x="18656300" y="1701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98</xdr:row>
      <xdr:rowOff>155575</xdr:rowOff>
    </xdr:from>
    <xdr:to>
      <xdr:col>102</xdr:col>
      <xdr:colOff>165100</xdr:colOff>
      <xdr:row>99</xdr:row>
      <xdr:rowOff>85725</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9494500" y="16957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97</xdr:row>
      <xdr:rowOff>102252</xdr:rowOff>
    </xdr:from>
    <xdr:ext cx="313932"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88333" y="16732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154812</xdr:rowOff>
    </xdr:from>
    <xdr:to>
      <xdr:col>98</xdr:col>
      <xdr:colOff>38100</xdr:colOff>
      <xdr:row>99</xdr:row>
      <xdr:rowOff>84962</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18605500" y="16956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97</xdr:row>
      <xdr:rowOff>101489</xdr:rowOff>
    </xdr:from>
    <xdr:ext cx="313932"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499333" y="167321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98</xdr:row>
      <xdr:rowOff>165100</xdr:rowOff>
    </xdr:from>
    <xdr:to>
      <xdr:col>116</xdr:col>
      <xdr:colOff>114300</xdr:colOff>
      <xdr:row>99</xdr:row>
      <xdr:rowOff>95250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21107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98</xdr:row>
      <xdr:rowOff>135717</xdr:rowOff>
    </xdr:from>
    <xdr:ext cx="249299" cy="259045"/>
    <xdr:sp macro="" textlink="">
      <xdr:nvSpPr>
        <xdr:cNvPr id="930" name="前年度繰上充用金該当値テキスト">
          <a:extLst>
            <a:ext uri="{FF2B5EF4-FFF2-40B4-BE49-F238E27FC236}">
              <a16:creationId xmlns:a16="http://schemas.microsoft.com/office/drawing/2014/main" id="{00000000-0008-0000-0600-0000A2030000}"/>
            </a:ext>
          </a:extLst>
        </xdr:cNvPr>
        <xdr:cNvSpPr txBox="1"/>
      </xdr:nvSpPr>
      <xdr:spPr>
        <a:xfrm>
          <a:off x="22212300" y="16937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98</xdr:row>
      <xdr:rowOff>165100</xdr:rowOff>
    </xdr:from>
    <xdr:to>
      <xdr:col>112</xdr:col>
      <xdr:colOff>38100</xdr:colOff>
      <xdr:row>99</xdr:row>
      <xdr:rowOff>95250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1272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99</xdr:row>
      <xdr:rowOff>86377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1198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98</xdr:row>
      <xdr:rowOff>165100</xdr:rowOff>
    </xdr:from>
    <xdr:to>
      <xdr:col>107</xdr:col>
      <xdr:colOff>101600</xdr:colOff>
      <xdr:row>99</xdr:row>
      <xdr:rowOff>95250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20383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99</xdr:row>
      <xdr:rowOff>86377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20309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98</xdr:row>
      <xdr:rowOff>165100</xdr:rowOff>
    </xdr:from>
    <xdr:to>
      <xdr:col>102</xdr:col>
      <xdr:colOff>165100</xdr:colOff>
      <xdr:row>99</xdr:row>
      <xdr:rowOff>95250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9494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99</xdr:row>
      <xdr:rowOff>86377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9420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98</xdr:row>
      <xdr:rowOff>165100</xdr:rowOff>
    </xdr:from>
    <xdr:to>
      <xdr:col>98</xdr:col>
      <xdr:colOff>38100</xdr:colOff>
      <xdr:row>99</xdr:row>
      <xdr:rowOff>95250</xdr:rowOff>
    </xdr:to>
    <xdr:sp macro="" textlink="">
      <xdr:nvSpPr>
        <xdr:cNvPr id="937" name="楕円 936">
          <a:extLst>
            <a:ext uri="{FF2B5EF4-FFF2-40B4-BE49-F238E27FC236}">
              <a16:creationId xmlns:a16="http://schemas.microsoft.com/office/drawing/2014/main" id="{00000000-0008-0000-0600-0000A9030000}"/>
            </a:ext>
          </a:extLst>
        </xdr:cNvPr>
        <xdr:cNvSpPr/>
      </xdr:nvSpPr>
      <xdr:spPr>
        <a:xfrm>
          <a:off x="18605500" y="1696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99</xdr:row>
      <xdr:rowOff>86377</xdr:rowOff>
    </xdr:from>
    <xdr:ext cx="249299" cy="259045"/>
    <xdr:sp macro="" textlink="">
      <xdr:nvSpPr>
        <xdr:cNvPr id="938" name="テキスト ボックス 937">
          <a:extLst>
            <a:ext uri="{FF2B5EF4-FFF2-40B4-BE49-F238E27FC236}">
              <a16:creationId xmlns:a16="http://schemas.microsoft.com/office/drawing/2014/main" id="{00000000-0008-0000-0600-0000AA030000}"/>
            </a:ext>
          </a:extLst>
        </xdr:cNvPr>
        <xdr:cNvSpPr txBox="1"/>
      </xdr:nvSpPr>
      <xdr:spPr>
        <a:xfrm>
          <a:off x="18531650" y="1705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0" name="正方形/長方形 939">
          <a:extLst>
            <a:ext uri="{FF2B5EF4-FFF2-40B4-BE49-F238E27FC236}">
              <a16:creationId xmlns:a16="http://schemas.microsoft.com/office/drawing/2014/main" id="{00000000-0008-0000-0600-0000AC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維持補修費は住民一人当たり</a:t>
          </a:r>
          <a:r>
            <a:rPr kumimoji="1" lang="en-US" altLang="ja-JP" sz="1300">
              <a:latin typeface="ＭＳ Ｐゴシック" panose="020B0600070205080204" pitchFamily="50" charset="-128"/>
              <a:ea typeface="ＭＳ Ｐゴシック" panose="020B0600070205080204" pitchFamily="50" charset="-128"/>
            </a:rPr>
            <a:t>80,124</a:t>
          </a:r>
          <a:r>
            <a:rPr kumimoji="1" lang="ja-JP" altLang="en-US" sz="1300">
              <a:latin typeface="ＭＳ Ｐゴシック" panose="020B0600070205080204" pitchFamily="50" charset="-128"/>
              <a:ea typeface="ＭＳ Ｐゴシック" panose="020B0600070205080204" pitchFamily="50" charset="-128"/>
            </a:rPr>
            <a:t>円と類似団体内では</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位と高い順位にある。これは、当市が特別豪雪地帯であるために除排雪経費（維持補修費）が類似団体に比して非常に高いことに加え、令和６年度は大雪となったためである。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普通建設事業費（うち新規整備）が類似団体に比して低く、また普通建設事業費（うち更新整備）が高いことは、新規投資を抑えつつ、既存施設の最低限必要な更新整備に注力しているためである。それに伴い今後も一定の公債費負担が発生するものであるが、適正な範囲で起債額のコントロールに努めていく。</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170561</xdr:rowOff>
    </xdr:from>
    <xdr:to>
      <xdr:col>24</xdr:col>
      <xdr:colOff>62865</xdr:colOff>
      <xdr:row>39</xdr:row>
      <xdr:rowOff>131890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314061"/>
          <a:ext cx="1270" cy="1504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135717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822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131890</xdr:rowOff>
    </xdr:from>
    <xdr:to>
      <xdr:col>24</xdr:col>
      <xdr:colOff>152400</xdr:colOff>
      <xdr:row>39</xdr:row>
      <xdr:rowOff>131890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818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117238</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0892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11,438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170561</xdr:rowOff>
    </xdr:from>
    <xdr:to>
      <xdr:col>24</xdr:col>
      <xdr:colOff>152400</xdr:colOff>
      <xdr:row>30</xdr:row>
      <xdr:rowOff>170561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314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39</xdr:row>
      <xdr:rowOff>16828</xdr:rowOff>
    </xdr:from>
    <xdr:to>
      <xdr:col>24</xdr:col>
      <xdr:colOff>63500</xdr:colOff>
      <xdr:row>39</xdr:row>
      <xdr:rowOff>31877</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6703378"/>
          <a:ext cx="838200" cy="15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96156</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26835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73279</xdr:rowOff>
    </xdr:from>
    <xdr:to>
      <xdr:col>24</xdr:col>
      <xdr:colOff>114300</xdr:colOff>
      <xdr:row>38</xdr:row>
      <xdr:rowOff>3429</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416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31877</xdr:rowOff>
    </xdr:from>
    <xdr:to>
      <xdr:col>19</xdr:col>
      <xdr:colOff>177800</xdr:colOff>
      <xdr:row>39</xdr:row>
      <xdr:rowOff>56452</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6718427"/>
          <a:ext cx="889000" cy="24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104711</xdr:rowOff>
    </xdr:from>
    <xdr:to>
      <xdr:col>20</xdr:col>
      <xdr:colOff>38100</xdr:colOff>
      <xdr:row>38</xdr:row>
      <xdr:rowOff>34861</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448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51388</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23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56452</xdr:rowOff>
    </xdr:from>
    <xdr:to>
      <xdr:col>15</xdr:col>
      <xdr:colOff>50800</xdr:colOff>
      <xdr:row>39</xdr:row>
      <xdr:rowOff>99314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6743002"/>
          <a:ext cx="889000" cy="42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127953</xdr:rowOff>
    </xdr:from>
    <xdr:to>
      <xdr:col>15</xdr:col>
      <xdr:colOff>101600</xdr:colOff>
      <xdr:row>38</xdr:row>
      <xdr:rowOff>58103</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4716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74630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6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84836</xdr:rowOff>
    </xdr:from>
    <xdr:to>
      <xdr:col>10</xdr:col>
      <xdr:colOff>114300</xdr:colOff>
      <xdr:row>39</xdr:row>
      <xdr:rowOff>99314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a:off x="1130300" y="6771386"/>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138621</xdr:rowOff>
    </xdr:from>
    <xdr:to>
      <xdr:col>10</xdr:col>
      <xdr:colOff>165100</xdr:colOff>
      <xdr:row>38</xdr:row>
      <xdr:rowOff>68771</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482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85298</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57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163767</xdr:rowOff>
    </xdr:from>
    <xdr:to>
      <xdr:col>6</xdr:col>
      <xdr:colOff>38100</xdr:colOff>
      <xdr:row>38</xdr:row>
      <xdr:rowOff>93917</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507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110443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28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137478</xdr:rowOff>
    </xdr:from>
    <xdr:to>
      <xdr:col>24</xdr:col>
      <xdr:colOff>114300</xdr:colOff>
      <xdr:row>39</xdr:row>
      <xdr:rowOff>67628</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6652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52405</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6567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152527</xdr:rowOff>
    </xdr:from>
    <xdr:to>
      <xdr:col>20</xdr:col>
      <xdr:colOff>38100</xdr:colOff>
      <xdr:row>39</xdr:row>
      <xdr:rowOff>82677</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6667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73804</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676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39</xdr:row>
      <xdr:rowOff>5652</xdr:rowOff>
    </xdr:from>
    <xdr:to>
      <xdr:col>15</xdr:col>
      <xdr:colOff>101600</xdr:colOff>
      <xdr:row>39</xdr:row>
      <xdr:rowOff>107252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669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98379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6784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39</xdr:row>
      <xdr:rowOff>48514</xdr:rowOff>
    </xdr:from>
    <xdr:to>
      <xdr:col>10</xdr:col>
      <xdr:colOff>165100</xdr:colOff>
      <xdr:row>39</xdr:row>
      <xdr:rowOff>150114</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6735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39</xdr:row>
      <xdr:rowOff>141241</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6827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34036</xdr:rowOff>
    </xdr:from>
    <xdr:to>
      <xdr:col>6</xdr:col>
      <xdr:colOff>38100</xdr:colOff>
      <xdr:row>39</xdr:row>
      <xdr:rowOff>135636</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6720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39</xdr:row>
      <xdr:rowOff>126763</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6813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a:extLst>
            <a:ext uri="{FF2B5EF4-FFF2-40B4-BE49-F238E27FC236}">
              <a16:creationId xmlns:a16="http://schemas.microsoft.com/office/drawing/2014/main" id="{00000000-0008-0000-07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67564</xdr:rowOff>
    </xdr:from>
    <xdr:to>
      <xdr:col>24</xdr:col>
      <xdr:colOff>62865</xdr:colOff>
      <xdr:row>58</xdr:row>
      <xdr:rowOff>156214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flipV="1">
          <a:off x="4633595" y="8640064"/>
          <a:ext cx="1270" cy="1460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160041</xdr:rowOff>
    </xdr:from>
    <xdr:ext cx="534377" cy="259045"/>
    <xdr:sp macro="" textlink="">
      <xdr:nvSpPr>
        <xdr:cNvPr id="114" name="総務費最小値テキスト">
          <a:extLst>
            <a:ext uri="{FF2B5EF4-FFF2-40B4-BE49-F238E27FC236}">
              <a16:creationId xmlns:a16="http://schemas.microsoft.com/office/drawing/2014/main" id="{00000000-0008-0000-0700-000072000000}"/>
            </a:ext>
          </a:extLst>
        </xdr:cNvPr>
        <xdr:cNvSpPr txBox="1"/>
      </xdr:nvSpPr>
      <xdr:spPr>
        <a:xfrm>
          <a:off x="4686300" y="10104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156214</xdr:rowOff>
    </xdr:from>
    <xdr:to>
      <xdr:col>24</xdr:col>
      <xdr:colOff>152400</xdr:colOff>
      <xdr:row>58</xdr:row>
      <xdr:rowOff>156214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10100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14241</xdr:rowOff>
    </xdr:from>
    <xdr:ext cx="690189" cy="259045"/>
    <xdr:sp macro="" textlink="">
      <xdr:nvSpPr>
        <xdr:cNvPr id="116" name="総務費最大値テキスト">
          <a:extLst>
            <a:ext uri="{FF2B5EF4-FFF2-40B4-BE49-F238E27FC236}">
              <a16:creationId xmlns:a16="http://schemas.microsoft.com/office/drawing/2014/main" id="{00000000-0008-0000-0700-000074000000}"/>
            </a:ext>
          </a:extLst>
        </xdr:cNvPr>
        <xdr:cNvSpPr txBox="1"/>
      </xdr:nvSpPr>
      <xdr:spPr>
        <a:xfrm>
          <a:off x="4686300" y="84152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1,196,800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67564</xdr:rowOff>
    </xdr:from>
    <xdr:to>
      <xdr:col>24</xdr:col>
      <xdr:colOff>152400</xdr:colOff>
      <xdr:row>50</xdr:row>
      <xdr:rowOff>67564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8640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77107</xdr:rowOff>
    </xdr:from>
    <xdr:to>
      <xdr:col>24</xdr:col>
      <xdr:colOff>63500</xdr:colOff>
      <xdr:row>58</xdr:row>
      <xdr:rowOff>111173</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3797300" y="10021207"/>
          <a:ext cx="838200" cy="34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9871</xdr:rowOff>
    </xdr:from>
    <xdr:ext cx="599010" cy="259045"/>
    <xdr:sp macro="" textlink="">
      <xdr:nvSpPr>
        <xdr:cNvPr id="119" name="総務費平均値テキスト">
          <a:extLst>
            <a:ext uri="{FF2B5EF4-FFF2-40B4-BE49-F238E27FC236}">
              <a16:creationId xmlns:a16="http://schemas.microsoft.com/office/drawing/2014/main" id="{00000000-0008-0000-0700-000077000000}"/>
            </a:ext>
          </a:extLst>
        </xdr:cNvPr>
        <xdr:cNvSpPr txBox="1"/>
      </xdr:nvSpPr>
      <xdr:spPr>
        <a:xfrm>
          <a:off x="4686300" y="978252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158444</xdr:rowOff>
    </xdr:from>
    <xdr:to>
      <xdr:col>24</xdr:col>
      <xdr:colOff>114300</xdr:colOff>
      <xdr:row>58</xdr:row>
      <xdr:rowOff>88594</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4584700" y="9931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111173</xdr:rowOff>
    </xdr:from>
    <xdr:to>
      <xdr:col>19</xdr:col>
      <xdr:colOff>177800</xdr:colOff>
      <xdr:row>58</xdr:row>
      <xdr:rowOff>129375</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908300" y="10055273"/>
          <a:ext cx="889000" cy="1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165064</xdr:rowOff>
    </xdr:from>
    <xdr:to>
      <xdr:col>20</xdr:col>
      <xdr:colOff>38100</xdr:colOff>
      <xdr:row>58</xdr:row>
      <xdr:rowOff>95214</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3746500" y="9937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111741</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3497795" y="971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123002</xdr:rowOff>
    </xdr:from>
    <xdr:to>
      <xdr:col>15</xdr:col>
      <xdr:colOff>50800</xdr:colOff>
      <xdr:row>58</xdr:row>
      <xdr:rowOff>129375</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2019300" y="10067102"/>
          <a:ext cx="889000" cy="6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169532</xdr:rowOff>
    </xdr:from>
    <xdr:to>
      <xdr:col>15</xdr:col>
      <xdr:colOff>101600</xdr:colOff>
      <xdr:row>58</xdr:row>
      <xdr:rowOff>99682</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2857500" y="9942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116209</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2608795" y="97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168163</xdr:rowOff>
    </xdr:from>
    <xdr:to>
      <xdr:col>10</xdr:col>
      <xdr:colOff>114300</xdr:colOff>
      <xdr:row>58</xdr:row>
      <xdr:rowOff>123002</xdr:rowOff>
    </xdr:to>
    <xdr:cxnSp macro="">
      <xdr:nvCxnSpPr>
        <xdr:cNvPr id="127" name="直線コネクタ 126">
          <a:extLst>
            <a:ext uri="{FF2B5EF4-FFF2-40B4-BE49-F238E27FC236}">
              <a16:creationId xmlns:a16="http://schemas.microsoft.com/office/drawing/2014/main" id="{00000000-0008-0000-0700-00007F000000}"/>
            </a:ext>
          </a:extLst>
        </xdr:cNvPr>
        <xdr:cNvCxnSpPr/>
      </xdr:nvCxnSpPr>
      <xdr:spPr>
        <a:xfrm>
          <a:off x="1130300" y="9940813"/>
          <a:ext cx="889000" cy="126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166026</xdr:rowOff>
    </xdr:from>
    <xdr:to>
      <xdr:col>10</xdr:col>
      <xdr:colOff>165100</xdr:colOff>
      <xdr:row>58</xdr:row>
      <xdr:rowOff>96176</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968500" y="993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112703</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1719795" y="9713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68942</xdr:rowOff>
    </xdr:from>
    <xdr:to>
      <xdr:col>6</xdr:col>
      <xdr:colOff>38100</xdr:colOff>
      <xdr:row>57</xdr:row>
      <xdr:rowOff>170542</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079500" y="98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15619</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830795" y="96168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210,715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26307</xdr:rowOff>
    </xdr:from>
    <xdr:to>
      <xdr:col>24</xdr:col>
      <xdr:colOff>114300</xdr:colOff>
      <xdr:row>58</xdr:row>
      <xdr:rowOff>127907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4584700" y="9970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136871</xdr:rowOff>
    </xdr:from>
    <xdr:ext cx="599010" cy="259045"/>
    <xdr:sp macro="" textlink="">
      <xdr:nvSpPr>
        <xdr:cNvPr id="138" name="総務費該当値テキスト">
          <a:extLst>
            <a:ext uri="{FF2B5EF4-FFF2-40B4-BE49-F238E27FC236}">
              <a16:creationId xmlns:a16="http://schemas.microsoft.com/office/drawing/2014/main" id="{00000000-0008-0000-0700-00008A000000}"/>
            </a:ext>
          </a:extLst>
        </xdr:cNvPr>
        <xdr:cNvSpPr txBox="1"/>
      </xdr:nvSpPr>
      <xdr:spPr>
        <a:xfrm>
          <a:off x="4686300" y="990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109,286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60373</xdr:rowOff>
    </xdr:from>
    <xdr:to>
      <xdr:col>20</xdr:col>
      <xdr:colOff>38100</xdr:colOff>
      <xdr:row>58</xdr:row>
      <xdr:rowOff>161973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3746500" y="1000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153100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3530111" y="1009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78575</xdr:rowOff>
    </xdr:from>
    <xdr:to>
      <xdr:col>15</xdr:col>
      <xdr:colOff>101600</xdr:colOff>
      <xdr:row>59</xdr:row>
      <xdr:rowOff>8725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2857500" y="10022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171302</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2641111" y="10115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72202</xdr:rowOff>
    </xdr:from>
    <xdr:to>
      <xdr:col>10</xdr:col>
      <xdr:colOff>165100</xdr:colOff>
      <xdr:row>59</xdr:row>
      <xdr:rowOff>2352</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968500" y="1001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164929</xdr:rowOff>
    </xdr:from>
    <xdr:ext cx="534377"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1752111" y="10109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117363</xdr:rowOff>
    </xdr:from>
    <xdr:to>
      <xdr:col>6</xdr:col>
      <xdr:colOff>38100</xdr:colOff>
      <xdr:row>58</xdr:row>
      <xdr:rowOff>47513</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079500" y="98900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38640</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830795" y="99827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200,064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18304</xdr:rowOff>
    </xdr:from>
    <xdr:to>
      <xdr:col>24</xdr:col>
      <xdr:colOff>62865</xdr:colOff>
      <xdr:row>78</xdr:row>
      <xdr:rowOff>54899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191254"/>
          <a:ext cx="1270" cy="12367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58726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4318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54899</xdr:rowOff>
    </xdr:from>
    <xdr:to>
      <xdr:col>24</xdr:col>
      <xdr:colOff>152400</xdr:colOff>
      <xdr:row>78</xdr:row>
      <xdr:rowOff>54899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4279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136431</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66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544,673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18304</xdr:rowOff>
    </xdr:from>
    <xdr:to>
      <xdr:col>24</xdr:col>
      <xdr:colOff>152400</xdr:colOff>
      <xdr:row>71</xdr:row>
      <xdr:rowOff>18304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1912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102005</xdr:rowOff>
    </xdr:from>
    <xdr:to>
      <xdr:col>24</xdr:col>
      <xdr:colOff>63500</xdr:colOff>
      <xdr:row>77</xdr:row>
      <xdr:rowOff>140415</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3303655"/>
          <a:ext cx="838200" cy="38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162324</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3021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139447</xdr:rowOff>
    </xdr:from>
    <xdr:to>
      <xdr:col>24</xdr:col>
      <xdr:colOff>114300</xdr:colOff>
      <xdr:row>77</xdr:row>
      <xdr:rowOff>69597</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3169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140415</xdr:rowOff>
    </xdr:from>
    <xdr:to>
      <xdr:col>19</xdr:col>
      <xdr:colOff>177800</xdr:colOff>
      <xdr:row>77</xdr:row>
      <xdr:rowOff>168997</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342065"/>
          <a:ext cx="889000" cy="28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169994</xdr:rowOff>
    </xdr:from>
    <xdr:to>
      <xdr:col>20</xdr:col>
      <xdr:colOff>38100</xdr:colOff>
      <xdr:row>77</xdr:row>
      <xdr:rowOff>100144</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3200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116671</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975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104127</xdr:rowOff>
    </xdr:from>
    <xdr:to>
      <xdr:col>15</xdr:col>
      <xdr:colOff>50800</xdr:colOff>
      <xdr:row>77</xdr:row>
      <xdr:rowOff>168997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305777"/>
          <a:ext cx="889000" cy="64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39026</xdr:rowOff>
    </xdr:from>
    <xdr:to>
      <xdr:col>15</xdr:col>
      <xdr:colOff>101600</xdr:colOff>
      <xdr:row>77</xdr:row>
      <xdr:rowOff>140626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324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157153</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30159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104127</xdr:rowOff>
    </xdr:from>
    <xdr:to>
      <xdr:col>10</xdr:col>
      <xdr:colOff>114300</xdr:colOff>
      <xdr:row>78</xdr:row>
      <xdr:rowOff>13117</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305777"/>
          <a:ext cx="889000" cy="80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10209</xdr:rowOff>
    </xdr:from>
    <xdr:to>
      <xdr:col>10</xdr:col>
      <xdr:colOff>165100</xdr:colOff>
      <xdr:row>77</xdr:row>
      <xdr:rowOff>111809</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3211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128336</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9870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101212</xdr:rowOff>
    </xdr:from>
    <xdr:to>
      <xdr:col>6</xdr:col>
      <xdr:colOff>38100</xdr:colOff>
      <xdr:row>78</xdr:row>
      <xdr:rowOff>31362</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3028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76</xdr:row>
      <xdr:rowOff>47889</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30780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51205</xdr:rowOff>
    </xdr:from>
    <xdr:to>
      <xdr:col>24</xdr:col>
      <xdr:colOff>114300</xdr:colOff>
      <xdr:row>77</xdr:row>
      <xdr:rowOff>152805</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3252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137582</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31677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89615</xdr:rowOff>
    </xdr:from>
    <xdr:to>
      <xdr:col>20</xdr:col>
      <xdr:colOff>38100</xdr:colOff>
      <xdr:row>78</xdr:row>
      <xdr:rowOff>19765</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329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78</xdr:row>
      <xdr:rowOff>10892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383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118197</xdr:rowOff>
    </xdr:from>
    <xdr:to>
      <xdr:col>15</xdr:col>
      <xdr:colOff>101600</xdr:colOff>
      <xdr:row>78</xdr:row>
      <xdr:rowOff>48347</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319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39474</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4125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53327</xdr:rowOff>
    </xdr:from>
    <xdr:to>
      <xdr:col>10</xdr:col>
      <xdr:colOff>165100</xdr:colOff>
      <xdr:row>77</xdr:row>
      <xdr:rowOff>154927</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254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146054</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3477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133767</xdr:rowOff>
    </xdr:from>
    <xdr:to>
      <xdr:col>6</xdr:col>
      <xdr:colOff>38100</xdr:colOff>
      <xdr:row>78</xdr:row>
      <xdr:rowOff>63917</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35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55044</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281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96</xdr:row>
      <xdr:rowOff>144434</xdr:rowOff>
    </xdr:from>
    <xdr:ext cx="685572"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76428" y="16603634"/>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94</xdr:row>
      <xdr:rowOff>160763</xdr:rowOff>
    </xdr:from>
    <xdr:ext cx="685572"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76428" y="16277063"/>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93</xdr:row>
      <xdr:rowOff>5641</xdr:rowOff>
    </xdr:from>
    <xdr:ext cx="685572"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76428" y="15950491"/>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91</xdr:row>
      <xdr:rowOff>21970</xdr:rowOff>
    </xdr:from>
    <xdr:ext cx="685572"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76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89</xdr:row>
      <xdr:rowOff>38298</xdr:rowOff>
    </xdr:from>
    <xdr:ext cx="685572"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76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30" name="テキスト ボックス 229">
          <a:extLst>
            <a:ext uri="{FF2B5EF4-FFF2-40B4-BE49-F238E27FC236}">
              <a16:creationId xmlns:a16="http://schemas.microsoft.com/office/drawing/2014/main" id="{00000000-0008-0000-0700-0000E6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1" name="衛生費グラフ枠">
          <a:extLst>
            <a:ext uri="{FF2B5EF4-FFF2-40B4-BE49-F238E27FC236}">
              <a16:creationId xmlns:a16="http://schemas.microsoft.com/office/drawing/2014/main" id="{00000000-0008-0000-0700-0000E7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28029</xdr:rowOff>
    </xdr:from>
    <xdr:to>
      <xdr:col>24</xdr:col>
      <xdr:colOff>62865</xdr:colOff>
      <xdr:row>99</xdr:row>
      <xdr:rowOff>89841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4633595" y="15458529"/>
          <a:ext cx="1270" cy="1604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130772</xdr:rowOff>
    </xdr:from>
    <xdr:ext cx="534377" cy="259045"/>
    <xdr:sp macro="" textlink="">
      <xdr:nvSpPr>
        <xdr:cNvPr id="233" name="衛生費最小値テキスト">
          <a:extLst>
            <a:ext uri="{FF2B5EF4-FFF2-40B4-BE49-F238E27FC236}">
              <a16:creationId xmlns:a16="http://schemas.microsoft.com/office/drawing/2014/main" id="{00000000-0008-0000-0700-0000E9000000}"/>
            </a:ext>
          </a:extLst>
        </xdr:cNvPr>
        <xdr:cNvSpPr txBox="1"/>
      </xdr:nvSpPr>
      <xdr:spPr>
        <a:xfrm>
          <a:off x="4686300" y="17104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89841</xdr:rowOff>
    </xdr:from>
    <xdr:to>
      <xdr:col>24</xdr:col>
      <xdr:colOff>152400</xdr:colOff>
      <xdr:row>99</xdr:row>
      <xdr:rowOff>89841</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70633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146156</xdr:rowOff>
    </xdr:from>
    <xdr:ext cx="690189" cy="259045"/>
    <xdr:sp macro="" textlink="">
      <xdr:nvSpPr>
        <xdr:cNvPr id="235" name="衛生費最大値テキスト">
          <a:extLst>
            <a:ext uri="{FF2B5EF4-FFF2-40B4-BE49-F238E27FC236}">
              <a16:creationId xmlns:a16="http://schemas.microsoft.com/office/drawing/2014/main" id="{00000000-0008-0000-0700-0000EB000000}"/>
            </a:ext>
          </a:extLst>
        </xdr:cNvPr>
        <xdr:cNvSpPr txBox="1"/>
      </xdr:nvSpPr>
      <xdr:spPr>
        <a:xfrm>
          <a:off x="4686300" y="1523375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4,941,950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28029</xdr:rowOff>
    </xdr:from>
    <xdr:to>
      <xdr:col>24</xdr:col>
      <xdr:colOff>152400</xdr:colOff>
      <xdr:row>90</xdr:row>
      <xdr:rowOff>28029</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a:off x="4546600" y="15458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99</xdr:row>
      <xdr:rowOff>80352</xdr:rowOff>
    </xdr:from>
    <xdr:to>
      <xdr:col>24</xdr:col>
      <xdr:colOff>63500</xdr:colOff>
      <xdr:row>99</xdr:row>
      <xdr:rowOff>82446</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a:off x="3797300" y="17053902"/>
          <a:ext cx="838200" cy="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48221</xdr:rowOff>
    </xdr:from>
    <xdr:ext cx="534377" cy="259045"/>
    <xdr:sp macro="" textlink="">
      <xdr:nvSpPr>
        <xdr:cNvPr id="238" name="衛生費平均値テキスト">
          <a:extLst>
            <a:ext uri="{FF2B5EF4-FFF2-40B4-BE49-F238E27FC236}">
              <a16:creationId xmlns:a16="http://schemas.microsoft.com/office/drawing/2014/main" id="{00000000-0008-0000-0700-0000EE000000}"/>
            </a:ext>
          </a:extLst>
        </xdr:cNvPr>
        <xdr:cNvSpPr txBox="1"/>
      </xdr:nvSpPr>
      <xdr:spPr>
        <a:xfrm>
          <a:off x="4686300" y="16850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25344</xdr:rowOff>
    </xdr:from>
    <xdr:to>
      <xdr:col>24</xdr:col>
      <xdr:colOff>114300</xdr:colOff>
      <xdr:row>99</xdr:row>
      <xdr:rowOff>126944</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4584700" y="16998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99</xdr:row>
      <xdr:rowOff>73399</xdr:rowOff>
    </xdr:from>
    <xdr:to>
      <xdr:col>19</xdr:col>
      <xdr:colOff>177800</xdr:colOff>
      <xdr:row>99</xdr:row>
      <xdr:rowOff>80352</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a:off x="2908300" y="17046949"/>
          <a:ext cx="889000" cy="6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99</xdr:row>
      <xdr:rowOff>25888</xdr:rowOff>
    </xdr:from>
    <xdr:to>
      <xdr:col>20</xdr:col>
      <xdr:colOff>38100</xdr:colOff>
      <xdr:row>99</xdr:row>
      <xdr:rowOff>127488</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3746500" y="16999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144015</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3530111" y="16774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99</xdr:row>
      <xdr:rowOff>68218</xdr:rowOff>
    </xdr:from>
    <xdr:to>
      <xdr:col>15</xdr:col>
      <xdr:colOff>50800</xdr:colOff>
      <xdr:row>99</xdr:row>
      <xdr:rowOff>73399</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a:off x="2019300" y="17041768"/>
          <a:ext cx="889000" cy="5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99</xdr:row>
      <xdr:rowOff>26574</xdr:rowOff>
    </xdr:from>
    <xdr:to>
      <xdr:col>15</xdr:col>
      <xdr:colOff>101600</xdr:colOff>
      <xdr:row>99</xdr:row>
      <xdr:rowOff>128174</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2857500" y="17000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99</xdr:row>
      <xdr:rowOff>119301</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641111" y="17092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99</xdr:row>
      <xdr:rowOff>68218</xdr:rowOff>
    </xdr:from>
    <xdr:to>
      <xdr:col>10</xdr:col>
      <xdr:colOff>114300</xdr:colOff>
      <xdr:row>99</xdr:row>
      <xdr:rowOff>79391</xdr:rowOff>
    </xdr:to>
    <xdr:cxnSp macro="">
      <xdr:nvCxnSpPr>
        <xdr:cNvPr id="246" name="直線コネクタ 245">
          <a:extLst>
            <a:ext uri="{FF2B5EF4-FFF2-40B4-BE49-F238E27FC236}">
              <a16:creationId xmlns:a16="http://schemas.microsoft.com/office/drawing/2014/main" id="{00000000-0008-0000-0700-0000F6000000}"/>
            </a:ext>
          </a:extLst>
        </xdr:cNvPr>
        <xdr:cNvCxnSpPr/>
      </xdr:nvCxnSpPr>
      <xdr:spPr>
        <a:xfrm flipV="1">
          <a:off x="1130300" y="17041768"/>
          <a:ext cx="889000" cy="11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99</xdr:row>
      <xdr:rowOff>26995</xdr:rowOff>
    </xdr:from>
    <xdr:to>
      <xdr:col>10</xdr:col>
      <xdr:colOff>165100</xdr:colOff>
      <xdr:row>99</xdr:row>
      <xdr:rowOff>128595</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968500" y="17000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99</xdr:row>
      <xdr:rowOff>119722</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1752111" y="1709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29462</xdr:rowOff>
    </xdr:from>
    <xdr:to>
      <xdr:col>6</xdr:col>
      <xdr:colOff>38100</xdr:colOff>
      <xdr:row>99</xdr:row>
      <xdr:rowOff>131062</xdr:rowOff>
    </xdr:to>
    <xdr:sp macro="" textlink="">
      <xdr:nvSpPr>
        <xdr:cNvPr id="249" name="フローチャート: 判断 248">
          <a:extLst>
            <a:ext uri="{FF2B5EF4-FFF2-40B4-BE49-F238E27FC236}">
              <a16:creationId xmlns:a16="http://schemas.microsoft.com/office/drawing/2014/main" id="{00000000-0008-0000-0700-0000F9000000}"/>
            </a:ext>
          </a:extLst>
        </xdr:cNvPr>
        <xdr:cNvSpPr/>
      </xdr:nvSpPr>
      <xdr:spPr>
        <a:xfrm>
          <a:off x="1079500" y="17003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122189</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863111" y="170957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99</xdr:row>
      <xdr:rowOff>31646</xdr:rowOff>
    </xdr:from>
    <xdr:to>
      <xdr:col>24</xdr:col>
      <xdr:colOff>114300</xdr:colOff>
      <xdr:row>99</xdr:row>
      <xdr:rowOff>133246</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4584700" y="17005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99</xdr:row>
      <xdr:rowOff>3772</xdr:rowOff>
    </xdr:from>
    <xdr:ext cx="534377" cy="259045"/>
    <xdr:sp macro="" textlink="">
      <xdr:nvSpPr>
        <xdr:cNvPr id="257" name="衛生費該当値テキスト">
          <a:extLst>
            <a:ext uri="{FF2B5EF4-FFF2-40B4-BE49-F238E27FC236}">
              <a16:creationId xmlns:a16="http://schemas.microsoft.com/office/drawing/2014/main" id="{00000000-0008-0000-0700-000001010000}"/>
            </a:ext>
          </a:extLst>
        </xdr:cNvPr>
        <xdr:cNvSpPr txBox="1"/>
      </xdr:nvSpPr>
      <xdr:spPr>
        <a:xfrm>
          <a:off x="4686300" y="16977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99</xdr:row>
      <xdr:rowOff>29552</xdr:rowOff>
    </xdr:from>
    <xdr:to>
      <xdr:col>20</xdr:col>
      <xdr:colOff>38100</xdr:colOff>
      <xdr:row>99</xdr:row>
      <xdr:rowOff>131152</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3746500" y="17003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99</xdr:row>
      <xdr:rowOff>122279</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3530111" y="17095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99</xdr:row>
      <xdr:rowOff>22599</xdr:rowOff>
    </xdr:from>
    <xdr:to>
      <xdr:col>15</xdr:col>
      <xdr:colOff>101600</xdr:colOff>
      <xdr:row>99</xdr:row>
      <xdr:rowOff>124199</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2857500" y="16996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140726</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2641111" y="1677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99</xdr:row>
      <xdr:rowOff>17418</xdr:rowOff>
    </xdr:from>
    <xdr:to>
      <xdr:col>10</xdr:col>
      <xdr:colOff>165100</xdr:colOff>
      <xdr:row>99</xdr:row>
      <xdr:rowOff>119018</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968500" y="16990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135545</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1752111" y="167661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99</xdr:row>
      <xdr:rowOff>28591</xdr:rowOff>
    </xdr:from>
    <xdr:to>
      <xdr:col>6</xdr:col>
      <xdr:colOff>38100</xdr:colOff>
      <xdr:row>99</xdr:row>
      <xdr:rowOff>130191</xdr:rowOff>
    </xdr:to>
    <xdr:sp macro="" textlink="">
      <xdr:nvSpPr>
        <xdr:cNvPr id="264" name="楕円 263">
          <a:extLst>
            <a:ext uri="{FF2B5EF4-FFF2-40B4-BE49-F238E27FC236}">
              <a16:creationId xmlns:a16="http://schemas.microsoft.com/office/drawing/2014/main" id="{00000000-0008-0000-0700-000008010000}"/>
            </a:ext>
          </a:extLst>
        </xdr:cNvPr>
        <xdr:cNvSpPr/>
      </xdr:nvSpPr>
      <xdr:spPr>
        <a:xfrm>
          <a:off x="1079500" y="17002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146718</xdr:rowOff>
    </xdr:from>
    <xdr:ext cx="534377" cy="259045"/>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863111" y="16777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700-000010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3" name="正方形/長方形 272">
          <a:extLst>
            <a:ext uri="{FF2B5EF4-FFF2-40B4-BE49-F238E27FC236}">
              <a16:creationId xmlns:a16="http://schemas.microsoft.com/office/drawing/2014/main" id="{00000000-0008-0000-0700-000011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7" name="テキスト ボックス 286">
          <a:extLst>
            <a:ext uri="{FF2B5EF4-FFF2-40B4-BE49-F238E27FC236}">
              <a16:creationId xmlns:a16="http://schemas.microsoft.com/office/drawing/2014/main" id="{00000000-0008-0000-0700-00001F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9" name="テキスト ボックス 288">
          <a:extLst>
            <a:ext uri="{FF2B5EF4-FFF2-40B4-BE49-F238E27FC236}">
              <a16:creationId xmlns:a16="http://schemas.microsoft.com/office/drawing/2014/main" id="{00000000-0008-0000-0700-000021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労働費グラフ枠">
          <a:extLst>
            <a:ext uri="{FF2B5EF4-FFF2-40B4-BE49-F238E27FC236}">
              <a16:creationId xmlns:a16="http://schemas.microsoft.com/office/drawing/2014/main" id="{00000000-0008-0000-0700-000022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116187</xdr:rowOff>
    </xdr:from>
    <xdr:to>
      <xdr:col>54</xdr:col>
      <xdr:colOff>189865</xdr:colOff>
      <xdr:row>39</xdr:row>
      <xdr:rowOff>98878</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flipV="1">
          <a:off x="10475595" y="5259687"/>
          <a:ext cx="1270" cy="1525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92" name="労働費最小値テキスト">
          <a:extLst>
            <a:ext uri="{FF2B5EF4-FFF2-40B4-BE49-F238E27FC236}">
              <a16:creationId xmlns:a16="http://schemas.microsoft.com/office/drawing/2014/main" id="{00000000-0008-0000-0700-000024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62864</xdr:rowOff>
    </xdr:from>
    <xdr:ext cx="469744" cy="259045"/>
    <xdr:sp macro="" textlink="">
      <xdr:nvSpPr>
        <xdr:cNvPr id="294" name="労働費最大値テキスト">
          <a:extLst>
            <a:ext uri="{FF2B5EF4-FFF2-40B4-BE49-F238E27FC236}">
              <a16:creationId xmlns:a16="http://schemas.microsoft.com/office/drawing/2014/main" id="{00000000-0008-0000-0700-000026010000}"/>
            </a:ext>
          </a:extLst>
        </xdr:cNvPr>
        <xdr:cNvSpPr txBox="1"/>
      </xdr:nvSpPr>
      <xdr:spPr>
        <a:xfrm>
          <a:off x="10528300" y="5034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4,672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116187</xdr:rowOff>
    </xdr:from>
    <xdr:to>
      <xdr:col>55</xdr:col>
      <xdr:colOff>88900</xdr:colOff>
      <xdr:row>30</xdr:row>
      <xdr:rowOff>116187</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10388600" y="5259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8418</xdr:rowOff>
    </xdr:from>
    <xdr:to>
      <xdr:col>55</xdr:col>
      <xdr:colOff>0</xdr:colOff>
      <xdr:row>38</xdr:row>
      <xdr:rowOff>44994</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9639300" y="6523518"/>
          <a:ext cx="8382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127126</xdr:rowOff>
    </xdr:from>
    <xdr:ext cx="378565" cy="259045"/>
    <xdr:sp macro="" textlink="">
      <xdr:nvSpPr>
        <xdr:cNvPr id="297" name="労働費平均値テキスト">
          <a:extLst>
            <a:ext uri="{FF2B5EF4-FFF2-40B4-BE49-F238E27FC236}">
              <a16:creationId xmlns:a16="http://schemas.microsoft.com/office/drawing/2014/main" id="{00000000-0008-0000-0700-000029010000}"/>
            </a:ext>
          </a:extLst>
        </xdr:cNvPr>
        <xdr:cNvSpPr txBox="1"/>
      </xdr:nvSpPr>
      <xdr:spPr>
        <a:xfrm>
          <a:off x="10528300" y="629932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104249</xdr:rowOff>
    </xdr:from>
    <xdr:to>
      <xdr:col>55</xdr:col>
      <xdr:colOff>50800</xdr:colOff>
      <xdr:row>38</xdr:row>
      <xdr:rowOff>34399</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10426700" y="6447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44994</xdr:rowOff>
    </xdr:from>
    <xdr:to>
      <xdr:col>50</xdr:col>
      <xdr:colOff>114300</xdr:colOff>
      <xdr:row>38</xdr:row>
      <xdr:rowOff>48587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8750300" y="6560094"/>
          <a:ext cx="889000" cy="3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132007</xdr:rowOff>
    </xdr:from>
    <xdr:to>
      <xdr:col>50</xdr:col>
      <xdr:colOff>165100</xdr:colOff>
      <xdr:row>38</xdr:row>
      <xdr:rowOff>62157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9588500" y="6475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78684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50017" y="625088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48587</xdr:rowOff>
    </xdr:from>
    <xdr:to>
      <xdr:col>45</xdr:col>
      <xdr:colOff>177800</xdr:colOff>
      <xdr:row>38</xdr:row>
      <xdr:rowOff>56424</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flipV="1">
          <a:off x="7861300" y="6563687"/>
          <a:ext cx="889000" cy="78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119271</xdr:rowOff>
    </xdr:from>
    <xdr:to>
      <xdr:col>46</xdr:col>
      <xdr:colOff>38100</xdr:colOff>
      <xdr:row>38</xdr:row>
      <xdr:rowOff>49421</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8699500" y="6462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65948</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8561017" y="62381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31278</xdr:rowOff>
    </xdr:from>
    <xdr:to>
      <xdr:col>41</xdr:col>
      <xdr:colOff>50800</xdr:colOff>
      <xdr:row>38</xdr:row>
      <xdr:rowOff>56424</xdr:rowOff>
    </xdr:to>
    <xdr:cxnSp macro="">
      <xdr:nvCxnSpPr>
        <xdr:cNvPr id="305" name="直線コネクタ 304">
          <a:extLst>
            <a:ext uri="{FF2B5EF4-FFF2-40B4-BE49-F238E27FC236}">
              <a16:creationId xmlns:a16="http://schemas.microsoft.com/office/drawing/2014/main" id="{00000000-0008-0000-0700-000031010000}"/>
            </a:ext>
          </a:extLst>
        </xdr:cNvPr>
        <xdr:cNvCxnSpPr/>
      </xdr:nvCxnSpPr>
      <xdr:spPr>
        <a:xfrm>
          <a:off x="6972300" y="6546378"/>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132987</xdr:rowOff>
    </xdr:from>
    <xdr:to>
      <xdr:col>41</xdr:col>
      <xdr:colOff>101600</xdr:colOff>
      <xdr:row>38</xdr:row>
      <xdr:rowOff>63137</xdr:rowOff>
    </xdr:to>
    <xdr:sp macro="" textlink="">
      <xdr:nvSpPr>
        <xdr:cNvPr id="306" name="フローチャート: 判断 305">
          <a:extLst>
            <a:ext uri="{FF2B5EF4-FFF2-40B4-BE49-F238E27FC236}">
              <a16:creationId xmlns:a16="http://schemas.microsoft.com/office/drawing/2014/main" id="{00000000-0008-0000-0700-000032010000}"/>
            </a:ext>
          </a:extLst>
        </xdr:cNvPr>
        <xdr:cNvSpPr/>
      </xdr:nvSpPr>
      <xdr:spPr>
        <a:xfrm>
          <a:off x="7810500" y="6476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79664</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2017" y="62518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158133</xdr:rowOff>
    </xdr:from>
    <xdr:to>
      <xdr:col>36</xdr:col>
      <xdr:colOff>165100</xdr:colOff>
      <xdr:row>38</xdr:row>
      <xdr:rowOff>88283</xdr:rowOff>
    </xdr:to>
    <xdr:sp macro="" textlink="">
      <xdr:nvSpPr>
        <xdr:cNvPr id="308" name="フローチャート: 判断 307">
          <a:extLst>
            <a:ext uri="{FF2B5EF4-FFF2-40B4-BE49-F238E27FC236}">
              <a16:creationId xmlns:a16="http://schemas.microsoft.com/office/drawing/2014/main" id="{00000000-0008-0000-0700-000034010000}"/>
            </a:ext>
          </a:extLst>
        </xdr:cNvPr>
        <xdr:cNvSpPr/>
      </xdr:nvSpPr>
      <xdr:spPr>
        <a:xfrm>
          <a:off x="6921500" y="6501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79410</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6783017" y="659451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129068</xdr:rowOff>
    </xdr:from>
    <xdr:to>
      <xdr:col>55</xdr:col>
      <xdr:colOff>50800</xdr:colOff>
      <xdr:row>38</xdr:row>
      <xdr:rowOff>59218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10426700" y="6472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107495</xdr:rowOff>
    </xdr:from>
    <xdr:ext cx="378565" cy="259045"/>
    <xdr:sp macro="" textlink="">
      <xdr:nvSpPr>
        <xdr:cNvPr id="316" name="労働費該当値テキスト">
          <a:extLst>
            <a:ext uri="{FF2B5EF4-FFF2-40B4-BE49-F238E27FC236}">
              <a16:creationId xmlns:a16="http://schemas.microsoft.com/office/drawing/2014/main" id="{00000000-0008-0000-0700-00003C010000}"/>
            </a:ext>
          </a:extLst>
        </xdr:cNvPr>
        <xdr:cNvSpPr txBox="1"/>
      </xdr:nvSpPr>
      <xdr:spPr>
        <a:xfrm>
          <a:off x="10528300" y="64511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165644</xdr:rowOff>
    </xdr:from>
    <xdr:to>
      <xdr:col>50</xdr:col>
      <xdr:colOff>165100</xdr:colOff>
      <xdr:row>38</xdr:row>
      <xdr:rowOff>95794</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9588500" y="6509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86921</xdr:rowOff>
    </xdr:from>
    <xdr:ext cx="378565"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9450017" y="66020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169237</xdr:rowOff>
    </xdr:from>
    <xdr:to>
      <xdr:col>46</xdr:col>
      <xdr:colOff>38100</xdr:colOff>
      <xdr:row>38</xdr:row>
      <xdr:rowOff>99387</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8699500" y="651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90514</xdr:rowOff>
    </xdr:from>
    <xdr:ext cx="378565"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8561017" y="66056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5624</xdr:rowOff>
    </xdr:from>
    <xdr:to>
      <xdr:col>41</xdr:col>
      <xdr:colOff>101600</xdr:colOff>
      <xdr:row>38</xdr:row>
      <xdr:rowOff>107224</xdr:rowOff>
    </xdr:to>
    <xdr:sp macro="" textlink="">
      <xdr:nvSpPr>
        <xdr:cNvPr id="321" name="楕円 320">
          <a:extLst>
            <a:ext uri="{FF2B5EF4-FFF2-40B4-BE49-F238E27FC236}">
              <a16:creationId xmlns:a16="http://schemas.microsoft.com/office/drawing/2014/main" id="{00000000-0008-0000-0700-000041010000}"/>
            </a:ext>
          </a:extLst>
        </xdr:cNvPr>
        <xdr:cNvSpPr/>
      </xdr:nvSpPr>
      <xdr:spPr>
        <a:xfrm>
          <a:off x="7810500" y="6520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98351</xdr:rowOff>
    </xdr:from>
    <xdr:ext cx="378565" cy="259045"/>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7672017" y="66134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151928</xdr:rowOff>
    </xdr:from>
    <xdr:to>
      <xdr:col>36</xdr:col>
      <xdr:colOff>165100</xdr:colOff>
      <xdr:row>38</xdr:row>
      <xdr:rowOff>82079</xdr:rowOff>
    </xdr:to>
    <xdr:sp macro="" textlink="">
      <xdr:nvSpPr>
        <xdr:cNvPr id="323" name="楕円 322">
          <a:extLst>
            <a:ext uri="{FF2B5EF4-FFF2-40B4-BE49-F238E27FC236}">
              <a16:creationId xmlns:a16="http://schemas.microsoft.com/office/drawing/2014/main" id="{00000000-0008-0000-0700-000043010000}"/>
            </a:ext>
          </a:extLst>
        </xdr:cNvPr>
        <xdr:cNvSpPr/>
      </xdr:nvSpPr>
      <xdr:spPr>
        <a:xfrm>
          <a:off x="6921500" y="649557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98605</xdr:rowOff>
    </xdr:from>
    <xdr:ext cx="378565" cy="259045"/>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783017" y="6270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700-00004A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700-00004B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a:extLst>
            <a:ext uri="{FF2B5EF4-FFF2-40B4-BE49-F238E27FC236}">
              <a16:creationId xmlns:a16="http://schemas.microsoft.com/office/drawing/2014/main" id="{00000000-0008-0000-0700-00004C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42" name="テキスト ボックス 341">
          <a:extLst>
            <a:ext uri="{FF2B5EF4-FFF2-40B4-BE49-F238E27FC236}">
              <a16:creationId xmlns:a16="http://schemas.microsoft.com/office/drawing/2014/main" id="{00000000-0008-0000-0700-000056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4" name="テキスト ボックス 343">
          <a:extLst>
            <a:ext uri="{FF2B5EF4-FFF2-40B4-BE49-F238E27FC236}">
              <a16:creationId xmlns:a16="http://schemas.microsoft.com/office/drawing/2014/main" id="{00000000-0008-0000-0700-000058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6" name="テキスト ボックス 345">
          <a:extLst>
            <a:ext uri="{FF2B5EF4-FFF2-40B4-BE49-F238E27FC236}">
              <a16:creationId xmlns:a16="http://schemas.microsoft.com/office/drawing/2014/main" id="{00000000-0008-0000-0700-00005A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農林水産業費グラフ枠">
          <a:extLst>
            <a:ext uri="{FF2B5EF4-FFF2-40B4-BE49-F238E27FC236}">
              <a16:creationId xmlns:a16="http://schemas.microsoft.com/office/drawing/2014/main" id="{00000000-0008-0000-0700-00005B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64288</xdr:rowOff>
    </xdr:from>
    <xdr:to>
      <xdr:col>54</xdr:col>
      <xdr:colOff>189865</xdr:colOff>
      <xdr:row>58</xdr:row>
      <xdr:rowOff>136944</xdr:rowOff>
    </xdr:to>
    <xdr:cxnSp macro="">
      <xdr:nvCxnSpPr>
        <xdr:cNvPr id="348" name="直線コネクタ 347">
          <a:extLst>
            <a:ext uri="{FF2B5EF4-FFF2-40B4-BE49-F238E27FC236}">
              <a16:creationId xmlns:a16="http://schemas.microsoft.com/office/drawing/2014/main" id="{00000000-0008-0000-0700-00005C010000}"/>
            </a:ext>
          </a:extLst>
        </xdr:cNvPr>
        <xdr:cNvCxnSpPr/>
      </xdr:nvCxnSpPr>
      <xdr:spPr>
        <a:xfrm flipV="1">
          <a:off x="10475595" y="8636788"/>
          <a:ext cx="1270" cy="1444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140771</xdr:rowOff>
    </xdr:from>
    <xdr:ext cx="469744" cy="259045"/>
    <xdr:sp macro="" textlink="">
      <xdr:nvSpPr>
        <xdr:cNvPr id="349" name="農林水産業費最小値テキスト">
          <a:extLst>
            <a:ext uri="{FF2B5EF4-FFF2-40B4-BE49-F238E27FC236}">
              <a16:creationId xmlns:a16="http://schemas.microsoft.com/office/drawing/2014/main" id="{00000000-0008-0000-0700-00005D010000}"/>
            </a:ext>
          </a:extLst>
        </xdr:cNvPr>
        <xdr:cNvSpPr txBox="1"/>
      </xdr:nvSpPr>
      <xdr:spPr>
        <a:xfrm>
          <a:off x="10528300" y="10084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136944</xdr:rowOff>
    </xdr:from>
    <xdr:to>
      <xdr:col>55</xdr:col>
      <xdr:colOff>88900</xdr:colOff>
      <xdr:row>58</xdr:row>
      <xdr:rowOff>136944</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10388600" y="1008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10965</xdr:rowOff>
    </xdr:from>
    <xdr:ext cx="599010" cy="259045"/>
    <xdr:sp macro="" textlink="">
      <xdr:nvSpPr>
        <xdr:cNvPr id="351" name="農林水産業費最大値テキスト">
          <a:extLst>
            <a:ext uri="{FF2B5EF4-FFF2-40B4-BE49-F238E27FC236}">
              <a16:creationId xmlns:a16="http://schemas.microsoft.com/office/drawing/2014/main" id="{00000000-0008-0000-0700-00005F010000}"/>
            </a:ext>
          </a:extLst>
        </xdr:cNvPr>
        <xdr:cNvSpPr txBox="1"/>
      </xdr:nvSpPr>
      <xdr:spPr>
        <a:xfrm>
          <a:off x="10528300" y="84120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119,938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64288</xdr:rowOff>
    </xdr:from>
    <xdr:to>
      <xdr:col>55</xdr:col>
      <xdr:colOff>88900</xdr:colOff>
      <xdr:row>50</xdr:row>
      <xdr:rowOff>64288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10388600" y="86367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89471</xdr:rowOff>
    </xdr:from>
    <xdr:to>
      <xdr:col>55</xdr:col>
      <xdr:colOff>0</xdr:colOff>
      <xdr:row>56</xdr:row>
      <xdr:rowOff>101143</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9639300" y="9690671"/>
          <a:ext cx="838200" cy="11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28592</xdr:rowOff>
    </xdr:from>
    <xdr:ext cx="534377" cy="259045"/>
    <xdr:sp macro="" textlink="">
      <xdr:nvSpPr>
        <xdr:cNvPr id="354" name="農林水産業費平均値テキスト">
          <a:extLst>
            <a:ext uri="{FF2B5EF4-FFF2-40B4-BE49-F238E27FC236}">
              <a16:creationId xmlns:a16="http://schemas.microsoft.com/office/drawing/2014/main" id="{00000000-0008-0000-0700-000062010000}"/>
            </a:ext>
          </a:extLst>
        </xdr:cNvPr>
        <xdr:cNvSpPr txBox="1"/>
      </xdr:nvSpPr>
      <xdr:spPr>
        <a:xfrm>
          <a:off x="10528300" y="9458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5715</xdr:rowOff>
    </xdr:from>
    <xdr:to>
      <xdr:col>55</xdr:col>
      <xdr:colOff>50800</xdr:colOff>
      <xdr:row>56</xdr:row>
      <xdr:rowOff>107315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10426700" y="960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89471</xdr:rowOff>
    </xdr:from>
    <xdr:to>
      <xdr:col>50</xdr:col>
      <xdr:colOff>114300</xdr:colOff>
      <xdr:row>56</xdr:row>
      <xdr:rowOff>93879</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flipV="1">
          <a:off x="8750300" y="9690671"/>
          <a:ext cx="889000" cy="4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159868</xdr:rowOff>
    </xdr:from>
    <xdr:to>
      <xdr:col>50</xdr:col>
      <xdr:colOff>165100</xdr:colOff>
      <xdr:row>56</xdr:row>
      <xdr:rowOff>90018</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9588500" y="9589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106545</xdr:rowOff>
    </xdr:from>
    <xdr:ext cx="534377"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372111" y="9364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93879</xdr:rowOff>
    </xdr:from>
    <xdr:to>
      <xdr:col>45</xdr:col>
      <xdr:colOff>177800</xdr:colOff>
      <xdr:row>56</xdr:row>
      <xdr:rowOff>137389</xdr:rowOff>
    </xdr:to>
    <xdr:cxnSp macro="">
      <xdr:nvCxnSpPr>
        <xdr:cNvPr id="359" name="直線コネクタ 358">
          <a:extLst>
            <a:ext uri="{FF2B5EF4-FFF2-40B4-BE49-F238E27FC236}">
              <a16:creationId xmlns:a16="http://schemas.microsoft.com/office/drawing/2014/main" id="{00000000-0008-0000-0700-000067010000}"/>
            </a:ext>
          </a:extLst>
        </xdr:cNvPr>
        <xdr:cNvCxnSpPr/>
      </xdr:nvCxnSpPr>
      <xdr:spPr>
        <a:xfrm flipV="1">
          <a:off x="7861300" y="9695079"/>
          <a:ext cx="889000" cy="43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16104</xdr:rowOff>
    </xdr:from>
    <xdr:to>
      <xdr:col>46</xdr:col>
      <xdr:colOff>38100</xdr:colOff>
      <xdr:row>56</xdr:row>
      <xdr:rowOff>117704</xdr:rowOff>
    </xdr:to>
    <xdr:sp macro="" textlink="">
      <xdr:nvSpPr>
        <xdr:cNvPr id="360" name="フローチャート: 判断 359">
          <a:extLst>
            <a:ext uri="{FF2B5EF4-FFF2-40B4-BE49-F238E27FC236}">
              <a16:creationId xmlns:a16="http://schemas.microsoft.com/office/drawing/2014/main" id="{00000000-0008-0000-0700-000068010000}"/>
            </a:ext>
          </a:extLst>
        </xdr:cNvPr>
        <xdr:cNvSpPr/>
      </xdr:nvSpPr>
      <xdr:spPr>
        <a:xfrm>
          <a:off x="8699500" y="9617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134231</xdr:rowOff>
    </xdr:from>
    <xdr:ext cx="534377"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8483111" y="9392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137389</xdr:rowOff>
    </xdr:from>
    <xdr:to>
      <xdr:col>41</xdr:col>
      <xdr:colOff>50800</xdr:colOff>
      <xdr:row>56</xdr:row>
      <xdr:rowOff>150355</xdr:rowOff>
    </xdr:to>
    <xdr:cxnSp macro="">
      <xdr:nvCxnSpPr>
        <xdr:cNvPr id="362" name="直線コネクタ 361">
          <a:extLst>
            <a:ext uri="{FF2B5EF4-FFF2-40B4-BE49-F238E27FC236}">
              <a16:creationId xmlns:a16="http://schemas.microsoft.com/office/drawing/2014/main" id="{00000000-0008-0000-0700-00006A010000}"/>
            </a:ext>
          </a:extLst>
        </xdr:cNvPr>
        <xdr:cNvCxnSpPr/>
      </xdr:nvCxnSpPr>
      <xdr:spPr>
        <a:xfrm flipV="1">
          <a:off x="6972300" y="9738589"/>
          <a:ext cx="889000" cy="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10351</xdr:rowOff>
    </xdr:from>
    <xdr:to>
      <xdr:col>41</xdr:col>
      <xdr:colOff>101600</xdr:colOff>
      <xdr:row>56</xdr:row>
      <xdr:rowOff>111951</xdr:rowOff>
    </xdr:to>
    <xdr:sp macro="" textlink="">
      <xdr:nvSpPr>
        <xdr:cNvPr id="363" name="フローチャート: 判断 362">
          <a:extLst>
            <a:ext uri="{FF2B5EF4-FFF2-40B4-BE49-F238E27FC236}">
              <a16:creationId xmlns:a16="http://schemas.microsoft.com/office/drawing/2014/main" id="{00000000-0008-0000-0700-00006B010000}"/>
            </a:ext>
          </a:extLst>
        </xdr:cNvPr>
        <xdr:cNvSpPr/>
      </xdr:nvSpPr>
      <xdr:spPr>
        <a:xfrm>
          <a:off x="7810500" y="961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128478</xdr:rowOff>
    </xdr:from>
    <xdr:ext cx="534377"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594111" y="9386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21717</xdr:rowOff>
    </xdr:from>
    <xdr:to>
      <xdr:col>36</xdr:col>
      <xdr:colOff>165100</xdr:colOff>
      <xdr:row>56</xdr:row>
      <xdr:rowOff>123317</xdr:rowOff>
    </xdr:to>
    <xdr:sp macro="" textlink="">
      <xdr:nvSpPr>
        <xdr:cNvPr id="365" name="フローチャート: 判断 364">
          <a:extLst>
            <a:ext uri="{FF2B5EF4-FFF2-40B4-BE49-F238E27FC236}">
              <a16:creationId xmlns:a16="http://schemas.microsoft.com/office/drawing/2014/main" id="{00000000-0008-0000-0700-00006D010000}"/>
            </a:ext>
          </a:extLst>
        </xdr:cNvPr>
        <xdr:cNvSpPr/>
      </xdr:nvSpPr>
      <xdr:spPr>
        <a:xfrm>
          <a:off x="6921500" y="96229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139844</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6705111" y="9398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38,290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50343</xdr:rowOff>
    </xdr:from>
    <xdr:to>
      <xdr:col>55</xdr:col>
      <xdr:colOff>50800</xdr:colOff>
      <xdr:row>56</xdr:row>
      <xdr:rowOff>151943</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10426700" y="9651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28770</xdr:rowOff>
    </xdr:from>
    <xdr:ext cx="534377" cy="259045"/>
    <xdr:sp macro="" textlink="">
      <xdr:nvSpPr>
        <xdr:cNvPr id="373" name="農林水産業費該当値テキスト">
          <a:extLst>
            <a:ext uri="{FF2B5EF4-FFF2-40B4-BE49-F238E27FC236}">
              <a16:creationId xmlns:a16="http://schemas.microsoft.com/office/drawing/2014/main" id="{00000000-0008-0000-0700-000075010000}"/>
            </a:ext>
          </a:extLst>
        </xdr:cNvPr>
        <xdr:cNvSpPr txBox="1"/>
      </xdr:nvSpPr>
      <xdr:spPr>
        <a:xfrm>
          <a:off x="10528300" y="9629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38671</xdr:rowOff>
    </xdr:from>
    <xdr:to>
      <xdr:col>50</xdr:col>
      <xdr:colOff>165100</xdr:colOff>
      <xdr:row>56</xdr:row>
      <xdr:rowOff>140271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9588500" y="96398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131398</xdr:rowOff>
    </xdr:from>
    <xdr:ext cx="534377"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9372111" y="97325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36,955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43079</xdr:rowOff>
    </xdr:from>
    <xdr:to>
      <xdr:col>46</xdr:col>
      <xdr:colOff>38100</xdr:colOff>
      <xdr:row>56</xdr:row>
      <xdr:rowOff>144679</xdr:rowOff>
    </xdr:to>
    <xdr:sp macro="" textlink="">
      <xdr:nvSpPr>
        <xdr:cNvPr id="376" name="楕円 375">
          <a:extLst>
            <a:ext uri="{FF2B5EF4-FFF2-40B4-BE49-F238E27FC236}">
              <a16:creationId xmlns:a16="http://schemas.microsoft.com/office/drawing/2014/main" id="{00000000-0008-0000-0700-000078010000}"/>
            </a:ext>
          </a:extLst>
        </xdr:cNvPr>
        <xdr:cNvSpPr/>
      </xdr:nvSpPr>
      <xdr:spPr>
        <a:xfrm>
          <a:off x="8699500" y="9644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135806</xdr:rowOff>
    </xdr:from>
    <xdr:ext cx="534377" cy="259045"/>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8483111" y="9737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86589</xdr:rowOff>
    </xdr:from>
    <xdr:to>
      <xdr:col>41</xdr:col>
      <xdr:colOff>101600</xdr:colOff>
      <xdr:row>57</xdr:row>
      <xdr:rowOff>16739</xdr:rowOff>
    </xdr:to>
    <xdr:sp macro="" textlink="">
      <xdr:nvSpPr>
        <xdr:cNvPr id="378" name="楕円 377">
          <a:extLst>
            <a:ext uri="{FF2B5EF4-FFF2-40B4-BE49-F238E27FC236}">
              <a16:creationId xmlns:a16="http://schemas.microsoft.com/office/drawing/2014/main" id="{00000000-0008-0000-0700-00007A010000}"/>
            </a:ext>
          </a:extLst>
        </xdr:cNvPr>
        <xdr:cNvSpPr/>
      </xdr:nvSpPr>
      <xdr:spPr>
        <a:xfrm>
          <a:off x="7810500" y="9687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7866</xdr:rowOff>
    </xdr:from>
    <xdr:ext cx="534377" cy="259045"/>
    <xdr:sp macro="" textlink="">
      <xdr:nvSpPr>
        <xdr:cNvPr id="379" name="テキスト ボックス 378">
          <a:extLst>
            <a:ext uri="{FF2B5EF4-FFF2-40B4-BE49-F238E27FC236}">
              <a16:creationId xmlns:a16="http://schemas.microsoft.com/office/drawing/2014/main" id="{00000000-0008-0000-0700-00007B010000}"/>
            </a:ext>
          </a:extLst>
        </xdr:cNvPr>
        <xdr:cNvSpPr txBox="1"/>
      </xdr:nvSpPr>
      <xdr:spPr>
        <a:xfrm>
          <a:off x="7594111" y="9780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99555</xdr:rowOff>
    </xdr:from>
    <xdr:to>
      <xdr:col>36</xdr:col>
      <xdr:colOff>165100</xdr:colOff>
      <xdr:row>57</xdr:row>
      <xdr:rowOff>29705</xdr:rowOff>
    </xdr:to>
    <xdr:sp macro="" textlink="">
      <xdr:nvSpPr>
        <xdr:cNvPr id="380" name="楕円 379">
          <a:extLst>
            <a:ext uri="{FF2B5EF4-FFF2-40B4-BE49-F238E27FC236}">
              <a16:creationId xmlns:a16="http://schemas.microsoft.com/office/drawing/2014/main" id="{00000000-0008-0000-0700-00007C010000}"/>
            </a:ext>
          </a:extLst>
        </xdr:cNvPr>
        <xdr:cNvSpPr/>
      </xdr:nvSpPr>
      <xdr:spPr>
        <a:xfrm>
          <a:off x="6921500" y="9700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20832</xdr:rowOff>
    </xdr:from>
    <xdr:ext cx="534377" cy="259045"/>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705111" y="9793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a:extLst>
            <a:ext uri="{FF2B5EF4-FFF2-40B4-BE49-F238E27FC236}">
              <a16:creationId xmlns:a16="http://schemas.microsoft.com/office/drawing/2014/main" id="{00000000-0008-0000-0700-000085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9" name="テキスト ボックス 398">
          <a:extLst>
            <a:ext uri="{FF2B5EF4-FFF2-40B4-BE49-F238E27FC236}">
              <a16:creationId xmlns:a16="http://schemas.microsoft.com/office/drawing/2014/main" id="{00000000-0008-0000-0700-00008F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1" name="テキスト ボックス 400">
          <a:extLst>
            <a:ext uri="{FF2B5EF4-FFF2-40B4-BE49-F238E27FC236}">
              <a16:creationId xmlns:a16="http://schemas.microsoft.com/office/drawing/2014/main" id="{00000000-0008-0000-0700-000091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商工費グラフ枠">
          <a:extLst>
            <a:ext uri="{FF2B5EF4-FFF2-40B4-BE49-F238E27FC236}">
              <a16:creationId xmlns:a16="http://schemas.microsoft.com/office/drawing/2014/main" id="{00000000-0008-0000-0700-000092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134685</xdr:rowOff>
    </xdr:from>
    <xdr:to>
      <xdr:col>54</xdr:col>
      <xdr:colOff>189865</xdr:colOff>
      <xdr:row>78</xdr:row>
      <xdr:rowOff>120735</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10475595" y="12307635"/>
          <a:ext cx="1270" cy="118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124562</xdr:rowOff>
    </xdr:from>
    <xdr:ext cx="469744" cy="259045"/>
    <xdr:sp macro="" textlink="">
      <xdr:nvSpPr>
        <xdr:cNvPr id="404" name="商工費最小値テキスト">
          <a:extLst>
            <a:ext uri="{FF2B5EF4-FFF2-40B4-BE49-F238E27FC236}">
              <a16:creationId xmlns:a16="http://schemas.microsoft.com/office/drawing/2014/main" id="{00000000-0008-0000-0700-000094010000}"/>
            </a:ext>
          </a:extLst>
        </xdr:cNvPr>
        <xdr:cNvSpPr txBox="1"/>
      </xdr:nvSpPr>
      <xdr:spPr>
        <a:xfrm>
          <a:off x="10528300" y="13497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120735</xdr:rowOff>
    </xdr:from>
    <xdr:to>
      <xdr:col>55</xdr:col>
      <xdr:colOff>88900</xdr:colOff>
      <xdr:row>78</xdr:row>
      <xdr:rowOff>120735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10388600" y="13493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81362</xdr:rowOff>
    </xdr:from>
    <xdr:ext cx="599010" cy="259045"/>
    <xdr:sp macro="" textlink="">
      <xdr:nvSpPr>
        <xdr:cNvPr id="406" name="商工費最大値テキスト">
          <a:extLst>
            <a:ext uri="{FF2B5EF4-FFF2-40B4-BE49-F238E27FC236}">
              <a16:creationId xmlns:a16="http://schemas.microsoft.com/office/drawing/2014/main" id="{00000000-0008-0000-0700-000096010000}"/>
            </a:ext>
          </a:extLst>
        </xdr:cNvPr>
        <xdr:cNvSpPr txBox="1"/>
      </xdr:nvSpPr>
      <xdr:spPr>
        <a:xfrm>
          <a:off x="10528300" y="1208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263,597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134685</xdr:rowOff>
    </xdr:from>
    <xdr:to>
      <xdr:col>55</xdr:col>
      <xdr:colOff>88900</xdr:colOff>
      <xdr:row>71</xdr:row>
      <xdr:rowOff>134685</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a:off x="10388600" y="123076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122513</xdr:rowOff>
    </xdr:from>
    <xdr:to>
      <xdr:col>55</xdr:col>
      <xdr:colOff>0</xdr:colOff>
      <xdr:row>77</xdr:row>
      <xdr:rowOff>145684</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9639300" y="13324163"/>
          <a:ext cx="838200" cy="2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119882</xdr:rowOff>
    </xdr:from>
    <xdr:ext cx="534377" cy="259045"/>
    <xdr:sp macro="" textlink="">
      <xdr:nvSpPr>
        <xdr:cNvPr id="409" name="商工費平均値テキスト">
          <a:extLst>
            <a:ext uri="{FF2B5EF4-FFF2-40B4-BE49-F238E27FC236}">
              <a16:creationId xmlns:a16="http://schemas.microsoft.com/office/drawing/2014/main" id="{00000000-0008-0000-0700-000099010000}"/>
            </a:ext>
          </a:extLst>
        </xdr:cNvPr>
        <xdr:cNvSpPr txBox="1"/>
      </xdr:nvSpPr>
      <xdr:spPr>
        <a:xfrm>
          <a:off x="10528300" y="13321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26,005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141455</xdr:rowOff>
    </xdr:from>
    <xdr:to>
      <xdr:col>55</xdr:col>
      <xdr:colOff>50800</xdr:colOff>
      <xdr:row>78</xdr:row>
      <xdr:rowOff>71605</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10426700" y="13343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111953</xdr:rowOff>
    </xdr:from>
    <xdr:to>
      <xdr:col>50</xdr:col>
      <xdr:colOff>114300</xdr:colOff>
      <xdr:row>77</xdr:row>
      <xdr:rowOff>145684</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8750300" y="13313603"/>
          <a:ext cx="889000" cy="33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132494</xdr:rowOff>
    </xdr:from>
    <xdr:to>
      <xdr:col>50</xdr:col>
      <xdr:colOff>165100</xdr:colOff>
      <xdr:row>78</xdr:row>
      <xdr:rowOff>62644</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9588500" y="1333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53771</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9372111" y="13426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82052</xdr:rowOff>
    </xdr:from>
    <xdr:to>
      <xdr:col>45</xdr:col>
      <xdr:colOff>177800</xdr:colOff>
      <xdr:row>77</xdr:row>
      <xdr:rowOff>111953</xdr:rowOff>
    </xdr:to>
    <xdr:cxnSp macro="">
      <xdr:nvCxnSpPr>
        <xdr:cNvPr id="414" name="直線コネクタ 413">
          <a:extLst>
            <a:ext uri="{FF2B5EF4-FFF2-40B4-BE49-F238E27FC236}">
              <a16:creationId xmlns:a16="http://schemas.microsoft.com/office/drawing/2014/main" id="{00000000-0008-0000-0700-00009E010000}"/>
            </a:ext>
          </a:extLst>
        </xdr:cNvPr>
        <xdr:cNvCxnSpPr/>
      </xdr:nvCxnSpPr>
      <xdr:spPr>
        <a:xfrm>
          <a:off x="7861300" y="13283702"/>
          <a:ext cx="889000" cy="29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123337</xdr:rowOff>
    </xdr:from>
    <xdr:to>
      <xdr:col>46</xdr:col>
      <xdr:colOff>38100</xdr:colOff>
      <xdr:row>78</xdr:row>
      <xdr:rowOff>53487</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8699500" y="13324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44614</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8483111" y="13417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82052</xdr:rowOff>
    </xdr:from>
    <xdr:to>
      <xdr:col>41</xdr:col>
      <xdr:colOff>50800</xdr:colOff>
      <xdr:row>77</xdr:row>
      <xdr:rowOff>82669</xdr:rowOff>
    </xdr:to>
    <xdr:cxnSp macro="">
      <xdr:nvCxnSpPr>
        <xdr:cNvPr id="417" name="直線コネクタ 416">
          <a:extLst>
            <a:ext uri="{FF2B5EF4-FFF2-40B4-BE49-F238E27FC236}">
              <a16:creationId xmlns:a16="http://schemas.microsoft.com/office/drawing/2014/main" id="{00000000-0008-0000-0700-0000A1010000}"/>
            </a:ext>
          </a:extLst>
        </xdr:cNvPr>
        <xdr:cNvCxnSpPr/>
      </xdr:nvCxnSpPr>
      <xdr:spPr>
        <a:xfrm flipV="1">
          <a:off x="6972300" y="13283702"/>
          <a:ext cx="889000" cy="6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119176</xdr:rowOff>
    </xdr:from>
    <xdr:to>
      <xdr:col>41</xdr:col>
      <xdr:colOff>101600</xdr:colOff>
      <xdr:row>78</xdr:row>
      <xdr:rowOff>49326</xdr:rowOff>
    </xdr:to>
    <xdr:sp macro="" textlink="">
      <xdr:nvSpPr>
        <xdr:cNvPr id="418" name="フローチャート: 判断 417">
          <a:extLst>
            <a:ext uri="{FF2B5EF4-FFF2-40B4-BE49-F238E27FC236}">
              <a16:creationId xmlns:a16="http://schemas.microsoft.com/office/drawing/2014/main" id="{00000000-0008-0000-0700-0000A2010000}"/>
            </a:ext>
          </a:extLst>
        </xdr:cNvPr>
        <xdr:cNvSpPr/>
      </xdr:nvSpPr>
      <xdr:spPr>
        <a:xfrm>
          <a:off x="7810500" y="13320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40453</xdr:rowOff>
    </xdr:from>
    <xdr:ext cx="534377"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594111" y="13413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30,878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112016</xdr:rowOff>
    </xdr:from>
    <xdr:to>
      <xdr:col>36</xdr:col>
      <xdr:colOff>165100</xdr:colOff>
      <xdr:row>78</xdr:row>
      <xdr:rowOff>42166</xdr:rowOff>
    </xdr:to>
    <xdr:sp macro="" textlink="">
      <xdr:nvSpPr>
        <xdr:cNvPr id="420" name="フローチャート: 判断 419">
          <a:extLst>
            <a:ext uri="{FF2B5EF4-FFF2-40B4-BE49-F238E27FC236}">
              <a16:creationId xmlns:a16="http://schemas.microsoft.com/office/drawing/2014/main" id="{00000000-0008-0000-0700-0000A4010000}"/>
            </a:ext>
          </a:extLst>
        </xdr:cNvPr>
        <xdr:cNvSpPr/>
      </xdr:nvSpPr>
      <xdr:spPr>
        <a:xfrm>
          <a:off x="6921500" y="1331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33293</xdr:rowOff>
    </xdr:from>
    <xdr:ext cx="534377"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05111" y="13406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71713</xdr:rowOff>
    </xdr:from>
    <xdr:to>
      <xdr:col>55</xdr:col>
      <xdr:colOff>50800</xdr:colOff>
      <xdr:row>78</xdr:row>
      <xdr:rowOff>1863</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10426700" y="132733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94590</xdr:rowOff>
    </xdr:from>
    <xdr:ext cx="534377" cy="259045"/>
    <xdr:sp macro="" textlink="">
      <xdr:nvSpPr>
        <xdr:cNvPr id="428" name="商工費該当値テキスト">
          <a:extLst>
            <a:ext uri="{FF2B5EF4-FFF2-40B4-BE49-F238E27FC236}">
              <a16:creationId xmlns:a16="http://schemas.microsoft.com/office/drawing/2014/main" id="{00000000-0008-0000-0700-0000AC010000}"/>
            </a:ext>
          </a:extLst>
        </xdr:cNvPr>
        <xdr:cNvSpPr txBox="1"/>
      </xdr:nvSpPr>
      <xdr:spPr>
        <a:xfrm>
          <a:off x="10528300" y="13124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94884</xdr:rowOff>
    </xdr:from>
    <xdr:to>
      <xdr:col>50</xdr:col>
      <xdr:colOff>165100</xdr:colOff>
      <xdr:row>78</xdr:row>
      <xdr:rowOff>25034</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9588500" y="13296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41561</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9372111" y="13071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61153</xdr:rowOff>
    </xdr:from>
    <xdr:to>
      <xdr:col>46</xdr:col>
      <xdr:colOff>38100</xdr:colOff>
      <xdr:row>77</xdr:row>
      <xdr:rowOff>162753</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8699500" y="13262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7830</xdr:rowOff>
    </xdr:from>
    <xdr:ext cx="534377"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8483111" y="130380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31252</xdr:rowOff>
    </xdr:from>
    <xdr:to>
      <xdr:col>41</xdr:col>
      <xdr:colOff>101600</xdr:colOff>
      <xdr:row>77</xdr:row>
      <xdr:rowOff>132852</xdr:rowOff>
    </xdr:to>
    <xdr:sp macro="" textlink="">
      <xdr:nvSpPr>
        <xdr:cNvPr id="433" name="楕円 432">
          <a:extLst>
            <a:ext uri="{FF2B5EF4-FFF2-40B4-BE49-F238E27FC236}">
              <a16:creationId xmlns:a16="http://schemas.microsoft.com/office/drawing/2014/main" id="{00000000-0008-0000-0700-0000B1010000}"/>
            </a:ext>
          </a:extLst>
        </xdr:cNvPr>
        <xdr:cNvSpPr/>
      </xdr:nvSpPr>
      <xdr:spPr>
        <a:xfrm>
          <a:off x="7810500" y="13232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149379</xdr:rowOff>
    </xdr:from>
    <xdr:ext cx="534377" cy="259045"/>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7594111" y="130081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31869</xdr:rowOff>
    </xdr:from>
    <xdr:to>
      <xdr:col>36</xdr:col>
      <xdr:colOff>165100</xdr:colOff>
      <xdr:row>77</xdr:row>
      <xdr:rowOff>133469</xdr:rowOff>
    </xdr:to>
    <xdr:sp macro="" textlink="">
      <xdr:nvSpPr>
        <xdr:cNvPr id="435" name="楕円 434">
          <a:extLst>
            <a:ext uri="{FF2B5EF4-FFF2-40B4-BE49-F238E27FC236}">
              <a16:creationId xmlns:a16="http://schemas.microsoft.com/office/drawing/2014/main" id="{00000000-0008-0000-0700-0000B3010000}"/>
            </a:ext>
          </a:extLst>
        </xdr:cNvPr>
        <xdr:cNvSpPr/>
      </xdr:nvSpPr>
      <xdr:spPr>
        <a:xfrm>
          <a:off x="6921500" y="13233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149996</xdr:rowOff>
    </xdr:from>
    <xdr:ext cx="534377"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705111" y="13008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土木費グラフ枠">
          <a:extLst>
            <a:ext uri="{FF2B5EF4-FFF2-40B4-BE49-F238E27FC236}">
              <a16:creationId xmlns:a16="http://schemas.microsoft.com/office/drawing/2014/main" id="{00000000-0008-0000-07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62502</xdr:rowOff>
    </xdr:from>
    <xdr:to>
      <xdr:col>54</xdr:col>
      <xdr:colOff>189865</xdr:colOff>
      <xdr:row>98</xdr:row>
      <xdr:rowOff>79228</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10475595" y="15493002"/>
          <a:ext cx="1270" cy="1388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83055</xdr:rowOff>
    </xdr:from>
    <xdr:ext cx="534377" cy="259045"/>
    <xdr:sp macro="" textlink="">
      <xdr:nvSpPr>
        <xdr:cNvPr id="461" name="土木費最小値テキスト">
          <a:extLst>
            <a:ext uri="{FF2B5EF4-FFF2-40B4-BE49-F238E27FC236}">
              <a16:creationId xmlns:a16="http://schemas.microsoft.com/office/drawing/2014/main" id="{00000000-0008-0000-0700-0000CD010000}"/>
            </a:ext>
          </a:extLst>
        </xdr:cNvPr>
        <xdr:cNvSpPr txBox="1"/>
      </xdr:nvSpPr>
      <xdr:spPr>
        <a:xfrm>
          <a:off x="10528300" y="16885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79228</xdr:rowOff>
    </xdr:from>
    <xdr:to>
      <xdr:col>55</xdr:col>
      <xdr:colOff>88900</xdr:colOff>
      <xdr:row>98</xdr:row>
      <xdr:rowOff>79228</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a:off x="10388600" y="16881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9179</xdr:rowOff>
    </xdr:from>
    <xdr:ext cx="599010" cy="259045"/>
    <xdr:sp macro="" textlink="">
      <xdr:nvSpPr>
        <xdr:cNvPr id="463" name="土木費最大値テキスト">
          <a:extLst>
            <a:ext uri="{FF2B5EF4-FFF2-40B4-BE49-F238E27FC236}">
              <a16:creationId xmlns:a16="http://schemas.microsoft.com/office/drawing/2014/main" id="{00000000-0008-0000-0700-0000CF010000}"/>
            </a:ext>
          </a:extLst>
        </xdr:cNvPr>
        <xdr:cNvSpPr txBox="1"/>
      </xdr:nvSpPr>
      <xdr:spPr>
        <a:xfrm>
          <a:off x="10528300" y="152682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200,131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62502</xdr:rowOff>
    </xdr:from>
    <xdr:to>
      <xdr:col>55</xdr:col>
      <xdr:colOff>88900</xdr:colOff>
      <xdr:row>90</xdr:row>
      <xdr:rowOff>62502</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5493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92</xdr:row>
      <xdr:rowOff>2822</xdr:rowOff>
    </xdr:from>
    <xdr:to>
      <xdr:col>55</xdr:col>
      <xdr:colOff>0</xdr:colOff>
      <xdr:row>93</xdr:row>
      <xdr:rowOff>166424</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flipV="1">
          <a:off x="9639300" y="15776222"/>
          <a:ext cx="838200" cy="3350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142246</xdr:rowOff>
    </xdr:from>
    <xdr:ext cx="534377" cy="259045"/>
    <xdr:sp macro="" textlink="">
      <xdr:nvSpPr>
        <xdr:cNvPr id="466" name="土木費平均値テキスト">
          <a:extLst>
            <a:ext uri="{FF2B5EF4-FFF2-40B4-BE49-F238E27FC236}">
              <a16:creationId xmlns:a16="http://schemas.microsoft.com/office/drawing/2014/main" id="{00000000-0008-0000-0700-0000D2010000}"/>
            </a:ext>
          </a:extLst>
        </xdr:cNvPr>
        <xdr:cNvSpPr txBox="1"/>
      </xdr:nvSpPr>
      <xdr:spPr>
        <a:xfrm>
          <a:off x="10528300" y="164299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163819</xdr:rowOff>
    </xdr:from>
    <xdr:to>
      <xdr:col>55</xdr:col>
      <xdr:colOff>50800</xdr:colOff>
      <xdr:row>96</xdr:row>
      <xdr:rowOff>93969</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10426700" y="16451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93</xdr:row>
      <xdr:rowOff>76912</xdr:rowOff>
    </xdr:from>
    <xdr:to>
      <xdr:col>50</xdr:col>
      <xdr:colOff>114300</xdr:colOff>
      <xdr:row>93</xdr:row>
      <xdr:rowOff>166424</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8750300" y="16021762"/>
          <a:ext cx="889000" cy="89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22682</xdr:rowOff>
    </xdr:from>
    <xdr:to>
      <xdr:col>50</xdr:col>
      <xdr:colOff>165100</xdr:colOff>
      <xdr:row>96</xdr:row>
      <xdr:rowOff>124282</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9588500" y="16481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115409</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372111" y="16574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92</xdr:row>
      <xdr:rowOff>115498</xdr:rowOff>
    </xdr:from>
    <xdr:to>
      <xdr:col>45</xdr:col>
      <xdr:colOff>177800</xdr:colOff>
      <xdr:row>93</xdr:row>
      <xdr:rowOff>76912</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7861300" y="15888898"/>
          <a:ext cx="889000" cy="132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26043</xdr:rowOff>
    </xdr:from>
    <xdr:to>
      <xdr:col>46</xdr:col>
      <xdr:colOff>38100</xdr:colOff>
      <xdr:row>96</xdr:row>
      <xdr:rowOff>127643</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8699500" y="16485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118770</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483111" y="165779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92</xdr:row>
      <xdr:rowOff>115498</xdr:rowOff>
    </xdr:from>
    <xdr:to>
      <xdr:col>41</xdr:col>
      <xdr:colOff>50800</xdr:colOff>
      <xdr:row>93</xdr:row>
      <xdr:rowOff>87945</xdr:rowOff>
    </xdr:to>
    <xdr:cxnSp macro="">
      <xdr:nvCxnSpPr>
        <xdr:cNvPr id="474" name="直線コネクタ 473">
          <a:extLst>
            <a:ext uri="{FF2B5EF4-FFF2-40B4-BE49-F238E27FC236}">
              <a16:creationId xmlns:a16="http://schemas.microsoft.com/office/drawing/2014/main" id="{00000000-0008-0000-0700-0000DA010000}"/>
            </a:ext>
          </a:extLst>
        </xdr:cNvPr>
        <xdr:cNvCxnSpPr/>
      </xdr:nvCxnSpPr>
      <xdr:spPr>
        <a:xfrm flipV="1">
          <a:off x="6972300" y="15888898"/>
          <a:ext cx="889000" cy="143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13408</xdr:rowOff>
    </xdr:from>
    <xdr:to>
      <xdr:col>41</xdr:col>
      <xdr:colOff>101600</xdr:colOff>
      <xdr:row>96</xdr:row>
      <xdr:rowOff>115008</xdr:rowOff>
    </xdr:to>
    <xdr:sp macro="" textlink="">
      <xdr:nvSpPr>
        <xdr:cNvPr id="475" name="フローチャート: 判断 474">
          <a:extLst>
            <a:ext uri="{FF2B5EF4-FFF2-40B4-BE49-F238E27FC236}">
              <a16:creationId xmlns:a16="http://schemas.microsoft.com/office/drawing/2014/main" id="{00000000-0008-0000-0700-0000DB010000}"/>
            </a:ext>
          </a:extLst>
        </xdr:cNvPr>
        <xdr:cNvSpPr/>
      </xdr:nvSpPr>
      <xdr:spPr>
        <a:xfrm>
          <a:off x="7810500" y="16472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106135</xdr:rowOff>
    </xdr:from>
    <xdr:ext cx="534377"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7594111" y="16565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53467</xdr:rowOff>
    </xdr:from>
    <xdr:to>
      <xdr:col>36</xdr:col>
      <xdr:colOff>165100</xdr:colOff>
      <xdr:row>96</xdr:row>
      <xdr:rowOff>155067</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6921500" y="165126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146194</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05111" y="16605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91</xdr:row>
      <xdr:rowOff>123472</xdr:rowOff>
    </xdr:from>
    <xdr:to>
      <xdr:col>55</xdr:col>
      <xdr:colOff>50800</xdr:colOff>
      <xdr:row>92</xdr:row>
      <xdr:rowOff>53622</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10426700" y="15725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146349</xdr:rowOff>
    </xdr:from>
    <xdr:ext cx="599010" cy="259045"/>
    <xdr:sp macro="" textlink="">
      <xdr:nvSpPr>
        <xdr:cNvPr id="485" name="土木費該当値テキスト">
          <a:extLst>
            <a:ext uri="{FF2B5EF4-FFF2-40B4-BE49-F238E27FC236}">
              <a16:creationId xmlns:a16="http://schemas.microsoft.com/office/drawing/2014/main" id="{00000000-0008-0000-0700-0000E5010000}"/>
            </a:ext>
          </a:extLst>
        </xdr:cNvPr>
        <xdr:cNvSpPr txBox="1"/>
      </xdr:nvSpPr>
      <xdr:spPr>
        <a:xfrm>
          <a:off x="10528300" y="15576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162,963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93</xdr:row>
      <xdr:rowOff>115624</xdr:rowOff>
    </xdr:from>
    <xdr:to>
      <xdr:col>50</xdr:col>
      <xdr:colOff>165100</xdr:colOff>
      <xdr:row>94</xdr:row>
      <xdr:rowOff>45774</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9588500" y="16060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92</xdr:row>
      <xdr:rowOff>62301</xdr:rowOff>
    </xdr:from>
    <xdr:ext cx="59901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9339795" y="158357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26112</xdr:rowOff>
    </xdr:from>
    <xdr:to>
      <xdr:col>46</xdr:col>
      <xdr:colOff>38100</xdr:colOff>
      <xdr:row>93</xdr:row>
      <xdr:rowOff>127712</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8699500" y="15970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91</xdr:row>
      <xdr:rowOff>144239</xdr:rowOff>
    </xdr:from>
    <xdr:ext cx="599010"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8450795" y="157461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92</xdr:row>
      <xdr:rowOff>64698</xdr:rowOff>
    </xdr:from>
    <xdr:to>
      <xdr:col>41</xdr:col>
      <xdr:colOff>101600</xdr:colOff>
      <xdr:row>92</xdr:row>
      <xdr:rowOff>166298</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7810500" y="15838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91</xdr:row>
      <xdr:rowOff>11375</xdr:rowOff>
    </xdr:from>
    <xdr:ext cx="599010"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7561795" y="156133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93</xdr:row>
      <xdr:rowOff>37145</xdr:rowOff>
    </xdr:from>
    <xdr:to>
      <xdr:col>36</xdr:col>
      <xdr:colOff>165100</xdr:colOff>
      <xdr:row>93</xdr:row>
      <xdr:rowOff>138745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6921500" y="159819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91</xdr:row>
      <xdr:rowOff>155272</xdr:rowOff>
    </xdr:from>
    <xdr:ext cx="599010"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6672795" y="157572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139700</xdr:rowOff>
    </xdr:from>
    <xdr:to>
      <xdr:col>89</xdr:col>
      <xdr:colOff>177800</xdr:colOff>
      <xdr:row>39</xdr:row>
      <xdr:rowOff>139700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168927</xdr:rowOff>
    </xdr:from>
    <xdr:ext cx="248786"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2197214" y="6684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25400</xdr:rowOff>
    </xdr:from>
    <xdr:to>
      <xdr:col>89</xdr:col>
      <xdr:colOff>177800</xdr:colOff>
      <xdr:row>38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54627</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82550</xdr:rowOff>
    </xdr:from>
    <xdr:to>
      <xdr:col>89</xdr:col>
      <xdr:colOff>177800</xdr:colOff>
      <xdr:row>36</xdr:row>
      <xdr:rowOff>82550</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111777</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6112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25400</xdr:rowOff>
    </xdr:from>
    <xdr:to>
      <xdr:col>89</xdr:col>
      <xdr:colOff>177800</xdr:colOff>
      <xdr:row>33</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554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30</xdr:row>
      <xdr:rowOff>111777</xdr:rowOff>
    </xdr:from>
    <xdr:ext cx="595419" cy="259045"/>
    <xdr:sp macro="" textlink="">
      <xdr:nvSpPr>
        <xdr:cNvPr id="515" name="テキスト ボックス 514">
          <a:extLst>
            <a:ext uri="{FF2B5EF4-FFF2-40B4-BE49-F238E27FC236}">
              <a16:creationId xmlns:a16="http://schemas.microsoft.com/office/drawing/2014/main" id="{00000000-0008-0000-0700-000003020000}"/>
            </a:ext>
          </a:extLst>
        </xdr:cNvPr>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29</xdr:row>
      <xdr:rowOff>139700</xdr:rowOff>
    </xdr:from>
    <xdr:to>
      <xdr:col>89</xdr:col>
      <xdr:colOff>177800</xdr:colOff>
      <xdr:row>29</xdr:row>
      <xdr:rowOff>139700</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2446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28</xdr:row>
      <xdr:rowOff>168927</xdr:rowOff>
    </xdr:from>
    <xdr:ext cx="595419"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1850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0" name="消防費グラフ枠">
          <a:extLst>
            <a:ext uri="{FF2B5EF4-FFF2-40B4-BE49-F238E27FC236}">
              <a16:creationId xmlns:a16="http://schemas.microsoft.com/office/drawing/2014/main" id="{00000000-0008-0000-0700-000008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91994</xdr:rowOff>
    </xdr:from>
    <xdr:to>
      <xdr:col>85</xdr:col>
      <xdr:colOff>126364</xdr:colOff>
      <xdr:row>38</xdr:row>
      <xdr:rowOff>143243</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flipV="1">
          <a:off x="16317595" y="5235494"/>
          <a:ext cx="1269" cy="14228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147070</xdr:rowOff>
    </xdr:from>
    <xdr:ext cx="534377" cy="259045"/>
    <xdr:sp macro="" textlink="">
      <xdr:nvSpPr>
        <xdr:cNvPr id="522" name="消防費最小値テキスト">
          <a:extLst>
            <a:ext uri="{FF2B5EF4-FFF2-40B4-BE49-F238E27FC236}">
              <a16:creationId xmlns:a16="http://schemas.microsoft.com/office/drawing/2014/main" id="{00000000-0008-0000-0700-00000A020000}"/>
            </a:ext>
          </a:extLst>
        </xdr:cNvPr>
        <xdr:cNvSpPr txBox="1"/>
      </xdr:nvSpPr>
      <xdr:spPr>
        <a:xfrm>
          <a:off x="16370300" y="6662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143243</xdr:rowOff>
    </xdr:from>
    <xdr:to>
      <xdr:col>86</xdr:col>
      <xdr:colOff>25400</xdr:colOff>
      <xdr:row>38</xdr:row>
      <xdr:rowOff>143243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a:off x="16230600" y="6658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38671</xdr:rowOff>
    </xdr:from>
    <xdr:ext cx="599010" cy="259045"/>
    <xdr:sp macro="" textlink="">
      <xdr:nvSpPr>
        <xdr:cNvPr id="524" name="消防費最大値テキスト">
          <a:extLst>
            <a:ext uri="{FF2B5EF4-FFF2-40B4-BE49-F238E27FC236}">
              <a16:creationId xmlns:a16="http://schemas.microsoft.com/office/drawing/2014/main" id="{00000000-0008-0000-0700-00000C020000}"/>
            </a:ext>
          </a:extLst>
        </xdr:cNvPr>
        <xdr:cNvSpPr txBox="1"/>
      </xdr:nvSpPr>
      <xdr:spPr>
        <a:xfrm>
          <a:off x="16370300" y="50107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111,339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91994</xdr:rowOff>
    </xdr:from>
    <xdr:to>
      <xdr:col>86</xdr:col>
      <xdr:colOff>25400</xdr:colOff>
      <xdr:row>30</xdr:row>
      <xdr:rowOff>91994</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a:off x="16230600" y="5235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86493</xdr:rowOff>
    </xdr:from>
    <xdr:to>
      <xdr:col>85</xdr:col>
      <xdr:colOff>127000</xdr:colOff>
      <xdr:row>37</xdr:row>
      <xdr:rowOff>106038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5481300" y="6430143"/>
          <a:ext cx="838200" cy="19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6607</xdr:rowOff>
    </xdr:from>
    <xdr:ext cx="534377" cy="259045"/>
    <xdr:sp macro="" textlink="">
      <xdr:nvSpPr>
        <xdr:cNvPr id="527" name="消防費平均値テキスト">
          <a:extLst>
            <a:ext uri="{FF2B5EF4-FFF2-40B4-BE49-F238E27FC236}">
              <a16:creationId xmlns:a16="http://schemas.microsoft.com/office/drawing/2014/main" id="{00000000-0008-0000-0700-00000F020000}"/>
            </a:ext>
          </a:extLst>
        </xdr:cNvPr>
        <xdr:cNvSpPr txBox="1"/>
      </xdr:nvSpPr>
      <xdr:spPr>
        <a:xfrm>
          <a:off x="16370300" y="61788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155180</xdr:rowOff>
    </xdr:from>
    <xdr:to>
      <xdr:col>85</xdr:col>
      <xdr:colOff>177800</xdr:colOff>
      <xdr:row>37</xdr:row>
      <xdr:rowOff>85330</xdr:rowOff>
    </xdr:to>
    <xdr:sp macro="" textlink="">
      <xdr:nvSpPr>
        <xdr:cNvPr id="528" name="フローチャート: 判断 527">
          <a:extLst>
            <a:ext uri="{FF2B5EF4-FFF2-40B4-BE49-F238E27FC236}">
              <a16:creationId xmlns:a16="http://schemas.microsoft.com/office/drawing/2014/main" id="{00000000-0008-0000-0700-000010020000}"/>
            </a:ext>
          </a:extLst>
        </xdr:cNvPr>
        <xdr:cNvSpPr/>
      </xdr:nvSpPr>
      <xdr:spPr>
        <a:xfrm>
          <a:off x="16268700" y="6327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106038</xdr:rowOff>
    </xdr:from>
    <xdr:to>
      <xdr:col>81</xdr:col>
      <xdr:colOff>50800</xdr:colOff>
      <xdr:row>37</xdr:row>
      <xdr:rowOff>113125</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flipV="1">
          <a:off x="14592300" y="6449688"/>
          <a:ext cx="889000" cy="7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39822</xdr:rowOff>
    </xdr:from>
    <xdr:to>
      <xdr:col>81</xdr:col>
      <xdr:colOff>101600</xdr:colOff>
      <xdr:row>37</xdr:row>
      <xdr:rowOff>141422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5430500" y="638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157949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5214111" y="6158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113125</xdr:rowOff>
    </xdr:from>
    <xdr:to>
      <xdr:col>76</xdr:col>
      <xdr:colOff>114300</xdr:colOff>
      <xdr:row>37</xdr:row>
      <xdr:rowOff>123984</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3703300" y="6456775"/>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60168</xdr:rowOff>
    </xdr:from>
    <xdr:to>
      <xdr:col>76</xdr:col>
      <xdr:colOff>165100</xdr:colOff>
      <xdr:row>37</xdr:row>
      <xdr:rowOff>161768</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4541500" y="6403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6845</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4325111" y="6179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120812</xdr:rowOff>
    </xdr:from>
    <xdr:to>
      <xdr:col>71</xdr:col>
      <xdr:colOff>177800</xdr:colOff>
      <xdr:row>37</xdr:row>
      <xdr:rowOff>123984</xdr:rowOff>
    </xdr:to>
    <xdr:cxnSp macro="">
      <xdr:nvCxnSpPr>
        <xdr:cNvPr id="535" name="直線コネクタ 534">
          <a:extLst>
            <a:ext uri="{FF2B5EF4-FFF2-40B4-BE49-F238E27FC236}">
              <a16:creationId xmlns:a16="http://schemas.microsoft.com/office/drawing/2014/main" id="{00000000-0008-0000-0700-000017020000}"/>
            </a:ext>
          </a:extLst>
        </xdr:cNvPr>
        <xdr:cNvCxnSpPr/>
      </xdr:nvCxnSpPr>
      <xdr:spPr>
        <a:xfrm>
          <a:off x="12814300" y="6464462"/>
          <a:ext cx="889000" cy="3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47438</xdr:rowOff>
    </xdr:from>
    <xdr:to>
      <xdr:col>72</xdr:col>
      <xdr:colOff>38100</xdr:colOff>
      <xdr:row>37</xdr:row>
      <xdr:rowOff>149038</xdr:rowOff>
    </xdr:to>
    <xdr:sp macro="" textlink="">
      <xdr:nvSpPr>
        <xdr:cNvPr id="536" name="フローチャート: 判断 535">
          <a:extLst>
            <a:ext uri="{FF2B5EF4-FFF2-40B4-BE49-F238E27FC236}">
              <a16:creationId xmlns:a16="http://schemas.microsoft.com/office/drawing/2014/main" id="{00000000-0008-0000-0700-000018020000}"/>
            </a:ext>
          </a:extLst>
        </xdr:cNvPr>
        <xdr:cNvSpPr/>
      </xdr:nvSpPr>
      <xdr:spPr>
        <a:xfrm>
          <a:off x="13652500" y="639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165565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6166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39765</xdr:rowOff>
    </xdr:from>
    <xdr:to>
      <xdr:col>67</xdr:col>
      <xdr:colOff>101600</xdr:colOff>
      <xdr:row>37</xdr:row>
      <xdr:rowOff>141365</xdr:rowOff>
    </xdr:to>
    <xdr:sp macro="" textlink="">
      <xdr:nvSpPr>
        <xdr:cNvPr id="538" name="フローチャート: 判断 537">
          <a:extLst>
            <a:ext uri="{FF2B5EF4-FFF2-40B4-BE49-F238E27FC236}">
              <a16:creationId xmlns:a16="http://schemas.microsoft.com/office/drawing/2014/main" id="{00000000-0008-0000-0700-00001A020000}"/>
            </a:ext>
          </a:extLst>
        </xdr:cNvPr>
        <xdr:cNvSpPr/>
      </xdr:nvSpPr>
      <xdr:spPr>
        <a:xfrm>
          <a:off x="12763500" y="638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157892</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6158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35693</xdr:rowOff>
    </xdr:from>
    <xdr:to>
      <xdr:col>85</xdr:col>
      <xdr:colOff>177800</xdr:colOff>
      <xdr:row>37</xdr:row>
      <xdr:rowOff>137293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6268700" y="6379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14120</xdr:rowOff>
    </xdr:from>
    <xdr:ext cx="534377" cy="259045"/>
    <xdr:sp macro="" textlink="">
      <xdr:nvSpPr>
        <xdr:cNvPr id="546" name="消防費該当値テキスト">
          <a:extLst>
            <a:ext uri="{FF2B5EF4-FFF2-40B4-BE49-F238E27FC236}">
              <a16:creationId xmlns:a16="http://schemas.microsoft.com/office/drawing/2014/main" id="{00000000-0008-0000-0700-000022020000}"/>
            </a:ext>
          </a:extLst>
        </xdr:cNvPr>
        <xdr:cNvSpPr txBox="1"/>
      </xdr:nvSpPr>
      <xdr:spPr>
        <a:xfrm>
          <a:off x="16370300" y="6357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55238</xdr:rowOff>
    </xdr:from>
    <xdr:to>
      <xdr:col>81</xdr:col>
      <xdr:colOff>101600</xdr:colOff>
      <xdr:row>37</xdr:row>
      <xdr:rowOff>156838</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5430500" y="639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147965</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5214111" y="64916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62325</xdr:rowOff>
    </xdr:from>
    <xdr:to>
      <xdr:col>76</xdr:col>
      <xdr:colOff>165100</xdr:colOff>
      <xdr:row>37</xdr:row>
      <xdr:rowOff>163925</xdr:rowOff>
    </xdr:to>
    <xdr:sp macro="" textlink="">
      <xdr:nvSpPr>
        <xdr:cNvPr id="549" name="楕円 548">
          <a:extLst>
            <a:ext uri="{FF2B5EF4-FFF2-40B4-BE49-F238E27FC236}">
              <a16:creationId xmlns:a16="http://schemas.microsoft.com/office/drawing/2014/main" id="{00000000-0008-0000-0700-000025020000}"/>
            </a:ext>
          </a:extLst>
        </xdr:cNvPr>
        <xdr:cNvSpPr/>
      </xdr:nvSpPr>
      <xdr:spPr>
        <a:xfrm>
          <a:off x="14541500" y="64059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155052</xdr:rowOff>
    </xdr:from>
    <xdr:ext cx="534377"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4325111" y="64987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73184</xdr:rowOff>
    </xdr:from>
    <xdr:to>
      <xdr:col>72</xdr:col>
      <xdr:colOff>38100</xdr:colOff>
      <xdr:row>38</xdr:row>
      <xdr:rowOff>3334</xdr:rowOff>
    </xdr:to>
    <xdr:sp macro="" textlink="">
      <xdr:nvSpPr>
        <xdr:cNvPr id="551" name="楕円 550">
          <a:extLst>
            <a:ext uri="{FF2B5EF4-FFF2-40B4-BE49-F238E27FC236}">
              <a16:creationId xmlns:a16="http://schemas.microsoft.com/office/drawing/2014/main" id="{00000000-0008-0000-0700-000027020000}"/>
            </a:ext>
          </a:extLst>
        </xdr:cNvPr>
        <xdr:cNvSpPr/>
      </xdr:nvSpPr>
      <xdr:spPr>
        <a:xfrm>
          <a:off x="13652500" y="6416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165911</xdr:rowOff>
    </xdr:from>
    <xdr:ext cx="534377"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3436111" y="6509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70012</xdr:rowOff>
    </xdr:from>
    <xdr:to>
      <xdr:col>67</xdr:col>
      <xdr:colOff>101600</xdr:colOff>
      <xdr:row>38</xdr:row>
      <xdr:rowOff>162</xdr:rowOff>
    </xdr:to>
    <xdr:sp macro="" textlink="">
      <xdr:nvSpPr>
        <xdr:cNvPr id="553" name="楕円 552">
          <a:extLst>
            <a:ext uri="{FF2B5EF4-FFF2-40B4-BE49-F238E27FC236}">
              <a16:creationId xmlns:a16="http://schemas.microsoft.com/office/drawing/2014/main" id="{00000000-0008-0000-0700-000029020000}"/>
            </a:ext>
          </a:extLst>
        </xdr:cNvPr>
        <xdr:cNvSpPr/>
      </xdr:nvSpPr>
      <xdr:spPr>
        <a:xfrm>
          <a:off x="12763500" y="6413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162739</xdr:rowOff>
    </xdr:from>
    <xdr:ext cx="534377"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547111" y="65063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34064</xdr:rowOff>
    </xdr:from>
    <xdr:to>
      <xdr:col>85</xdr:col>
      <xdr:colOff>126364</xdr:colOff>
      <xdr:row>57</xdr:row>
      <xdr:rowOff>155481</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778014"/>
          <a:ext cx="1269" cy="11501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159308</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9931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155481</xdr:rowOff>
    </xdr:from>
    <xdr:to>
      <xdr:col>86</xdr:col>
      <xdr:colOff>25400</xdr:colOff>
      <xdr:row>57</xdr:row>
      <xdr:rowOff>155481</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9928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152191</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553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181,363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34064</xdr:rowOff>
    </xdr:from>
    <xdr:to>
      <xdr:col>86</xdr:col>
      <xdr:colOff>25400</xdr:colOff>
      <xdr:row>51</xdr:row>
      <xdr:rowOff>34064</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778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139410</xdr:rowOff>
    </xdr:from>
    <xdr:to>
      <xdr:col>85</xdr:col>
      <xdr:colOff>127000</xdr:colOff>
      <xdr:row>56</xdr:row>
      <xdr:rowOff>9337</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569160"/>
          <a:ext cx="838200" cy="41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77568</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5073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99141</xdr:rowOff>
    </xdr:from>
    <xdr:to>
      <xdr:col>85</xdr:col>
      <xdr:colOff>177800</xdr:colOff>
      <xdr:row>56</xdr:row>
      <xdr:rowOff>29291</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528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9337</xdr:rowOff>
    </xdr:from>
    <xdr:to>
      <xdr:col>81</xdr:col>
      <xdr:colOff>50800</xdr:colOff>
      <xdr:row>56</xdr:row>
      <xdr:rowOff>36723</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9610537"/>
          <a:ext cx="889000" cy="2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158524</xdr:rowOff>
    </xdr:from>
    <xdr:to>
      <xdr:col>81</xdr:col>
      <xdr:colOff>101600</xdr:colOff>
      <xdr:row>56</xdr:row>
      <xdr:rowOff>88674</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882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79801</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810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162506</xdr:rowOff>
    </xdr:from>
    <xdr:to>
      <xdr:col>76</xdr:col>
      <xdr:colOff>114300</xdr:colOff>
      <xdr:row>56</xdr:row>
      <xdr:rowOff>36723</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9592256"/>
          <a:ext cx="889000" cy="45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18240</xdr:rowOff>
    </xdr:from>
    <xdr:to>
      <xdr:col>76</xdr:col>
      <xdr:colOff>165100</xdr:colOff>
      <xdr:row>56</xdr:row>
      <xdr:rowOff>119840</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619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110967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712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55</xdr:row>
      <xdr:rowOff>161082</xdr:rowOff>
    </xdr:from>
    <xdr:to>
      <xdr:col>71</xdr:col>
      <xdr:colOff>177800</xdr:colOff>
      <xdr:row>55</xdr:row>
      <xdr:rowOff>162506</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590832"/>
          <a:ext cx="889000" cy="14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6825</xdr:rowOff>
    </xdr:from>
    <xdr:to>
      <xdr:col>72</xdr:col>
      <xdr:colOff>38100</xdr:colOff>
      <xdr:row>56</xdr:row>
      <xdr:rowOff>108425</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08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99552</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700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139825</xdr:rowOff>
    </xdr:from>
    <xdr:to>
      <xdr:col>67</xdr:col>
      <xdr:colOff>101600</xdr:colOff>
      <xdr:row>56</xdr:row>
      <xdr:rowOff>69975</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569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61102</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662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88610</xdr:rowOff>
    </xdr:from>
    <xdr:to>
      <xdr:col>85</xdr:col>
      <xdr:colOff>177800</xdr:colOff>
      <xdr:row>56</xdr:row>
      <xdr:rowOff>18760</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18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54</xdr:row>
      <xdr:rowOff>111487</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369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77,538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55</xdr:row>
      <xdr:rowOff>129987</xdr:rowOff>
    </xdr:from>
    <xdr:to>
      <xdr:col>81</xdr:col>
      <xdr:colOff>101600</xdr:colOff>
      <xdr:row>56</xdr:row>
      <xdr:rowOff>60137</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55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76664</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9334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157373</xdr:rowOff>
    </xdr:from>
    <xdr:to>
      <xdr:col>76</xdr:col>
      <xdr:colOff>165100</xdr:colOff>
      <xdr:row>56</xdr:row>
      <xdr:rowOff>87523</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587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104050</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9362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111706</xdr:rowOff>
    </xdr:from>
    <xdr:to>
      <xdr:col>72</xdr:col>
      <xdr:colOff>38100</xdr:colOff>
      <xdr:row>56</xdr:row>
      <xdr:rowOff>41856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5414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58383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3166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110282</xdr:rowOff>
    </xdr:from>
    <xdr:to>
      <xdr:col>67</xdr:col>
      <xdr:colOff>101600</xdr:colOff>
      <xdr:row>56</xdr:row>
      <xdr:rowOff>40432</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5400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56959</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315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144434</xdr:rowOff>
    </xdr:from>
    <xdr:ext cx="59541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850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74</xdr:row>
      <xdr:rowOff>160762</xdr:rowOff>
    </xdr:from>
    <xdr:ext cx="59541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850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5642</xdr:rowOff>
    </xdr:from>
    <xdr:ext cx="59541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850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20175</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021675"/>
          <a:ext cx="1269" cy="16217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131812</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7636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138302</xdr:rowOff>
    </xdr:from>
    <xdr:ext cx="599010"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7969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496,600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20175</xdr:rowOff>
    </xdr:from>
    <xdr:to>
      <xdr:col>86</xdr:col>
      <xdr:colOff>25400</xdr:colOff>
      <xdr:row>70</xdr:row>
      <xdr:rowOff>20175</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0216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93638</xdr:rowOff>
    </xdr:from>
    <xdr:to>
      <xdr:col>85</xdr:col>
      <xdr:colOff>127000</xdr:colOff>
      <xdr:row>79</xdr:row>
      <xdr:rowOff>97853</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flipV="1">
          <a:off x="15481300" y="13638188"/>
          <a:ext cx="838200" cy="42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49261</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422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26384</xdr:rowOff>
    </xdr:from>
    <xdr:to>
      <xdr:col>85</xdr:col>
      <xdr:colOff>177800</xdr:colOff>
      <xdr:row>79</xdr:row>
      <xdr:rowOff>127984</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570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92142</xdr:rowOff>
    </xdr:from>
    <xdr:to>
      <xdr:col>81</xdr:col>
      <xdr:colOff>50800</xdr:colOff>
      <xdr:row>79</xdr:row>
      <xdr:rowOff>97853</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a:off x="14592300" y="13636692"/>
          <a:ext cx="889000" cy="5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79</xdr:row>
      <xdr:rowOff>22651</xdr:rowOff>
    </xdr:from>
    <xdr:to>
      <xdr:col>81</xdr:col>
      <xdr:colOff>101600</xdr:colOff>
      <xdr:row>79</xdr:row>
      <xdr:rowOff>124251</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5672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140778</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342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75954</xdr:rowOff>
    </xdr:from>
    <xdr:to>
      <xdr:col>76</xdr:col>
      <xdr:colOff>114300</xdr:colOff>
      <xdr:row>79</xdr:row>
      <xdr:rowOff>92142</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20504"/>
          <a:ext cx="889000" cy="16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79</xdr:row>
      <xdr:rowOff>19186</xdr:rowOff>
    </xdr:from>
    <xdr:to>
      <xdr:col>76</xdr:col>
      <xdr:colOff>165100</xdr:colOff>
      <xdr:row>79</xdr:row>
      <xdr:rowOff>120786</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5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137313</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338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75954</xdr:rowOff>
    </xdr:from>
    <xdr:to>
      <xdr:col>71</xdr:col>
      <xdr:colOff>177800</xdr:colOff>
      <xdr:row>79</xdr:row>
      <xdr:rowOff>84438</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flipV="1">
          <a:off x="12814300" y="13620504"/>
          <a:ext cx="889000" cy="8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79</xdr:row>
      <xdr:rowOff>15213</xdr:rowOff>
    </xdr:from>
    <xdr:to>
      <xdr:col>72</xdr:col>
      <xdr:colOff>38100</xdr:colOff>
      <xdr:row>79</xdr:row>
      <xdr:rowOff>116813</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559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133340</xdr:rowOff>
    </xdr:from>
    <xdr:ext cx="534377"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36111" y="13334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18002</xdr:rowOff>
    </xdr:from>
    <xdr:to>
      <xdr:col>67</xdr:col>
      <xdr:colOff>101600</xdr:colOff>
      <xdr:row>79</xdr:row>
      <xdr:rowOff>119602</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62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77</xdr:row>
      <xdr:rowOff>136129</xdr:rowOff>
    </xdr:from>
    <xdr:ext cx="469744"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579428" y="1333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42838</xdr:rowOff>
    </xdr:from>
    <xdr:to>
      <xdr:col>85</xdr:col>
      <xdr:colOff>177800</xdr:colOff>
      <xdr:row>79</xdr:row>
      <xdr:rowOff>144438</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87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79</xdr:row>
      <xdr:rowOff>4812</xdr:rowOff>
    </xdr:from>
    <xdr:ext cx="469744"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49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47053</xdr:rowOff>
    </xdr:from>
    <xdr:to>
      <xdr:col>81</xdr:col>
      <xdr:colOff>101600</xdr:colOff>
      <xdr:row>79</xdr:row>
      <xdr:rowOff>148653</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1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139780</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43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41342</xdr:rowOff>
    </xdr:from>
    <xdr:to>
      <xdr:col>76</xdr:col>
      <xdr:colOff>165100</xdr:colOff>
      <xdr:row>79</xdr:row>
      <xdr:rowOff>142942</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85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134069</xdr:rowOff>
    </xdr:from>
    <xdr:ext cx="469744"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357428" y="13678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25154</xdr:rowOff>
    </xdr:from>
    <xdr:to>
      <xdr:col>72</xdr:col>
      <xdr:colOff>38100</xdr:colOff>
      <xdr:row>79</xdr:row>
      <xdr:rowOff>126754</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697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117881</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468428" y="136624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33638</xdr:rowOff>
    </xdr:from>
    <xdr:to>
      <xdr:col>67</xdr:col>
      <xdr:colOff>101600</xdr:colOff>
      <xdr:row>79</xdr:row>
      <xdr:rowOff>135238</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78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126365</xdr:rowOff>
    </xdr:from>
    <xdr:ext cx="469744"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579428" y="136709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165429</xdr:rowOff>
    </xdr:from>
    <xdr:to>
      <xdr:col>85</xdr:col>
      <xdr:colOff>126364</xdr:colOff>
      <xdr:row>98</xdr:row>
      <xdr:rowOff>65349</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5929"/>
          <a:ext cx="1269" cy="1271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69176</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871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65349</xdr:rowOff>
    </xdr:from>
    <xdr:to>
      <xdr:col>86</xdr:col>
      <xdr:colOff>25400</xdr:colOff>
      <xdr:row>98</xdr:row>
      <xdr:rowOff>65349</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867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112106</xdr:rowOff>
    </xdr:from>
    <xdr:ext cx="599010"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1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588,745</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165429</xdr:rowOff>
    </xdr:from>
    <xdr:to>
      <xdr:col>86</xdr:col>
      <xdr:colOff>25400</xdr:colOff>
      <xdr:row>90</xdr:row>
      <xdr:rowOff>165429</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72073</xdr:rowOff>
    </xdr:from>
    <xdr:to>
      <xdr:col>85</xdr:col>
      <xdr:colOff>127000</xdr:colOff>
      <xdr:row>97</xdr:row>
      <xdr:rowOff>72357</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702723"/>
          <a:ext cx="838200" cy="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62627</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6932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84200</xdr:rowOff>
    </xdr:from>
    <xdr:to>
      <xdr:col>85</xdr:col>
      <xdr:colOff>177800</xdr:colOff>
      <xdr:row>98</xdr:row>
      <xdr:rowOff>14350</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71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72073</xdr:rowOff>
    </xdr:from>
    <xdr:to>
      <xdr:col>81</xdr:col>
      <xdr:colOff>50800</xdr:colOff>
      <xdr:row>97</xdr:row>
      <xdr:rowOff>77922</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flipV="1">
          <a:off x="14592300" y="16702723"/>
          <a:ext cx="889000" cy="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83578</xdr:rowOff>
    </xdr:from>
    <xdr:to>
      <xdr:col>81</xdr:col>
      <xdr:colOff>101600</xdr:colOff>
      <xdr:row>98</xdr:row>
      <xdr:rowOff>13728</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714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4855</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806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77922</xdr:rowOff>
    </xdr:from>
    <xdr:to>
      <xdr:col>76</xdr:col>
      <xdr:colOff>114300</xdr:colOff>
      <xdr:row>97</xdr:row>
      <xdr:rowOff>91866</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flipV="1">
          <a:off x="13703300" y="16708572"/>
          <a:ext cx="889000" cy="139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83055</xdr:rowOff>
    </xdr:from>
    <xdr:to>
      <xdr:col>76</xdr:col>
      <xdr:colOff>165100</xdr:colOff>
      <xdr:row>98</xdr:row>
      <xdr:rowOff>13205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713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4332</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806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91866</xdr:rowOff>
    </xdr:from>
    <xdr:to>
      <xdr:col>71</xdr:col>
      <xdr:colOff>177800</xdr:colOff>
      <xdr:row>97</xdr:row>
      <xdr:rowOff>111001</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722516"/>
          <a:ext cx="889000" cy="19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88824</xdr:rowOff>
    </xdr:from>
    <xdr:to>
      <xdr:col>72</xdr:col>
      <xdr:colOff>38100</xdr:colOff>
      <xdr:row>98</xdr:row>
      <xdr:rowOff>18974</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7194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10101</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812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99146</xdr:rowOff>
    </xdr:from>
    <xdr:to>
      <xdr:col>67</xdr:col>
      <xdr:colOff>101600</xdr:colOff>
      <xdr:row>98</xdr:row>
      <xdr:rowOff>29296</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729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20423</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82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21557</xdr:rowOff>
    </xdr:from>
    <xdr:to>
      <xdr:col>85</xdr:col>
      <xdr:colOff>177800</xdr:colOff>
      <xdr:row>97</xdr:row>
      <xdr:rowOff>123157</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52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44434</xdr:rowOff>
    </xdr:from>
    <xdr:ext cx="599010"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03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21273</xdr:rowOff>
    </xdr:from>
    <xdr:to>
      <xdr:col>81</xdr:col>
      <xdr:colOff>101600</xdr:colOff>
      <xdr:row>97</xdr:row>
      <xdr:rowOff>122873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651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139400</xdr:rowOff>
    </xdr:from>
    <xdr:ext cx="59901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181795" y="16427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27122</xdr:rowOff>
    </xdr:from>
    <xdr:to>
      <xdr:col>76</xdr:col>
      <xdr:colOff>165100</xdr:colOff>
      <xdr:row>97</xdr:row>
      <xdr:rowOff>128722</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657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145249</xdr:rowOff>
    </xdr:from>
    <xdr:ext cx="599010"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292795" y="164329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41066</xdr:rowOff>
    </xdr:from>
    <xdr:to>
      <xdr:col>72</xdr:col>
      <xdr:colOff>38100</xdr:colOff>
      <xdr:row>97</xdr:row>
      <xdr:rowOff>142666</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671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159193</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446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60201</xdr:rowOff>
    </xdr:from>
    <xdr:to>
      <xdr:col>67</xdr:col>
      <xdr:colOff>101600</xdr:colOff>
      <xdr:row>97</xdr:row>
      <xdr:rowOff>161801</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690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6878</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466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0" name="諸支出金グラフ枠">
          <a:extLst>
            <a:ext uri="{FF2B5EF4-FFF2-40B4-BE49-F238E27FC236}">
              <a16:creationId xmlns:a16="http://schemas.microsoft.com/office/drawing/2014/main" id="{00000000-0008-0000-0700-0000EE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19359</xdr:rowOff>
    </xdr:from>
    <xdr:to>
      <xdr:col>116</xdr:col>
      <xdr:colOff>62864</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2159595" y="5162859"/>
          <a:ext cx="1269" cy="16225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133421</xdr:rowOff>
    </xdr:from>
    <xdr:ext cx="249299" cy="259045"/>
    <xdr:sp macro="" textlink="">
      <xdr:nvSpPr>
        <xdr:cNvPr id="752" name="諸支出金最小値テキスト">
          <a:extLst>
            <a:ext uri="{FF2B5EF4-FFF2-40B4-BE49-F238E27FC236}">
              <a16:creationId xmlns:a16="http://schemas.microsoft.com/office/drawing/2014/main" id="{00000000-0008-0000-0700-0000F0020000}"/>
            </a:ext>
          </a:extLst>
        </xdr:cNvPr>
        <xdr:cNvSpPr txBox="1"/>
      </xdr:nvSpPr>
      <xdr:spPr>
        <a:xfrm>
          <a:off x="22212300" y="6819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137486</xdr:rowOff>
    </xdr:from>
    <xdr:ext cx="469744" cy="259045"/>
    <xdr:sp macro="" textlink="">
      <xdr:nvSpPr>
        <xdr:cNvPr id="754" name="諸支出金最大値テキスト">
          <a:extLst>
            <a:ext uri="{FF2B5EF4-FFF2-40B4-BE49-F238E27FC236}">
              <a16:creationId xmlns:a16="http://schemas.microsoft.com/office/drawing/2014/main" id="{00000000-0008-0000-0700-0000F2020000}"/>
            </a:ext>
          </a:extLst>
        </xdr:cNvPr>
        <xdr:cNvSpPr txBox="1"/>
      </xdr:nvSpPr>
      <xdr:spPr>
        <a:xfrm>
          <a:off x="22212300" y="4938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9,937</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19359</xdr:rowOff>
    </xdr:from>
    <xdr:to>
      <xdr:col>116</xdr:col>
      <xdr:colOff>152400</xdr:colOff>
      <xdr:row>30</xdr:row>
      <xdr:rowOff>19359</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2072600" y="5162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50871</xdr:rowOff>
    </xdr:from>
    <xdr:ext cx="378565" cy="259045"/>
    <xdr:sp macro="" textlink="">
      <xdr:nvSpPr>
        <xdr:cNvPr id="757" name="諸支出金平均値テキスト">
          <a:extLst>
            <a:ext uri="{FF2B5EF4-FFF2-40B4-BE49-F238E27FC236}">
              <a16:creationId xmlns:a16="http://schemas.microsoft.com/office/drawing/2014/main" id="{00000000-0008-0000-0700-0000F5020000}"/>
            </a:ext>
          </a:extLst>
        </xdr:cNvPr>
        <xdr:cNvSpPr txBox="1"/>
      </xdr:nvSpPr>
      <xdr:spPr>
        <a:xfrm>
          <a:off x="22212300" y="656597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27994</xdr:rowOff>
    </xdr:from>
    <xdr:to>
      <xdr:col>116</xdr:col>
      <xdr:colOff>114300</xdr:colOff>
      <xdr:row>39</xdr:row>
      <xdr:rowOff>129594</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2110700" y="671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9" name="直線コネクタ 758">
          <a:extLst>
            <a:ext uri="{FF2B5EF4-FFF2-40B4-BE49-F238E27FC236}">
              <a16:creationId xmlns:a16="http://schemas.microsoft.com/office/drawing/2014/main" id="{00000000-0008-0000-0700-0000F7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19014</xdr:rowOff>
    </xdr:from>
    <xdr:to>
      <xdr:col>112</xdr:col>
      <xdr:colOff>38100</xdr:colOff>
      <xdr:row>39</xdr:row>
      <xdr:rowOff>120614</xdr:rowOff>
    </xdr:to>
    <xdr:sp macro="" textlink="">
      <xdr:nvSpPr>
        <xdr:cNvPr id="760" name="フローチャート: 判断 759">
          <a:extLst>
            <a:ext uri="{FF2B5EF4-FFF2-40B4-BE49-F238E27FC236}">
              <a16:creationId xmlns:a16="http://schemas.microsoft.com/office/drawing/2014/main" id="{00000000-0008-0000-0700-0000F8020000}"/>
            </a:ext>
          </a:extLst>
        </xdr:cNvPr>
        <xdr:cNvSpPr/>
      </xdr:nvSpPr>
      <xdr:spPr>
        <a:xfrm>
          <a:off x="21272500" y="6705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137141</xdr:rowOff>
    </xdr:from>
    <xdr:ext cx="378565"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134017" y="64807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62" name="直線コネクタ 761">
          <a:extLst>
            <a:ext uri="{FF2B5EF4-FFF2-40B4-BE49-F238E27FC236}">
              <a16:creationId xmlns:a16="http://schemas.microsoft.com/office/drawing/2014/main" id="{00000000-0008-0000-0700-0000FA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25382</xdr:rowOff>
    </xdr:from>
    <xdr:to>
      <xdr:col>107</xdr:col>
      <xdr:colOff>101600</xdr:colOff>
      <xdr:row>39</xdr:row>
      <xdr:rowOff>126982</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20383500" y="671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143509</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0245017" y="64871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65" name="直線コネクタ 764">
          <a:extLst>
            <a:ext uri="{FF2B5EF4-FFF2-40B4-BE49-F238E27FC236}">
              <a16:creationId xmlns:a16="http://schemas.microsoft.com/office/drawing/2014/main" id="{00000000-0008-0000-0700-0000FD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38118</xdr:rowOff>
    </xdr:from>
    <xdr:to>
      <xdr:col>102</xdr:col>
      <xdr:colOff>165100</xdr:colOff>
      <xdr:row>39</xdr:row>
      <xdr:rowOff>139718</xdr:rowOff>
    </xdr:to>
    <xdr:sp macro="" textlink="">
      <xdr:nvSpPr>
        <xdr:cNvPr id="766" name="フローチャート: 判断 765">
          <a:extLst>
            <a:ext uri="{FF2B5EF4-FFF2-40B4-BE49-F238E27FC236}">
              <a16:creationId xmlns:a16="http://schemas.microsoft.com/office/drawing/2014/main" id="{00000000-0008-0000-0700-0000FE020000}"/>
            </a:ext>
          </a:extLst>
        </xdr:cNvPr>
        <xdr:cNvSpPr/>
      </xdr:nvSpPr>
      <xdr:spPr>
        <a:xfrm>
          <a:off x="19494500" y="6724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37</xdr:row>
      <xdr:rowOff>156245</xdr:rowOff>
    </xdr:from>
    <xdr:ext cx="313932"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19388333" y="649989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26035</xdr:rowOff>
    </xdr:from>
    <xdr:to>
      <xdr:col>98</xdr:col>
      <xdr:colOff>38100</xdr:colOff>
      <xdr:row>39</xdr:row>
      <xdr:rowOff>127635</xdr:rowOff>
    </xdr:to>
    <xdr:sp macro="" textlink="">
      <xdr:nvSpPr>
        <xdr:cNvPr id="768" name="フローチャート: 判断 767">
          <a:extLst>
            <a:ext uri="{FF2B5EF4-FFF2-40B4-BE49-F238E27FC236}">
              <a16:creationId xmlns:a16="http://schemas.microsoft.com/office/drawing/2014/main" id="{00000000-0008-0000-0700-000000030000}"/>
            </a:ext>
          </a:extLst>
        </xdr:cNvPr>
        <xdr:cNvSpPr/>
      </xdr:nvSpPr>
      <xdr:spPr>
        <a:xfrm>
          <a:off x="18605500" y="671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144162</xdr:rowOff>
    </xdr:from>
    <xdr:ext cx="378565"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7017" y="64878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39</xdr:row>
      <xdr:rowOff>6421</xdr:rowOff>
    </xdr:from>
    <xdr:ext cx="249299" cy="259045"/>
    <xdr:sp macro="" textlink="">
      <xdr:nvSpPr>
        <xdr:cNvPr id="776" name="諸支出金該当値テキスト">
          <a:extLst>
            <a:ext uri="{FF2B5EF4-FFF2-40B4-BE49-F238E27FC236}">
              <a16:creationId xmlns:a16="http://schemas.microsoft.com/office/drawing/2014/main" id="{00000000-0008-0000-0700-000008030000}"/>
            </a:ext>
          </a:extLst>
        </xdr:cNvPr>
        <xdr:cNvSpPr txBox="1"/>
      </xdr:nvSpPr>
      <xdr:spPr>
        <a:xfrm>
          <a:off x="22212300" y="669297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81" name="楕円 780">
          <a:extLst>
            <a:ext uri="{FF2B5EF4-FFF2-40B4-BE49-F238E27FC236}">
              <a16:creationId xmlns:a16="http://schemas.microsoft.com/office/drawing/2014/main" id="{00000000-0008-0000-0700-00000D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83" name="楕円 782">
          <a:extLst>
            <a:ext uri="{FF2B5EF4-FFF2-40B4-BE49-F238E27FC236}">
              <a16:creationId xmlns:a16="http://schemas.microsoft.com/office/drawing/2014/main" id="{00000000-0008-0000-0700-00000F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168927</xdr:rowOff>
    </xdr:from>
    <xdr:ext cx="467179"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7820821" y="925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130827</xdr:rowOff>
    </xdr:from>
    <xdr:ext cx="46717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7820821" y="887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92727</xdr:rowOff>
    </xdr:from>
    <xdr:ext cx="46717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7820821" y="849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7" name="前年度繰上充用金グラフ枠">
          <a:extLst>
            <a:ext uri="{FF2B5EF4-FFF2-40B4-BE49-F238E27FC236}">
              <a16:creationId xmlns:a16="http://schemas.microsoft.com/office/drawing/2014/main" id="{00000000-0008-0000-0700-000027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34354</xdr:rowOff>
    </xdr:from>
    <xdr:to>
      <xdr:col>116</xdr:col>
      <xdr:colOff>62864</xdr:colOff>
      <xdr:row>59</xdr:row>
      <xdr:rowOff>44450</xdr:rowOff>
    </xdr:to>
    <xdr:cxnSp macro="">
      <xdr:nvCxnSpPr>
        <xdr:cNvPr id="808" name="直線コネクタ 807">
          <a:extLst>
            <a:ext uri="{FF2B5EF4-FFF2-40B4-BE49-F238E27FC236}">
              <a16:creationId xmlns:a16="http://schemas.microsoft.com/office/drawing/2014/main" id="{00000000-0008-0000-0700-000028030000}"/>
            </a:ext>
          </a:extLst>
        </xdr:cNvPr>
        <xdr:cNvCxnSpPr/>
      </xdr:nvCxnSpPr>
      <xdr:spPr>
        <a:xfrm flipV="1">
          <a:off x="22159595" y="8606854"/>
          <a:ext cx="1269" cy="1553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91267</xdr:rowOff>
    </xdr:from>
    <xdr:ext cx="249299" cy="259045"/>
    <xdr:sp macro="" textlink="">
      <xdr:nvSpPr>
        <xdr:cNvPr id="809" name="前年度繰上充用金最小値テキスト">
          <a:extLst>
            <a:ext uri="{FF2B5EF4-FFF2-40B4-BE49-F238E27FC236}">
              <a16:creationId xmlns:a16="http://schemas.microsoft.com/office/drawing/2014/main" id="{00000000-0008-0000-0700-000029030000}"/>
            </a:ext>
          </a:extLst>
        </xdr:cNvPr>
        <xdr:cNvSpPr txBox="1"/>
      </xdr:nvSpPr>
      <xdr:spPr>
        <a:xfrm>
          <a:off x="22212300" y="10206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48</xdr:row>
      <xdr:rowOff>152481</xdr:rowOff>
    </xdr:from>
    <xdr:ext cx="469744" cy="259045"/>
    <xdr:sp macro="" textlink="">
      <xdr:nvSpPr>
        <xdr:cNvPr id="811" name="前年度繰上充用金最大値テキスト">
          <a:extLst>
            <a:ext uri="{FF2B5EF4-FFF2-40B4-BE49-F238E27FC236}">
              <a16:creationId xmlns:a16="http://schemas.microsoft.com/office/drawing/2014/main" id="{00000000-0008-0000-0700-00002B030000}"/>
            </a:ext>
          </a:extLst>
        </xdr:cNvPr>
        <xdr:cNvSpPr txBox="1"/>
      </xdr:nvSpPr>
      <xdr:spPr>
        <a:xfrm>
          <a:off x="22212300" y="83820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8,153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50</xdr:row>
      <xdr:rowOff>34354</xdr:rowOff>
    </xdr:from>
    <xdr:to>
      <xdr:col>116</xdr:col>
      <xdr:colOff>152400</xdr:colOff>
      <xdr:row>50</xdr:row>
      <xdr:rowOff>34354</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22072600" y="8606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13" name="直線コネクタ 812">
          <a:extLst>
            <a:ext uri="{FF2B5EF4-FFF2-40B4-BE49-F238E27FC236}">
              <a16:creationId xmlns:a16="http://schemas.microsoft.com/office/drawing/2014/main" id="{00000000-0008-0000-0700-00002D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8717</xdr:rowOff>
    </xdr:from>
    <xdr:ext cx="313932" cy="259045"/>
    <xdr:sp macro="" textlink="">
      <xdr:nvSpPr>
        <xdr:cNvPr id="814" name="前年度繰上充用金平均値テキスト">
          <a:extLst>
            <a:ext uri="{FF2B5EF4-FFF2-40B4-BE49-F238E27FC236}">
              <a16:creationId xmlns:a16="http://schemas.microsoft.com/office/drawing/2014/main" id="{00000000-0008-0000-0700-00002E030000}"/>
            </a:ext>
          </a:extLst>
        </xdr:cNvPr>
        <xdr:cNvSpPr txBox="1"/>
      </xdr:nvSpPr>
      <xdr:spPr>
        <a:xfrm>
          <a:off x="22212300" y="995281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157290</xdr:rowOff>
    </xdr:from>
    <xdr:to>
      <xdr:col>116</xdr:col>
      <xdr:colOff>114300</xdr:colOff>
      <xdr:row>59</xdr:row>
      <xdr:rowOff>87440</xdr:rowOff>
    </xdr:to>
    <xdr:sp macro="" textlink="">
      <xdr:nvSpPr>
        <xdr:cNvPr id="815" name="フローチャート: 判断 814">
          <a:extLst>
            <a:ext uri="{FF2B5EF4-FFF2-40B4-BE49-F238E27FC236}">
              <a16:creationId xmlns:a16="http://schemas.microsoft.com/office/drawing/2014/main" id="{00000000-0008-0000-0700-00002F030000}"/>
            </a:ext>
          </a:extLst>
        </xdr:cNvPr>
        <xdr:cNvSpPr/>
      </xdr:nvSpPr>
      <xdr:spPr>
        <a:xfrm>
          <a:off x="22110700" y="10101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16" name="直線コネクタ 815">
          <a:extLst>
            <a:ext uri="{FF2B5EF4-FFF2-40B4-BE49-F238E27FC236}">
              <a16:creationId xmlns:a16="http://schemas.microsoft.com/office/drawing/2014/main" id="{00000000-0008-0000-0700-000030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156528</xdr:rowOff>
    </xdr:from>
    <xdr:to>
      <xdr:col>112</xdr:col>
      <xdr:colOff>38100</xdr:colOff>
      <xdr:row>59</xdr:row>
      <xdr:rowOff>86678</xdr:rowOff>
    </xdr:to>
    <xdr:sp macro="" textlink="">
      <xdr:nvSpPr>
        <xdr:cNvPr id="817" name="フローチャート: 判断 816">
          <a:extLst>
            <a:ext uri="{FF2B5EF4-FFF2-40B4-BE49-F238E27FC236}">
              <a16:creationId xmlns:a16="http://schemas.microsoft.com/office/drawing/2014/main" id="{00000000-0008-0000-0700-000031030000}"/>
            </a:ext>
          </a:extLst>
        </xdr:cNvPr>
        <xdr:cNvSpPr/>
      </xdr:nvSpPr>
      <xdr:spPr>
        <a:xfrm>
          <a:off x="21272500" y="10100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57</xdr:row>
      <xdr:rowOff>103205</xdr:rowOff>
    </xdr:from>
    <xdr:ext cx="313932"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66333" y="987585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9" name="直線コネクタ 818">
          <a:extLst>
            <a:ext uri="{FF2B5EF4-FFF2-40B4-BE49-F238E27FC236}">
              <a16:creationId xmlns:a16="http://schemas.microsoft.com/office/drawing/2014/main" id="{00000000-0008-0000-0700-000033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156146</xdr:rowOff>
    </xdr:from>
    <xdr:to>
      <xdr:col>107</xdr:col>
      <xdr:colOff>101600</xdr:colOff>
      <xdr:row>59</xdr:row>
      <xdr:rowOff>86296</xdr:rowOff>
    </xdr:to>
    <xdr:sp macro="" textlink="">
      <xdr:nvSpPr>
        <xdr:cNvPr id="820" name="フローチャート: 判断 819">
          <a:extLst>
            <a:ext uri="{FF2B5EF4-FFF2-40B4-BE49-F238E27FC236}">
              <a16:creationId xmlns:a16="http://schemas.microsoft.com/office/drawing/2014/main" id="{00000000-0008-0000-0700-000034030000}"/>
            </a:ext>
          </a:extLst>
        </xdr:cNvPr>
        <xdr:cNvSpPr/>
      </xdr:nvSpPr>
      <xdr:spPr>
        <a:xfrm>
          <a:off x="20383500" y="10100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57</xdr:row>
      <xdr:rowOff>102823</xdr:rowOff>
    </xdr:from>
    <xdr:ext cx="313932"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0277333" y="987547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22" name="直線コネクタ 821">
          <a:extLst>
            <a:ext uri="{FF2B5EF4-FFF2-40B4-BE49-F238E27FC236}">
              <a16:creationId xmlns:a16="http://schemas.microsoft.com/office/drawing/2014/main" id="{00000000-0008-0000-0700-000036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155575</xdr:rowOff>
    </xdr:from>
    <xdr:to>
      <xdr:col>102</xdr:col>
      <xdr:colOff>165100</xdr:colOff>
      <xdr:row>59</xdr:row>
      <xdr:rowOff>85725</xdr:rowOff>
    </xdr:to>
    <xdr:sp macro="" textlink="">
      <xdr:nvSpPr>
        <xdr:cNvPr id="823" name="フローチャート: 判断 822">
          <a:extLst>
            <a:ext uri="{FF2B5EF4-FFF2-40B4-BE49-F238E27FC236}">
              <a16:creationId xmlns:a16="http://schemas.microsoft.com/office/drawing/2014/main" id="{00000000-0008-0000-0700-000037030000}"/>
            </a:ext>
          </a:extLst>
        </xdr:cNvPr>
        <xdr:cNvSpPr/>
      </xdr:nvSpPr>
      <xdr:spPr>
        <a:xfrm>
          <a:off x="19494500" y="1009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57</xdr:row>
      <xdr:rowOff>102252</xdr:rowOff>
    </xdr:from>
    <xdr:ext cx="313932"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9388333" y="987490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154813</xdr:rowOff>
    </xdr:from>
    <xdr:to>
      <xdr:col>98</xdr:col>
      <xdr:colOff>38100</xdr:colOff>
      <xdr:row>59</xdr:row>
      <xdr:rowOff>84963</xdr:rowOff>
    </xdr:to>
    <xdr:sp macro="" textlink="">
      <xdr:nvSpPr>
        <xdr:cNvPr id="825" name="フローチャート: 判断 824">
          <a:extLst>
            <a:ext uri="{FF2B5EF4-FFF2-40B4-BE49-F238E27FC236}">
              <a16:creationId xmlns:a16="http://schemas.microsoft.com/office/drawing/2014/main" id="{00000000-0008-0000-0700-000039030000}"/>
            </a:ext>
          </a:extLst>
        </xdr:cNvPr>
        <xdr:cNvSpPr/>
      </xdr:nvSpPr>
      <xdr:spPr>
        <a:xfrm>
          <a:off x="18605500" y="100989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57</xdr:row>
      <xdr:rowOff>101490</xdr:rowOff>
    </xdr:from>
    <xdr:ext cx="313932"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8499333" y="987414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32" name="楕円 831">
          <a:extLst>
            <a:ext uri="{FF2B5EF4-FFF2-40B4-BE49-F238E27FC236}">
              <a16:creationId xmlns:a16="http://schemas.microsoft.com/office/drawing/2014/main" id="{00000000-0008-0000-0700-000040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135717</xdr:rowOff>
    </xdr:from>
    <xdr:ext cx="249299" cy="259045"/>
    <xdr:sp macro="" textlink="">
      <xdr:nvSpPr>
        <xdr:cNvPr id="833" name="前年度繰上充用金該当値テキスト">
          <a:extLst>
            <a:ext uri="{FF2B5EF4-FFF2-40B4-BE49-F238E27FC236}">
              <a16:creationId xmlns:a16="http://schemas.microsoft.com/office/drawing/2014/main" id="{00000000-0008-0000-0700-000041030000}"/>
            </a:ext>
          </a:extLst>
        </xdr:cNvPr>
        <xdr:cNvSpPr txBox="1"/>
      </xdr:nvSpPr>
      <xdr:spPr>
        <a:xfrm>
          <a:off x="22212300" y="1007981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34" name="楕円 833">
          <a:extLst>
            <a:ext uri="{FF2B5EF4-FFF2-40B4-BE49-F238E27FC236}">
              <a16:creationId xmlns:a16="http://schemas.microsoft.com/office/drawing/2014/main" id="{00000000-0008-0000-0700-000042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35" name="テキスト ボックス 834">
          <a:extLst>
            <a:ext uri="{FF2B5EF4-FFF2-40B4-BE49-F238E27FC236}">
              <a16:creationId xmlns:a16="http://schemas.microsoft.com/office/drawing/2014/main" id="{00000000-0008-0000-0700-000043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36" name="楕円 835">
          <a:extLst>
            <a:ext uri="{FF2B5EF4-FFF2-40B4-BE49-F238E27FC236}">
              <a16:creationId xmlns:a16="http://schemas.microsoft.com/office/drawing/2014/main" id="{00000000-0008-0000-0700-000044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8" name="楕円 837">
          <a:extLst>
            <a:ext uri="{FF2B5EF4-FFF2-40B4-BE49-F238E27FC236}">
              <a16:creationId xmlns:a16="http://schemas.microsoft.com/office/drawing/2014/main" id="{00000000-0008-0000-0700-000046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9" name="テキスト ボックス 838">
          <a:extLst>
            <a:ext uri="{FF2B5EF4-FFF2-40B4-BE49-F238E27FC236}">
              <a16:creationId xmlns:a16="http://schemas.microsoft.com/office/drawing/2014/main" id="{00000000-0008-0000-0700-000047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40" name="楕円 839">
          <a:extLst>
            <a:ext uri="{FF2B5EF4-FFF2-40B4-BE49-F238E27FC236}">
              <a16:creationId xmlns:a16="http://schemas.microsoft.com/office/drawing/2014/main" id="{00000000-0008-0000-0700-000048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41" name="テキスト ボックス 840">
          <a:extLst>
            <a:ext uri="{FF2B5EF4-FFF2-40B4-BE49-F238E27FC236}">
              <a16:creationId xmlns:a16="http://schemas.microsoft.com/office/drawing/2014/main" id="{00000000-0008-0000-0700-000049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42" name="正方形/長方形 841">
          <a:extLst>
            <a:ext uri="{FF2B5EF4-FFF2-40B4-BE49-F238E27FC236}">
              <a16:creationId xmlns:a16="http://schemas.microsoft.com/office/drawing/2014/main" id="{00000000-0008-0000-0700-00004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43" name="正方形/長方形 842">
          <a:extLst>
            <a:ext uri="{FF2B5EF4-FFF2-40B4-BE49-F238E27FC236}">
              <a16:creationId xmlns:a16="http://schemas.microsoft.com/office/drawing/2014/main" id="{00000000-0008-0000-0700-00004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44" name="テキスト ボックス 843">
          <a:extLst>
            <a:ext uri="{FF2B5EF4-FFF2-40B4-BE49-F238E27FC236}">
              <a16:creationId xmlns:a16="http://schemas.microsoft.com/office/drawing/2014/main" id="{00000000-0008-0000-0700-00004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土木費は住民一人当たり</a:t>
          </a:r>
          <a:r>
            <a:rPr kumimoji="1" lang="en-US" altLang="ja-JP" sz="1300">
              <a:latin typeface="ＭＳ Ｐゴシック" panose="020B0600070205080204" pitchFamily="50" charset="-128"/>
              <a:ea typeface="ＭＳ Ｐゴシック" panose="020B0600070205080204" pitchFamily="50" charset="-128"/>
            </a:rPr>
            <a:t>162,963</a:t>
          </a:r>
          <a:r>
            <a:rPr kumimoji="1" lang="ja-JP" altLang="en-US" sz="1300">
              <a:latin typeface="ＭＳ Ｐゴシック" panose="020B0600070205080204" pitchFamily="50" charset="-128"/>
              <a:ea typeface="ＭＳ Ｐゴシック" panose="020B0600070205080204" pitchFamily="50" charset="-128"/>
            </a:rPr>
            <a:t>円となっており、類似団体で高い水準となっている。令和６年度は豪雪により除排雪経費が類似団体と比べて多額となったことに加え、社会資本総合整備交付金を活用した道路改良事業などを行っていることが大きな要因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また、公債費についても住民一人当たり</a:t>
          </a:r>
          <a:r>
            <a:rPr kumimoji="1" lang="en-US" altLang="ja-JP" sz="1300">
              <a:latin typeface="ＭＳ Ｐゴシック" panose="020B0600070205080204" pitchFamily="50" charset="-128"/>
              <a:ea typeface="ＭＳ Ｐゴシック" panose="020B0600070205080204" pitchFamily="50" charset="-128"/>
            </a:rPr>
            <a:t>104,459</a:t>
          </a:r>
          <a:r>
            <a:rPr kumimoji="1" lang="ja-JP" altLang="en-US" sz="1300">
              <a:latin typeface="ＭＳ Ｐゴシック" panose="020B0600070205080204" pitchFamily="50" charset="-128"/>
              <a:ea typeface="ＭＳ Ｐゴシック" panose="020B0600070205080204" pitchFamily="50" charset="-128"/>
            </a:rPr>
            <a:t>千円となっており、前年度より微減したものの類似団体内で高い水準となっている。これは平成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令和元年度に実施した新博物館建設事業、看護職員養成施設整備事業等の合併特例債を活用した事業や、令和元年度から３年度に実施した防災・緊急情報伝達システムの整備事業に係る地方債の償還により公債費負担が大きくなっているため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baseline="0">
              <a:latin typeface="ＭＳ ゴシック" pitchFamily="49" charset="-128"/>
              <a:ea typeface="ＭＳ ゴシック" pitchFamily="49" charset="-128"/>
            </a:rPr>
            <a:t>　令和６年度については、豪雪に係る除排雪経費の臨時財政需要があったが、交付税などにより積立財源が確保でき、財政調整基金に取崩額を上回る歳計余剰金を積み立てることができたため、財政調整基金残高については前年度比で増加している。</a:t>
          </a:r>
          <a:endParaRPr kumimoji="1" lang="en-US" altLang="ja-JP" sz="1200" baseline="0">
            <a:latin typeface="ＭＳ ゴシック" pitchFamily="49" charset="-128"/>
            <a:ea typeface="ＭＳ ゴシック" pitchFamily="49" charset="-128"/>
          </a:endParaRPr>
        </a:p>
        <a:p>
          <a:r>
            <a:rPr kumimoji="1" lang="ja-JP" altLang="en-US" sz="1200" baseline="0">
              <a:latin typeface="ＭＳ ゴシック" pitchFamily="49" charset="-128"/>
              <a:ea typeface="ＭＳ ゴシック" pitchFamily="49" charset="-128"/>
            </a:rPr>
            <a:t>　今後も、事務事業の見直しなど歳出の合理化等を推進し、健全な行財政運営に努めていく。</a:t>
          </a:r>
          <a:endParaRPr kumimoji="1" lang="ja-JP" altLang="en-US" sz="1200">
            <a:latin typeface="ＭＳ ゴシック" pitchFamily="49" charset="-128"/>
            <a:ea typeface="ＭＳ ゴシック" pitchFamily="49"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令和４年度から水道料金の引き上げに着手し、令和６年度に激変緩和措置の終了を迎え、水道事業会計と簡易水道事業会計の黒字額が増加している。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一方で、長引く物価高騰や異常気象、インフラの老朽化などは、当市の財政運営に大きな影響を及ぼす可能性があり、入念な検証と慎重な判断がこれまで以上に求められる。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元利償還金等</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合併特例事業債と臨時財政対策債の償還に係る元利償還金は減少しているが、過疎対策事業債に係る元利償還金は増加している。元利償還金の額は昨年度より約</a:t>
          </a:r>
          <a:r>
            <a:rPr kumimoji="1" lang="en-US" altLang="ja-JP" sz="1400">
              <a:latin typeface="ＭＳ ゴシック" pitchFamily="49" charset="-128"/>
              <a:ea typeface="ＭＳ ゴシック" pitchFamily="49" charset="-128"/>
            </a:rPr>
            <a:t>105</a:t>
          </a:r>
          <a:r>
            <a:rPr kumimoji="1" lang="ja-JP" altLang="en-US" sz="1400">
              <a:latin typeface="ＭＳ ゴシック" pitchFamily="49" charset="-128"/>
              <a:ea typeface="ＭＳ ゴシック" pitchFamily="49" charset="-128"/>
            </a:rPr>
            <a:t>百万円減少。</a:t>
          </a:r>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算入公債費等</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合併特例事業債等の交付税措置率の高い優良債の償還が進んだことにより算入公債費が減となった。</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実質公債費比率は今後数年間同水準で推移していく見込みである。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　該当無し。</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新潟県十日町市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将来負担額</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地方債の現在高は合併特例事業債の現在高が減少したことにより減となっている。</a:t>
          </a:r>
          <a:endParaRPr kumimoji="1" lang="en-US" altLang="ja-JP" sz="1400">
            <a:latin typeface="ＭＳ ゴシック" pitchFamily="49" charset="-128"/>
            <a:ea typeface="ＭＳ ゴシック" pitchFamily="49" charset="-128"/>
          </a:endParaRPr>
        </a:p>
        <a:p>
          <a:endParaRPr kumimoji="1" lang="en-US" altLang="ja-JP" sz="1400">
            <a:latin typeface="ＭＳ ゴシック" pitchFamily="49" charset="-128"/>
            <a:ea typeface="ＭＳ ゴシック" pitchFamily="49" charset="-128"/>
          </a:endParaRPr>
        </a:p>
        <a:p>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充当可能財源等</a:t>
          </a:r>
          <a:r>
            <a:rPr kumimoji="1" lang="en-US" altLang="ja-JP" sz="1400">
              <a:latin typeface="ＭＳ ゴシック" pitchFamily="49" charset="-128"/>
              <a:ea typeface="ＭＳ ゴシック" pitchFamily="49" charset="-128"/>
            </a:rPr>
            <a:t>】</a:t>
          </a:r>
        </a:p>
        <a:p>
          <a:r>
            <a:rPr kumimoji="1" lang="ja-JP" altLang="en-US" sz="1400">
              <a:latin typeface="ＭＳ ゴシック" pitchFamily="49" charset="-128"/>
              <a:ea typeface="ＭＳ ゴシック" pitchFamily="49" charset="-128"/>
            </a:rPr>
            <a:t>　合併特例事業債の現在高が減少したことにより、算入額が減となった。</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新潟県十日町市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令和６年度末の普通会計の基金の現在高は、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8,258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百万円で５年度末現在高に比べ</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％の増となった。主にとおかまち応援基金が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268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百万円の増加に加えて、財政調整基金が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257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百万円の増、および地域振興基金の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221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財政調整基金は一定額を確保し、その他特定目的基金については、必要額の取崩を行い、基金の使途にあった事業への充当を行う。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十日町市環境共生基金　　　信濃川河川環境の良好な維持向上、また、環境との調和及び共生に資する地域づくり</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十日町市地域振興基金　　　地域住民の連帯の強化又は地域の振興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とおかまち応援基金　　　　多様な人々の社会的投資を具体化することにより、個性ある街づくりに資することを目的とする</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　　　　　　次代を担う子どもを安心して産み、健やかな成長と豊かな心を育む環境づくりおよびその他の少子化対策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十日町市大地の芸術祭基金　大地の芸術祭の運営並びに作品の制作および維持管理の資金に充てることを目的とする</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十日町市環境共生基金　　　上記基金の使途にあてはまる事業へ充当するために取り崩したもの。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十日町市地域振興基金　　　上記基金の使途にあてはまる事業へ充当するために取り崩したもの。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とおかまち応援基金　　　　ふるさと納税制度による寄附が好調だったことによる増。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少子化対策基金　　　　　　左記基金の使途にあてはまる事業へ充当するために取り崩したもの。</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十日町市大地の芸術祭基金　大地の芸術祭関連事業へ充当するために取り崩したもの。</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その他特定目的金については、令和７年度末までに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215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百万円を取り崩す見込みである。その後、令和９年度までに、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1,069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百万円をそれぞれの基金使途に当てはまる事業へ充当し、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806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R</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８年度末残高は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5,026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百万円となる見込である。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財政調整基金の増加は、大雪に伴い基金の取崩を行ったが、交付税などにより積立財源が確保できたため。</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災害などの非常時に備えるため、一定額を確保するとともに、年度間の財源調整のために取崩を行う。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普通交付税再算定・臨財債償還分の積立金によるもの。</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臨財債償還など、適宜積立と取崩を行い、適切に管理する。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3619FA9-9854-4B66-B527-940990A9832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A742666F-90C0-4D21-BBF3-D4DA6A07D68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F559E9EF-FB88-4476-8756-3258EC83F1AD}"/>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FEAA46A4-B7AC-4CAC-9A4D-08983DA9BAEB}"/>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687D663D-5F7D-444F-B59B-1FA6274D334B}"/>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4FE04654-B749-4C2F-99BE-D6B30E3929C4}"/>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5AF26A06-6A3B-4649-9C01-F6A997874C07}"/>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4546E7D-46EA-47F2-A9AB-A02B6F518D2F}"/>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079C8DCA-AE80-4DD4-B1C6-CA7AC62C5024}"/>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03A0DE50-D931-429E-BA30-0A66295B474D}"/>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0CD66B7B-1EE5-4D51-88BB-234EB7CD90BA}"/>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B417783C-C76B-4DE7-A1E7-99CE998C0B5D}"/>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5CE2AEE-C6D8-4738-AEDC-549D07991BF0}"/>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F1669749-C571-4528-9FD0-439819E6CC52}"/>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7ED26E1-515F-4BA5-8FB5-FE47292FA9AE}"/>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4F37AFEB-55BD-40DF-9C25-B471CDABB78D}"/>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4D6FAF72-EF5D-48DC-947B-A066A02B4036}"/>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8440D8C5-4A71-4169-A907-B061D7E05BB1}"/>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4A134FD7-975E-4FC1-9E74-D5A5CD5E8726}"/>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A2CB2FC3-E7A1-475B-8808-16423B690226}"/>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2D3420EC-BFD6-4230-A5EF-29D4033713CA}"/>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F0304D0-41CD-4531-A137-178D205C57A8}"/>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6A8143C-F25A-43DE-8C9F-85E5710D8646}"/>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4D3ADD5F-12F0-41EE-8EB1-FDB3CEFC4315}"/>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A3CCECFD-6386-43C5-AA3F-CDBA2B30964D}"/>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49092BE-5FEB-4A38-8514-938AB1D781CE}"/>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9F576925-8D46-438E-86B4-5D78476D3048}"/>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4AE51E00-B278-4042-AABD-B19608F9631E}"/>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C4D397D5-1BC8-464D-ADD5-DF16CC449222}"/>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2F159D03-C608-4978-958B-AC119F24964D}"/>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2424FD58-DE44-417E-8315-2BBBE30B1944}"/>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BA6D84B2-17AC-43E3-87AB-F959B1320B79}"/>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91ACC3F3-EEAC-448A-8CB7-71CD8306376C}"/>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541EEA49-A215-4B15-9082-81561369ADF1}"/>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344A6BF2-DC59-42EA-A72E-AB246E83A0FC}"/>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EA730A0-3BDE-407A-B9E7-2118D7068780}"/>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C8A6D86-B2A9-4531-8540-ACDFBEF06399}"/>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[ 54.7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7BB52F3-1C69-4E61-86B3-74E827B67658}"/>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F629EBAF-0E4D-4CD1-8F0C-A7EEDEA538FE}"/>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EC9225AD-1D51-450B-9585-3F17A15BD8BB}"/>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29643115-2163-467A-8148-75B6CCF6147A}"/>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D86CD5D0-C73B-475E-A1E1-B0DDC8D156AF}"/>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16898F8E-04FD-4CC7-8437-B56274135738}"/>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6FF18C44-F963-42D6-9A1C-ECED95644D6C}"/>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FBA74370-A4A7-443A-BE18-2A4C3030F5EB}"/>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509CE1C-A102-44A9-83D3-916D069C9DFF}"/>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0015F229-2608-4C29-B174-5952AF08E4AB}"/>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当市では、老朽化した施設の除却や施設改修を進めていることや、令和２年度まで合併特例債等を活用した公共施設等の建設を推進したことにより、取得年数が浅い施設が多いため、前年度順位から２位下がったものの、依然として減価償却率が類似団体平均より低い状況が続いてい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31958E56-2C3D-442A-9946-3BECBFB923A7}"/>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F372F4D9-FE07-4280-9E41-F6FE1AB9DD42}"/>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C0C01ECF-3415-4EC4-8323-214DD2156D42}"/>
            </a:ext>
          </a:extLst>
        </xdr:cNvPr>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6623BFC9-3FF4-43E5-9196-FE388FDDE96E}"/>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57541</xdr:rowOff>
    </xdr:from>
    <xdr:ext cx="410689" cy="225703"/>
    <xdr:sp macro="" textlink="">
      <xdr:nvSpPr>
        <xdr:cNvPr id="53" name="テキスト ボックス 52">
          <a:extLst>
            <a:ext uri="{FF2B5EF4-FFF2-40B4-BE49-F238E27FC236}">
              <a16:creationId xmlns:a16="http://schemas.microsoft.com/office/drawing/2014/main" id="{BC03BDF3-7C10-43B1-880B-046EAB443297}"/>
            </a:ext>
          </a:extLst>
        </xdr:cNvPr>
        <xdr:cNvSpPr txBox="1"/>
      </xdr:nvSpPr>
      <xdr:spPr>
        <a:xfrm>
          <a:off x="795811" y="58868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72B927E-ECA2-48CC-8B85-166C3E3BAB37}"/>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9FB0FA98-AF11-44B3-B5D0-ABA92954FB4B}"/>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77751879-F980-4598-896D-9B1DC2861C17}"/>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1320AE16-D564-4E35-A9D8-29CE6586EBE0}"/>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A811A260-2AC0-429D-84D5-3E6DCFEC0706}"/>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EE87F1AC-3AAE-4372-8F99-0A5E50C48E0C}"/>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3765A74D-5ECA-407D-8542-B1F8A3BB8279}"/>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4ACD24DA-1900-4599-A53D-15A8FE7F3E57}"/>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AA5A7D6-7D3E-4E81-AF5A-43C6BC5FB686}"/>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23</xdr:row>
      <xdr:rowOff>144324</xdr:rowOff>
    </xdr:from>
    <xdr:ext cx="308097" cy="225703"/>
    <xdr:sp macro="" textlink="">
      <xdr:nvSpPr>
        <xdr:cNvPr id="63" name="テキスト ボックス 62">
          <a:extLst>
            <a:ext uri="{FF2B5EF4-FFF2-40B4-BE49-F238E27FC236}">
              <a16:creationId xmlns:a16="http://schemas.microsoft.com/office/drawing/2014/main" id="{40BE9C79-9412-47A6-A160-1639C2AA4298}"/>
            </a:ext>
          </a:extLst>
        </xdr:cNvPr>
        <xdr:cNvSpPr txBox="1"/>
      </xdr:nvSpPr>
      <xdr:spPr>
        <a:xfrm>
          <a:off x="898403" y="40876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5444B16E-84F1-42E5-A545-6DBF512E7068}"/>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75883</xdr:rowOff>
    </xdr:from>
    <xdr:to>
      <xdr:col>23</xdr:col>
      <xdr:colOff>85090</xdr:colOff>
      <xdr:row>33</xdr:row>
      <xdr:rowOff>88900</xdr:rowOff>
    </xdr:to>
    <xdr:cxnSp macro="">
      <xdr:nvCxnSpPr>
        <xdr:cNvPr id="65" name="直線コネクタ 64">
          <a:extLst>
            <a:ext uri="{FF2B5EF4-FFF2-40B4-BE49-F238E27FC236}">
              <a16:creationId xmlns:a16="http://schemas.microsoft.com/office/drawing/2014/main" id="{2E1148C4-6A81-4EC5-999C-44E01D7CC760}"/>
            </a:ext>
          </a:extLst>
        </xdr:cNvPr>
        <xdr:cNvCxnSpPr/>
      </xdr:nvCxnSpPr>
      <xdr:spPr>
        <a:xfrm flipV="1">
          <a:off x="4760595" y="4705033"/>
          <a:ext cx="1270" cy="10417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92727</xdr:rowOff>
    </xdr:from>
    <xdr:ext cx="405111" cy="259045"/>
    <xdr:sp macro="" textlink="">
      <xdr:nvSpPr>
        <xdr:cNvPr id="66" name="有形固定資産減価償却率最小値テキスト">
          <a:extLst>
            <a:ext uri="{FF2B5EF4-FFF2-40B4-BE49-F238E27FC236}">
              <a16:creationId xmlns:a16="http://schemas.microsoft.com/office/drawing/2014/main" id="{62EFBA49-EBF7-43EE-9199-A013B021D8AD}"/>
            </a:ext>
          </a:extLst>
        </xdr:cNvPr>
        <xdr:cNvSpPr txBox="1"/>
      </xdr:nvSpPr>
      <xdr:spPr>
        <a:xfrm>
          <a:off x="4813300" y="5750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88900</xdr:rowOff>
    </xdr:from>
    <xdr:to>
      <xdr:col>23</xdr:col>
      <xdr:colOff>174625</xdr:colOff>
      <xdr:row>33</xdr:row>
      <xdr:rowOff>88900</xdr:rowOff>
    </xdr:to>
    <xdr:cxnSp macro="">
      <xdr:nvCxnSpPr>
        <xdr:cNvPr id="67" name="直線コネクタ 66">
          <a:extLst>
            <a:ext uri="{FF2B5EF4-FFF2-40B4-BE49-F238E27FC236}">
              <a16:creationId xmlns:a16="http://schemas.microsoft.com/office/drawing/2014/main" id="{11311193-AC8C-4919-B1FE-A4284F4EF7CF}"/>
            </a:ext>
          </a:extLst>
        </xdr:cNvPr>
        <xdr:cNvCxnSpPr/>
      </xdr:nvCxnSpPr>
      <xdr:spPr>
        <a:xfrm>
          <a:off x="4673600" y="5746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22560</xdr:rowOff>
    </xdr:from>
    <xdr:ext cx="405111" cy="259045"/>
    <xdr:sp macro="" textlink="">
      <xdr:nvSpPr>
        <xdr:cNvPr id="68" name="有形固定資産減価償却率最大値テキスト">
          <a:extLst>
            <a:ext uri="{FF2B5EF4-FFF2-40B4-BE49-F238E27FC236}">
              <a16:creationId xmlns:a16="http://schemas.microsoft.com/office/drawing/2014/main" id="{6F6E2DDA-5BA7-4643-9705-726F5AC4AC02}"/>
            </a:ext>
          </a:extLst>
        </xdr:cNvPr>
        <xdr:cNvSpPr txBox="1"/>
      </xdr:nvSpPr>
      <xdr:spPr>
        <a:xfrm>
          <a:off x="4813300" y="44802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75883</xdr:rowOff>
    </xdr:from>
    <xdr:to>
      <xdr:col>23</xdr:col>
      <xdr:colOff>174625</xdr:colOff>
      <xdr:row>27</xdr:row>
      <xdr:rowOff>75883</xdr:rowOff>
    </xdr:to>
    <xdr:cxnSp macro="">
      <xdr:nvCxnSpPr>
        <xdr:cNvPr id="69" name="直線コネクタ 68">
          <a:extLst>
            <a:ext uri="{FF2B5EF4-FFF2-40B4-BE49-F238E27FC236}">
              <a16:creationId xmlns:a16="http://schemas.microsoft.com/office/drawing/2014/main" id="{994533E1-8CAF-4952-86BC-A3BC2D39AC6C}"/>
            </a:ext>
          </a:extLst>
        </xdr:cNvPr>
        <xdr:cNvCxnSpPr/>
      </xdr:nvCxnSpPr>
      <xdr:spPr>
        <a:xfrm>
          <a:off x="4673600" y="4705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147655</xdr:rowOff>
    </xdr:from>
    <xdr:ext cx="405111" cy="259045"/>
    <xdr:sp macro="" textlink="">
      <xdr:nvSpPr>
        <xdr:cNvPr id="70" name="有形固定資産減価償却率平均値テキスト">
          <a:extLst>
            <a:ext uri="{FF2B5EF4-FFF2-40B4-BE49-F238E27FC236}">
              <a16:creationId xmlns:a16="http://schemas.microsoft.com/office/drawing/2014/main" id="{DBB76434-E0E7-4311-A05E-93ABB6BD880A}"/>
            </a:ext>
          </a:extLst>
        </xdr:cNvPr>
        <xdr:cNvSpPr txBox="1"/>
      </xdr:nvSpPr>
      <xdr:spPr>
        <a:xfrm>
          <a:off x="4813300" y="52911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169228</xdr:rowOff>
    </xdr:from>
    <xdr:to>
      <xdr:col>23</xdr:col>
      <xdr:colOff>136525</xdr:colOff>
      <xdr:row>31</xdr:row>
      <xdr:rowOff>99378</xdr:rowOff>
    </xdr:to>
    <xdr:sp macro="" textlink="">
      <xdr:nvSpPr>
        <xdr:cNvPr id="71" name="フローチャート: 判断 70">
          <a:extLst>
            <a:ext uri="{FF2B5EF4-FFF2-40B4-BE49-F238E27FC236}">
              <a16:creationId xmlns:a16="http://schemas.microsoft.com/office/drawing/2014/main" id="{C2701CC7-D464-44DD-A4FA-52BF0E7CCA46}"/>
            </a:ext>
          </a:extLst>
        </xdr:cNvPr>
        <xdr:cNvSpPr/>
      </xdr:nvSpPr>
      <xdr:spPr>
        <a:xfrm>
          <a:off x="4711700" y="5312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151236</xdr:rowOff>
    </xdr:from>
    <xdr:to>
      <xdr:col>19</xdr:col>
      <xdr:colOff>187325</xdr:colOff>
      <xdr:row>31</xdr:row>
      <xdr:rowOff>81386</xdr:rowOff>
    </xdr:to>
    <xdr:sp macro="" textlink="">
      <xdr:nvSpPr>
        <xdr:cNvPr id="72" name="フローチャート: 判断 71">
          <a:extLst>
            <a:ext uri="{FF2B5EF4-FFF2-40B4-BE49-F238E27FC236}">
              <a16:creationId xmlns:a16="http://schemas.microsoft.com/office/drawing/2014/main" id="{870C36F2-B0DE-4C06-8EAF-8C1CFD6B6CE1}"/>
            </a:ext>
          </a:extLst>
        </xdr:cNvPr>
        <xdr:cNvSpPr/>
      </xdr:nvSpPr>
      <xdr:spPr>
        <a:xfrm>
          <a:off x="4000500" y="5294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144039</xdr:rowOff>
    </xdr:from>
    <xdr:to>
      <xdr:col>15</xdr:col>
      <xdr:colOff>187325</xdr:colOff>
      <xdr:row>31</xdr:row>
      <xdr:rowOff>74189</xdr:rowOff>
    </xdr:to>
    <xdr:sp macro="" textlink="">
      <xdr:nvSpPr>
        <xdr:cNvPr id="73" name="フローチャート: 判断 72">
          <a:extLst>
            <a:ext uri="{FF2B5EF4-FFF2-40B4-BE49-F238E27FC236}">
              <a16:creationId xmlns:a16="http://schemas.microsoft.com/office/drawing/2014/main" id="{C12DEB2D-C8A9-4AEF-BE20-CE9F42728C3A}"/>
            </a:ext>
          </a:extLst>
        </xdr:cNvPr>
        <xdr:cNvSpPr/>
      </xdr:nvSpPr>
      <xdr:spPr>
        <a:xfrm>
          <a:off x="3238500" y="5287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111654</xdr:rowOff>
    </xdr:from>
    <xdr:to>
      <xdr:col>11</xdr:col>
      <xdr:colOff>187325</xdr:colOff>
      <xdr:row>31</xdr:row>
      <xdr:rowOff>41804</xdr:rowOff>
    </xdr:to>
    <xdr:sp macro="" textlink="">
      <xdr:nvSpPr>
        <xdr:cNvPr id="74" name="フローチャート: 判断 73">
          <a:extLst>
            <a:ext uri="{FF2B5EF4-FFF2-40B4-BE49-F238E27FC236}">
              <a16:creationId xmlns:a16="http://schemas.microsoft.com/office/drawing/2014/main" id="{1D600741-422F-4B02-AAFE-43A921B209B9}"/>
            </a:ext>
          </a:extLst>
        </xdr:cNvPr>
        <xdr:cNvSpPr/>
      </xdr:nvSpPr>
      <xdr:spPr>
        <a:xfrm>
          <a:off x="2476500" y="525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30</xdr:row>
      <xdr:rowOff>97261</xdr:rowOff>
    </xdr:from>
    <xdr:to>
      <xdr:col>7</xdr:col>
      <xdr:colOff>187325</xdr:colOff>
      <xdr:row>31</xdr:row>
      <xdr:rowOff>27411</xdr:rowOff>
    </xdr:to>
    <xdr:sp macro="" textlink="">
      <xdr:nvSpPr>
        <xdr:cNvPr id="75" name="フローチャート: 判断 74">
          <a:extLst>
            <a:ext uri="{FF2B5EF4-FFF2-40B4-BE49-F238E27FC236}">
              <a16:creationId xmlns:a16="http://schemas.microsoft.com/office/drawing/2014/main" id="{6041C951-489B-4E9C-BB9D-3BAFDF2016A6}"/>
            </a:ext>
          </a:extLst>
        </xdr:cNvPr>
        <xdr:cNvSpPr/>
      </xdr:nvSpPr>
      <xdr:spPr>
        <a:xfrm>
          <a:off x="1714500" y="524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888B4845-7DD6-4361-9D5E-5444FA76E5C9}"/>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8A26426-18DF-4390-AC9F-BFB4822E282B}"/>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3900B525-4E38-424D-BD5C-801426580518}"/>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BB06F0E-FBC6-4859-B60C-5C4FA2F7395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F396427-BB6B-44D4-9093-DBDF12981E41}"/>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142769</xdr:rowOff>
    </xdr:from>
    <xdr:to>
      <xdr:col>23</xdr:col>
      <xdr:colOff>136525</xdr:colOff>
      <xdr:row>30</xdr:row>
      <xdr:rowOff>72919</xdr:rowOff>
    </xdr:to>
    <xdr:sp macro="" textlink="">
      <xdr:nvSpPr>
        <xdr:cNvPr id="81" name="楕円 80">
          <a:extLst>
            <a:ext uri="{FF2B5EF4-FFF2-40B4-BE49-F238E27FC236}">
              <a16:creationId xmlns:a16="http://schemas.microsoft.com/office/drawing/2014/main" id="{962A7C6F-CB41-435D-9BFC-E5D70FAA9DFE}"/>
            </a:ext>
          </a:extLst>
        </xdr:cNvPr>
        <xdr:cNvSpPr/>
      </xdr:nvSpPr>
      <xdr:spPr>
        <a:xfrm>
          <a:off x="4711700" y="5114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165646</xdr:rowOff>
    </xdr:from>
    <xdr:ext cx="405111" cy="259045"/>
    <xdr:sp macro="" textlink="">
      <xdr:nvSpPr>
        <xdr:cNvPr id="82" name="有形固定資産減価償却率該当値テキスト">
          <a:extLst>
            <a:ext uri="{FF2B5EF4-FFF2-40B4-BE49-F238E27FC236}">
              <a16:creationId xmlns:a16="http://schemas.microsoft.com/office/drawing/2014/main" id="{50B7ABC7-77BA-4EC1-992B-A9CF144DB28D}"/>
            </a:ext>
          </a:extLst>
        </xdr:cNvPr>
        <xdr:cNvSpPr txBox="1"/>
      </xdr:nvSpPr>
      <xdr:spPr>
        <a:xfrm>
          <a:off x="4813300" y="49662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121179</xdr:rowOff>
    </xdr:from>
    <xdr:to>
      <xdr:col>19</xdr:col>
      <xdr:colOff>187325</xdr:colOff>
      <xdr:row>30</xdr:row>
      <xdr:rowOff>51329</xdr:rowOff>
    </xdr:to>
    <xdr:sp macro="" textlink="">
      <xdr:nvSpPr>
        <xdr:cNvPr id="83" name="楕円 82">
          <a:extLst>
            <a:ext uri="{FF2B5EF4-FFF2-40B4-BE49-F238E27FC236}">
              <a16:creationId xmlns:a16="http://schemas.microsoft.com/office/drawing/2014/main" id="{0B9CBD5B-4C60-4E4C-8C75-713EA56FEAFD}"/>
            </a:ext>
          </a:extLst>
        </xdr:cNvPr>
        <xdr:cNvSpPr/>
      </xdr:nvSpPr>
      <xdr:spPr>
        <a:xfrm>
          <a:off x="4000500" y="5093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529</xdr:rowOff>
    </xdr:from>
    <xdr:to>
      <xdr:col>23</xdr:col>
      <xdr:colOff>85725</xdr:colOff>
      <xdr:row>30</xdr:row>
      <xdr:rowOff>22119</xdr:rowOff>
    </xdr:to>
    <xdr:cxnSp macro="">
      <xdr:nvCxnSpPr>
        <xdr:cNvPr id="84" name="直線コネクタ 83">
          <a:extLst>
            <a:ext uri="{FF2B5EF4-FFF2-40B4-BE49-F238E27FC236}">
              <a16:creationId xmlns:a16="http://schemas.microsoft.com/office/drawing/2014/main" id="{D0103E24-1C03-4703-8FE0-BBE200F75ECE}"/>
            </a:ext>
          </a:extLst>
        </xdr:cNvPr>
        <xdr:cNvCxnSpPr/>
      </xdr:nvCxnSpPr>
      <xdr:spPr>
        <a:xfrm>
          <a:off x="4051300" y="5144029"/>
          <a:ext cx="711200" cy="215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90593</xdr:rowOff>
    </xdr:from>
    <xdr:to>
      <xdr:col>15</xdr:col>
      <xdr:colOff>187325</xdr:colOff>
      <xdr:row>30</xdr:row>
      <xdr:rowOff>20743</xdr:rowOff>
    </xdr:to>
    <xdr:sp macro="" textlink="">
      <xdr:nvSpPr>
        <xdr:cNvPr id="85" name="楕円 84">
          <a:extLst>
            <a:ext uri="{FF2B5EF4-FFF2-40B4-BE49-F238E27FC236}">
              <a16:creationId xmlns:a16="http://schemas.microsoft.com/office/drawing/2014/main" id="{E7395A6D-33B9-4992-82D6-7FE5324E9CA1}"/>
            </a:ext>
          </a:extLst>
        </xdr:cNvPr>
        <xdr:cNvSpPr/>
      </xdr:nvSpPr>
      <xdr:spPr>
        <a:xfrm>
          <a:off x="3238500" y="5062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141393</xdr:rowOff>
    </xdr:from>
    <xdr:to>
      <xdr:col>19</xdr:col>
      <xdr:colOff>136525</xdr:colOff>
      <xdr:row>30</xdr:row>
      <xdr:rowOff>529</xdr:rowOff>
    </xdr:to>
    <xdr:cxnSp macro="">
      <xdr:nvCxnSpPr>
        <xdr:cNvPr id="86" name="直線コネクタ 85">
          <a:extLst>
            <a:ext uri="{FF2B5EF4-FFF2-40B4-BE49-F238E27FC236}">
              <a16:creationId xmlns:a16="http://schemas.microsoft.com/office/drawing/2014/main" id="{AC0DE425-40EF-4130-904A-062D31E4A13B}"/>
            </a:ext>
          </a:extLst>
        </xdr:cNvPr>
        <xdr:cNvCxnSpPr/>
      </xdr:nvCxnSpPr>
      <xdr:spPr>
        <a:xfrm>
          <a:off x="3289300" y="5113443"/>
          <a:ext cx="762000" cy="30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70803</xdr:rowOff>
    </xdr:from>
    <xdr:to>
      <xdr:col>11</xdr:col>
      <xdr:colOff>187325</xdr:colOff>
      <xdr:row>30</xdr:row>
      <xdr:rowOff>953</xdr:rowOff>
    </xdr:to>
    <xdr:sp macro="" textlink="">
      <xdr:nvSpPr>
        <xdr:cNvPr id="87" name="楕円 86">
          <a:extLst>
            <a:ext uri="{FF2B5EF4-FFF2-40B4-BE49-F238E27FC236}">
              <a16:creationId xmlns:a16="http://schemas.microsoft.com/office/drawing/2014/main" id="{6E118007-BDBB-43A7-ADE4-2B4C3EFFFA6F}"/>
            </a:ext>
          </a:extLst>
        </xdr:cNvPr>
        <xdr:cNvSpPr/>
      </xdr:nvSpPr>
      <xdr:spPr>
        <a:xfrm>
          <a:off x="2476500" y="504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121603</xdr:rowOff>
    </xdr:from>
    <xdr:to>
      <xdr:col>15</xdr:col>
      <xdr:colOff>136525</xdr:colOff>
      <xdr:row>29</xdr:row>
      <xdr:rowOff>141393</xdr:rowOff>
    </xdr:to>
    <xdr:cxnSp macro="">
      <xdr:nvCxnSpPr>
        <xdr:cNvPr id="88" name="直線コネクタ 87">
          <a:extLst>
            <a:ext uri="{FF2B5EF4-FFF2-40B4-BE49-F238E27FC236}">
              <a16:creationId xmlns:a16="http://schemas.microsoft.com/office/drawing/2014/main" id="{445A805E-E124-4C0D-9F67-F6E094C9647B}"/>
            </a:ext>
          </a:extLst>
        </xdr:cNvPr>
        <xdr:cNvCxnSpPr/>
      </xdr:nvCxnSpPr>
      <xdr:spPr>
        <a:xfrm>
          <a:off x="2527300" y="5093653"/>
          <a:ext cx="762000" cy="1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45614</xdr:rowOff>
    </xdr:from>
    <xdr:to>
      <xdr:col>7</xdr:col>
      <xdr:colOff>187325</xdr:colOff>
      <xdr:row>29</xdr:row>
      <xdr:rowOff>147214</xdr:rowOff>
    </xdr:to>
    <xdr:sp macro="" textlink="">
      <xdr:nvSpPr>
        <xdr:cNvPr id="89" name="楕円 88">
          <a:extLst>
            <a:ext uri="{FF2B5EF4-FFF2-40B4-BE49-F238E27FC236}">
              <a16:creationId xmlns:a16="http://schemas.microsoft.com/office/drawing/2014/main" id="{CE1E1D6A-1224-42C1-B6CF-769AA15AAA9C}"/>
            </a:ext>
          </a:extLst>
        </xdr:cNvPr>
        <xdr:cNvSpPr/>
      </xdr:nvSpPr>
      <xdr:spPr>
        <a:xfrm>
          <a:off x="1714500" y="501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96414</xdr:rowOff>
    </xdr:from>
    <xdr:to>
      <xdr:col>11</xdr:col>
      <xdr:colOff>136525</xdr:colOff>
      <xdr:row>29</xdr:row>
      <xdr:rowOff>121603</xdr:rowOff>
    </xdr:to>
    <xdr:cxnSp macro="">
      <xdr:nvCxnSpPr>
        <xdr:cNvPr id="90" name="直線コネクタ 89">
          <a:extLst>
            <a:ext uri="{FF2B5EF4-FFF2-40B4-BE49-F238E27FC236}">
              <a16:creationId xmlns:a16="http://schemas.microsoft.com/office/drawing/2014/main" id="{C08F9D1A-A566-4DAA-9654-F11BC5B11717}"/>
            </a:ext>
          </a:extLst>
        </xdr:cNvPr>
        <xdr:cNvCxnSpPr/>
      </xdr:nvCxnSpPr>
      <xdr:spPr>
        <a:xfrm>
          <a:off x="1765300" y="5068464"/>
          <a:ext cx="762000" cy="25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72513</xdr:rowOff>
    </xdr:from>
    <xdr:ext cx="405111" cy="259045"/>
    <xdr:sp macro="" textlink="">
      <xdr:nvSpPr>
        <xdr:cNvPr id="91" name="n_1aveValue有形固定資産減価償却率">
          <a:extLst>
            <a:ext uri="{FF2B5EF4-FFF2-40B4-BE49-F238E27FC236}">
              <a16:creationId xmlns:a16="http://schemas.microsoft.com/office/drawing/2014/main" id="{D428B5FD-F57A-455D-828F-75FEC296323F}"/>
            </a:ext>
          </a:extLst>
        </xdr:cNvPr>
        <xdr:cNvSpPr txBox="1"/>
      </xdr:nvSpPr>
      <xdr:spPr>
        <a:xfrm>
          <a:off x="3836044" y="5387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65316</xdr:rowOff>
    </xdr:from>
    <xdr:ext cx="405111" cy="259045"/>
    <xdr:sp macro="" textlink="">
      <xdr:nvSpPr>
        <xdr:cNvPr id="92" name="n_2aveValue有形固定資産減価償却率">
          <a:extLst>
            <a:ext uri="{FF2B5EF4-FFF2-40B4-BE49-F238E27FC236}">
              <a16:creationId xmlns:a16="http://schemas.microsoft.com/office/drawing/2014/main" id="{2AA50A81-9F61-4A13-A2F3-23E4FC557265}"/>
            </a:ext>
          </a:extLst>
        </xdr:cNvPr>
        <xdr:cNvSpPr txBox="1"/>
      </xdr:nvSpPr>
      <xdr:spPr>
        <a:xfrm>
          <a:off x="3086744" y="5380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32931</xdr:rowOff>
    </xdr:from>
    <xdr:ext cx="405111" cy="259045"/>
    <xdr:sp macro="" textlink="">
      <xdr:nvSpPr>
        <xdr:cNvPr id="93" name="n_3aveValue有形固定資産減価償却率">
          <a:extLst>
            <a:ext uri="{FF2B5EF4-FFF2-40B4-BE49-F238E27FC236}">
              <a16:creationId xmlns:a16="http://schemas.microsoft.com/office/drawing/2014/main" id="{1E0F193A-B3DC-4675-9B22-5BFC4EB90956}"/>
            </a:ext>
          </a:extLst>
        </xdr:cNvPr>
        <xdr:cNvSpPr txBox="1"/>
      </xdr:nvSpPr>
      <xdr:spPr>
        <a:xfrm>
          <a:off x="2324744" y="5347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18538</xdr:rowOff>
    </xdr:from>
    <xdr:ext cx="405111" cy="259045"/>
    <xdr:sp macro="" textlink="">
      <xdr:nvSpPr>
        <xdr:cNvPr id="94" name="n_4aveValue有形固定資産減価償却率">
          <a:extLst>
            <a:ext uri="{FF2B5EF4-FFF2-40B4-BE49-F238E27FC236}">
              <a16:creationId xmlns:a16="http://schemas.microsoft.com/office/drawing/2014/main" id="{CBF4AAD0-450B-445A-B501-79F52F89E399}"/>
            </a:ext>
          </a:extLst>
        </xdr:cNvPr>
        <xdr:cNvSpPr txBox="1"/>
      </xdr:nvSpPr>
      <xdr:spPr>
        <a:xfrm>
          <a:off x="1562744" y="53334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67856</xdr:rowOff>
    </xdr:from>
    <xdr:ext cx="405111" cy="259045"/>
    <xdr:sp macro="" textlink="">
      <xdr:nvSpPr>
        <xdr:cNvPr id="95" name="n_1mainValue有形固定資産減価償却率">
          <a:extLst>
            <a:ext uri="{FF2B5EF4-FFF2-40B4-BE49-F238E27FC236}">
              <a16:creationId xmlns:a16="http://schemas.microsoft.com/office/drawing/2014/main" id="{79CEC471-955B-4C83-BE47-FA715CD5983D}"/>
            </a:ext>
          </a:extLst>
        </xdr:cNvPr>
        <xdr:cNvSpPr txBox="1"/>
      </xdr:nvSpPr>
      <xdr:spPr>
        <a:xfrm>
          <a:off x="3836044" y="4868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37270</xdr:rowOff>
    </xdr:from>
    <xdr:ext cx="405111" cy="259045"/>
    <xdr:sp macro="" textlink="">
      <xdr:nvSpPr>
        <xdr:cNvPr id="96" name="n_2mainValue有形固定資産減価償却率">
          <a:extLst>
            <a:ext uri="{FF2B5EF4-FFF2-40B4-BE49-F238E27FC236}">
              <a16:creationId xmlns:a16="http://schemas.microsoft.com/office/drawing/2014/main" id="{5F56183E-BCE5-416A-A95A-B4173A1A8B8A}"/>
            </a:ext>
          </a:extLst>
        </xdr:cNvPr>
        <xdr:cNvSpPr txBox="1"/>
      </xdr:nvSpPr>
      <xdr:spPr>
        <a:xfrm>
          <a:off x="3086744" y="48378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17480</xdr:rowOff>
    </xdr:from>
    <xdr:ext cx="405111" cy="259045"/>
    <xdr:sp macro="" textlink="">
      <xdr:nvSpPr>
        <xdr:cNvPr id="97" name="n_3mainValue有形固定資産減価償却率">
          <a:extLst>
            <a:ext uri="{FF2B5EF4-FFF2-40B4-BE49-F238E27FC236}">
              <a16:creationId xmlns:a16="http://schemas.microsoft.com/office/drawing/2014/main" id="{7CE32DAE-7F18-4D66-B8AD-84CDD10BE80E}"/>
            </a:ext>
          </a:extLst>
        </xdr:cNvPr>
        <xdr:cNvSpPr txBox="1"/>
      </xdr:nvSpPr>
      <xdr:spPr>
        <a:xfrm>
          <a:off x="2324744" y="4818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163741</xdr:rowOff>
    </xdr:from>
    <xdr:ext cx="405111" cy="259045"/>
    <xdr:sp macro="" textlink="">
      <xdr:nvSpPr>
        <xdr:cNvPr id="98" name="n_4mainValue有形固定資産減価償却率">
          <a:extLst>
            <a:ext uri="{FF2B5EF4-FFF2-40B4-BE49-F238E27FC236}">
              <a16:creationId xmlns:a16="http://schemas.microsoft.com/office/drawing/2014/main" id="{538955A1-6E8E-47D1-9FCC-43A757EA82BF}"/>
            </a:ext>
          </a:extLst>
        </xdr:cNvPr>
        <xdr:cNvSpPr txBox="1"/>
      </xdr:nvSpPr>
      <xdr:spPr>
        <a:xfrm>
          <a:off x="1562744" y="4792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48817240-A67E-4047-8E40-F0C9274FBBE9}"/>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C3648A20-74B0-479C-B79A-D4F426B1F4A1}"/>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B1AB5936-E731-45D3-B7B4-7A6ADF3ECD34}"/>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AA8E4763-D6B4-4345-A279-45A295D26BCE}"/>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1CF1D8E7-3440-46AB-A0D0-F90945BD910A}"/>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8663B6BE-59B9-46E8-A255-2BD4D2586DB3}"/>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A9F2FC10-EC6D-4574-B1C7-E10C04C05CAF}"/>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55095380-3489-4A80-9F89-330D695A37CD}"/>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5CCD29FB-7398-4260-9B37-AABF8D126D98}"/>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EDF357D9-2309-4E80-90BC-AD44C1416470}"/>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5C7DF79-1A86-4D67-BBC1-A4684DEB9EE2}"/>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97F7B1B4-F260-4445-B5D5-FD23DB76CB37}"/>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35E37649-05EF-4165-A538-29400A634E47}"/>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昨年度より</a:t>
          </a:r>
          <a:r>
            <a:rPr kumimoji="1" lang="en-US" altLang="ja-JP" sz="1100">
              <a:latin typeface="ＭＳ Ｐゴシック" panose="020B0600070205080204" pitchFamily="50" charset="-128"/>
              <a:ea typeface="ＭＳ Ｐゴシック" panose="020B0600070205080204" pitchFamily="50" charset="-128"/>
            </a:rPr>
            <a:t>92.0</a:t>
          </a:r>
          <a:r>
            <a:rPr kumimoji="1" lang="ja-JP" altLang="en-US" sz="1100">
              <a:latin typeface="ＭＳ Ｐゴシック" panose="020B0600070205080204" pitchFamily="50" charset="-128"/>
              <a:ea typeface="ＭＳ Ｐゴシック" panose="020B0600070205080204" pitchFamily="50" charset="-128"/>
            </a:rPr>
            <a:t>％㌽減少し、類団平均に接近。しかし依然として合併特例債等を活用した公共施設等の建設推進の影響により、類似団体平均を上回っている。</a:t>
          </a: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465899F2-3190-44B6-BAF2-78BF46750EF0}"/>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A561E0D7-0CD3-4877-A6CB-8331E888CB42}"/>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08FB13D8-2161-4361-ACD0-AA099A51703F}"/>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5" name="直線コネクタ 114">
          <a:extLst>
            <a:ext uri="{FF2B5EF4-FFF2-40B4-BE49-F238E27FC236}">
              <a16:creationId xmlns:a16="http://schemas.microsoft.com/office/drawing/2014/main" id="{D899EED5-F5A9-4EB5-A6D2-4DDCF40D6CD8}"/>
            </a:ext>
          </a:extLst>
        </xdr:cNvPr>
        <xdr:cNvCxnSpPr/>
      </xdr:nvCxnSpPr>
      <xdr:spPr>
        <a:xfrm>
          <a:off x="11303000" y="59086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33</xdr:row>
      <xdr:rowOff>157024</xdr:rowOff>
    </xdr:from>
    <xdr:ext cx="482824" cy="225703"/>
    <xdr:sp macro="" textlink="">
      <xdr:nvSpPr>
        <xdr:cNvPr id="116" name="テキスト ボックス 115">
          <a:extLst>
            <a:ext uri="{FF2B5EF4-FFF2-40B4-BE49-F238E27FC236}">
              <a16:creationId xmlns:a16="http://schemas.microsoft.com/office/drawing/2014/main" id="{52330F41-AD99-42E4-B0FD-79DF4CFF0F13}"/>
            </a:ext>
          </a:extLst>
        </xdr:cNvPr>
        <xdr:cNvSpPr txBox="1"/>
      </xdr:nvSpPr>
      <xdr:spPr>
        <a:xfrm>
          <a:off x="10756676" y="58148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7" name="直線コネクタ 116">
          <a:extLst>
            <a:ext uri="{FF2B5EF4-FFF2-40B4-BE49-F238E27FC236}">
              <a16:creationId xmlns:a16="http://schemas.microsoft.com/office/drawing/2014/main" id="{0C9B6159-769B-45F4-BB9B-207449D62DE9}"/>
            </a:ext>
          </a:extLst>
        </xdr:cNvPr>
        <xdr:cNvCxnSpPr/>
      </xdr:nvCxnSpPr>
      <xdr:spPr>
        <a:xfrm>
          <a:off x="11303000" y="54768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31</xdr:row>
      <xdr:rowOff>68124</xdr:rowOff>
    </xdr:from>
    <xdr:ext cx="482824" cy="225703"/>
    <xdr:sp macro="" textlink="">
      <xdr:nvSpPr>
        <xdr:cNvPr id="118" name="テキスト ボックス 117">
          <a:extLst>
            <a:ext uri="{FF2B5EF4-FFF2-40B4-BE49-F238E27FC236}">
              <a16:creationId xmlns:a16="http://schemas.microsoft.com/office/drawing/2014/main" id="{B983C527-660A-4EFC-9F41-A787CBEB5E60}"/>
            </a:ext>
          </a:extLst>
        </xdr:cNvPr>
        <xdr:cNvSpPr txBox="1"/>
      </xdr:nvSpPr>
      <xdr:spPr>
        <a:xfrm>
          <a:off x="10756676" y="53830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9" name="直線コネクタ 118">
          <a:extLst>
            <a:ext uri="{FF2B5EF4-FFF2-40B4-BE49-F238E27FC236}">
              <a16:creationId xmlns:a16="http://schemas.microsoft.com/office/drawing/2014/main" id="{20CFAEEA-D359-416E-BED5-A063EB3CA03F}"/>
            </a:ext>
          </a:extLst>
        </xdr:cNvPr>
        <xdr:cNvCxnSpPr/>
      </xdr:nvCxnSpPr>
      <xdr:spPr>
        <a:xfrm>
          <a:off x="11303000" y="50450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0" name="テキスト ボックス 119">
          <a:extLst>
            <a:ext uri="{FF2B5EF4-FFF2-40B4-BE49-F238E27FC236}">
              <a16:creationId xmlns:a16="http://schemas.microsoft.com/office/drawing/2014/main" id="{540275BA-BEEF-4B85-B26E-C370AE1DF74F}"/>
            </a:ext>
          </a:extLst>
        </xdr:cNvPr>
        <xdr:cNvSpPr txBox="1"/>
      </xdr:nvSpPr>
      <xdr:spPr>
        <a:xfrm>
          <a:off x="10828811" y="49512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1" name="直線コネクタ 120">
          <a:extLst>
            <a:ext uri="{FF2B5EF4-FFF2-40B4-BE49-F238E27FC236}">
              <a16:creationId xmlns:a16="http://schemas.microsoft.com/office/drawing/2014/main" id="{F4A28CB4-4D5A-442E-A148-DD89107A3225}"/>
            </a:ext>
          </a:extLst>
        </xdr:cNvPr>
        <xdr:cNvCxnSpPr/>
      </xdr:nvCxnSpPr>
      <xdr:spPr>
        <a:xfrm>
          <a:off x="11303000" y="46132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26</xdr:row>
      <xdr:rowOff>61774</xdr:rowOff>
    </xdr:from>
    <xdr:ext cx="308097" cy="225703"/>
    <xdr:sp macro="" textlink="">
      <xdr:nvSpPr>
        <xdr:cNvPr id="122" name="テキスト ボックス 121">
          <a:extLst>
            <a:ext uri="{FF2B5EF4-FFF2-40B4-BE49-F238E27FC236}">
              <a16:creationId xmlns:a16="http://schemas.microsoft.com/office/drawing/2014/main" id="{C5DECE18-01B2-4E42-B456-77D93628E252}"/>
            </a:ext>
          </a:extLst>
        </xdr:cNvPr>
        <xdr:cNvSpPr txBox="1"/>
      </xdr:nvSpPr>
      <xdr:spPr>
        <a:xfrm>
          <a:off x="10931403" y="4519474"/>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3" name="直線コネクタ 122">
          <a:extLst>
            <a:ext uri="{FF2B5EF4-FFF2-40B4-BE49-F238E27FC236}">
              <a16:creationId xmlns:a16="http://schemas.microsoft.com/office/drawing/2014/main" id="{87159F35-2186-4A7A-957E-2DFC1B16D48A}"/>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4" name="債務償還比率グラフ枠">
          <a:extLst>
            <a:ext uri="{FF2B5EF4-FFF2-40B4-BE49-F238E27FC236}">
              <a16:creationId xmlns:a16="http://schemas.microsoft.com/office/drawing/2014/main" id="{C5C97149-4D1D-4B15-B9AF-382CEE80462F}"/>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155575</xdr:rowOff>
    </xdr:from>
    <xdr:to>
      <xdr:col>76</xdr:col>
      <xdr:colOff>21589</xdr:colOff>
      <xdr:row>34</xdr:row>
      <xdr:rowOff>170658</xdr:rowOff>
    </xdr:to>
    <xdr:cxnSp macro="">
      <xdr:nvCxnSpPr>
        <xdr:cNvPr id="125" name="直線コネクタ 124">
          <a:extLst>
            <a:ext uri="{FF2B5EF4-FFF2-40B4-BE49-F238E27FC236}">
              <a16:creationId xmlns:a16="http://schemas.microsoft.com/office/drawing/2014/main" id="{CE92B583-C2F9-4534-AD9D-213099787291}"/>
            </a:ext>
          </a:extLst>
        </xdr:cNvPr>
        <xdr:cNvCxnSpPr/>
      </xdr:nvCxnSpPr>
      <xdr:spPr>
        <a:xfrm flipV="1">
          <a:off x="14793595" y="4613275"/>
          <a:ext cx="1269" cy="13866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35</xdr:row>
      <xdr:rowOff>3035</xdr:rowOff>
    </xdr:from>
    <xdr:ext cx="560923" cy="259045"/>
    <xdr:sp macro="" textlink="">
      <xdr:nvSpPr>
        <xdr:cNvPr id="126" name="債務償還比率最小値テキスト">
          <a:extLst>
            <a:ext uri="{FF2B5EF4-FFF2-40B4-BE49-F238E27FC236}">
              <a16:creationId xmlns:a16="http://schemas.microsoft.com/office/drawing/2014/main" id="{5C180D26-DFAE-41BD-BCD5-74D8410B2E64}"/>
            </a:ext>
          </a:extLst>
        </xdr:cNvPr>
        <xdr:cNvSpPr txBox="1"/>
      </xdr:nvSpPr>
      <xdr:spPr>
        <a:xfrm>
          <a:off x="14846300" y="600378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170658</xdr:rowOff>
    </xdr:from>
    <xdr:to>
      <xdr:col>76</xdr:col>
      <xdr:colOff>111125</xdr:colOff>
      <xdr:row>34</xdr:row>
      <xdr:rowOff>170658</xdr:rowOff>
    </xdr:to>
    <xdr:cxnSp macro="">
      <xdr:nvCxnSpPr>
        <xdr:cNvPr id="127" name="直線コネクタ 126">
          <a:extLst>
            <a:ext uri="{FF2B5EF4-FFF2-40B4-BE49-F238E27FC236}">
              <a16:creationId xmlns:a16="http://schemas.microsoft.com/office/drawing/2014/main" id="{46047D35-79B0-4458-8AD5-A9E86DAB16A7}"/>
            </a:ext>
          </a:extLst>
        </xdr:cNvPr>
        <xdr:cNvCxnSpPr/>
      </xdr:nvCxnSpPr>
      <xdr:spPr>
        <a:xfrm>
          <a:off x="14706600" y="5999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102252</xdr:rowOff>
    </xdr:from>
    <xdr:ext cx="340478" cy="259045"/>
    <xdr:sp macro="" textlink="">
      <xdr:nvSpPr>
        <xdr:cNvPr id="128" name="債務償還比率最大値テキスト">
          <a:extLst>
            <a:ext uri="{FF2B5EF4-FFF2-40B4-BE49-F238E27FC236}">
              <a16:creationId xmlns:a16="http://schemas.microsoft.com/office/drawing/2014/main" id="{2CE96EEF-ED30-4ED3-A6FB-A93C367019AA}"/>
            </a:ext>
          </a:extLst>
        </xdr:cNvPr>
        <xdr:cNvSpPr txBox="1"/>
      </xdr:nvSpPr>
      <xdr:spPr>
        <a:xfrm>
          <a:off x="14846300" y="438850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155575</xdr:rowOff>
    </xdr:from>
    <xdr:to>
      <xdr:col>76</xdr:col>
      <xdr:colOff>111125</xdr:colOff>
      <xdr:row>26</xdr:row>
      <xdr:rowOff>155575</xdr:rowOff>
    </xdr:to>
    <xdr:cxnSp macro="">
      <xdr:nvCxnSpPr>
        <xdr:cNvPr id="129" name="直線コネクタ 128">
          <a:extLst>
            <a:ext uri="{FF2B5EF4-FFF2-40B4-BE49-F238E27FC236}">
              <a16:creationId xmlns:a16="http://schemas.microsoft.com/office/drawing/2014/main" id="{6EA6BB8C-35CD-4A5E-A3DA-1D550BCDE11B}"/>
            </a:ext>
          </a:extLst>
        </xdr:cNvPr>
        <xdr:cNvCxnSpPr/>
      </xdr:nvCxnSpPr>
      <xdr:spPr>
        <a:xfrm>
          <a:off x="14706600" y="461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89059</xdr:rowOff>
    </xdr:from>
    <xdr:ext cx="469744" cy="259045"/>
    <xdr:sp macro="" textlink="">
      <xdr:nvSpPr>
        <xdr:cNvPr id="130" name="債務償還比率平均値テキスト">
          <a:extLst>
            <a:ext uri="{FF2B5EF4-FFF2-40B4-BE49-F238E27FC236}">
              <a16:creationId xmlns:a16="http://schemas.microsoft.com/office/drawing/2014/main" id="{58CDACD3-3471-401B-BF2E-AF2529BB5711}"/>
            </a:ext>
          </a:extLst>
        </xdr:cNvPr>
        <xdr:cNvSpPr txBox="1"/>
      </xdr:nvSpPr>
      <xdr:spPr>
        <a:xfrm>
          <a:off x="14846300" y="4889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66182</xdr:rowOff>
    </xdr:from>
    <xdr:to>
      <xdr:col>76</xdr:col>
      <xdr:colOff>73025</xdr:colOff>
      <xdr:row>29</xdr:row>
      <xdr:rowOff>167782</xdr:rowOff>
    </xdr:to>
    <xdr:sp macro="" textlink="">
      <xdr:nvSpPr>
        <xdr:cNvPr id="131" name="フローチャート: 判断 130">
          <a:extLst>
            <a:ext uri="{FF2B5EF4-FFF2-40B4-BE49-F238E27FC236}">
              <a16:creationId xmlns:a16="http://schemas.microsoft.com/office/drawing/2014/main" id="{F3C4A0EF-B6B0-4D22-8265-F7FBB3FDA381}"/>
            </a:ext>
          </a:extLst>
        </xdr:cNvPr>
        <xdr:cNvSpPr/>
      </xdr:nvSpPr>
      <xdr:spPr>
        <a:xfrm>
          <a:off x="14744700" y="5038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62987</xdr:rowOff>
    </xdr:from>
    <xdr:to>
      <xdr:col>72</xdr:col>
      <xdr:colOff>123825</xdr:colOff>
      <xdr:row>29</xdr:row>
      <xdr:rowOff>164587</xdr:rowOff>
    </xdr:to>
    <xdr:sp macro="" textlink="">
      <xdr:nvSpPr>
        <xdr:cNvPr id="132" name="フローチャート: 判断 131">
          <a:extLst>
            <a:ext uri="{FF2B5EF4-FFF2-40B4-BE49-F238E27FC236}">
              <a16:creationId xmlns:a16="http://schemas.microsoft.com/office/drawing/2014/main" id="{0A32F878-FF06-49EB-A084-D743919FC38F}"/>
            </a:ext>
          </a:extLst>
        </xdr:cNvPr>
        <xdr:cNvSpPr/>
      </xdr:nvSpPr>
      <xdr:spPr>
        <a:xfrm>
          <a:off x="14033500" y="5035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69464</xdr:rowOff>
    </xdr:from>
    <xdr:to>
      <xdr:col>68</xdr:col>
      <xdr:colOff>123825</xdr:colOff>
      <xdr:row>29</xdr:row>
      <xdr:rowOff>171064</xdr:rowOff>
    </xdr:to>
    <xdr:sp macro="" textlink="">
      <xdr:nvSpPr>
        <xdr:cNvPr id="133" name="フローチャート: 判断 132">
          <a:extLst>
            <a:ext uri="{FF2B5EF4-FFF2-40B4-BE49-F238E27FC236}">
              <a16:creationId xmlns:a16="http://schemas.microsoft.com/office/drawing/2014/main" id="{377B8192-12AC-4390-B548-25C6A614270E}"/>
            </a:ext>
          </a:extLst>
        </xdr:cNvPr>
        <xdr:cNvSpPr/>
      </xdr:nvSpPr>
      <xdr:spPr>
        <a:xfrm>
          <a:off x="13271500" y="504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42865</xdr:rowOff>
    </xdr:from>
    <xdr:to>
      <xdr:col>64</xdr:col>
      <xdr:colOff>123825</xdr:colOff>
      <xdr:row>29</xdr:row>
      <xdr:rowOff>144465</xdr:rowOff>
    </xdr:to>
    <xdr:sp macro="" textlink="">
      <xdr:nvSpPr>
        <xdr:cNvPr id="134" name="フローチャート: 判断 133">
          <a:extLst>
            <a:ext uri="{FF2B5EF4-FFF2-40B4-BE49-F238E27FC236}">
              <a16:creationId xmlns:a16="http://schemas.microsoft.com/office/drawing/2014/main" id="{32E7D5D5-B19F-42AF-8681-49DBD9BB12B1}"/>
            </a:ext>
          </a:extLst>
        </xdr:cNvPr>
        <xdr:cNvSpPr/>
      </xdr:nvSpPr>
      <xdr:spPr>
        <a:xfrm>
          <a:off x="12509500" y="5014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166878</xdr:rowOff>
    </xdr:from>
    <xdr:to>
      <xdr:col>60</xdr:col>
      <xdr:colOff>123825</xdr:colOff>
      <xdr:row>30</xdr:row>
      <xdr:rowOff>97028</xdr:rowOff>
    </xdr:to>
    <xdr:sp macro="" textlink="">
      <xdr:nvSpPr>
        <xdr:cNvPr id="135" name="フローチャート: 判断 134">
          <a:extLst>
            <a:ext uri="{FF2B5EF4-FFF2-40B4-BE49-F238E27FC236}">
              <a16:creationId xmlns:a16="http://schemas.microsoft.com/office/drawing/2014/main" id="{4A7D3179-1DB8-46F2-9893-E23FA16F1EE3}"/>
            </a:ext>
          </a:extLst>
        </xdr:cNvPr>
        <xdr:cNvSpPr/>
      </xdr:nvSpPr>
      <xdr:spPr>
        <a:xfrm>
          <a:off x="11747500" y="5138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1B061569-2952-4202-8F80-91440F00FBDF}"/>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9E067774-7841-4112-A681-076F772D683C}"/>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B9A4815F-225A-4CEC-A224-C95B5785B552}"/>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0C81CAC5-3F3B-4BC1-ADCD-EB3F56F6AFD6}"/>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945D1442-93D9-443F-98E9-3CA910E50833}"/>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149692</xdr:rowOff>
    </xdr:from>
    <xdr:to>
      <xdr:col>76</xdr:col>
      <xdr:colOff>73025</xdr:colOff>
      <xdr:row>30</xdr:row>
      <xdr:rowOff>79842</xdr:rowOff>
    </xdr:to>
    <xdr:sp macro="" textlink="">
      <xdr:nvSpPr>
        <xdr:cNvPr id="141" name="楕円 140">
          <a:extLst>
            <a:ext uri="{FF2B5EF4-FFF2-40B4-BE49-F238E27FC236}">
              <a16:creationId xmlns:a16="http://schemas.microsoft.com/office/drawing/2014/main" id="{1FAC843B-54B5-4C97-8BD3-2DEB369EF2EC}"/>
            </a:ext>
          </a:extLst>
        </xdr:cNvPr>
        <xdr:cNvSpPr/>
      </xdr:nvSpPr>
      <xdr:spPr>
        <a:xfrm>
          <a:off x="14744700" y="5121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128119</xdr:rowOff>
    </xdr:from>
    <xdr:ext cx="469744" cy="259045"/>
    <xdr:sp macro="" textlink="">
      <xdr:nvSpPr>
        <xdr:cNvPr id="142" name="債務償還比率該当値テキスト">
          <a:extLst>
            <a:ext uri="{FF2B5EF4-FFF2-40B4-BE49-F238E27FC236}">
              <a16:creationId xmlns:a16="http://schemas.microsoft.com/office/drawing/2014/main" id="{C2EA01A1-8F29-46D4-8BD3-C5383C2DDC4A}"/>
            </a:ext>
          </a:extLst>
        </xdr:cNvPr>
        <xdr:cNvSpPr txBox="1"/>
      </xdr:nvSpPr>
      <xdr:spPr>
        <a:xfrm>
          <a:off x="14846300" y="510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57693</xdr:rowOff>
    </xdr:from>
    <xdr:to>
      <xdr:col>72</xdr:col>
      <xdr:colOff>123825</xdr:colOff>
      <xdr:row>30</xdr:row>
      <xdr:rowOff>159293</xdr:rowOff>
    </xdr:to>
    <xdr:sp macro="" textlink="">
      <xdr:nvSpPr>
        <xdr:cNvPr id="143" name="楕円 142">
          <a:extLst>
            <a:ext uri="{FF2B5EF4-FFF2-40B4-BE49-F238E27FC236}">
              <a16:creationId xmlns:a16="http://schemas.microsoft.com/office/drawing/2014/main" id="{BB098F5C-4857-4397-BE90-8553ACC323F4}"/>
            </a:ext>
          </a:extLst>
        </xdr:cNvPr>
        <xdr:cNvSpPr/>
      </xdr:nvSpPr>
      <xdr:spPr>
        <a:xfrm>
          <a:off x="14033500" y="5201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29042</xdr:rowOff>
    </xdr:from>
    <xdr:to>
      <xdr:col>76</xdr:col>
      <xdr:colOff>22225</xdr:colOff>
      <xdr:row>30</xdr:row>
      <xdr:rowOff>108493</xdr:rowOff>
    </xdr:to>
    <xdr:cxnSp macro="">
      <xdr:nvCxnSpPr>
        <xdr:cNvPr id="144" name="直線コネクタ 143">
          <a:extLst>
            <a:ext uri="{FF2B5EF4-FFF2-40B4-BE49-F238E27FC236}">
              <a16:creationId xmlns:a16="http://schemas.microsoft.com/office/drawing/2014/main" id="{A5EB27B0-10FB-461A-963A-4359346C63FA}"/>
            </a:ext>
          </a:extLst>
        </xdr:cNvPr>
        <xdr:cNvCxnSpPr/>
      </xdr:nvCxnSpPr>
      <xdr:spPr>
        <a:xfrm flipV="1">
          <a:off x="14084300" y="5172542"/>
          <a:ext cx="711200" cy="79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101478</xdr:rowOff>
    </xdr:from>
    <xdr:to>
      <xdr:col>68</xdr:col>
      <xdr:colOff>123825</xdr:colOff>
      <xdr:row>31</xdr:row>
      <xdr:rowOff>31628</xdr:rowOff>
    </xdr:to>
    <xdr:sp macro="" textlink="">
      <xdr:nvSpPr>
        <xdr:cNvPr id="145" name="楕円 144">
          <a:extLst>
            <a:ext uri="{FF2B5EF4-FFF2-40B4-BE49-F238E27FC236}">
              <a16:creationId xmlns:a16="http://schemas.microsoft.com/office/drawing/2014/main" id="{524EA2BF-1D1C-4B0B-A1E6-00A223A1EB58}"/>
            </a:ext>
          </a:extLst>
        </xdr:cNvPr>
        <xdr:cNvSpPr/>
      </xdr:nvSpPr>
      <xdr:spPr>
        <a:xfrm>
          <a:off x="13271500" y="5244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108493</xdr:rowOff>
    </xdr:from>
    <xdr:to>
      <xdr:col>72</xdr:col>
      <xdr:colOff>73025</xdr:colOff>
      <xdr:row>30</xdr:row>
      <xdr:rowOff>152278</xdr:rowOff>
    </xdr:to>
    <xdr:cxnSp macro="">
      <xdr:nvCxnSpPr>
        <xdr:cNvPr id="146" name="直線コネクタ 145">
          <a:extLst>
            <a:ext uri="{FF2B5EF4-FFF2-40B4-BE49-F238E27FC236}">
              <a16:creationId xmlns:a16="http://schemas.microsoft.com/office/drawing/2014/main" id="{4C9B4868-74C9-412A-869F-A675706559A5}"/>
            </a:ext>
          </a:extLst>
        </xdr:cNvPr>
        <xdr:cNvCxnSpPr/>
      </xdr:nvCxnSpPr>
      <xdr:spPr>
        <a:xfrm flipV="1">
          <a:off x="13322300" y="5251993"/>
          <a:ext cx="762000" cy="4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66761</xdr:rowOff>
    </xdr:from>
    <xdr:to>
      <xdr:col>64</xdr:col>
      <xdr:colOff>123825</xdr:colOff>
      <xdr:row>30</xdr:row>
      <xdr:rowOff>168361</xdr:rowOff>
    </xdr:to>
    <xdr:sp macro="" textlink="">
      <xdr:nvSpPr>
        <xdr:cNvPr id="147" name="楕円 146">
          <a:extLst>
            <a:ext uri="{FF2B5EF4-FFF2-40B4-BE49-F238E27FC236}">
              <a16:creationId xmlns:a16="http://schemas.microsoft.com/office/drawing/2014/main" id="{FF18B68C-1057-42A7-8E77-04A4B49670A1}"/>
            </a:ext>
          </a:extLst>
        </xdr:cNvPr>
        <xdr:cNvSpPr/>
      </xdr:nvSpPr>
      <xdr:spPr>
        <a:xfrm>
          <a:off x="12509500" y="5210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117561</xdr:rowOff>
    </xdr:from>
    <xdr:to>
      <xdr:col>68</xdr:col>
      <xdr:colOff>73025</xdr:colOff>
      <xdr:row>30</xdr:row>
      <xdr:rowOff>152278</xdr:rowOff>
    </xdr:to>
    <xdr:cxnSp macro="">
      <xdr:nvCxnSpPr>
        <xdr:cNvPr id="148" name="直線コネクタ 147">
          <a:extLst>
            <a:ext uri="{FF2B5EF4-FFF2-40B4-BE49-F238E27FC236}">
              <a16:creationId xmlns:a16="http://schemas.microsoft.com/office/drawing/2014/main" id="{3F8F8EE3-54A0-441B-870A-7EEF726F8BEB}"/>
            </a:ext>
          </a:extLst>
        </xdr:cNvPr>
        <xdr:cNvCxnSpPr/>
      </xdr:nvCxnSpPr>
      <xdr:spPr>
        <a:xfrm>
          <a:off x="12560300" y="5261061"/>
          <a:ext cx="762000" cy="34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84181</xdr:rowOff>
    </xdr:from>
    <xdr:to>
      <xdr:col>60</xdr:col>
      <xdr:colOff>123825</xdr:colOff>
      <xdr:row>32</xdr:row>
      <xdr:rowOff>14331</xdr:rowOff>
    </xdr:to>
    <xdr:sp macro="" textlink="">
      <xdr:nvSpPr>
        <xdr:cNvPr id="149" name="楕円 148">
          <a:extLst>
            <a:ext uri="{FF2B5EF4-FFF2-40B4-BE49-F238E27FC236}">
              <a16:creationId xmlns:a16="http://schemas.microsoft.com/office/drawing/2014/main" id="{79337DED-42EC-42D2-A31B-CB19EBB8A1FB}"/>
            </a:ext>
          </a:extLst>
        </xdr:cNvPr>
        <xdr:cNvSpPr/>
      </xdr:nvSpPr>
      <xdr:spPr>
        <a:xfrm>
          <a:off x="11747500" y="5399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117561</xdr:rowOff>
    </xdr:from>
    <xdr:to>
      <xdr:col>64</xdr:col>
      <xdr:colOff>73025</xdr:colOff>
      <xdr:row>31</xdr:row>
      <xdr:rowOff>134981</xdr:rowOff>
    </xdr:to>
    <xdr:cxnSp macro="">
      <xdr:nvCxnSpPr>
        <xdr:cNvPr id="150" name="直線コネクタ 149">
          <a:extLst>
            <a:ext uri="{FF2B5EF4-FFF2-40B4-BE49-F238E27FC236}">
              <a16:creationId xmlns:a16="http://schemas.microsoft.com/office/drawing/2014/main" id="{4E0D47CC-7013-4410-B0BE-09FF9ADCD9E7}"/>
            </a:ext>
          </a:extLst>
        </xdr:cNvPr>
        <xdr:cNvCxnSpPr/>
      </xdr:nvCxnSpPr>
      <xdr:spPr>
        <a:xfrm flipV="1">
          <a:off x="11798300" y="5261061"/>
          <a:ext cx="762000" cy="188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9664</xdr:rowOff>
    </xdr:from>
    <xdr:ext cx="469744" cy="259045"/>
    <xdr:sp macro="" textlink="">
      <xdr:nvSpPr>
        <xdr:cNvPr id="151" name="n_1aveValue債務償還比率">
          <a:extLst>
            <a:ext uri="{FF2B5EF4-FFF2-40B4-BE49-F238E27FC236}">
              <a16:creationId xmlns:a16="http://schemas.microsoft.com/office/drawing/2014/main" id="{9B0A651B-B32A-4760-A022-88640497442B}"/>
            </a:ext>
          </a:extLst>
        </xdr:cNvPr>
        <xdr:cNvSpPr txBox="1"/>
      </xdr:nvSpPr>
      <xdr:spPr>
        <a:xfrm>
          <a:off x="13836727" y="4810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16141</xdr:rowOff>
    </xdr:from>
    <xdr:ext cx="469744" cy="259045"/>
    <xdr:sp macro="" textlink="">
      <xdr:nvSpPr>
        <xdr:cNvPr id="152" name="n_2aveValue債務償還比率">
          <a:extLst>
            <a:ext uri="{FF2B5EF4-FFF2-40B4-BE49-F238E27FC236}">
              <a16:creationId xmlns:a16="http://schemas.microsoft.com/office/drawing/2014/main" id="{E611615F-5A21-433A-8534-AFBA668EB612}"/>
            </a:ext>
          </a:extLst>
        </xdr:cNvPr>
        <xdr:cNvSpPr txBox="1"/>
      </xdr:nvSpPr>
      <xdr:spPr>
        <a:xfrm>
          <a:off x="13087427" y="4816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160992</xdr:rowOff>
    </xdr:from>
    <xdr:ext cx="469744" cy="259045"/>
    <xdr:sp macro="" textlink="">
      <xdr:nvSpPr>
        <xdr:cNvPr id="153" name="n_3aveValue債務償還比率">
          <a:extLst>
            <a:ext uri="{FF2B5EF4-FFF2-40B4-BE49-F238E27FC236}">
              <a16:creationId xmlns:a16="http://schemas.microsoft.com/office/drawing/2014/main" id="{E82FAFB7-55D1-44F0-9C31-5BD65C8B3486}"/>
            </a:ext>
          </a:extLst>
        </xdr:cNvPr>
        <xdr:cNvSpPr txBox="1"/>
      </xdr:nvSpPr>
      <xdr:spPr>
        <a:xfrm>
          <a:off x="12325427" y="47901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113555</xdr:rowOff>
    </xdr:from>
    <xdr:ext cx="469744" cy="259045"/>
    <xdr:sp macro="" textlink="">
      <xdr:nvSpPr>
        <xdr:cNvPr id="154" name="n_4aveValue債務償還比率">
          <a:extLst>
            <a:ext uri="{FF2B5EF4-FFF2-40B4-BE49-F238E27FC236}">
              <a16:creationId xmlns:a16="http://schemas.microsoft.com/office/drawing/2014/main" id="{A0597C8D-86F8-42B8-BFE0-D11490FB2F16}"/>
            </a:ext>
          </a:extLst>
        </xdr:cNvPr>
        <xdr:cNvSpPr txBox="1"/>
      </xdr:nvSpPr>
      <xdr:spPr>
        <a:xfrm>
          <a:off x="11563427" y="4914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150420</xdr:rowOff>
    </xdr:from>
    <xdr:ext cx="469744" cy="259045"/>
    <xdr:sp macro="" textlink="">
      <xdr:nvSpPr>
        <xdr:cNvPr id="155" name="n_1mainValue債務償還比率">
          <a:extLst>
            <a:ext uri="{FF2B5EF4-FFF2-40B4-BE49-F238E27FC236}">
              <a16:creationId xmlns:a16="http://schemas.microsoft.com/office/drawing/2014/main" id="{14229BC1-56D2-4378-BE01-44BB17941AEC}"/>
            </a:ext>
          </a:extLst>
        </xdr:cNvPr>
        <xdr:cNvSpPr txBox="1"/>
      </xdr:nvSpPr>
      <xdr:spPr>
        <a:xfrm>
          <a:off x="13836727" y="5293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22755</xdr:rowOff>
    </xdr:from>
    <xdr:ext cx="469744" cy="259045"/>
    <xdr:sp macro="" textlink="">
      <xdr:nvSpPr>
        <xdr:cNvPr id="156" name="n_2mainValue債務償還比率">
          <a:extLst>
            <a:ext uri="{FF2B5EF4-FFF2-40B4-BE49-F238E27FC236}">
              <a16:creationId xmlns:a16="http://schemas.microsoft.com/office/drawing/2014/main" id="{097E7C44-30ED-467B-A95E-B13E4E875A62}"/>
            </a:ext>
          </a:extLst>
        </xdr:cNvPr>
        <xdr:cNvSpPr txBox="1"/>
      </xdr:nvSpPr>
      <xdr:spPr>
        <a:xfrm>
          <a:off x="13087427" y="53377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159488</xdr:rowOff>
    </xdr:from>
    <xdr:ext cx="469744" cy="259045"/>
    <xdr:sp macro="" textlink="">
      <xdr:nvSpPr>
        <xdr:cNvPr id="157" name="n_3mainValue債務償還比率">
          <a:extLst>
            <a:ext uri="{FF2B5EF4-FFF2-40B4-BE49-F238E27FC236}">
              <a16:creationId xmlns:a16="http://schemas.microsoft.com/office/drawing/2014/main" id="{18D129C2-530E-401F-9E20-6045858AFA41}"/>
            </a:ext>
          </a:extLst>
        </xdr:cNvPr>
        <xdr:cNvSpPr txBox="1"/>
      </xdr:nvSpPr>
      <xdr:spPr>
        <a:xfrm>
          <a:off x="12325427" y="5302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5458</xdr:rowOff>
    </xdr:from>
    <xdr:ext cx="469744" cy="259045"/>
    <xdr:sp macro="" textlink="">
      <xdr:nvSpPr>
        <xdr:cNvPr id="158" name="n_4mainValue債務償還比率">
          <a:extLst>
            <a:ext uri="{FF2B5EF4-FFF2-40B4-BE49-F238E27FC236}">
              <a16:creationId xmlns:a16="http://schemas.microsoft.com/office/drawing/2014/main" id="{3B43D491-8888-4498-BE12-55CD6000632B}"/>
            </a:ext>
          </a:extLst>
        </xdr:cNvPr>
        <xdr:cNvSpPr txBox="1"/>
      </xdr:nvSpPr>
      <xdr:spPr>
        <a:xfrm>
          <a:off x="11563427" y="5491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173C0422-F640-43C9-8BC1-B6D56F00F29E}"/>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37731036-EE39-4CDF-AC54-56CEDFC4D10D}"/>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EB149331-3161-416D-B1D0-787135208002}"/>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7D26DDEB-A2BE-4116-976F-E537FB285CC1}"/>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C08769CF-3734-4796-B3A8-5F7F7A6CFC58}"/>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7AAC4F15-2EBB-4733-96A1-C55159FD5BDD}"/>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D04763D-6A33-4BF5-B53F-8887B2B6D86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E6776DE8-2816-4A43-ABA7-F4A801B3298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AD5B3FBD-DB3B-4003-A262-BB2B4B49CF3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A079EB56-FA30-48CA-9DAF-8EE21F07807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1B7D3BF-89B7-41E0-94A1-C6EBF3CB8DF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1B8C41-7BD1-4515-9ABE-62ABFA471DD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25A5BE7-8827-4B70-A2AD-9A827A7FD5A8}"/>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34C7F8B-11C3-4BBF-AB78-26B9425BA58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EB5ADBF-2214-4916-83A7-879B62F5EE1A}"/>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3023F39-B3D4-4314-8F23-B961780606A4}"/>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4C30860-46B7-45CD-98C4-41FEC768875C}"/>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4AD0973-62AC-4F8C-8FE8-3B498D3B6C39}"/>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B27066B-7250-4380-8B3F-860430EBC2F1}"/>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FCBAB3C2-8944-48FD-8331-7CFB29FC8F47}"/>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2C2763C-7FF1-47D8-BC50-14B86B536B2B}"/>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32188FC0-802C-4AA1-ACC1-A1146AD0D49E}"/>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DFB70ABB-D9AC-4DBB-800B-25989994780A}"/>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9C7B41D-821E-429D-97E5-62257338574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ACFCA5A0-10D1-46E7-8E26-424A80039115}"/>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AAE8E5A-0ACE-4A2B-9C5E-3F9EDDE15E9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27C7FF1E-9BB4-434F-BEB1-6B90A33A2EBB}"/>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5B4A278-F4B9-4750-B0FB-A8497B5A681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BE192593-222D-4DF7-9F69-72B82F9FB25C}"/>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4ED3504-6E8D-4277-9311-CEC5438E27B1}"/>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CF53B91-BC15-4327-A4DA-AF1F8C7B3D6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4C4F7B51-C858-41F4-8F08-9C9C6EC88FB1}"/>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70D24A2D-5D68-41DA-A61A-B6852082CF27}"/>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4B0B6ADF-83B5-41D2-B364-325E6980453B}"/>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02ACFE0-40EC-4B4B-9167-4C4F30228B0E}"/>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A08754E-6C50-48BF-AE55-195C4F7515C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4C0BD91-FC93-455D-9F93-1B83679D5B22}"/>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A4F1B41-2760-45E5-96C7-87E174B7EE35}"/>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DD72EBCA-0801-4041-A4F1-ADD40F715A09}"/>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AB70A7F-0383-4116-9F4C-77928EDF6E7C}"/>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E380CBE-4AC4-4414-8A00-B61986346EC6}"/>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D703F987-7ABB-46B1-9FA7-DDA25BE596C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BD90878-F760-4AB7-82A6-4B89D494A4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8B881FF-19E7-4338-AA54-AAC4013821C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9CD8918-A28F-4DC4-916B-1C37EC38691D}"/>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2FD6BF21-2995-44FD-9D97-34FD1B2D772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CF46B6E1-0ADA-4326-9CDB-C39D54E9FD09}"/>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313B43ED-0EA4-4604-8461-C421D0296BEF}"/>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2941E1C9-94E4-4A80-993E-CD89FFDB458D}"/>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FB9B0AA-6D64-4E10-8739-62E91093A221}"/>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55D493F-A9A7-4184-B7E1-37476EF71B5C}"/>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62F1BA0-0816-4758-B096-FFF956FF8616}"/>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CCD9E722-11A2-4550-8574-785DBD179D79}"/>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BDA73582-AB2F-42F7-9840-0622B051874C}"/>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AFA7048-96BF-46DD-B993-3CC0B06E5E95}"/>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25292CCD-A288-439F-B348-506AFA334BDF}"/>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8B38F55-DA95-4998-8D3B-58D1EF5BF81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04756AD-E6A2-4E88-93AD-A3C85784E39A}"/>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D1FDB754-4B9F-4C55-A7A7-B0CC5B5B3421}"/>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6850B114-0125-4E91-9F9C-A39BA36C1F48}"/>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13E7F9F-6A8B-437E-BFCB-2D988A3F3455}"/>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11430</xdr:rowOff>
    </xdr:from>
    <xdr:to>
      <xdr:col>24</xdr:col>
      <xdr:colOff>62865</xdr:colOff>
      <xdr:row>41</xdr:row>
      <xdr:rowOff>131445</xdr:rowOff>
    </xdr:to>
    <xdr:cxnSp macro="">
      <xdr:nvCxnSpPr>
        <xdr:cNvPr id="57" name="直線コネクタ 56">
          <a:extLst>
            <a:ext uri="{FF2B5EF4-FFF2-40B4-BE49-F238E27FC236}">
              <a16:creationId xmlns:a16="http://schemas.microsoft.com/office/drawing/2014/main" id="{215247D0-13B0-479E-B135-AEF86E073964}"/>
            </a:ext>
          </a:extLst>
        </xdr:cNvPr>
        <xdr:cNvCxnSpPr/>
      </xdr:nvCxnSpPr>
      <xdr:spPr>
        <a:xfrm flipV="1">
          <a:off x="4634865" y="5840730"/>
          <a:ext cx="0" cy="1320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135272</xdr:rowOff>
    </xdr:from>
    <xdr:ext cx="405111" cy="259045"/>
    <xdr:sp macro="" textlink="">
      <xdr:nvSpPr>
        <xdr:cNvPr id="58" name="【道路】&#10;有形固定資産減価償却率最小値テキスト">
          <a:extLst>
            <a:ext uri="{FF2B5EF4-FFF2-40B4-BE49-F238E27FC236}">
              <a16:creationId xmlns:a16="http://schemas.microsoft.com/office/drawing/2014/main" id="{BF82704E-2E62-429D-9907-94FA2257BF72}"/>
            </a:ext>
          </a:extLst>
        </xdr:cNvPr>
        <xdr:cNvSpPr txBox="1"/>
      </xdr:nvSpPr>
      <xdr:spPr>
        <a:xfrm>
          <a:off x="4673600" y="7164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131445</xdr:rowOff>
    </xdr:from>
    <xdr:to>
      <xdr:col>24</xdr:col>
      <xdr:colOff>152400</xdr:colOff>
      <xdr:row>41</xdr:row>
      <xdr:rowOff>131445</xdr:rowOff>
    </xdr:to>
    <xdr:cxnSp macro="">
      <xdr:nvCxnSpPr>
        <xdr:cNvPr id="59" name="直線コネクタ 58">
          <a:extLst>
            <a:ext uri="{FF2B5EF4-FFF2-40B4-BE49-F238E27FC236}">
              <a16:creationId xmlns:a16="http://schemas.microsoft.com/office/drawing/2014/main" id="{62B822FE-5DCD-43FB-8D8D-D0D3DE2CB14D}"/>
            </a:ext>
          </a:extLst>
        </xdr:cNvPr>
        <xdr:cNvCxnSpPr/>
      </xdr:nvCxnSpPr>
      <xdr:spPr>
        <a:xfrm>
          <a:off x="4546600" y="71608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129557</xdr:rowOff>
    </xdr:from>
    <xdr:ext cx="405111" cy="259045"/>
    <xdr:sp macro="" textlink="">
      <xdr:nvSpPr>
        <xdr:cNvPr id="60" name="【道路】&#10;有形固定資産減価償却率最大値テキスト">
          <a:extLst>
            <a:ext uri="{FF2B5EF4-FFF2-40B4-BE49-F238E27FC236}">
              <a16:creationId xmlns:a16="http://schemas.microsoft.com/office/drawing/2014/main" id="{D6AE3C8E-18A4-440E-9AB9-84F9037C831B}"/>
            </a:ext>
          </a:extLst>
        </xdr:cNvPr>
        <xdr:cNvSpPr txBox="1"/>
      </xdr:nvSpPr>
      <xdr:spPr>
        <a:xfrm>
          <a:off x="4673600" y="5615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11430</xdr:rowOff>
    </xdr:from>
    <xdr:to>
      <xdr:col>24</xdr:col>
      <xdr:colOff>152400</xdr:colOff>
      <xdr:row>34</xdr:row>
      <xdr:rowOff>11430</xdr:rowOff>
    </xdr:to>
    <xdr:cxnSp macro="">
      <xdr:nvCxnSpPr>
        <xdr:cNvPr id="61" name="直線コネクタ 60">
          <a:extLst>
            <a:ext uri="{FF2B5EF4-FFF2-40B4-BE49-F238E27FC236}">
              <a16:creationId xmlns:a16="http://schemas.microsoft.com/office/drawing/2014/main" id="{E486CE34-CD36-40EF-9BBC-5E17433D7D29}"/>
            </a:ext>
          </a:extLst>
        </xdr:cNvPr>
        <xdr:cNvCxnSpPr/>
      </xdr:nvCxnSpPr>
      <xdr:spPr>
        <a:xfrm>
          <a:off x="4546600" y="584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22877</xdr:rowOff>
    </xdr:from>
    <xdr:ext cx="405111" cy="259045"/>
    <xdr:sp macro="" textlink="">
      <xdr:nvSpPr>
        <xdr:cNvPr id="62" name="【道路】&#10;有形固定資産減価償却率平均値テキスト">
          <a:extLst>
            <a:ext uri="{FF2B5EF4-FFF2-40B4-BE49-F238E27FC236}">
              <a16:creationId xmlns:a16="http://schemas.microsoft.com/office/drawing/2014/main" id="{8E6C1FDF-A0B0-45B2-9C6E-C16F0E864231}"/>
            </a:ext>
          </a:extLst>
        </xdr:cNvPr>
        <xdr:cNvSpPr txBox="1"/>
      </xdr:nvSpPr>
      <xdr:spPr>
        <a:xfrm>
          <a:off x="4673600" y="6537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44450</xdr:rowOff>
    </xdr:from>
    <xdr:to>
      <xdr:col>24</xdr:col>
      <xdr:colOff>114300</xdr:colOff>
      <xdr:row>38</xdr:row>
      <xdr:rowOff>146050</xdr:rowOff>
    </xdr:to>
    <xdr:sp macro="" textlink="">
      <xdr:nvSpPr>
        <xdr:cNvPr id="63" name="フローチャート: 判断 62">
          <a:extLst>
            <a:ext uri="{FF2B5EF4-FFF2-40B4-BE49-F238E27FC236}">
              <a16:creationId xmlns:a16="http://schemas.microsoft.com/office/drawing/2014/main" id="{59328056-B1DC-4A46-93B7-93306A7D5F7A}"/>
            </a:ext>
          </a:extLst>
        </xdr:cNvPr>
        <xdr:cNvSpPr/>
      </xdr:nvSpPr>
      <xdr:spPr>
        <a:xfrm>
          <a:off x="4584700" y="655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19685</xdr:rowOff>
    </xdr:from>
    <xdr:to>
      <xdr:col>20</xdr:col>
      <xdr:colOff>38100</xdr:colOff>
      <xdr:row>38</xdr:row>
      <xdr:rowOff>121285</xdr:rowOff>
    </xdr:to>
    <xdr:sp macro="" textlink="">
      <xdr:nvSpPr>
        <xdr:cNvPr id="64" name="フローチャート: 判断 63">
          <a:extLst>
            <a:ext uri="{FF2B5EF4-FFF2-40B4-BE49-F238E27FC236}">
              <a16:creationId xmlns:a16="http://schemas.microsoft.com/office/drawing/2014/main" id="{CED843A0-8567-4655-8973-B13F70A6B10D}"/>
            </a:ext>
          </a:extLst>
        </xdr:cNvPr>
        <xdr:cNvSpPr/>
      </xdr:nvSpPr>
      <xdr:spPr>
        <a:xfrm>
          <a:off x="3746500" y="653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17780</xdr:rowOff>
    </xdr:from>
    <xdr:to>
      <xdr:col>15</xdr:col>
      <xdr:colOff>101600</xdr:colOff>
      <xdr:row>38</xdr:row>
      <xdr:rowOff>119380</xdr:rowOff>
    </xdr:to>
    <xdr:sp macro="" textlink="">
      <xdr:nvSpPr>
        <xdr:cNvPr id="65" name="フローチャート: 判断 64">
          <a:extLst>
            <a:ext uri="{FF2B5EF4-FFF2-40B4-BE49-F238E27FC236}">
              <a16:creationId xmlns:a16="http://schemas.microsoft.com/office/drawing/2014/main" id="{60ECE56F-2D33-4EBD-8533-C2B243F41CF8}"/>
            </a:ext>
          </a:extLst>
        </xdr:cNvPr>
        <xdr:cNvSpPr/>
      </xdr:nvSpPr>
      <xdr:spPr>
        <a:xfrm>
          <a:off x="2857500" y="653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6350</xdr:rowOff>
    </xdr:from>
    <xdr:to>
      <xdr:col>10</xdr:col>
      <xdr:colOff>165100</xdr:colOff>
      <xdr:row>38</xdr:row>
      <xdr:rowOff>107950</xdr:rowOff>
    </xdr:to>
    <xdr:sp macro="" textlink="">
      <xdr:nvSpPr>
        <xdr:cNvPr id="66" name="フローチャート: 判断 65">
          <a:extLst>
            <a:ext uri="{FF2B5EF4-FFF2-40B4-BE49-F238E27FC236}">
              <a16:creationId xmlns:a16="http://schemas.microsoft.com/office/drawing/2014/main" id="{B01CF74F-7EEA-4094-9E90-83397BB8AA6A}"/>
            </a:ext>
          </a:extLst>
        </xdr:cNvPr>
        <xdr:cNvSpPr/>
      </xdr:nvSpPr>
      <xdr:spPr>
        <a:xfrm>
          <a:off x="1968500" y="652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133985</xdr:rowOff>
    </xdr:from>
    <xdr:to>
      <xdr:col>6</xdr:col>
      <xdr:colOff>38100</xdr:colOff>
      <xdr:row>38</xdr:row>
      <xdr:rowOff>64135</xdr:rowOff>
    </xdr:to>
    <xdr:sp macro="" textlink="">
      <xdr:nvSpPr>
        <xdr:cNvPr id="67" name="フローチャート: 判断 66">
          <a:extLst>
            <a:ext uri="{FF2B5EF4-FFF2-40B4-BE49-F238E27FC236}">
              <a16:creationId xmlns:a16="http://schemas.microsoft.com/office/drawing/2014/main" id="{C67369AC-CCD4-4C0F-A25D-7B8B68087317}"/>
            </a:ext>
          </a:extLst>
        </xdr:cNvPr>
        <xdr:cNvSpPr/>
      </xdr:nvSpPr>
      <xdr:spPr>
        <a:xfrm>
          <a:off x="1079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F9629A1E-838F-4F12-9914-C9C49F960AE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139B1380-6EB2-4C2A-8E9E-0D2D090668DA}"/>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95D31450-0C92-456A-ABCF-E6D51B396F7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0861E4A-7DBA-4B7F-BFD3-56EA763E453D}"/>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4D418CAA-E84B-4C29-875C-3636B37F09F4}"/>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133985</xdr:rowOff>
    </xdr:from>
    <xdr:to>
      <xdr:col>24</xdr:col>
      <xdr:colOff>114300</xdr:colOff>
      <xdr:row>36</xdr:row>
      <xdr:rowOff>64135</xdr:rowOff>
    </xdr:to>
    <xdr:sp macro="" textlink="">
      <xdr:nvSpPr>
        <xdr:cNvPr id="73" name="楕円 72">
          <a:extLst>
            <a:ext uri="{FF2B5EF4-FFF2-40B4-BE49-F238E27FC236}">
              <a16:creationId xmlns:a16="http://schemas.microsoft.com/office/drawing/2014/main" id="{4A6BD230-998B-464C-A67F-9C3724C576FC}"/>
            </a:ext>
          </a:extLst>
        </xdr:cNvPr>
        <xdr:cNvSpPr/>
      </xdr:nvSpPr>
      <xdr:spPr>
        <a:xfrm>
          <a:off x="4584700" y="6134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156862</xdr:rowOff>
    </xdr:from>
    <xdr:ext cx="405111" cy="259045"/>
    <xdr:sp macro="" textlink="">
      <xdr:nvSpPr>
        <xdr:cNvPr id="74" name="【道路】&#10;有形固定資産減価償却率該当値テキスト">
          <a:extLst>
            <a:ext uri="{FF2B5EF4-FFF2-40B4-BE49-F238E27FC236}">
              <a16:creationId xmlns:a16="http://schemas.microsoft.com/office/drawing/2014/main" id="{2CA448DB-FB35-4827-BC74-0C3B79A2BFDB}"/>
            </a:ext>
          </a:extLst>
        </xdr:cNvPr>
        <xdr:cNvSpPr txBox="1"/>
      </xdr:nvSpPr>
      <xdr:spPr>
        <a:xfrm>
          <a:off x="4673600" y="5986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107315</xdr:rowOff>
    </xdr:from>
    <xdr:to>
      <xdr:col>20</xdr:col>
      <xdr:colOff>38100</xdr:colOff>
      <xdr:row>36</xdr:row>
      <xdr:rowOff>37465</xdr:rowOff>
    </xdr:to>
    <xdr:sp macro="" textlink="">
      <xdr:nvSpPr>
        <xdr:cNvPr id="75" name="楕円 74">
          <a:extLst>
            <a:ext uri="{FF2B5EF4-FFF2-40B4-BE49-F238E27FC236}">
              <a16:creationId xmlns:a16="http://schemas.microsoft.com/office/drawing/2014/main" id="{77987BEC-FBFA-4D60-842E-844A05FF0F57}"/>
            </a:ext>
          </a:extLst>
        </xdr:cNvPr>
        <xdr:cNvSpPr/>
      </xdr:nvSpPr>
      <xdr:spPr>
        <a:xfrm>
          <a:off x="3746500" y="6108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158115</xdr:rowOff>
    </xdr:from>
    <xdr:to>
      <xdr:col>24</xdr:col>
      <xdr:colOff>63500</xdr:colOff>
      <xdr:row>36</xdr:row>
      <xdr:rowOff>13335</xdr:rowOff>
    </xdr:to>
    <xdr:cxnSp macro="">
      <xdr:nvCxnSpPr>
        <xdr:cNvPr id="76" name="直線コネクタ 75">
          <a:extLst>
            <a:ext uri="{FF2B5EF4-FFF2-40B4-BE49-F238E27FC236}">
              <a16:creationId xmlns:a16="http://schemas.microsoft.com/office/drawing/2014/main" id="{C7A7F5FF-BA15-4D4F-BE44-21E6DC36D816}"/>
            </a:ext>
          </a:extLst>
        </xdr:cNvPr>
        <xdr:cNvCxnSpPr/>
      </xdr:nvCxnSpPr>
      <xdr:spPr>
        <a:xfrm>
          <a:off x="3797300" y="6158865"/>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73025</xdr:rowOff>
    </xdr:from>
    <xdr:to>
      <xdr:col>15</xdr:col>
      <xdr:colOff>101600</xdr:colOff>
      <xdr:row>36</xdr:row>
      <xdr:rowOff>3175</xdr:rowOff>
    </xdr:to>
    <xdr:sp macro="" textlink="">
      <xdr:nvSpPr>
        <xdr:cNvPr id="77" name="楕円 76">
          <a:extLst>
            <a:ext uri="{FF2B5EF4-FFF2-40B4-BE49-F238E27FC236}">
              <a16:creationId xmlns:a16="http://schemas.microsoft.com/office/drawing/2014/main" id="{15E3BB6B-E203-4064-9093-5C54F494BD5C}"/>
            </a:ext>
          </a:extLst>
        </xdr:cNvPr>
        <xdr:cNvSpPr/>
      </xdr:nvSpPr>
      <xdr:spPr>
        <a:xfrm>
          <a:off x="2857500" y="6073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123825</xdr:rowOff>
    </xdr:from>
    <xdr:to>
      <xdr:col>19</xdr:col>
      <xdr:colOff>177800</xdr:colOff>
      <xdr:row>35</xdr:row>
      <xdr:rowOff>158115</xdr:rowOff>
    </xdr:to>
    <xdr:cxnSp macro="">
      <xdr:nvCxnSpPr>
        <xdr:cNvPr id="78" name="直線コネクタ 77">
          <a:extLst>
            <a:ext uri="{FF2B5EF4-FFF2-40B4-BE49-F238E27FC236}">
              <a16:creationId xmlns:a16="http://schemas.microsoft.com/office/drawing/2014/main" id="{6A36B7B6-1532-4275-9BE0-FC062220D14C}"/>
            </a:ext>
          </a:extLst>
        </xdr:cNvPr>
        <xdr:cNvCxnSpPr/>
      </xdr:nvCxnSpPr>
      <xdr:spPr>
        <a:xfrm>
          <a:off x="2908300" y="6124575"/>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36830</xdr:rowOff>
    </xdr:from>
    <xdr:to>
      <xdr:col>10</xdr:col>
      <xdr:colOff>165100</xdr:colOff>
      <xdr:row>35</xdr:row>
      <xdr:rowOff>138430</xdr:rowOff>
    </xdr:to>
    <xdr:sp macro="" textlink="">
      <xdr:nvSpPr>
        <xdr:cNvPr id="79" name="楕円 78">
          <a:extLst>
            <a:ext uri="{FF2B5EF4-FFF2-40B4-BE49-F238E27FC236}">
              <a16:creationId xmlns:a16="http://schemas.microsoft.com/office/drawing/2014/main" id="{D31AFE2E-8A9F-41E0-A3A5-D73336169B67}"/>
            </a:ext>
          </a:extLst>
        </xdr:cNvPr>
        <xdr:cNvSpPr/>
      </xdr:nvSpPr>
      <xdr:spPr>
        <a:xfrm>
          <a:off x="1968500" y="6037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87630</xdr:rowOff>
    </xdr:from>
    <xdr:to>
      <xdr:col>15</xdr:col>
      <xdr:colOff>50800</xdr:colOff>
      <xdr:row>35</xdr:row>
      <xdr:rowOff>123825</xdr:rowOff>
    </xdr:to>
    <xdr:cxnSp macro="">
      <xdr:nvCxnSpPr>
        <xdr:cNvPr id="80" name="直線コネクタ 79">
          <a:extLst>
            <a:ext uri="{FF2B5EF4-FFF2-40B4-BE49-F238E27FC236}">
              <a16:creationId xmlns:a16="http://schemas.microsoft.com/office/drawing/2014/main" id="{BEF35033-209E-47A4-AD48-080D7954B846}"/>
            </a:ext>
          </a:extLst>
        </xdr:cNvPr>
        <xdr:cNvCxnSpPr/>
      </xdr:nvCxnSpPr>
      <xdr:spPr>
        <a:xfrm>
          <a:off x="2019300" y="608838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4445</xdr:rowOff>
    </xdr:from>
    <xdr:to>
      <xdr:col>6</xdr:col>
      <xdr:colOff>38100</xdr:colOff>
      <xdr:row>35</xdr:row>
      <xdr:rowOff>106045</xdr:rowOff>
    </xdr:to>
    <xdr:sp macro="" textlink="">
      <xdr:nvSpPr>
        <xdr:cNvPr id="81" name="楕円 80">
          <a:extLst>
            <a:ext uri="{FF2B5EF4-FFF2-40B4-BE49-F238E27FC236}">
              <a16:creationId xmlns:a16="http://schemas.microsoft.com/office/drawing/2014/main" id="{EF33C64C-0AF0-410D-B60E-06A9C055DF40}"/>
            </a:ext>
          </a:extLst>
        </xdr:cNvPr>
        <xdr:cNvSpPr/>
      </xdr:nvSpPr>
      <xdr:spPr>
        <a:xfrm>
          <a:off x="1079500" y="600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55245</xdr:rowOff>
    </xdr:from>
    <xdr:to>
      <xdr:col>10</xdr:col>
      <xdr:colOff>114300</xdr:colOff>
      <xdr:row>35</xdr:row>
      <xdr:rowOff>87630</xdr:rowOff>
    </xdr:to>
    <xdr:cxnSp macro="">
      <xdr:nvCxnSpPr>
        <xdr:cNvPr id="82" name="直線コネクタ 81">
          <a:extLst>
            <a:ext uri="{FF2B5EF4-FFF2-40B4-BE49-F238E27FC236}">
              <a16:creationId xmlns:a16="http://schemas.microsoft.com/office/drawing/2014/main" id="{CA377D4E-2592-4DBA-A882-2276FCE3DB32}"/>
            </a:ext>
          </a:extLst>
        </xdr:cNvPr>
        <xdr:cNvCxnSpPr/>
      </xdr:nvCxnSpPr>
      <xdr:spPr>
        <a:xfrm>
          <a:off x="1130300" y="6055995"/>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112412</xdr:rowOff>
    </xdr:from>
    <xdr:ext cx="405111" cy="259045"/>
    <xdr:sp macro="" textlink="">
      <xdr:nvSpPr>
        <xdr:cNvPr id="83" name="n_1aveValue【道路】&#10;有形固定資産減価償却率">
          <a:extLst>
            <a:ext uri="{FF2B5EF4-FFF2-40B4-BE49-F238E27FC236}">
              <a16:creationId xmlns:a16="http://schemas.microsoft.com/office/drawing/2014/main" id="{C0059ADA-B0B9-487B-BE72-7905826B9AA9}"/>
            </a:ext>
          </a:extLst>
        </xdr:cNvPr>
        <xdr:cNvSpPr txBox="1"/>
      </xdr:nvSpPr>
      <xdr:spPr>
        <a:xfrm>
          <a:off x="3582044" y="6627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110507</xdr:rowOff>
    </xdr:from>
    <xdr:ext cx="405111" cy="259045"/>
    <xdr:sp macro="" textlink="">
      <xdr:nvSpPr>
        <xdr:cNvPr id="84" name="n_2aveValue【道路】&#10;有形固定資産減価償却率">
          <a:extLst>
            <a:ext uri="{FF2B5EF4-FFF2-40B4-BE49-F238E27FC236}">
              <a16:creationId xmlns:a16="http://schemas.microsoft.com/office/drawing/2014/main" id="{2C9D5322-AE77-4DDC-8BF8-618A9016C3DD}"/>
            </a:ext>
          </a:extLst>
        </xdr:cNvPr>
        <xdr:cNvSpPr txBox="1"/>
      </xdr:nvSpPr>
      <xdr:spPr>
        <a:xfrm>
          <a:off x="2705744"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99077</xdr:rowOff>
    </xdr:from>
    <xdr:ext cx="405111" cy="259045"/>
    <xdr:sp macro="" textlink="">
      <xdr:nvSpPr>
        <xdr:cNvPr id="85" name="n_3aveValue【道路】&#10;有形固定資産減価償却率">
          <a:extLst>
            <a:ext uri="{FF2B5EF4-FFF2-40B4-BE49-F238E27FC236}">
              <a16:creationId xmlns:a16="http://schemas.microsoft.com/office/drawing/2014/main" id="{C66F807D-42E1-4080-9330-9C36EC2A7F92}"/>
            </a:ext>
          </a:extLst>
        </xdr:cNvPr>
        <xdr:cNvSpPr txBox="1"/>
      </xdr:nvSpPr>
      <xdr:spPr>
        <a:xfrm>
          <a:off x="1816744"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55262</xdr:rowOff>
    </xdr:from>
    <xdr:ext cx="405111" cy="259045"/>
    <xdr:sp macro="" textlink="">
      <xdr:nvSpPr>
        <xdr:cNvPr id="86" name="n_4aveValue【道路】&#10;有形固定資産減価償却率">
          <a:extLst>
            <a:ext uri="{FF2B5EF4-FFF2-40B4-BE49-F238E27FC236}">
              <a16:creationId xmlns:a16="http://schemas.microsoft.com/office/drawing/2014/main" id="{C2B73BA9-F70E-4700-9B0B-9EC972F7E8A5}"/>
            </a:ext>
          </a:extLst>
        </xdr:cNvPr>
        <xdr:cNvSpPr txBox="1"/>
      </xdr:nvSpPr>
      <xdr:spPr>
        <a:xfrm>
          <a:off x="927744" y="657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53992</xdr:rowOff>
    </xdr:from>
    <xdr:ext cx="405111" cy="259045"/>
    <xdr:sp macro="" textlink="">
      <xdr:nvSpPr>
        <xdr:cNvPr id="87" name="n_1mainValue【道路】&#10;有形固定資産減価償却率">
          <a:extLst>
            <a:ext uri="{FF2B5EF4-FFF2-40B4-BE49-F238E27FC236}">
              <a16:creationId xmlns:a16="http://schemas.microsoft.com/office/drawing/2014/main" id="{546FFD49-3E7B-45E0-8376-C6D32EDDA0AE}"/>
            </a:ext>
          </a:extLst>
        </xdr:cNvPr>
        <xdr:cNvSpPr txBox="1"/>
      </xdr:nvSpPr>
      <xdr:spPr>
        <a:xfrm>
          <a:off x="3582044" y="5883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19702</xdr:rowOff>
    </xdr:from>
    <xdr:ext cx="405111" cy="259045"/>
    <xdr:sp macro="" textlink="">
      <xdr:nvSpPr>
        <xdr:cNvPr id="88" name="n_2mainValue【道路】&#10;有形固定資産減価償却率">
          <a:extLst>
            <a:ext uri="{FF2B5EF4-FFF2-40B4-BE49-F238E27FC236}">
              <a16:creationId xmlns:a16="http://schemas.microsoft.com/office/drawing/2014/main" id="{F73A500E-3908-4472-83CA-9B1AB5D93DE9}"/>
            </a:ext>
          </a:extLst>
        </xdr:cNvPr>
        <xdr:cNvSpPr txBox="1"/>
      </xdr:nvSpPr>
      <xdr:spPr>
        <a:xfrm>
          <a:off x="2705744" y="5849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154957</xdr:rowOff>
    </xdr:from>
    <xdr:ext cx="405111" cy="259045"/>
    <xdr:sp macro="" textlink="">
      <xdr:nvSpPr>
        <xdr:cNvPr id="89" name="n_3mainValue【道路】&#10;有形固定資産減価償却率">
          <a:extLst>
            <a:ext uri="{FF2B5EF4-FFF2-40B4-BE49-F238E27FC236}">
              <a16:creationId xmlns:a16="http://schemas.microsoft.com/office/drawing/2014/main" id="{044DDD2E-D2DD-47B6-8375-9D38ABD01B30}"/>
            </a:ext>
          </a:extLst>
        </xdr:cNvPr>
        <xdr:cNvSpPr txBox="1"/>
      </xdr:nvSpPr>
      <xdr:spPr>
        <a:xfrm>
          <a:off x="1816744" y="5812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122572</xdr:rowOff>
    </xdr:from>
    <xdr:ext cx="405111" cy="259045"/>
    <xdr:sp macro="" textlink="">
      <xdr:nvSpPr>
        <xdr:cNvPr id="90" name="n_4mainValue【道路】&#10;有形固定資産減価償却率">
          <a:extLst>
            <a:ext uri="{FF2B5EF4-FFF2-40B4-BE49-F238E27FC236}">
              <a16:creationId xmlns:a16="http://schemas.microsoft.com/office/drawing/2014/main" id="{D345E15B-B37A-409D-9FD5-CDDD0D3AD4DF}"/>
            </a:ext>
          </a:extLst>
        </xdr:cNvPr>
        <xdr:cNvSpPr txBox="1"/>
      </xdr:nvSpPr>
      <xdr:spPr>
        <a:xfrm>
          <a:off x="927744" y="5780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0BF5747-05F6-4037-B280-0971E1F9995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C6D3C698-98CC-4EE8-B1AF-A3315FF6A00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EC6E1CF5-7A51-4F97-B865-9D616F7AC9E1}"/>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3F5A396-6241-4942-BD0D-4C41199B3A2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864356D-A559-496B-859A-9F22A0A90F79}"/>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FE11CDD-A36A-42A3-9B6C-1DA1604AED09}"/>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3F7870A9-1408-4A7B-8DE6-293640CB666C}"/>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60B2B6E9-4142-4349-90A5-4AE041906DF2}"/>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325A628E-3BCD-4BE6-85F3-528C8DB0FBF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EE25AC1-FD5B-4FBB-BFA2-77069883A7B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a:extLst>
            <a:ext uri="{FF2B5EF4-FFF2-40B4-BE49-F238E27FC236}">
              <a16:creationId xmlns:a16="http://schemas.microsoft.com/office/drawing/2014/main" id="{086FDCD9-E414-42B4-846C-D0A8EE1CE42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a:extLst>
            <a:ext uri="{FF2B5EF4-FFF2-40B4-BE49-F238E27FC236}">
              <a16:creationId xmlns:a16="http://schemas.microsoft.com/office/drawing/2014/main" id="{18F3864C-AEE9-4862-B2C8-983F1A7CDE7E}"/>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a:extLst>
            <a:ext uri="{FF2B5EF4-FFF2-40B4-BE49-F238E27FC236}">
              <a16:creationId xmlns:a16="http://schemas.microsoft.com/office/drawing/2014/main" id="{93466B12-B3FB-4DC3-BC36-E17E82C22813}"/>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29227</xdr:rowOff>
    </xdr:from>
    <xdr:ext cx="531299" cy="259045"/>
    <xdr:sp macro="" textlink="">
      <xdr:nvSpPr>
        <xdr:cNvPr id="104" name="テキスト ボックス 103">
          <a:extLst>
            <a:ext uri="{FF2B5EF4-FFF2-40B4-BE49-F238E27FC236}">
              <a16:creationId xmlns:a16="http://schemas.microsoft.com/office/drawing/2014/main" id="{5CF21B3A-004A-4E10-8B58-3577C0459B6C}"/>
            </a:ext>
          </a:extLst>
        </xdr:cNvPr>
        <xdr:cNvSpPr txBox="1"/>
      </xdr:nvSpPr>
      <xdr:spPr>
        <a:xfrm>
          <a:off x="6072701" y="671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a:extLst>
            <a:ext uri="{FF2B5EF4-FFF2-40B4-BE49-F238E27FC236}">
              <a16:creationId xmlns:a16="http://schemas.microsoft.com/office/drawing/2014/main" id="{60922377-8A80-4A06-BC59-7BFD08CD5FDA}"/>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6" name="テキスト ボックス 105">
          <a:extLst>
            <a:ext uri="{FF2B5EF4-FFF2-40B4-BE49-F238E27FC236}">
              <a16:creationId xmlns:a16="http://schemas.microsoft.com/office/drawing/2014/main" id="{46B6776C-9FC1-487C-B75D-269E703240C8}"/>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a:extLst>
            <a:ext uri="{FF2B5EF4-FFF2-40B4-BE49-F238E27FC236}">
              <a16:creationId xmlns:a16="http://schemas.microsoft.com/office/drawing/2014/main" id="{C4CFC561-B573-4FD0-AAC7-A65901C0E595}"/>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8" name="テキスト ボックス 107">
          <a:extLst>
            <a:ext uri="{FF2B5EF4-FFF2-40B4-BE49-F238E27FC236}">
              <a16:creationId xmlns:a16="http://schemas.microsoft.com/office/drawing/2014/main" id="{9470B39C-E044-4485-8402-5BFAC186B17E}"/>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a:extLst>
            <a:ext uri="{FF2B5EF4-FFF2-40B4-BE49-F238E27FC236}">
              <a16:creationId xmlns:a16="http://schemas.microsoft.com/office/drawing/2014/main" id="{50991FED-8205-445F-9C6F-CA9CB9073B86}"/>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10" name="テキスト ボックス 109">
          <a:extLst>
            <a:ext uri="{FF2B5EF4-FFF2-40B4-BE49-F238E27FC236}">
              <a16:creationId xmlns:a16="http://schemas.microsoft.com/office/drawing/2014/main" id="{55936560-C61B-441A-B91B-8964F795A645}"/>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59F345B2-1F46-4DB9-9BB0-D610CD9DF1E7}"/>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28CA2B2C-D6DF-49A7-BDB4-4D161050DFC2}"/>
            </a:ext>
          </a:extLst>
        </xdr:cNvPr>
        <xdr:cNvSpPr txBox="1"/>
      </xdr:nvSpPr>
      <xdr:spPr>
        <a:xfrm>
          <a:off x="6008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1F6E26CB-0418-473C-BF86-E1ACA200B4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127387</xdr:rowOff>
    </xdr:from>
    <xdr:to>
      <xdr:col>54</xdr:col>
      <xdr:colOff>189865</xdr:colOff>
      <xdr:row>42</xdr:row>
      <xdr:rowOff>28766</xdr:rowOff>
    </xdr:to>
    <xdr:cxnSp macro="">
      <xdr:nvCxnSpPr>
        <xdr:cNvPr id="114" name="直線コネクタ 113">
          <a:extLst>
            <a:ext uri="{FF2B5EF4-FFF2-40B4-BE49-F238E27FC236}">
              <a16:creationId xmlns:a16="http://schemas.microsoft.com/office/drawing/2014/main" id="{133B2379-E0FE-49C4-8C7E-A999230694A1}"/>
            </a:ext>
          </a:extLst>
        </xdr:cNvPr>
        <xdr:cNvCxnSpPr/>
      </xdr:nvCxnSpPr>
      <xdr:spPr>
        <a:xfrm flipV="1">
          <a:off x="10476865" y="5613787"/>
          <a:ext cx="0" cy="16158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32593</xdr:rowOff>
    </xdr:from>
    <xdr:ext cx="469744" cy="259045"/>
    <xdr:sp macro="" textlink="">
      <xdr:nvSpPr>
        <xdr:cNvPr id="115" name="【道路】&#10;一人当たり延長最小値テキスト">
          <a:extLst>
            <a:ext uri="{FF2B5EF4-FFF2-40B4-BE49-F238E27FC236}">
              <a16:creationId xmlns:a16="http://schemas.microsoft.com/office/drawing/2014/main" id="{5C2C2C68-6A53-4D4C-8471-D307E1BA94DF}"/>
            </a:ext>
          </a:extLst>
        </xdr:cNvPr>
        <xdr:cNvSpPr txBox="1"/>
      </xdr:nvSpPr>
      <xdr:spPr>
        <a:xfrm>
          <a:off x="10515600" y="7233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28766</xdr:rowOff>
    </xdr:from>
    <xdr:to>
      <xdr:col>55</xdr:col>
      <xdr:colOff>88900</xdr:colOff>
      <xdr:row>42</xdr:row>
      <xdr:rowOff>28766</xdr:rowOff>
    </xdr:to>
    <xdr:cxnSp macro="">
      <xdr:nvCxnSpPr>
        <xdr:cNvPr id="116" name="直線コネクタ 115">
          <a:extLst>
            <a:ext uri="{FF2B5EF4-FFF2-40B4-BE49-F238E27FC236}">
              <a16:creationId xmlns:a16="http://schemas.microsoft.com/office/drawing/2014/main" id="{6E8A93F0-99D0-4D0E-84EE-8411AA7ED888}"/>
            </a:ext>
          </a:extLst>
        </xdr:cNvPr>
        <xdr:cNvCxnSpPr/>
      </xdr:nvCxnSpPr>
      <xdr:spPr>
        <a:xfrm>
          <a:off x="10388600" y="7229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74064</xdr:rowOff>
    </xdr:from>
    <xdr:ext cx="534377" cy="259045"/>
    <xdr:sp macro="" textlink="">
      <xdr:nvSpPr>
        <xdr:cNvPr id="117" name="【道路】&#10;一人当たり延長最大値テキスト">
          <a:extLst>
            <a:ext uri="{FF2B5EF4-FFF2-40B4-BE49-F238E27FC236}">
              <a16:creationId xmlns:a16="http://schemas.microsoft.com/office/drawing/2014/main" id="{C228B8A1-B3C8-4182-8189-1A833DDC4394}"/>
            </a:ext>
          </a:extLst>
        </xdr:cNvPr>
        <xdr:cNvSpPr txBox="1"/>
      </xdr:nvSpPr>
      <xdr:spPr>
        <a:xfrm>
          <a:off x="10515600" y="5389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127387</xdr:rowOff>
    </xdr:from>
    <xdr:to>
      <xdr:col>55</xdr:col>
      <xdr:colOff>88900</xdr:colOff>
      <xdr:row>32</xdr:row>
      <xdr:rowOff>127387</xdr:rowOff>
    </xdr:to>
    <xdr:cxnSp macro="">
      <xdr:nvCxnSpPr>
        <xdr:cNvPr id="118" name="直線コネクタ 117">
          <a:extLst>
            <a:ext uri="{FF2B5EF4-FFF2-40B4-BE49-F238E27FC236}">
              <a16:creationId xmlns:a16="http://schemas.microsoft.com/office/drawing/2014/main" id="{13852D9F-4DA5-4959-85F3-663C158D260B}"/>
            </a:ext>
          </a:extLst>
        </xdr:cNvPr>
        <xdr:cNvCxnSpPr/>
      </xdr:nvCxnSpPr>
      <xdr:spPr>
        <a:xfrm>
          <a:off x="10388600" y="56137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116622</xdr:rowOff>
    </xdr:from>
    <xdr:ext cx="534377" cy="259045"/>
    <xdr:sp macro="" textlink="">
      <xdr:nvSpPr>
        <xdr:cNvPr id="119" name="【道路】&#10;一人当たり延長平均値テキスト">
          <a:extLst>
            <a:ext uri="{FF2B5EF4-FFF2-40B4-BE49-F238E27FC236}">
              <a16:creationId xmlns:a16="http://schemas.microsoft.com/office/drawing/2014/main" id="{5B4F97C4-6CB7-46D2-B294-9485D70D4A37}"/>
            </a:ext>
          </a:extLst>
        </xdr:cNvPr>
        <xdr:cNvSpPr txBox="1"/>
      </xdr:nvSpPr>
      <xdr:spPr>
        <a:xfrm>
          <a:off x="10515600" y="66317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138195</xdr:rowOff>
    </xdr:from>
    <xdr:to>
      <xdr:col>55</xdr:col>
      <xdr:colOff>50800</xdr:colOff>
      <xdr:row>39</xdr:row>
      <xdr:rowOff>68345</xdr:rowOff>
    </xdr:to>
    <xdr:sp macro="" textlink="">
      <xdr:nvSpPr>
        <xdr:cNvPr id="120" name="フローチャート: 判断 119">
          <a:extLst>
            <a:ext uri="{FF2B5EF4-FFF2-40B4-BE49-F238E27FC236}">
              <a16:creationId xmlns:a16="http://schemas.microsoft.com/office/drawing/2014/main" id="{D1826B52-9A62-464E-9120-DD483DE46016}"/>
            </a:ext>
          </a:extLst>
        </xdr:cNvPr>
        <xdr:cNvSpPr/>
      </xdr:nvSpPr>
      <xdr:spPr>
        <a:xfrm>
          <a:off x="10426700" y="665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142481</xdr:rowOff>
    </xdr:from>
    <xdr:to>
      <xdr:col>50</xdr:col>
      <xdr:colOff>165100</xdr:colOff>
      <xdr:row>39</xdr:row>
      <xdr:rowOff>72631</xdr:rowOff>
    </xdr:to>
    <xdr:sp macro="" textlink="">
      <xdr:nvSpPr>
        <xdr:cNvPr id="121" name="フローチャート: 判断 120">
          <a:extLst>
            <a:ext uri="{FF2B5EF4-FFF2-40B4-BE49-F238E27FC236}">
              <a16:creationId xmlns:a16="http://schemas.microsoft.com/office/drawing/2014/main" id="{5E94C274-B7C4-43DD-A2CC-F6F0D02FADCC}"/>
            </a:ext>
          </a:extLst>
        </xdr:cNvPr>
        <xdr:cNvSpPr/>
      </xdr:nvSpPr>
      <xdr:spPr>
        <a:xfrm>
          <a:off x="9588500" y="665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149778</xdr:rowOff>
    </xdr:from>
    <xdr:to>
      <xdr:col>46</xdr:col>
      <xdr:colOff>38100</xdr:colOff>
      <xdr:row>39</xdr:row>
      <xdr:rowOff>79928</xdr:rowOff>
    </xdr:to>
    <xdr:sp macro="" textlink="">
      <xdr:nvSpPr>
        <xdr:cNvPr id="122" name="フローチャート: 判断 121">
          <a:extLst>
            <a:ext uri="{FF2B5EF4-FFF2-40B4-BE49-F238E27FC236}">
              <a16:creationId xmlns:a16="http://schemas.microsoft.com/office/drawing/2014/main" id="{CBC17AC9-FABD-4F7C-ABB8-3E8317D8C0AC}"/>
            </a:ext>
          </a:extLst>
        </xdr:cNvPr>
        <xdr:cNvSpPr/>
      </xdr:nvSpPr>
      <xdr:spPr>
        <a:xfrm>
          <a:off x="8699500" y="66648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163113</xdr:rowOff>
    </xdr:from>
    <xdr:to>
      <xdr:col>41</xdr:col>
      <xdr:colOff>101600</xdr:colOff>
      <xdr:row>39</xdr:row>
      <xdr:rowOff>93263</xdr:rowOff>
    </xdr:to>
    <xdr:sp macro="" textlink="">
      <xdr:nvSpPr>
        <xdr:cNvPr id="123" name="フローチャート: 判断 122">
          <a:extLst>
            <a:ext uri="{FF2B5EF4-FFF2-40B4-BE49-F238E27FC236}">
              <a16:creationId xmlns:a16="http://schemas.microsoft.com/office/drawing/2014/main" id="{27CADE79-633C-4C4B-91D0-8FAAF6326C0F}"/>
            </a:ext>
          </a:extLst>
        </xdr:cNvPr>
        <xdr:cNvSpPr/>
      </xdr:nvSpPr>
      <xdr:spPr>
        <a:xfrm>
          <a:off x="7810500" y="6678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21457</xdr:rowOff>
    </xdr:from>
    <xdr:to>
      <xdr:col>36</xdr:col>
      <xdr:colOff>165100</xdr:colOff>
      <xdr:row>39</xdr:row>
      <xdr:rowOff>123057</xdr:rowOff>
    </xdr:to>
    <xdr:sp macro="" textlink="">
      <xdr:nvSpPr>
        <xdr:cNvPr id="124" name="フローチャート: 判断 123">
          <a:extLst>
            <a:ext uri="{FF2B5EF4-FFF2-40B4-BE49-F238E27FC236}">
              <a16:creationId xmlns:a16="http://schemas.microsoft.com/office/drawing/2014/main" id="{C1F8C5A1-2A78-4EAF-A44E-9C82B7CC60C9}"/>
            </a:ext>
          </a:extLst>
        </xdr:cNvPr>
        <xdr:cNvSpPr/>
      </xdr:nvSpPr>
      <xdr:spPr>
        <a:xfrm>
          <a:off x="6921500" y="670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17155E1-99B6-4D22-AA3F-59487547935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923A6D9D-C683-4F58-851B-31B135C3C329}"/>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410C9E8A-27D8-4854-9FE1-532955B234E8}"/>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E2E6DE3B-70A6-4E19-8E87-931C621AFE68}"/>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907D7D61-CE18-4EB1-96F4-01B63BF109B2}"/>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30391</xdr:rowOff>
    </xdr:from>
    <xdr:to>
      <xdr:col>55</xdr:col>
      <xdr:colOff>50800</xdr:colOff>
      <xdr:row>38</xdr:row>
      <xdr:rowOff>131991</xdr:rowOff>
    </xdr:to>
    <xdr:sp macro="" textlink="">
      <xdr:nvSpPr>
        <xdr:cNvPr id="130" name="楕円 129">
          <a:extLst>
            <a:ext uri="{FF2B5EF4-FFF2-40B4-BE49-F238E27FC236}">
              <a16:creationId xmlns:a16="http://schemas.microsoft.com/office/drawing/2014/main" id="{B278AD4A-E89A-44C7-8158-C6336E05FE82}"/>
            </a:ext>
          </a:extLst>
        </xdr:cNvPr>
        <xdr:cNvSpPr/>
      </xdr:nvSpPr>
      <xdr:spPr>
        <a:xfrm>
          <a:off x="10426700" y="65454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53268</xdr:rowOff>
    </xdr:from>
    <xdr:ext cx="534377" cy="259045"/>
    <xdr:sp macro="" textlink="">
      <xdr:nvSpPr>
        <xdr:cNvPr id="131" name="【道路】&#10;一人当たり延長該当値テキスト">
          <a:extLst>
            <a:ext uri="{FF2B5EF4-FFF2-40B4-BE49-F238E27FC236}">
              <a16:creationId xmlns:a16="http://schemas.microsoft.com/office/drawing/2014/main" id="{3F0796DE-6F92-4F97-9ADD-FEB4E361422A}"/>
            </a:ext>
          </a:extLst>
        </xdr:cNvPr>
        <xdr:cNvSpPr txBox="1"/>
      </xdr:nvSpPr>
      <xdr:spPr>
        <a:xfrm>
          <a:off x="10515600" y="63969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43917</xdr:rowOff>
    </xdr:from>
    <xdr:to>
      <xdr:col>50</xdr:col>
      <xdr:colOff>165100</xdr:colOff>
      <xdr:row>38</xdr:row>
      <xdr:rowOff>145517</xdr:rowOff>
    </xdr:to>
    <xdr:sp macro="" textlink="">
      <xdr:nvSpPr>
        <xdr:cNvPr id="132" name="楕円 131">
          <a:extLst>
            <a:ext uri="{FF2B5EF4-FFF2-40B4-BE49-F238E27FC236}">
              <a16:creationId xmlns:a16="http://schemas.microsoft.com/office/drawing/2014/main" id="{1EC7F7E9-5B6A-41F9-8892-3B2A4844FAD5}"/>
            </a:ext>
          </a:extLst>
        </xdr:cNvPr>
        <xdr:cNvSpPr/>
      </xdr:nvSpPr>
      <xdr:spPr>
        <a:xfrm>
          <a:off x="9588500" y="6559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81191</xdr:rowOff>
    </xdr:from>
    <xdr:to>
      <xdr:col>55</xdr:col>
      <xdr:colOff>0</xdr:colOff>
      <xdr:row>38</xdr:row>
      <xdr:rowOff>94717</xdr:rowOff>
    </xdr:to>
    <xdr:cxnSp macro="">
      <xdr:nvCxnSpPr>
        <xdr:cNvPr id="133" name="直線コネクタ 132">
          <a:extLst>
            <a:ext uri="{FF2B5EF4-FFF2-40B4-BE49-F238E27FC236}">
              <a16:creationId xmlns:a16="http://schemas.microsoft.com/office/drawing/2014/main" id="{E8C80C11-D56A-4F28-BC93-FE6133117977}"/>
            </a:ext>
          </a:extLst>
        </xdr:cNvPr>
        <xdr:cNvCxnSpPr/>
      </xdr:nvCxnSpPr>
      <xdr:spPr>
        <a:xfrm flipV="1">
          <a:off x="9639300" y="6596291"/>
          <a:ext cx="838200" cy="13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57290</xdr:rowOff>
    </xdr:from>
    <xdr:to>
      <xdr:col>46</xdr:col>
      <xdr:colOff>38100</xdr:colOff>
      <xdr:row>38</xdr:row>
      <xdr:rowOff>158890</xdr:rowOff>
    </xdr:to>
    <xdr:sp macro="" textlink="">
      <xdr:nvSpPr>
        <xdr:cNvPr id="134" name="楕円 133">
          <a:extLst>
            <a:ext uri="{FF2B5EF4-FFF2-40B4-BE49-F238E27FC236}">
              <a16:creationId xmlns:a16="http://schemas.microsoft.com/office/drawing/2014/main" id="{16165D26-7347-4906-89ED-F44F0E00A0A1}"/>
            </a:ext>
          </a:extLst>
        </xdr:cNvPr>
        <xdr:cNvSpPr/>
      </xdr:nvSpPr>
      <xdr:spPr>
        <a:xfrm>
          <a:off x="8699500" y="65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94717</xdr:rowOff>
    </xdr:from>
    <xdr:to>
      <xdr:col>50</xdr:col>
      <xdr:colOff>114300</xdr:colOff>
      <xdr:row>38</xdr:row>
      <xdr:rowOff>108090</xdr:rowOff>
    </xdr:to>
    <xdr:cxnSp macro="">
      <xdr:nvCxnSpPr>
        <xdr:cNvPr id="135" name="直線コネクタ 134">
          <a:extLst>
            <a:ext uri="{FF2B5EF4-FFF2-40B4-BE49-F238E27FC236}">
              <a16:creationId xmlns:a16="http://schemas.microsoft.com/office/drawing/2014/main" id="{7B7F304B-1977-48B2-A6F8-5E691BBF3B8C}"/>
            </a:ext>
          </a:extLst>
        </xdr:cNvPr>
        <xdr:cNvCxnSpPr/>
      </xdr:nvCxnSpPr>
      <xdr:spPr>
        <a:xfrm flipV="1">
          <a:off x="8750300" y="6609817"/>
          <a:ext cx="889000" cy="13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69558</xdr:rowOff>
    </xdr:from>
    <xdr:to>
      <xdr:col>41</xdr:col>
      <xdr:colOff>101600</xdr:colOff>
      <xdr:row>38</xdr:row>
      <xdr:rowOff>171158</xdr:rowOff>
    </xdr:to>
    <xdr:sp macro="" textlink="">
      <xdr:nvSpPr>
        <xdr:cNvPr id="136" name="楕円 135">
          <a:extLst>
            <a:ext uri="{FF2B5EF4-FFF2-40B4-BE49-F238E27FC236}">
              <a16:creationId xmlns:a16="http://schemas.microsoft.com/office/drawing/2014/main" id="{B42151B7-7EA5-4EA5-BE51-50FADBC5D13D}"/>
            </a:ext>
          </a:extLst>
        </xdr:cNvPr>
        <xdr:cNvSpPr/>
      </xdr:nvSpPr>
      <xdr:spPr>
        <a:xfrm>
          <a:off x="7810500" y="6584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108090</xdr:rowOff>
    </xdr:from>
    <xdr:to>
      <xdr:col>45</xdr:col>
      <xdr:colOff>177800</xdr:colOff>
      <xdr:row>38</xdr:row>
      <xdr:rowOff>120358</xdr:rowOff>
    </xdr:to>
    <xdr:cxnSp macro="">
      <xdr:nvCxnSpPr>
        <xdr:cNvPr id="137" name="直線コネクタ 136">
          <a:extLst>
            <a:ext uri="{FF2B5EF4-FFF2-40B4-BE49-F238E27FC236}">
              <a16:creationId xmlns:a16="http://schemas.microsoft.com/office/drawing/2014/main" id="{2872ACE0-20EF-4A3B-91BF-4B86EABD1DD0}"/>
            </a:ext>
          </a:extLst>
        </xdr:cNvPr>
        <xdr:cNvCxnSpPr/>
      </xdr:nvCxnSpPr>
      <xdr:spPr>
        <a:xfrm flipV="1">
          <a:off x="7861300" y="6623190"/>
          <a:ext cx="889000" cy="12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81693</xdr:rowOff>
    </xdr:from>
    <xdr:to>
      <xdr:col>36</xdr:col>
      <xdr:colOff>165100</xdr:colOff>
      <xdr:row>39</xdr:row>
      <xdr:rowOff>11843</xdr:rowOff>
    </xdr:to>
    <xdr:sp macro="" textlink="">
      <xdr:nvSpPr>
        <xdr:cNvPr id="138" name="楕円 137">
          <a:extLst>
            <a:ext uri="{FF2B5EF4-FFF2-40B4-BE49-F238E27FC236}">
              <a16:creationId xmlns:a16="http://schemas.microsoft.com/office/drawing/2014/main" id="{7EB2CD11-8145-4147-BF7C-D5B579205494}"/>
            </a:ext>
          </a:extLst>
        </xdr:cNvPr>
        <xdr:cNvSpPr/>
      </xdr:nvSpPr>
      <xdr:spPr>
        <a:xfrm>
          <a:off x="6921500" y="65967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120358</xdr:rowOff>
    </xdr:from>
    <xdr:to>
      <xdr:col>41</xdr:col>
      <xdr:colOff>50800</xdr:colOff>
      <xdr:row>38</xdr:row>
      <xdr:rowOff>132493</xdr:rowOff>
    </xdr:to>
    <xdr:cxnSp macro="">
      <xdr:nvCxnSpPr>
        <xdr:cNvPr id="139" name="直線コネクタ 138">
          <a:extLst>
            <a:ext uri="{FF2B5EF4-FFF2-40B4-BE49-F238E27FC236}">
              <a16:creationId xmlns:a16="http://schemas.microsoft.com/office/drawing/2014/main" id="{813D5E6A-6D57-4A57-88A1-B8D3E4956B9E}"/>
            </a:ext>
          </a:extLst>
        </xdr:cNvPr>
        <xdr:cNvCxnSpPr/>
      </xdr:nvCxnSpPr>
      <xdr:spPr>
        <a:xfrm flipV="1">
          <a:off x="6972300" y="6635458"/>
          <a:ext cx="889000" cy="1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63758</xdr:rowOff>
    </xdr:from>
    <xdr:ext cx="534377" cy="259045"/>
    <xdr:sp macro="" textlink="">
      <xdr:nvSpPr>
        <xdr:cNvPr id="140" name="n_1aveValue【道路】&#10;一人当たり延長">
          <a:extLst>
            <a:ext uri="{FF2B5EF4-FFF2-40B4-BE49-F238E27FC236}">
              <a16:creationId xmlns:a16="http://schemas.microsoft.com/office/drawing/2014/main" id="{B6F6738A-7DA9-4C0D-A4A3-30DF8B046D94}"/>
            </a:ext>
          </a:extLst>
        </xdr:cNvPr>
        <xdr:cNvSpPr txBox="1"/>
      </xdr:nvSpPr>
      <xdr:spPr>
        <a:xfrm>
          <a:off x="9359411" y="6750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71055</xdr:rowOff>
    </xdr:from>
    <xdr:ext cx="534377" cy="259045"/>
    <xdr:sp macro="" textlink="">
      <xdr:nvSpPr>
        <xdr:cNvPr id="141" name="n_2aveValue【道路】&#10;一人当たり延長">
          <a:extLst>
            <a:ext uri="{FF2B5EF4-FFF2-40B4-BE49-F238E27FC236}">
              <a16:creationId xmlns:a16="http://schemas.microsoft.com/office/drawing/2014/main" id="{B9DE5D86-7BF8-438E-91C0-725C75CBDCA6}"/>
            </a:ext>
          </a:extLst>
        </xdr:cNvPr>
        <xdr:cNvSpPr txBox="1"/>
      </xdr:nvSpPr>
      <xdr:spPr>
        <a:xfrm>
          <a:off x="8483111" y="67576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84390</xdr:rowOff>
    </xdr:from>
    <xdr:ext cx="534377" cy="259045"/>
    <xdr:sp macro="" textlink="">
      <xdr:nvSpPr>
        <xdr:cNvPr id="142" name="n_3aveValue【道路】&#10;一人当たり延長">
          <a:extLst>
            <a:ext uri="{FF2B5EF4-FFF2-40B4-BE49-F238E27FC236}">
              <a16:creationId xmlns:a16="http://schemas.microsoft.com/office/drawing/2014/main" id="{5A248C97-1109-47D3-A728-65090AB1C119}"/>
            </a:ext>
          </a:extLst>
        </xdr:cNvPr>
        <xdr:cNvSpPr txBox="1"/>
      </xdr:nvSpPr>
      <xdr:spPr>
        <a:xfrm>
          <a:off x="7594111" y="677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114184</xdr:rowOff>
    </xdr:from>
    <xdr:ext cx="534377" cy="259045"/>
    <xdr:sp macro="" textlink="">
      <xdr:nvSpPr>
        <xdr:cNvPr id="143" name="n_4aveValue【道路】&#10;一人当たり延長">
          <a:extLst>
            <a:ext uri="{FF2B5EF4-FFF2-40B4-BE49-F238E27FC236}">
              <a16:creationId xmlns:a16="http://schemas.microsoft.com/office/drawing/2014/main" id="{657DCF1A-D0A8-4588-828B-45FE195439B2}"/>
            </a:ext>
          </a:extLst>
        </xdr:cNvPr>
        <xdr:cNvSpPr txBox="1"/>
      </xdr:nvSpPr>
      <xdr:spPr>
        <a:xfrm>
          <a:off x="6705111" y="6800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36</xdr:row>
      <xdr:rowOff>162044</xdr:rowOff>
    </xdr:from>
    <xdr:ext cx="534377" cy="259045"/>
    <xdr:sp macro="" textlink="">
      <xdr:nvSpPr>
        <xdr:cNvPr id="144" name="n_1mainValue【道路】&#10;一人当たり延長">
          <a:extLst>
            <a:ext uri="{FF2B5EF4-FFF2-40B4-BE49-F238E27FC236}">
              <a16:creationId xmlns:a16="http://schemas.microsoft.com/office/drawing/2014/main" id="{BF52B578-4312-4C7A-818C-33D806D5AD1F}"/>
            </a:ext>
          </a:extLst>
        </xdr:cNvPr>
        <xdr:cNvSpPr txBox="1"/>
      </xdr:nvSpPr>
      <xdr:spPr>
        <a:xfrm>
          <a:off x="9359411" y="6334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3967</xdr:rowOff>
    </xdr:from>
    <xdr:ext cx="534377" cy="259045"/>
    <xdr:sp macro="" textlink="">
      <xdr:nvSpPr>
        <xdr:cNvPr id="145" name="n_2mainValue【道路】&#10;一人当たり延長">
          <a:extLst>
            <a:ext uri="{FF2B5EF4-FFF2-40B4-BE49-F238E27FC236}">
              <a16:creationId xmlns:a16="http://schemas.microsoft.com/office/drawing/2014/main" id="{E94F1D63-948E-4D85-AC4E-539DC4B4DA13}"/>
            </a:ext>
          </a:extLst>
        </xdr:cNvPr>
        <xdr:cNvSpPr txBox="1"/>
      </xdr:nvSpPr>
      <xdr:spPr>
        <a:xfrm>
          <a:off x="8483111" y="6347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16235</xdr:rowOff>
    </xdr:from>
    <xdr:ext cx="534377" cy="259045"/>
    <xdr:sp macro="" textlink="">
      <xdr:nvSpPr>
        <xdr:cNvPr id="146" name="n_3mainValue【道路】&#10;一人当たり延長">
          <a:extLst>
            <a:ext uri="{FF2B5EF4-FFF2-40B4-BE49-F238E27FC236}">
              <a16:creationId xmlns:a16="http://schemas.microsoft.com/office/drawing/2014/main" id="{51569892-4382-46A8-9883-4D98440A02C5}"/>
            </a:ext>
          </a:extLst>
        </xdr:cNvPr>
        <xdr:cNvSpPr txBox="1"/>
      </xdr:nvSpPr>
      <xdr:spPr>
        <a:xfrm>
          <a:off x="7594111" y="6359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37</xdr:row>
      <xdr:rowOff>28370</xdr:rowOff>
    </xdr:from>
    <xdr:ext cx="534377" cy="259045"/>
    <xdr:sp macro="" textlink="">
      <xdr:nvSpPr>
        <xdr:cNvPr id="147" name="n_4mainValue【道路】&#10;一人当たり延長">
          <a:extLst>
            <a:ext uri="{FF2B5EF4-FFF2-40B4-BE49-F238E27FC236}">
              <a16:creationId xmlns:a16="http://schemas.microsoft.com/office/drawing/2014/main" id="{2058B438-232F-43D9-90C6-6D0AB7F56C44}"/>
            </a:ext>
          </a:extLst>
        </xdr:cNvPr>
        <xdr:cNvSpPr txBox="1"/>
      </xdr:nvSpPr>
      <xdr:spPr>
        <a:xfrm>
          <a:off x="6705111" y="63720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B8F6205E-0B4A-4B06-B5C5-2A08A54E4ABA}"/>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23580A9-CD5B-4DB2-9138-EDF8B4923389}"/>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E6AFCDAF-9D65-4D8F-9045-14D692131B62}"/>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F7C9E097-CAC6-4951-9310-0646CC21735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DE3AD5F3-71A2-4706-95F7-3A21FA69012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686323B0-60C2-4BED-83EC-57593C8087D7}"/>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BB99FC0D-C375-489B-993C-49FA4C339E6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19753987-A015-49D1-899B-090CCA7B4E88}"/>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158DAED4-509B-4A9F-BC5F-4BAC348EA0D9}"/>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7DA26E76-F467-4360-87AC-3D433DB4115C}"/>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00329B49-3107-406C-BA9C-D8FAA7F764C1}"/>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a:extLst>
            <a:ext uri="{FF2B5EF4-FFF2-40B4-BE49-F238E27FC236}">
              <a16:creationId xmlns:a16="http://schemas.microsoft.com/office/drawing/2014/main" id="{667BFCA6-3C9A-40F2-A25F-0920511EA874}"/>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a:extLst>
            <a:ext uri="{FF2B5EF4-FFF2-40B4-BE49-F238E27FC236}">
              <a16:creationId xmlns:a16="http://schemas.microsoft.com/office/drawing/2014/main" id="{549A412A-C5C6-4DAD-A70E-9C5585105A33}"/>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a:extLst>
            <a:ext uri="{FF2B5EF4-FFF2-40B4-BE49-F238E27FC236}">
              <a16:creationId xmlns:a16="http://schemas.microsoft.com/office/drawing/2014/main" id="{93FA57C4-C617-4990-B6FE-7E660998E104}"/>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a:extLst>
            <a:ext uri="{FF2B5EF4-FFF2-40B4-BE49-F238E27FC236}">
              <a16:creationId xmlns:a16="http://schemas.microsoft.com/office/drawing/2014/main" id="{143B6EFC-970F-49EA-8AE5-8EBFA1557B09}"/>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a:extLst>
            <a:ext uri="{FF2B5EF4-FFF2-40B4-BE49-F238E27FC236}">
              <a16:creationId xmlns:a16="http://schemas.microsoft.com/office/drawing/2014/main" id="{DD0E3DDE-0EA8-4F39-AD5E-E660A10291C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a:extLst>
            <a:ext uri="{FF2B5EF4-FFF2-40B4-BE49-F238E27FC236}">
              <a16:creationId xmlns:a16="http://schemas.microsoft.com/office/drawing/2014/main" id="{AB5724E2-97B2-4F18-B0AD-6A5BB8C282C9}"/>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a:extLst>
            <a:ext uri="{FF2B5EF4-FFF2-40B4-BE49-F238E27FC236}">
              <a16:creationId xmlns:a16="http://schemas.microsoft.com/office/drawing/2014/main" id="{91A0A8C2-6AAA-4DE7-8E0D-85D38CD80BEE}"/>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a:extLst>
            <a:ext uri="{FF2B5EF4-FFF2-40B4-BE49-F238E27FC236}">
              <a16:creationId xmlns:a16="http://schemas.microsoft.com/office/drawing/2014/main" id="{346E495C-BCEB-4652-BCDA-95C386500801}"/>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a:extLst>
            <a:ext uri="{FF2B5EF4-FFF2-40B4-BE49-F238E27FC236}">
              <a16:creationId xmlns:a16="http://schemas.microsoft.com/office/drawing/2014/main" id="{79753E48-4D41-4F60-9D3D-ADB716A58F60}"/>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a:extLst>
            <a:ext uri="{FF2B5EF4-FFF2-40B4-BE49-F238E27FC236}">
              <a16:creationId xmlns:a16="http://schemas.microsoft.com/office/drawing/2014/main" id="{2F9FA6AC-8601-4E12-B53D-31C8E59A01FA}"/>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a:extLst>
            <a:ext uri="{FF2B5EF4-FFF2-40B4-BE49-F238E27FC236}">
              <a16:creationId xmlns:a16="http://schemas.microsoft.com/office/drawing/2014/main" id="{1F65D852-6387-46A6-81CA-CECFBD9CB5F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a:extLst>
            <a:ext uri="{FF2B5EF4-FFF2-40B4-BE49-F238E27FC236}">
              <a16:creationId xmlns:a16="http://schemas.microsoft.com/office/drawing/2014/main" id="{515026C6-2F7E-4F35-9A56-FF5CF1739EBF}"/>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54240705-D838-48D5-9FAE-280E5580ED4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a:extLst>
            <a:ext uri="{FF2B5EF4-FFF2-40B4-BE49-F238E27FC236}">
              <a16:creationId xmlns:a16="http://schemas.microsoft.com/office/drawing/2014/main" id="{090ABC6A-F1B5-4BB4-8130-E93F8526B91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125730</xdr:rowOff>
    </xdr:from>
    <xdr:to>
      <xdr:col>24</xdr:col>
      <xdr:colOff>62865</xdr:colOff>
      <xdr:row>64</xdr:row>
      <xdr:rowOff>35923</xdr:rowOff>
    </xdr:to>
    <xdr:cxnSp macro="">
      <xdr:nvCxnSpPr>
        <xdr:cNvPr id="173" name="直線コネクタ 172">
          <a:extLst>
            <a:ext uri="{FF2B5EF4-FFF2-40B4-BE49-F238E27FC236}">
              <a16:creationId xmlns:a16="http://schemas.microsoft.com/office/drawing/2014/main" id="{5B0E8FFC-AF16-463B-AB17-243E61DA80FE}"/>
            </a:ext>
          </a:extLst>
        </xdr:cNvPr>
        <xdr:cNvCxnSpPr/>
      </xdr:nvCxnSpPr>
      <xdr:spPr>
        <a:xfrm flipV="1">
          <a:off x="4634865" y="9555480"/>
          <a:ext cx="0" cy="14532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39750</xdr:rowOff>
    </xdr:from>
    <xdr:ext cx="405111" cy="259045"/>
    <xdr:sp macro="" textlink="">
      <xdr:nvSpPr>
        <xdr:cNvPr id="174" name="【橋りょう・トンネル】&#10;有形固定資産減価償却率最小値テキスト">
          <a:extLst>
            <a:ext uri="{FF2B5EF4-FFF2-40B4-BE49-F238E27FC236}">
              <a16:creationId xmlns:a16="http://schemas.microsoft.com/office/drawing/2014/main" id="{42D39129-812E-4712-8AEB-C37BE3C3ADF0}"/>
            </a:ext>
          </a:extLst>
        </xdr:cNvPr>
        <xdr:cNvSpPr txBox="1"/>
      </xdr:nvSpPr>
      <xdr:spPr>
        <a:xfrm>
          <a:off x="4673600" y="110125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35923</xdr:rowOff>
    </xdr:from>
    <xdr:to>
      <xdr:col>24</xdr:col>
      <xdr:colOff>152400</xdr:colOff>
      <xdr:row>64</xdr:row>
      <xdr:rowOff>35923</xdr:rowOff>
    </xdr:to>
    <xdr:cxnSp macro="">
      <xdr:nvCxnSpPr>
        <xdr:cNvPr id="175" name="直線コネクタ 174">
          <a:extLst>
            <a:ext uri="{FF2B5EF4-FFF2-40B4-BE49-F238E27FC236}">
              <a16:creationId xmlns:a16="http://schemas.microsoft.com/office/drawing/2014/main" id="{FFD5F844-F0D6-4908-B525-1DEC5A3BA5FD}"/>
            </a:ext>
          </a:extLst>
        </xdr:cNvPr>
        <xdr:cNvCxnSpPr/>
      </xdr:nvCxnSpPr>
      <xdr:spPr>
        <a:xfrm>
          <a:off x="4546600" y="11008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72407</xdr:rowOff>
    </xdr:from>
    <xdr:ext cx="340478" cy="259045"/>
    <xdr:sp macro="" textlink="">
      <xdr:nvSpPr>
        <xdr:cNvPr id="176" name="【橋りょう・トンネル】&#10;有形固定資産減価償却率最大値テキスト">
          <a:extLst>
            <a:ext uri="{FF2B5EF4-FFF2-40B4-BE49-F238E27FC236}">
              <a16:creationId xmlns:a16="http://schemas.microsoft.com/office/drawing/2014/main" id="{DA83B6DD-6553-4D34-BD3D-AAA883A37C9E}"/>
            </a:ext>
          </a:extLst>
        </xdr:cNvPr>
        <xdr:cNvSpPr txBox="1"/>
      </xdr:nvSpPr>
      <xdr:spPr>
        <a:xfrm>
          <a:off x="4673600" y="93307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125730</xdr:rowOff>
    </xdr:from>
    <xdr:to>
      <xdr:col>24</xdr:col>
      <xdr:colOff>152400</xdr:colOff>
      <xdr:row>55</xdr:row>
      <xdr:rowOff>125730</xdr:rowOff>
    </xdr:to>
    <xdr:cxnSp macro="">
      <xdr:nvCxnSpPr>
        <xdr:cNvPr id="177" name="直線コネクタ 176">
          <a:extLst>
            <a:ext uri="{FF2B5EF4-FFF2-40B4-BE49-F238E27FC236}">
              <a16:creationId xmlns:a16="http://schemas.microsoft.com/office/drawing/2014/main" id="{93BEAE2E-85C0-491C-8C24-D9609903CA32}"/>
            </a:ext>
          </a:extLst>
        </xdr:cNvPr>
        <xdr:cNvCxnSpPr/>
      </xdr:nvCxnSpPr>
      <xdr:spPr>
        <a:xfrm>
          <a:off x="4546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9270</xdr:rowOff>
    </xdr:from>
    <xdr:ext cx="405111" cy="259045"/>
    <xdr:sp macro="" textlink="">
      <xdr:nvSpPr>
        <xdr:cNvPr id="178" name="【橋りょう・トンネル】&#10;有形固定資産減価償却率平均値テキスト">
          <a:extLst>
            <a:ext uri="{FF2B5EF4-FFF2-40B4-BE49-F238E27FC236}">
              <a16:creationId xmlns:a16="http://schemas.microsoft.com/office/drawing/2014/main" id="{771011F2-4135-4AC4-BAA7-8D461140132F}"/>
            </a:ext>
          </a:extLst>
        </xdr:cNvPr>
        <xdr:cNvSpPr txBox="1"/>
      </xdr:nvSpPr>
      <xdr:spPr>
        <a:xfrm>
          <a:off x="4673600" y="1046772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30843</xdr:rowOff>
    </xdr:from>
    <xdr:to>
      <xdr:col>24</xdr:col>
      <xdr:colOff>114300</xdr:colOff>
      <xdr:row>61</xdr:row>
      <xdr:rowOff>132443</xdr:rowOff>
    </xdr:to>
    <xdr:sp macro="" textlink="">
      <xdr:nvSpPr>
        <xdr:cNvPr id="179" name="フローチャート: 判断 178">
          <a:extLst>
            <a:ext uri="{FF2B5EF4-FFF2-40B4-BE49-F238E27FC236}">
              <a16:creationId xmlns:a16="http://schemas.microsoft.com/office/drawing/2014/main" id="{00012F4B-E394-448F-8B6A-2528A60CD6E7}"/>
            </a:ext>
          </a:extLst>
        </xdr:cNvPr>
        <xdr:cNvSpPr/>
      </xdr:nvSpPr>
      <xdr:spPr>
        <a:xfrm>
          <a:off x="4584700" y="104892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0" name="フローチャート: 判断 179">
          <a:extLst>
            <a:ext uri="{FF2B5EF4-FFF2-40B4-BE49-F238E27FC236}">
              <a16:creationId xmlns:a16="http://schemas.microsoft.com/office/drawing/2014/main" id="{A8376473-63DC-4773-9ABE-E19AC0DF79CF}"/>
            </a:ext>
          </a:extLst>
        </xdr:cNvPr>
        <xdr:cNvSpPr/>
      </xdr:nvSpPr>
      <xdr:spPr>
        <a:xfrm>
          <a:off x="3746500" y="10471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1" name="フローチャート: 判断 180">
          <a:extLst>
            <a:ext uri="{FF2B5EF4-FFF2-40B4-BE49-F238E27FC236}">
              <a16:creationId xmlns:a16="http://schemas.microsoft.com/office/drawing/2014/main" id="{6FFFDF4E-70C1-4831-BEE7-1F2F4CF08AF5}"/>
            </a:ext>
          </a:extLst>
        </xdr:cNvPr>
        <xdr:cNvSpPr/>
      </xdr:nvSpPr>
      <xdr:spPr>
        <a:xfrm>
          <a:off x="2857500" y="104550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148409</xdr:rowOff>
    </xdr:from>
    <xdr:to>
      <xdr:col>10</xdr:col>
      <xdr:colOff>165100</xdr:colOff>
      <xdr:row>61</xdr:row>
      <xdr:rowOff>78559</xdr:rowOff>
    </xdr:to>
    <xdr:sp macro="" textlink="">
      <xdr:nvSpPr>
        <xdr:cNvPr id="182" name="フローチャート: 判断 181">
          <a:extLst>
            <a:ext uri="{FF2B5EF4-FFF2-40B4-BE49-F238E27FC236}">
              <a16:creationId xmlns:a16="http://schemas.microsoft.com/office/drawing/2014/main" id="{955D3AFA-7FEE-45CA-9986-0E1C45FB1A63}"/>
            </a:ext>
          </a:extLst>
        </xdr:cNvPr>
        <xdr:cNvSpPr/>
      </xdr:nvSpPr>
      <xdr:spPr>
        <a:xfrm>
          <a:off x="1968500" y="104354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115751</xdr:rowOff>
    </xdr:from>
    <xdr:to>
      <xdr:col>6</xdr:col>
      <xdr:colOff>38100</xdr:colOff>
      <xdr:row>61</xdr:row>
      <xdr:rowOff>45901</xdr:rowOff>
    </xdr:to>
    <xdr:sp macro="" textlink="">
      <xdr:nvSpPr>
        <xdr:cNvPr id="183" name="フローチャート: 判断 182">
          <a:extLst>
            <a:ext uri="{FF2B5EF4-FFF2-40B4-BE49-F238E27FC236}">
              <a16:creationId xmlns:a16="http://schemas.microsoft.com/office/drawing/2014/main" id="{270A61EE-74A4-438D-B228-48E459EC1807}"/>
            </a:ext>
          </a:extLst>
        </xdr:cNvPr>
        <xdr:cNvSpPr/>
      </xdr:nvSpPr>
      <xdr:spPr>
        <a:xfrm>
          <a:off x="1079500" y="10402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3DF05CA-8BC2-4661-945A-3B81F154CDA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DF1B7CC1-0913-43B1-BD08-1B6CD9D0925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ECE8841-362B-422B-BB41-F1F0F5A3C6CE}"/>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8CC2112-DCDD-41FB-9733-D460BECB1232}"/>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8FAF2545-3D85-4885-BE93-954B70F2BAD6}"/>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66766</xdr:rowOff>
    </xdr:from>
    <xdr:to>
      <xdr:col>24</xdr:col>
      <xdr:colOff>114300</xdr:colOff>
      <xdr:row>60</xdr:row>
      <xdr:rowOff>168366</xdr:rowOff>
    </xdr:to>
    <xdr:sp macro="" textlink="">
      <xdr:nvSpPr>
        <xdr:cNvPr id="189" name="楕円 188">
          <a:extLst>
            <a:ext uri="{FF2B5EF4-FFF2-40B4-BE49-F238E27FC236}">
              <a16:creationId xmlns:a16="http://schemas.microsoft.com/office/drawing/2014/main" id="{76DFBA83-F9AF-4CB6-83EA-6B53BD368088}"/>
            </a:ext>
          </a:extLst>
        </xdr:cNvPr>
        <xdr:cNvSpPr/>
      </xdr:nvSpPr>
      <xdr:spPr>
        <a:xfrm>
          <a:off x="4584700" y="1035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89643</xdr:rowOff>
    </xdr:from>
    <xdr:ext cx="405111" cy="259045"/>
    <xdr:sp macro="" textlink="">
      <xdr:nvSpPr>
        <xdr:cNvPr id="190" name="【橋りょう・トンネル】&#10;有形固定資産減価償却率該当値テキスト">
          <a:extLst>
            <a:ext uri="{FF2B5EF4-FFF2-40B4-BE49-F238E27FC236}">
              <a16:creationId xmlns:a16="http://schemas.microsoft.com/office/drawing/2014/main" id="{AE03E1F4-4287-4302-A70D-E91CF9E2BD3D}"/>
            </a:ext>
          </a:extLst>
        </xdr:cNvPr>
        <xdr:cNvSpPr txBox="1"/>
      </xdr:nvSpPr>
      <xdr:spPr>
        <a:xfrm>
          <a:off x="4673600" y="102051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37374</xdr:rowOff>
    </xdr:from>
    <xdr:to>
      <xdr:col>20</xdr:col>
      <xdr:colOff>38100</xdr:colOff>
      <xdr:row>60</xdr:row>
      <xdr:rowOff>138974</xdr:rowOff>
    </xdr:to>
    <xdr:sp macro="" textlink="">
      <xdr:nvSpPr>
        <xdr:cNvPr id="191" name="楕円 190">
          <a:extLst>
            <a:ext uri="{FF2B5EF4-FFF2-40B4-BE49-F238E27FC236}">
              <a16:creationId xmlns:a16="http://schemas.microsoft.com/office/drawing/2014/main" id="{044EE08F-395D-4E01-B6D6-979A6BE5B340}"/>
            </a:ext>
          </a:extLst>
        </xdr:cNvPr>
        <xdr:cNvSpPr/>
      </xdr:nvSpPr>
      <xdr:spPr>
        <a:xfrm>
          <a:off x="3746500" y="10324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88174</xdr:rowOff>
    </xdr:from>
    <xdr:to>
      <xdr:col>24</xdr:col>
      <xdr:colOff>63500</xdr:colOff>
      <xdr:row>60</xdr:row>
      <xdr:rowOff>117566</xdr:rowOff>
    </xdr:to>
    <xdr:cxnSp macro="">
      <xdr:nvCxnSpPr>
        <xdr:cNvPr id="192" name="直線コネクタ 191">
          <a:extLst>
            <a:ext uri="{FF2B5EF4-FFF2-40B4-BE49-F238E27FC236}">
              <a16:creationId xmlns:a16="http://schemas.microsoft.com/office/drawing/2014/main" id="{D2BCFE33-5C20-44C5-9EC7-3F7598DA483D}"/>
            </a:ext>
          </a:extLst>
        </xdr:cNvPr>
        <xdr:cNvCxnSpPr/>
      </xdr:nvCxnSpPr>
      <xdr:spPr>
        <a:xfrm>
          <a:off x="3797300" y="10375174"/>
          <a:ext cx="8382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9616</xdr:rowOff>
    </xdr:from>
    <xdr:to>
      <xdr:col>15</xdr:col>
      <xdr:colOff>101600</xdr:colOff>
      <xdr:row>60</xdr:row>
      <xdr:rowOff>111216</xdr:rowOff>
    </xdr:to>
    <xdr:sp macro="" textlink="">
      <xdr:nvSpPr>
        <xdr:cNvPr id="193" name="楕円 192">
          <a:extLst>
            <a:ext uri="{FF2B5EF4-FFF2-40B4-BE49-F238E27FC236}">
              <a16:creationId xmlns:a16="http://schemas.microsoft.com/office/drawing/2014/main" id="{94EC3A26-0093-4468-9071-543CCB4EBC50}"/>
            </a:ext>
          </a:extLst>
        </xdr:cNvPr>
        <xdr:cNvSpPr/>
      </xdr:nvSpPr>
      <xdr:spPr>
        <a:xfrm>
          <a:off x="2857500" y="10296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60416</xdr:rowOff>
    </xdr:from>
    <xdr:to>
      <xdr:col>19</xdr:col>
      <xdr:colOff>177800</xdr:colOff>
      <xdr:row>60</xdr:row>
      <xdr:rowOff>88174</xdr:rowOff>
    </xdr:to>
    <xdr:cxnSp macro="">
      <xdr:nvCxnSpPr>
        <xdr:cNvPr id="194" name="直線コネクタ 193">
          <a:extLst>
            <a:ext uri="{FF2B5EF4-FFF2-40B4-BE49-F238E27FC236}">
              <a16:creationId xmlns:a16="http://schemas.microsoft.com/office/drawing/2014/main" id="{DCDCA5C3-496A-4C3C-8320-B5F95011A7A6}"/>
            </a:ext>
          </a:extLst>
        </xdr:cNvPr>
        <xdr:cNvCxnSpPr/>
      </xdr:nvCxnSpPr>
      <xdr:spPr>
        <a:xfrm>
          <a:off x="2908300" y="10347416"/>
          <a:ext cx="8890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166370</xdr:rowOff>
    </xdr:from>
    <xdr:to>
      <xdr:col>10</xdr:col>
      <xdr:colOff>165100</xdr:colOff>
      <xdr:row>60</xdr:row>
      <xdr:rowOff>96520</xdr:rowOff>
    </xdr:to>
    <xdr:sp macro="" textlink="">
      <xdr:nvSpPr>
        <xdr:cNvPr id="195" name="楕円 194">
          <a:extLst>
            <a:ext uri="{FF2B5EF4-FFF2-40B4-BE49-F238E27FC236}">
              <a16:creationId xmlns:a16="http://schemas.microsoft.com/office/drawing/2014/main" id="{0A03E90D-4F6B-4C0F-A289-09A81B64C92B}"/>
            </a:ext>
          </a:extLst>
        </xdr:cNvPr>
        <xdr:cNvSpPr/>
      </xdr:nvSpPr>
      <xdr:spPr>
        <a:xfrm>
          <a:off x="1968500" y="1028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45720</xdr:rowOff>
    </xdr:from>
    <xdr:to>
      <xdr:col>15</xdr:col>
      <xdr:colOff>50800</xdr:colOff>
      <xdr:row>60</xdr:row>
      <xdr:rowOff>60416</xdr:rowOff>
    </xdr:to>
    <xdr:cxnSp macro="">
      <xdr:nvCxnSpPr>
        <xdr:cNvPr id="196" name="直線コネクタ 195">
          <a:extLst>
            <a:ext uri="{FF2B5EF4-FFF2-40B4-BE49-F238E27FC236}">
              <a16:creationId xmlns:a16="http://schemas.microsoft.com/office/drawing/2014/main" id="{BD683A18-F4FA-44EA-A28E-FF62075D9DFF}"/>
            </a:ext>
          </a:extLst>
        </xdr:cNvPr>
        <xdr:cNvCxnSpPr/>
      </xdr:nvCxnSpPr>
      <xdr:spPr>
        <a:xfrm>
          <a:off x="2019300" y="1033272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145143</xdr:rowOff>
    </xdr:from>
    <xdr:to>
      <xdr:col>6</xdr:col>
      <xdr:colOff>38100</xdr:colOff>
      <xdr:row>60</xdr:row>
      <xdr:rowOff>75293</xdr:rowOff>
    </xdr:to>
    <xdr:sp macro="" textlink="">
      <xdr:nvSpPr>
        <xdr:cNvPr id="197" name="楕円 196">
          <a:extLst>
            <a:ext uri="{FF2B5EF4-FFF2-40B4-BE49-F238E27FC236}">
              <a16:creationId xmlns:a16="http://schemas.microsoft.com/office/drawing/2014/main" id="{1DA1200C-2ED9-414E-913A-E2BA5416D9AB}"/>
            </a:ext>
          </a:extLst>
        </xdr:cNvPr>
        <xdr:cNvSpPr/>
      </xdr:nvSpPr>
      <xdr:spPr>
        <a:xfrm>
          <a:off x="1079500" y="10260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24493</xdr:rowOff>
    </xdr:from>
    <xdr:to>
      <xdr:col>10</xdr:col>
      <xdr:colOff>114300</xdr:colOff>
      <xdr:row>60</xdr:row>
      <xdr:rowOff>45720</xdr:rowOff>
    </xdr:to>
    <xdr:cxnSp macro="">
      <xdr:nvCxnSpPr>
        <xdr:cNvPr id="198" name="直線コネクタ 197">
          <a:extLst>
            <a:ext uri="{FF2B5EF4-FFF2-40B4-BE49-F238E27FC236}">
              <a16:creationId xmlns:a16="http://schemas.microsoft.com/office/drawing/2014/main" id="{D6BB3F9E-FF96-41D6-B3BE-E1654640305A}"/>
            </a:ext>
          </a:extLst>
        </xdr:cNvPr>
        <xdr:cNvCxnSpPr/>
      </xdr:nvCxnSpPr>
      <xdr:spPr>
        <a:xfrm>
          <a:off x="1130300" y="10311493"/>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199" name="n_1aveValue【橋りょう・トンネル】&#10;有形固定資産減価償却率">
          <a:extLst>
            <a:ext uri="{FF2B5EF4-FFF2-40B4-BE49-F238E27FC236}">
              <a16:creationId xmlns:a16="http://schemas.microsoft.com/office/drawing/2014/main" id="{91742BAB-923C-4E7E-BE0B-BD18A9803311}"/>
            </a:ext>
          </a:extLst>
        </xdr:cNvPr>
        <xdr:cNvSpPr txBox="1"/>
      </xdr:nvSpPr>
      <xdr:spPr>
        <a:xfrm>
          <a:off x="3582044"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0" name="n_2aveValue【橋りょう・トンネル】&#10;有形固定資産減価償却率">
          <a:extLst>
            <a:ext uri="{FF2B5EF4-FFF2-40B4-BE49-F238E27FC236}">
              <a16:creationId xmlns:a16="http://schemas.microsoft.com/office/drawing/2014/main" id="{72CD977A-F9D4-48A4-A181-F2733CF5FB18}"/>
            </a:ext>
          </a:extLst>
        </xdr:cNvPr>
        <xdr:cNvSpPr txBox="1"/>
      </xdr:nvSpPr>
      <xdr:spPr>
        <a:xfrm>
          <a:off x="2705744" y="105477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69686</xdr:rowOff>
    </xdr:from>
    <xdr:ext cx="405111" cy="259045"/>
    <xdr:sp macro="" textlink="">
      <xdr:nvSpPr>
        <xdr:cNvPr id="201" name="n_3aveValue【橋りょう・トンネル】&#10;有形固定資産減価償却率">
          <a:extLst>
            <a:ext uri="{FF2B5EF4-FFF2-40B4-BE49-F238E27FC236}">
              <a16:creationId xmlns:a16="http://schemas.microsoft.com/office/drawing/2014/main" id="{D33EA888-B096-48F3-9D46-9782D4D06E46}"/>
            </a:ext>
          </a:extLst>
        </xdr:cNvPr>
        <xdr:cNvSpPr txBox="1"/>
      </xdr:nvSpPr>
      <xdr:spPr>
        <a:xfrm>
          <a:off x="1816744" y="10528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37028</xdr:rowOff>
    </xdr:from>
    <xdr:ext cx="405111" cy="259045"/>
    <xdr:sp macro="" textlink="">
      <xdr:nvSpPr>
        <xdr:cNvPr id="202" name="n_4aveValue【橋りょう・トンネル】&#10;有形固定資産減価償却率">
          <a:extLst>
            <a:ext uri="{FF2B5EF4-FFF2-40B4-BE49-F238E27FC236}">
              <a16:creationId xmlns:a16="http://schemas.microsoft.com/office/drawing/2014/main" id="{5C0B4479-FB23-4FF9-911E-B0268BF50331}"/>
            </a:ext>
          </a:extLst>
        </xdr:cNvPr>
        <xdr:cNvSpPr txBox="1"/>
      </xdr:nvSpPr>
      <xdr:spPr>
        <a:xfrm>
          <a:off x="927744" y="10495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155501</xdr:rowOff>
    </xdr:from>
    <xdr:ext cx="405111" cy="259045"/>
    <xdr:sp macro="" textlink="">
      <xdr:nvSpPr>
        <xdr:cNvPr id="203" name="n_1mainValue【橋りょう・トンネル】&#10;有形固定資産減価償却率">
          <a:extLst>
            <a:ext uri="{FF2B5EF4-FFF2-40B4-BE49-F238E27FC236}">
              <a16:creationId xmlns:a16="http://schemas.microsoft.com/office/drawing/2014/main" id="{DF6EAF29-5343-45E0-A25D-F1A22119D652}"/>
            </a:ext>
          </a:extLst>
        </xdr:cNvPr>
        <xdr:cNvSpPr txBox="1"/>
      </xdr:nvSpPr>
      <xdr:spPr>
        <a:xfrm>
          <a:off x="3582044" y="100996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127743</xdr:rowOff>
    </xdr:from>
    <xdr:ext cx="405111" cy="259045"/>
    <xdr:sp macro="" textlink="">
      <xdr:nvSpPr>
        <xdr:cNvPr id="204" name="n_2mainValue【橋りょう・トンネル】&#10;有形固定資産減価償却率">
          <a:extLst>
            <a:ext uri="{FF2B5EF4-FFF2-40B4-BE49-F238E27FC236}">
              <a16:creationId xmlns:a16="http://schemas.microsoft.com/office/drawing/2014/main" id="{3BA6ACFB-4872-4E63-AEB9-E4A00A59BCC4}"/>
            </a:ext>
          </a:extLst>
        </xdr:cNvPr>
        <xdr:cNvSpPr txBox="1"/>
      </xdr:nvSpPr>
      <xdr:spPr>
        <a:xfrm>
          <a:off x="2705744" y="10071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113047</xdr:rowOff>
    </xdr:from>
    <xdr:ext cx="405111" cy="259045"/>
    <xdr:sp macro="" textlink="">
      <xdr:nvSpPr>
        <xdr:cNvPr id="205" name="n_3mainValue【橋りょう・トンネル】&#10;有形固定資産減価償却率">
          <a:extLst>
            <a:ext uri="{FF2B5EF4-FFF2-40B4-BE49-F238E27FC236}">
              <a16:creationId xmlns:a16="http://schemas.microsoft.com/office/drawing/2014/main" id="{1E2686A4-215F-48BA-A3B2-205931D156F6}"/>
            </a:ext>
          </a:extLst>
        </xdr:cNvPr>
        <xdr:cNvSpPr txBox="1"/>
      </xdr:nvSpPr>
      <xdr:spPr>
        <a:xfrm>
          <a:off x="1816744" y="10057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91820</xdr:rowOff>
    </xdr:from>
    <xdr:ext cx="405111" cy="259045"/>
    <xdr:sp macro="" textlink="">
      <xdr:nvSpPr>
        <xdr:cNvPr id="206" name="n_4mainValue【橋りょう・トンネル】&#10;有形固定資産減価償却率">
          <a:extLst>
            <a:ext uri="{FF2B5EF4-FFF2-40B4-BE49-F238E27FC236}">
              <a16:creationId xmlns:a16="http://schemas.microsoft.com/office/drawing/2014/main" id="{AD05AA83-D85E-48BE-B960-E195D1E7520B}"/>
            </a:ext>
          </a:extLst>
        </xdr:cNvPr>
        <xdr:cNvSpPr txBox="1"/>
      </xdr:nvSpPr>
      <xdr:spPr>
        <a:xfrm>
          <a:off x="927744" y="100359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FFAA0237-BEA7-468B-A602-E251D6063537}"/>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BBDF0C44-DD22-4069-9296-B844FA6E4B57}"/>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90B14591-A404-4E58-B330-7832B3F64959}"/>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AE4130DB-AF25-44C1-9C13-AD4EE29F94D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DAB6E91A-BACF-439E-8CB6-FE1195DC1617}"/>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A6B04FC1-93F5-4491-8C10-CB61567288D3}"/>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3A44A72-5E85-4D5E-BE23-D002482F7029}"/>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A4EB6E99-6933-455C-A946-AA191FD4B88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E39A59D1-A920-4D50-AEEA-C3117AE9BAA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E90ADF3B-612C-4671-802D-8AD255A451B9}"/>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a:extLst>
            <a:ext uri="{FF2B5EF4-FFF2-40B4-BE49-F238E27FC236}">
              <a16:creationId xmlns:a16="http://schemas.microsoft.com/office/drawing/2014/main" id="{E2196D93-018E-490A-B1B5-A50A2CE46FC9}"/>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a:extLst>
            <a:ext uri="{FF2B5EF4-FFF2-40B4-BE49-F238E27FC236}">
              <a16:creationId xmlns:a16="http://schemas.microsoft.com/office/drawing/2014/main" id="{01DC4330-0C73-4BE0-A709-6C25DDDECFE8}"/>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a:extLst>
            <a:ext uri="{FF2B5EF4-FFF2-40B4-BE49-F238E27FC236}">
              <a16:creationId xmlns:a16="http://schemas.microsoft.com/office/drawing/2014/main" id="{EF2E24E0-CE4C-48DC-B0B5-26A7BC615711}"/>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20" name="テキスト ボックス 219">
          <a:extLst>
            <a:ext uri="{FF2B5EF4-FFF2-40B4-BE49-F238E27FC236}">
              <a16:creationId xmlns:a16="http://schemas.microsoft.com/office/drawing/2014/main" id="{0308FC9E-D851-4BF7-B54B-677632A42084}"/>
            </a:ext>
          </a:extLst>
        </xdr:cNvPr>
        <xdr:cNvSpPr txBox="1"/>
      </xdr:nvSpPr>
      <xdr:spPr>
        <a:xfrm>
          <a:off x="6008581" y="1052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a:extLst>
            <a:ext uri="{FF2B5EF4-FFF2-40B4-BE49-F238E27FC236}">
              <a16:creationId xmlns:a16="http://schemas.microsoft.com/office/drawing/2014/main" id="{6BAFA941-511F-4489-B474-CC8956E1B7D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a:extLst>
            <a:ext uri="{FF2B5EF4-FFF2-40B4-BE49-F238E27FC236}">
              <a16:creationId xmlns:a16="http://schemas.microsoft.com/office/drawing/2014/main" id="{13B080E4-DF23-4335-8C57-003CFC46FBC5}"/>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a:extLst>
            <a:ext uri="{FF2B5EF4-FFF2-40B4-BE49-F238E27FC236}">
              <a16:creationId xmlns:a16="http://schemas.microsoft.com/office/drawing/2014/main" id="{0F7F0673-7EFB-4D56-BC9D-3CE747422E11}"/>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a:extLst>
            <a:ext uri="{FF2B5EF4-FFF2-40B4-BE49-F238E27FC236}">
              <a16:creationId xmlns:a16="http://schemas.microsoft.com/office/drawing/2014/main" id="{13A83C9B-36E5-40D6-8759-A9BB30F99266}"/>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a:extLst>
            <a:ext uri="{FF2B5EF4-FFF2-40B4-BE49-F238E27FC236}">
              <a16:creationId xmlns:a16="http://schemas.microsoft.com/office/drawing/2014/main" id="{FDAA9C7A-DAC0-4163-90C8-6F4D87961C0A}"/>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a:extLst>
            <a:ext uri="{FF2B5EF4-FFF2-40B4-BE49-F238E27FC236}">
              <a16:creationId xmlns:a16="http://schemas.microsoft.com/office/drawing/2014/main" id="{4540974F-68D9-4DFC-A832-9331CA2B3FD6}"/>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a:extLst>
            <a:ext uri="{FF2B5EF4-FFF2-40B4-BE49-F238E27FC236}">
              <a16:creationId xmlns:a16="http://schemas.microsoft.com/office/drawing/2014/main" id="{5A61A92C-E21D-4DF0-9882-E5BAB6F8365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a:extLst>
            <a:ext uri="{FF2B5EF4-FFF2-40B4-BE49-F238E27FC236}">
              <a16:creationId xmlns:a16="http://schemas.microsoft.com/office/drawing/2014/main" id="{4100580C-FC1A-48A2-8C8A-9E0512A35CAD}"/>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a:extLst>
            <a:ext uri="{FF2B5EF4-FFF2-40B4-BE49-F238E27FC236}">
              <a16:creationId xmlns:a16="http://schemas.microsoft.com/office/drawing/2014/main" id="{E689BB6B-1237-4E3A-AC67-BDAC0208BBA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87011</xdr:rowOff>
    </xdr:from>
    <xdr:to>
      <xdr:col>54</xdr:col>
      <xdr:colOff>189865</xdr:colOff>
      <xdr:row>64</xdr:row>
      <xdr:rowOff>67946</xdr:rowOff>
    </xdr:to>
    <xdr:cxnSp macro="">
      <xdr:nvCxnSpPr>
        <xdr:cNvPr id="230" name="直線コネクタ 229">
          <a:extLst>
            <a:ext uri="{FF2B5EF4-FFF2-40B4-BE49-F238E27FC236}">
              <a16:creationId xmlns:a16="http://schemas.microsoft.com/office/drawing/2014/main" id="{71DE9EE4-9687-46B9-A33A-7318BAE0620F}"/>
            </a:ext>
          </a:extLst>
        </xdr:cNvPr>
        <xdr:cNvCxnSpPr/>
      </xdr:nvCxnSpPr>
      <xdr:spPr>
        <a:xfrm flipV="1">
          <a:off x="10476865" y="9688211"/>
          <a:ext cx="0" cy="135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71773</xdr:rowOff>
    </xdr:from>
    <xdr:ext cx="534377" cy="259045"/>
    <xdr:sp macro="" textlink="">
      <xdr:nvSpPr>
        <xdr:cNvPr id="231" name="【橋りょう・トンネル】&#10;一人当たり有形固定資産（償却資産）額最小値テキスト">
          <a:extLst>
            <a:ext uri="{FF2B5EF4-FFF2-40B4-BE49-F238E27FC236}">
              <a16:creationId xmlns:a16="http://schemas.microsoft.com/office/drawing/2014/main" id="{14E561DA-422A-42EE-8F0E-84CB1A59C7BA}"/>
            </a:ext>
          </a:extLst>
        </xdr:cNvPr>
        <xdr:cNvSpPr txBox="1"/>
      </xdr:nvSpPr>
      <xdr:spPr>
        <a:xfrm>
          <a:off x="10515600" y="1104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67946</xdr:rowOff>
    </xdr:from>
    <xdr:to>
      <xdr:col>55</xdr:col>
      <xdr:colOff>88900</xdr:colOff>
      <xdr:row>64</xdr:row>
      <xdr:rowOff>67946</xdr:rowOff>
    </xdr:to>
    <xdr:cxnSp macro="">
      <xdr:nvCxnSpPr>
        <xdr:cNvPr id="232" name="直線コネクタ 231">
          <a:extLst>
            <a:ext uri="{FF2B5EF4-FFF2-40B4-BE49-F238E27FC236}">
              <a16:creationId xmlns:a16="http://schemas.microsoft.com/office/drawing/2014/main" id="{36C0AD71-F618-4A6F-9BD6-7D46340CCE74}"/>
            </a:ext>
          </a:extLst>
        </xdr:cNvPr>
        <xdr:cNvCxnSpPr/>
      </xdr:nvCxnSpPr>
      <xdr:spPr>
        <a:xfrm>
          <a:off x="10388600" y="11040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33688</xdr:rowOff>
    </xdr:from>
    <xdr:ext cx="690189" cy="259045"/>
    <xdr:sp macro="" textlink="">
      <xdr:nvSpPr>
        <xdr:cNvPr id="233" name="【橋りょう・トンネル】&#10;一人当たり有形固定資産（償却資産）額最大値テキスト">
          <a:extLst>
            <a:ext uri="{FF2B5EF4-FFF2-40B4-BE49-F238E27FC236}">
              <a16:creationId xmlns:a16="http://schemas.microsoft.com/office/drawing/2014/main" id="{0EB25E6D-9979-4439-81B8-D6BBADA96408}"/>
            </a:ext>
          </a:extLst>
        </xdr:cNvPr>
        <xdr:cNvSpPr txBox="1"/>
      </xdr:nvSpPr>
      <xdr:spPr>
        <a:xfrm>
          <a:off x="10515600" y="94634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1,785,812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87011</xdr:rowOff>
    </xdr:from>
    <xdr:to>
      <xdr:col>55</xdr:col>
      <xdr:colOff>88900</xdr:colOff>
      <xdr:row>56</xdr:row>
      <xdr:rowOff>87011</xdr:rowOff>
    </xdr:to>
    <xdr:cxnSp macro="">
      <xdr:nvCxnSpPr>
        <xdr:cNvPr id="234" name="直線コネクタ 233">
          <a:extLst>
            <a:ext uri="{FF2B5EF4-FFF2-40B4-BE49-F238E27FC236}">
              <a16:creationId xmlns:a16="http://schemas.microsoft.com/office/drawing/2014/main" id="{88335621-2A69-4F28-A223-3050AD8FCDF4}"/>
            </a:ext>
          </a:extLst>
        </xdr:cNvPr>
        <xdr:cNvCxnSpPr/>
      </xdr:nvCxnSpPr>
      <xdr:spPr>
        <a:xfrm>
          <a:off x="10388600" y="9688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77202</xdr:rowOff>
    </xdr:from>
    <xdr:ext cx="599010" cy="259045"/>
    <xdr:sp macro="" textlink="">
      <xdr:nvSpPr>
        <xdr:cNvPr id="235" name="【橋りょう・トンネル】&#10;一人当たり有形固定資産（償却資産）額平均値テキスト">
          <a:extLst>
            <a:ext uri="{FF2B5EF4-FFF2-40B4-BE49-F238E27FC236}">
              <a16:creationId xmlns:a16="http://schemas.microsoft.com/office/drawing/2014/main" id="{51BC39C0-59C4-451D-8E3E-16E3F769473B}"/>
            </a:ext>
          </a:extLst>
        </xdr:cNvPr>
        <xdr:cNvSpPr txBox="1"/>
      </xdr:nvSpPr>
      <xdr:spPr>
        <a:xfrm>
          <a:off x="10515600" y="1053565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412,040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54325</xdr:rowOff>
    </xdr:from>
    <xdr:to>
      <xdr:col>55</xdr:col>
      <xdr:colOff>50800</xdr:colOff>
      <xdr:row>62</xdr:row>
      <xdr:rowOff>155925</xdr:rowOff>
    </xdr:to>
    <xdr:sp macro="" textlink="">
      <xdr:nvSpPr>
        <xdr:cNvPr id="236" name="フローチャート: 判断 235">
          <a:extLst>
            <a:ext uri="{FF2B5EF4-FFF2-40B4-BE49-F238E27FC236}">
              <a16:creationId xmlns:a16="http://schemas.microsoft.com/office/drawing/2014/main" id="{C50AD715-EE8B-46CE-84F8-A63244692432}"/>
            </a:ext>
          </a:extLst>
        </xdr:cNvPr>
        <xdr:cNvSpPr/>
      </xdr:nvSpPr>
      <xdr:spPr>
        <a:xfrm>
          <a:off x="10426700" y="10684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64629</xdr:rowOff>
    </xdr:from>
    <xdr:to>
      <xdr:col>50</xdr:col>
      <xdr:colOff>165100</xdr:colOff>
      <xdr:row>62</xdr:row>
      <xdr:rowOff>166229</xdr:rowOff>
    </xdr:to>
    <xdr:sp macro="" textlink="">
      <xdr:nvSpPr>
        <xdr:cNvPr id="237" name="フローチャート: 判断 236">
          <a:extLst>
            <a:ext uri="{FF2B5EF4-FFF2-40B4-BE49-F238E27FC236}">
              <a16:creationId xmlns:a16="http://schemas.microsoft.com/office/drawing/2014/main" id="{A8C98980-00BD-4EF4-B35D-5AA25B2FF862}"/>
            </a:ext>
          </a:extLst>
        </xdr:cNvPr>
        <xdr:cNvSpPr/>
      </xdr:nvSpPr>
      <xdr:spPr>
        <a:xfrm>
          <a:off x="9588500" y="106945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70929</xdr:rowOff>
    </xdr:from>
    <xdr:to>
      <xdr:col>46</xdr:col>
      <xdr:colOff>38100</xdr:colOff>
      <xdr:row>63</xdr:row>
      <xdr:rowOff>1079</xdr:rowOff>
    </xdr:to>
    <xdr:sp macro="" textlink="">
      <xdr:nvSpPr>
        <xdr:cNvPr id="238" name="フローチャート: 判断 237">
          <a:extLst>
            <a:ext uri="{FF2B5EF4-FFF2-40B4-BE49-F238E27FC236}">
              <a16:creationId xmlns:a16="http://schemas.microsoft.com/office/drawing/2014/main" id="{35B8BE89-DBDC-440C-A5FF-4CC956BE997F}"/>
            </a:ext>
          </a:extLst>
        </xdr:cNvPr>
        <xdr:cNvSpPr/>
      </xdr:nvSpPr>
      <xdr:spPr>
        <a:xfrm>
          <a:off x="8699500" y="1070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79854</xdr:rowOff>
    </xdr:from>
    <xdr:to>
      <xdr:col>41</xdr:col>
      <xdr:colOff>101600</xdr:colOff>
      <xdr:row>63</xdr:row>
      <xdr:rowOff>10004</xdr:rowOff>
    </xdr:to>
    <xdr:sp macro="" textlink="">
      <xdr:nvSpPr>
        <xdr:cNvPr id="239" name="フローチャート: 判断 238">
          <a:extLst>
            <a:ext uri="{FF2B5EF4-FFF2-40B4-BE49-F238E27FC236}">
              <a16:creationId xmlns:a16="http://schemas.microsoft.com/office/drawing/2014/main" id="{5DA66C5A-0F9D-4A5F-8F1F-F0A7C8C2BE8B}"/>
            </a:ext>
          </a:extLst>
        </xdr:cNvPr>
        <xdr:cNvSpPr/>
      </xdr:nvSpPr>
      <xdr:spPr>
        <a:xfrm>
          <a:off x="7810500" y="10709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90446</xdr:rowOff>
    </xdr:from>
    <xdr:to>
      <xdr:col>36</xdr:col>
      <xdr:colOff>165100</xdr:colOff>
      <xdr:row>63</xdr:row>
      <xdr:rowOff>20596</xdr:rowOff>
    </xdr:to>
    <xdr:sp macro="" textlink="">
      <xdr:nvSpPr>
        <xdr:cNvPr id="240" name="フローチャート: 判断 239">
          <a:extLst>
            <a:ext uri="{FF2B5EF4-FFF2-40B4-BE49-F238E27FC236}">
              <a16:creationId xmlns:a16="http://schemas.microsoft.com/office/drawing/2014/main" id="{A866A14C-A249-4DBF-AE71-6E575C9F964E}"/>
            </a:ext>
          </a:extLst>
        </xdr:cNvPr>
        <xdr:cNvSpPr/>
      </xdr:nvSpPr>
      <xdr:spPr>
        <a:xfrm>
          <a:off x="6921500" y="10720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96CB43F-18FE-4105-81E5-6929076546EE}"/>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1AF03CE7-DF81-492A-B4AC-47345C4EBC91}"/>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1E0D0D09-CD33-40C5-A624-D565FF17EE69}"/>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EE762F31-9A92-4B6A-83B6-3EA20292FEDF}"/>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BC9DFC96-1527-49B5-B4F4-2F12097D75FE}"/>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152170</xdr:rowOff>
    </xdr:from>
    <xdr:to>
      <xdr:col>55</xdr:col>
      <xdr:colOff>50800</xdr:colOff>
      <xdr:row>63</xdr:row>
      <xdr:rowOff>82320</xdr:rowOff>
    </xdr:to>
    <xdr:sp macro="" textlink="">
      <xdr:nvSpPr>
        <xdr:cNvPr id="246" name="楕円 245">
          <a:extLst>
            <a:ext uri="{FF2B5EF4-FFF2-40B4-BE49-F238E27FC236}">
              <a16:creationId xmlns:a16="http://schemas.microsoft.com/office/drawing/2014/main" id="{E020DFE4-6E1A-4B11-B4C7-EB6FA3F4420B}"/>
            </a:ext>
          </a:extLst>
        </xdr:cNvPr>
        <xdr:cNvSpPr/>
      </xdr:nvSpPr>
      <xdr:spPr>
        <a:xfrm>
          <a:off x="10426700" y="10782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130597</xdr:rowOff>
    </xdr:from>
    <xdr:ext cx="599010" cy="259045"/>
    <xdr:sp macro="" textlink="">
      <xdr:nvSpPr>
        <xdr:cNvPr id="247" name="【橋りょう・トンネル】&#10;一人当たり有形固定資産（償却資産）額該当値テキスト">
          <a:extLst>
            <a:ext uri="{FF2B5EF4-FFF2-40B4-BE49-F238E27FC236}">
              <a16:creationId xmlns:a16="http://schemas.microsoft.com/office/drawing/2014/main" id="{38BD5400-1376-4EF2-80A0-3E33DAF9313C}"/>
            </a:ext>
          </a:extLst>
        </xdr:cNvPr>
        <xdr:cNvSpPr txBox="1"/>
      </xdr:nvSpPr>
      <xdr:spPr>
        <a:xfrm>
          <a:off x="10515600" y="107604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283,635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156678</xdr:rowOff>
    </xdr:from>
    <xdr:to>
      <xdr:col>50</xdr:col>
      <xdr:colOff>165100</xdr:colOff>
      <xdr:row>63</xdr:row>
      <xdr:rowOff>86828</xdr:rowOff>
    </xdr:to>
    <xdr:sp macro="" textlink="">
      <xdr:nvSpPr>
        <xdr:cNvPr id="248" name="楕円 247">
          <a:extLst>
            <a:ext uri="{FF2B5EF4-FFF2-40B4-BE49-F238E27FC236}">
              <a16:creationId xmlns:a16="http://schemas.microsoft.com/office/drawing/2014/main" id="{F0D769A4-2C19-4414-81B6-F2A669AF0214}"/>
            </a:ext>
          </a:extLst>
        </xdr:cNvPr>
        <xdr:cNvSpPr/>
      </xdr:nvSpPr>
      <xdr:spPr>
        <a:xfrm>
          <a:off x="9588500" y="10786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31520</xdr:rowOff>
    </xdr:from>
    <xdr:to>
      <xdr:col>55</xdr:col>
      <xdr:colOff>0</xdr:colOff>
      <xdr:row>63</xdr:row>
      <xdr:rowOff>36028</xdr:rowOff>
    </xdr:to>
    <xdr:cxnSp macro="">
      <xdr:nvCxnSpPr>
        <xdr:cNvPr id="249" name="直線コネクタ 248">
          <a:extLst>
            <a:ext uri="{FF2B5EF4-FFF2-40B4-BE49-F238E27FC236}">
              <a16:creationId xmlns:a16="http://schemas.microsoft.com/office/drawing/2014/main" id="{397BC66B-982E-48C5-A15B-496C65049509}"/>
            </a:ext>
          </a:extLst>
        </xdr:cNvPr>
        <xdr:cNvCxnSpPr/>
      </xdr:nvCxnSpPr>
      <xdr:spPr>
        <a:xfrm flipV="1">
          <a:off x="9639300" y="10832870"/>
          <a:ext cx="838200" cy="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161184</xdr:rowOff>
    </xdr:from>
    <xdr:to>
      <xdr:col>46</xdr:col>
      <xdr:colOff>38100</xdr:colOff>
      <xdr:row>63</xdr:row>
      <xdr:rowOff>91334</xdr:rowOff>
    </xdr:to>
    <xdr:sp macro="" textlink="">
      <xdr:nvSpPr>
        <xdr:cNvPr id="250" name="楕円 249">
          <a:extLst>
            <a:ext uri="{FF2B5EF4-FFF2-40B4-BE49-F238E27FC236}">
              <a16:creationId xmlns:a16="http://schemas.microsoft.com/office/drawing/2014/main" id="{0AC2294C-2D1B-4766-8283-580FE908CDAB}"/>
            </a:ext>
          </a:extLst>
        </xdr:cNvPr>
        <xdr:cNvSpPr/>
      </xdr:nvSpPr>
      <xdr:spPr>
        <a:xfrm>
          <a:off x="8699500" y="10791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36028</xdr:rowOff>
    </xdr:from>
    <xdr:to>
      <xdr:col>50</xdr:col>
      <xdr:colOff>114300</xdr:colOff>
      <xdr:row>63</xdr:row>
      <xdr:rowOff>40534</xdr:rowOff>
    </xdr:to>
    <xdr:cxnSp macro="">
      <xdr:nvCxnSpPr>
        <xdr:cNvPr id="251" name="直線コネクタ 250">
          <a:extLst>
            <a:ext uri="{FF2B5EF4-FFF2-40B4-BE49-F238E27FC236}">
              <a16:creationId xmlns:a16="http://schemas.microsoft.com/office/drawing/2014/main" id="{97BA4699-5002-4910-AC83-60FE561C18DE}"/>
            </a:ext>
          </a:extLst>
        </xdr:cNvPr>
        <xdr:cNvCxnSpPr/>
      </xdr:nvCxnSpPr>
      <xdr:spPr>
        <a:xfrm flipV="1">
          <a:off x="8750300" y="10837378"/>
          <a:ext cx="889000" cy="4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168346</xdr:rowOff>
    </xdr:from>
    <xdr:to>
      <xdr:col>41</xdr:col>
      <xdr:colOff>101600</xdr:colOff>
      <xdr:row>63</xdr:row>
      <xdr:rowOff>98496</xdr:rowOff>
    </xdr:to>
    <xdr:sp macro="" textlink="">
      <xdr:nvSpPr>
        <xdr:cNvPr id="252" name="楕円 251">
          <a:extLst>
            <a:ext uri="{FF2B5EF4-FFF2-40B4-BE49-F238E27FC236}">
              <a16:creationId xmlns:a16="http://schemas.microsoft.com/office/drawing/2014/main" id="{E3D068E7-AF28-4E63-B0F6-657260753D0D}"/>
            </a:ext>
          </a:extLst>
        </xdr:cNvPr>
        <xdr:cNvSpPr/>
      </xdr:nvSpPr>
      <xdr:spPr>
        <a:xfrm>
          <a:off x="7810500" y="10798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40534</xdr:rowOff>
    </xdr:from>
    <xdr:to>
      <xdr:col>45</xdr:col>
      <xdr:colOff>177800</xdr:colOff>
      <xdr:row>63</xdr:row>
      <xdr:rowOff>47696</xdr:rowOff>
    </xdr:to>
    <xdr:cxnSp macro="">
      <xdr:nvCxnSpPr>
        <xdr:cNvPr id="253" name="直線コネクタ 252">
          <a:extLst>
            <a:ext uri="{FF2B5EF4-FFF2-40B4-BE49-F238E27FC236}">
              <a16:creationId xmlns:a16="http://schemas.microsoft.com/office/drawing/2014/main" id="{78EFA928-866D-4F35-9B02-E717EC593501}"/>
            </a:ext>
          </a:extLst>
        </xdr:cNvPr>
        <xdr:cNvCxnSpPr/>
      </xdr:nvCxnSpPr>
      <xdr:spPr>
        <a:xfrm flipV="1">
          <a:off x="7861300" y="10841884"/>
          <a:ext cx="889000" cy="71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2118</xdr:rowOff>
    </xdr:from>
    <xdr:to>
      <xdr:col>36</xdr:col>
      <xdr:colOff>165100</xdr:colOff>
      <xdr:row>63</xdr:row>
      <xdr:rowOff>103718</xdr:rowOff>
    </xdr:to>
    <xdr:sp macro="" textlink="">
      <xdr:nvSpPr>
        <xdr:cNvPr id="254" name="楕円 253">
          <a:extLst>
            <a:ext uri="{FF2B5EF4-FFF2-40B4-BE49-F238E27FC236}">
              <a16:creationId xmlns:a16="http://schemas.microsoft.com/office/drawing/2014/main" id="{32993E54-0266-463D-B063-2DFB396EBC6A}"/>
            </a:ext>
          </a:extLst>
        </xdr:cNvPr>
        <xdr:cNvSpPr/>
      </xdr:nvSpPr>
      <xdr:spPr>
        <a:xfrm>
          <a:off x="6921500" y="10803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47696</xdr:rowOff>
    </xdr:from>
    <xdr:to>
      <xdr:col>41</xdr:col>
      <xdr:colOff>50800</xdr:colOff>
      <xdr:row>63</xdr:row>
      <xdr:rowOff>52918</xdr:rowOff>
    </xdr:to>
    <xdr:cxnSp macro="">
      <xdr:nvCxnSpPr>
        <xdr:cNvPr id="255" name="直線コネクタ 254">
          <a:extLst>
            <a:ext uri="{FF2B5EF4-FFF2-40B4-BE49-F238E27FC236}">
              <a16:creationId xmlns:a16="http://schemas.microsoft.com/office/drawing/2014/main" id="{299648AB-4D55-4F63-8CEA-DE951109536F}"/>
            </a:ext>
          </a:extLst>
        </xdr:cNvPr>
        <xdr:cNvCxnSpPr/>
      </xdr:nvCxnSpPr>
      <xdr:spPr>
        <a:xfrm flipV="1">
          <a:off x="6972300" y="10849046"/>
          <a:ext cx="889000" cy="5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11306</xdr:rowOff>
    </xdr:from>
    <xdr:ext cx="599010" cy="259045"/>
    <xdr:sp macro="" textlink="">
      <xdr:nvSpPr>
        <xdr:cNvPr id="256" name="n_1aveValue【橋りょう・トンネル】&#10;一人当たり有形固定資産（償却資産）額">
          <a:extLst>
            <a:ext uri="{FF2B5EF4-FFF2-40B4-BE49-F238E27FC236}">
              <a16:creationId xmlns:a16="http://schemas.microsoft.com/office/drawing/2014/main" id="{CA8E1E34-737C-4404-9BBC-7B7CC989F10E}"/>
            </a:ext>
          </a:extLst>
        </xdr:cNvPr>
        <xdr:cNvSpPr txBox="1"/>
      </xdr:nvSpPr>
      <xdr:spPr>
        <a:xfrm>
          <a:off x="9327095" y="1046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17606</xdr:rowOff>
    </xdr:from>
    <xdr:ext cx="599010" cy="259045"/>
    <xdr:sp macro="" textlink="">
      <xdr:nvSpPr>
        <xdr:cNvPr id="257" name="n_2aveValue【橋りょう・トンネル】&#10;一人当たり有形固定資産（償却資産）額">
          <a:extLst>
            <a:ext uri="{FF2B5EF4-FFF2-40B4-BE49-F238E27FC236}">
              <a16:creationId xmlns:a16="http://schemas.microsoft.com/office/drawing/2014/main" id="{0A07FC39-17F0-4472-B515-88607FC80480}"/>
            </a:ext>
          </a:extLst>
        </xdr:cNvPr>
        <xdr:cNvSpPr txBox="1"/>
      </xdr:nvSpPr>
      <xdr:spPr>
        <a:xfrm>
          <a:off x="8450795" y="104760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26531</xdr:rowOff>
    </xdr:from>
    <xdr:ext cx="599010" cy="259045"/>
    <xdr:sp macro="" textlink="">
      <xdr:nvSpPr>
        <xdr:cNvPr id="258" name="n_3aveValue【橋りょう・トンネル】&#10;一人当たり有形固定資産（償却資産）額">
          <a:extLst>
            <a:ext uri="{FF2B5EF4-FFF2-40B4-BE49-F238E27FC236}">
              <a16:creationId xmlns:a16="http://schemas.microsoft.com/office/drawing/2014/main" id="{CE0D1D71-3A26-4EB1-B192-64D862BBB367}"/>
            </a:ext>
          </a:extLst>
        </xdr:cNvPr>
        <xdr:cNvSpPr txBox="1"/>
      </xdr:nvSpPr>
      <xdr:spPr>
        <a:xfrm>
          <a:off x="7561795" y="10484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37123</xdr:rowOff>
    </xdr:from>
    <xdr:ext cx="599010" cy="259045"/>
    <xdr:sp macro="" textlink="">
      <xdr:nvSpPr>
        <xdr:cNvPr id="259" name="n_4aveValue【橋りょう・トンネル】&#10;一人当たり有形固定資産（償却資産）額">
          <a:extLst>
            <a:ext uri="{FF2B5EF4-FFF2-40B4-BE49-F238E27FC236}">
              <a16:creationId xmlns:a16="http://schemas.microsoft.com/office/drawing/2014/main" id="{982D6691-E49D-45EC-98E5-08D91FD9FB7F}"/>
            </a:ext>
          </a:extLst>
        </xdr:cNvPr>
        <xdr:cNvSpPr txBox="1"/>
      </xdr:nvSpPr>
      <xdr:spPr>
        <a:xfrm>
          <a:off x="6672795" y="10495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63</xdr:row>
      <xdr:rowOff>77955</xdr:rowOff>
    </xdr:from>
    <xdr:ext cx="599010" cy="259045"/>
    <xdr:sp macro="" textlink="">
      <xdr:nvSpPr>
        <xdr:cNvPr id="260" name="n_1mainValue【橋りょう・トンネル】&#10;一人当たり有形固定資産（償却資産）額">
          <a:extLst>
            <a:ext uri="{FF2B5EF4-FFF2-40B4-BE49-F238E27FC236}">
              <a16:creationId xmlns:a16="http://schemas.microsoft.com/office/drawing/2014/main" id="{594EA015-6D3D-4E53-BE04-0E6D7952C13A}"/>
            </a:ext>
          </a:extLst>
        </xdr:cNvPr>
        <xdr:cNvSpPr txBox="1"/>
      </xdr:nvSpPr>
      <xdr:spPr>
        <a:xfrm>
          <a:off x="9327095" y="108793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82461</xdr:rowOff>
    </xdr:from>
    <xdr:ext cx="599010" cy="259045"/>
    <xdr:sp macro="" textlink="">
      <xdr:nvSpPr>
        <xdr:cNvPr id="261" name="n_2mainValue【橋りょう・トンネル】&#10;一人当たり有形固定資産（償却資産）額">
          <a:extLst>
            <a:ext uri="{FF2B5EF4-FFF2-40B4-BE49-F238E27FC236}">
              <a16:creationId xmlns:a16="http://schemas.microsoft.com/office/drawing/2014/main" id="{F149F9A5-84D9-44B8-8E17-84EA31D0B216}"/>
            </a:ext>
          </a:extLst>
        </xdr:cNvPr>
        <xdr:cNvSpPr txBox="1"/>
      </xdr:nvSpPr>
      <xdr:spPr>
        <a:xfrm>
          <a:off x="8450795" y="108838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89623</xdr:rowOff>
    </xdr:from>
    <xdr:ext cx="599010" cy="259045"/>
    <xdr:sp macro="" textlink="">
      <xdr:nvSpPr>
        <xdr:cNvPr id="262" name="n_3mainValue【橋りょう・トンネル】&#10;一人当たり有形固定資産（償却資産）額">
          <a:extLst>
            <a:ext uri="{FF2B5EF4-FFF2-40B4-BE49-F238E27FC236}">
              <a16:creationId xmlns:a16="http://schemas.microsoft.com/office/drawing/2014/main" id="{7FD5F48C-C032-4936-BB5E-19F6D3F33B6E}"/>
            </a:ext>
          </a:extLst>
        </xdr:cNvPr>
        <xdr:cNvSpPr txBox="1"/>
      </xdr:nvSpPr>
      <xdr:spPr>
        <a:xfrm>
          <a:off x="7561795" y="108909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94845</xdr:rowOff>
    </xdr:from>
    <xdr:ext cx="599010" cy="259045"/>
    <xdr:sp macro="" textlink="">
      <xdr:nvSpPr>
        <xdr:cNvPr id="263" name="n_4mainValue【橋りょう・トンネル】&#10;一人当たり有形固定資産（償却資産）額">
          <a:extLst>
            <a:ext uri="{FF2B5EF4-FFF2-40B4-BE49-F238E27FC236}">
              <a16:creationId xmlns:a16="http://schemas.microsoft.com/office/drawing/2014/main" id="{1C528A81-EEBF-46BE-9D2A-A8AC4C5E001C}"/>
            </a:ext>
          </a:extLst>
        </xdr:cNvPr>
        <xdr:cNvSpPr txBox="1"/>
      </xdr:nvSpPr>
      <xdr:spPr>
        <a:xfrm>
          <a:off x="6672795" y="10896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a:extLst>
            <a:ext uri="{FF2B5EF4-FFF2-40B4-BE49-F238E27FC236}">
              <a16:creationId xmlns:a16="http://schemas.microsoft.com/office/drawing/2014/main" id="{53224EB6-9293-41CA-B910-C12CB511CB8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a:extLst>
            <a:ext uri="{FF2B5EF4-FFF2-40B4-BE49-F238E27FC236}">
              <a16:creationId xmlns:a16="http://schemas.microsoft.com/office/drawing/2014/main" id="{C2C0CB6B-DB13-48D4-8A13-ECD0B44587F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a:extLst>
            <a:ext uri="{FF2B5EF4-FFF2-40B4-BE49-F238E27FC236}">
              <a16:creationId xmlns:a16="http://schemas.microsoft.com/office/drawing/2014/main" id="{9E314376-8E95-42CF-9933-5161CCF9E8C5}"/>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a:extLst>
            <a:ext uri="{FF2B5EF4-FFF2-40B4-BE49-F238E27FC236}">
              <a16:creationId xmlns:a16="http://schemas.microsoft.com/office/drawing/2014/main" id="{3C7CB9DE-ECDA-4605-AC91-C9B1A7FB8C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a:extLst>
            <a:ext uri="{FF2B5EF4-FFF2-40B4-BE49-F238E27FC236}">
              <a16:creationId xmlns:a16="http://schemas.microsoft.com/office/drawing/2014/main" id="{356A6C3F-D00C-41BF-8C12-56505EC0823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a:extLst>
            <a:ext uri="{FF2B5EF4-FFF2-40B4-BE49-F238E27FC236}">
              <a16:creationId xmlns:a16="http://schemas.microsoft.com/office/drawing/2014/main" id="{3F4E65E2-655D-47B3-ABA8-DA1278093FCE}"/>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a:extLst>
            <a:ext uri="{FF2B5EF4-FFF2-40B4-BE49-F238E27FC236}">
              <a16:creationId xmlns:a16="http://schemas.microsoft.com/office/drawing/2014/main" id="{4B36886A-4A15-4DDF-9E77-33D40069EBD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a:extLst>
            <a:ext uri="{FF2B5EF4-FFF2-40B4-BE49-F238E27FC236}">
              <a16:creationId xmlns:a16="http://schemas.microsoft.com/office/drawing/2014/main" id="{6CF28299-7222-4A21-A2EC-D8FB5AE9364F}"/>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a:extLst>
            <a:ext uri="{FF2B5EF4-FFF2-40B4-BE49-F238E27FC236}">
              <a16:creationId xmlns:a16="http://schemas.microsoft.com/office/drawing/2014/main" id="{7B3875AF-F97D-4FAC-9088-2754A568695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a:extLst>
            <a:ext uri="{FF2B5EF4-FFF2-40B4-BE49-F238E27FC236}">
              <a16:creationId xmlns:a16="http://schemas.microsoft.com/office/drawing/2014/main" id="{69131540-16D1-4C4A-8363-61DD0DE23691}"/>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a:extLst>
            <a:ext uri="{FF2B5EF4-FFF2-40B4-BE49-F238E27FC236}">
              <a16:creationId xmlns:a16="http://schemas.microsoft.com/office/drawing/2014/main" id="{93915272-4B0B-455B-9D2E-7E0A7F0BFDC2}"/>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a:extLst>
            <a:ext uri="{FF2B5EF4-FFF2-40B4-BE49-F238E27FC236}">
              <a16:creationId xmlns:a16="http://schemas.microsoft.com/office/drawing/2014/main" id="{C1D1CBBE-D686-4540-9C81-ED0F2A5A636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a:extLst>
            <a:ext uri="{FF2B5EF4-FFF2-40B4-BE49-F238E27FC236}">
              <a16:creationId xmlns:a16="http://schemas.microsoft.com/office/drawing/2014/main" id="{A8017EFF-0843-44BA-B141-AD22138614E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a:extLst>
            <a:ext uri="{FF2B5EF4-FFF2-40B4-BE49-F238E27FC236}">
              <a16:creationId xmlns:a16="http://schemas.microsoft.com/office/drawing/2014/main" id="{5C4BECCA-59B6-48A7-AAF2-D92144027C73}"/>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a:extLst>
            <a:ext uri="{FF2B5EF4-FFF2-40B4-BE49-F238E27FC236}">
              <a16:creationId xmlns:a16="http://schemas.microsoft.com/office/drawing/2014/main" id="{BC6B2CF0-16D2-4E19-AE5A-59C7E6934C8E}"/>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a:extLst>
            <a:ext uri="{FF2B5EF4-FFF2-40B4-BE49-F238E27FC236}">
              <a16:creationId xmlns:a16="http://schemas.microsoft.com/office/drawing/2014/main" id="{DD088241-142C-43A5-94CA-D6C774479B6F}"/>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a:extLst>
            <a:ext uri="{FF2B5EF4-FFF2-40B4-BE49-F238E27FC236}">
              <a16:creationId xmlns:a16="http://schemas.microsoft.com/office/drawing/2014/main" id="{E83262EE-29AF-4C4A-B975-8C7A14223CEC}"/>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a:extLst>
            <a:ext uri="{FF2B5EF4-FFF2-40B4-BE49-F238E27FC236}">
              <a16:creationId xmlns:a16="http://schemas.microsoft.com/office/drawing/2014/main" id="{D87A2D63-51CE-436E-BD30-02771F674D08}"/>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a:extLst>
            <a:ext uri="{FF2B5EF4-FFF2-40B4-BE49-F238E27FC236}">
              <a16:creationId xmlns:a16="http://schemas.microsoft.com/office/drawing/2014/main" id="{1C5DC079-0BE9-44B7-A920-90E1A34C5708}"/>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a:extLst>
            <a:ext uri="{FF2B5EF4-FFF2-40B4-BE49-F238E27FC236}">
              <a16:creationId xmlns:a16="http://schemas.microsoft.com/office/drawing/2014/main" id="{37DA3F52-64E3-4B46-A11B-EB78925BE417}"/>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162577</xdr:rowOff>
    </xdr:from>
    <xdr:ext cx="338939" cy="259045"/>
    <xdr:sp macro="" textlink="">
      <xdr:nvSpPr>
        <xdr:cNvPr id="284" name="テキスト ボックス 283">
          <a:extLst>
            <a:ext uri="{FF2B5EF4-FFF2-40B4-BE49-F238E27FC236}">
              <a16:creationId xmlns:a16="http://schemas.microsoft.com/office/drawing/2014/main" id="{17E29E8C-ECA1-4D58-8405-F51EA71E74E5}"/>
            </a:ext>
          </a:extLst>
        </xdr:cNvPr>
        <xdr:cNvSpPr txBox="1"/>
      </xdr:nvSpPr>
      <xdr:spPr>
        <a:xfrm>
          <a:off x="423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CF8F3E8F-C371-4461-9D1B-E19C652177AD}"/>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E53B493E-F4B5-4B6C-A32E-0D8A092AD621}"/>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133350</xdr:rowOff>
    </xdr:from>
    <xdr:to>
      <xdr:col>24</xdr:col>
      <xdr:colOff>62865</xdr:colOff>
      <xdr:row>85</xdr:row>
      <xdr:rowOff>31750</xdr:rowOff>
    </xdr:to>
    <xdr:cxnSp macro="">
      <xdr:nvCxnSpPr>
        <xdr:cNvPr id="287" name="直線コネクタ 286">
          <a:extLst>
            <a:ext uri="{FF2B5EF4-FFF2-40B4-BE49-F238E27FC236}">
              <a16:creationId xmlns:a16="http://schemas.microsoft.com/office/drawing/2014/main" id="{9A9E6601-7993-4355-8661-72F5C608710F}"/>
            </a:ext>
          </a:extLst>
        </xdr:cNvPr>
        <xdr:cNvCxnSpPr/>
      </xdr:nvCxnSpPr>
      <xdr:spPr>
        <a:xfrm flipV="1">
          <a:off x="4634865"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35577</xdr:rowOff>
    </xdr:from>
    <xdr:ext cx="469744" cy="259045"/>
    <xdr:sp macro="" textlink="">
      <xdr:nvSpPr>
        <xdr:cNvPr id="288" name="【公営住宅】&#10;有形固定資産減価償却率最小値テキスト">
          <a:extLst>
            <a:ext uri="{FF2B5EF4-FFF2-40B4-BE49-F238E27FC236}">
              <a16:creationId xmlns:a16="http://schemas.microsoft.com/office/drawing/2014/main" id="{B9F8438D-697B-493D-9DC3-799217EECE63}"/>
            </a:ext>
          </a:extLst>
        </xdr:cNvPr>
        <xdr:cNvSpPr txBox="1"/>
      </xdr:nvSpPr>
      <xdr:spPr>
        <a:xfrm>
          <a:off x="4673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31750</xdr:rowOff>
    </xdr:from>
    <xdr:to>
      <xdr:col>24</xdr:col>
      <xdr:colOff>152400</xdr:colOff>
      <xdr:row>85</xdr:row>
      <xdr:rowOff>31750</xdr:rowOff>
    </xdr:to>
    <xdr:cxnSp macro="">
      <xdr:nvCxnSpPr>
        <xdr:cNvPr id="289" name="直線コネクタ 288">
          <a:extLst>
            <a:ext uri="{FF2B5EF4-FFF2-40B4-BE49-F238E27FC236}">
              <a16:creationId xmlns:a16="http://schemas.microsoft.com/office/drawing/2014/main" id="{382CE085-7273-4AF6-963C-66FC1B9BCBBC}"/>
            </a:ext>
          </a:extLst>
        </xdr:cNvPr>
        <xdr:cNvCxnSpPr/>
      </xdr:nvCxnSpPr>
      <xdr:spPr>
        <a:xfrm>
          <a:off x="4546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80027</xdr:rowOff>
    </xdr:from>
    <xdr:ext cx="340478" cy="259045"/>
    <xdr:sp macro="" textlink="">
      <xdr:nvSpPr>
        <xdr:cNvPr id="290" name="【公営住宅】&#10;有形固定資産減価償却率最大値テキスト">
          <a:extLst>
            <a:ext uri="{FF2B5EF4-FFF2-40B4-BE49-F238E27FC236}">
              <a16:creationId xmlns:a16="http://schemas.microsoft.com/office/drawing/2014/main" id="{9DFAA188-253D-44FE-B79A-59CF73950982}"/>
            </a:ext>
          </a:extLst>
        </xdr:cNvPr>
        <xdr:cNvSpPr txBox="1"/>
      </xdr:nvSpPr>
      <xdr:spPr>
        <a:xfrm>
          <a:off x="4673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133350</xdr:rowOff>
    </xdr:from>
    <xdr:to>
      <xdr:col>24</xdr:col>
      <xdr:colOff>152400</xdr:colOff>
      <xdr:row>77</xdr:row>
      <xdr:rowOff>133350</xdr:rowOff>
    </xdr:to>
    <xdr:cxnSp macro="">
      <xdr:nvCxnSpPr>
        <xdr:cNvPr id="291" name="直線コネクタ 290">
          <a:extLst>
            <a:ext uri="{FF2B5EF4-FFF2-40B4-BE49-F238E27FC236}">
              <a16:creationId xmlns:a16="http://schemas.microsoft.com/office/drawing/2014/main" id="{C9BA71B6-89CB-47AE-9380-A983242C805F}"/>
            </a:ext>
          </a:extLst>
        </xdr:cNvPr>
        <xdr:cNvCxnSpPr/>
      </xdr:nvCxnSpPr>
      <xdr:spPr>
        <a:xfrm>
          <a:off x="4546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127016</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BF50B970-5A6D-455C-BAC9-B7A8CF6FEADE}"/>
            </a:ext>
          </a:extLst>
        </xdr:cNvPr>
        <xdr:cNvSpPr txBox="1"/>
      </xdr:nvSpPr>
      <xdr:spPr>
        <a:xfrm>
          <a:off x="4673600" y="141859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148589</xdr:rowOff>
    </xdr:from>
    <xdr:to>
      <xdr:col>24</xdr:col>
      <xdr:colOff>114300</xdr:colOff>
      <xdr:row>83</xdr:row>
      <xdr:rowOff>78739</xdr:rowOff>
    </xdr:to>
    <xdr:sp macro="" textlink="">
      <xdr:nvSpPr>
        <xdr:cNvPr id="293" name="フローチャート: 判断 292">
          <a:extLst>
            <a:ext uri="{FF2B5EF4-FFF2-40B4-BE49-F238E27FC236}">
              <a16:creationId xmlns:a16="http://schemas.microsoft.com/office/drawing/2014/main" id="{7060EB5D-9C3C-48A1-979E-E1B11BDF450B}"/>
            </a:ext>
          </a:extLst>
        </xdr:cNvPr>
        <xdr:cNvSpPr/>
      </xdr:nvSpPr>
      <xdr:spPr>
        <a:xfrm>
          <a:off x="4584700" y="14207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133350</xdr:rowOff>
    </xdr:from>
    <xdr:to>
      <xdr:col>20</xdr:col>
      <xdr:colOff>38100</xdr:colOff>
      <xdr:row>83</xdr:row>
      <xdr:rowOff>63500</xdr:rowOff>
    </xdr:to>
    <xdr:sp macro="" textlink="">
      <xdr:nvSpPr>
        <xdr:cNvPr id="294" name="フローチャート: 判断 293">
          <a:extLst>
            <a:ext uri="{FF2B5EF4-FFF2-40B4-BE49-F238E27FC236}">
              <a16:creationId xmlns:a16="http://schemas.microsoft.com/office/drawing/2014/main" id="{9AD48FC1-C64D-4A86-8A6F-4C0BEE02ABC0}"/>
            </a:ext>
          </a:extLst>
        </xdr:cNvPr>
        <xdr:cNvSpPr/>
      </xdr:nvSpPr>
      <xdr:spPr>
        <a:xfrm>
          <a:off x="3746500" y="14192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121920</xdr:rowOff>
    </xdr:from>
    <xdr:to>
      <xdr:col>15</xdr:col>
      <xdr:colOff>101600</xdr:colOff>
      <xdr:row>83</xdr:row>
      <xdr:rowOff>52070</xdr:rowOff>
    </xdr:to>
    <xdr:sp macro="" textlink="">
      <xdr:nvSpPr>
        <xdr:cNvPr id="295" name="フローチャート: 判断 294">
          <a:extLst>
            <a:ext uri="{FF2B5EF4-FFF2-40B4-BE49-F238E27FC236}">
              <a16:creationId xmlns:a16="http://schemas.microsoft.com/office/drawing/2014/main" id="{3C83638A-0CB2-4FFC-8341-C2102DB53C6A}"/>
            </a:ext>
          </a:extLst>
        </xdr:cNvPr>
        <xdr:cNvSpPr/>
      </xdr:nvSpPr>
      <xdr:spPr>
        <a:xfrm>
          <a:off x="2857500" y="141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96520</xdr:rowOff>
    </xdr:from>
    <xdr:to>
      <xdr:col>10</xdr:col>
      <xdr:colOff>165100</xdr:colOff>
      <xdr:row>83</xdr:row>
      <xdr:rowOff>26670</xdr:rowOff>
    </xdr:to>
    <xdr:sp macro="" textlink="">
      <xdr:nvSpPr>
        <xdr:cNvPr id="296" name="フローチャート: 判断 295">
          <a:extLst>
            <a:ext uri="{FF2B5EF4-FFF2-40B4-BE49-F238E27FC236}">
              <a16:creationId xmlns:a16="http://schemas.microsoft.com/office/drawing/2014/main" id="{5D5963A7-EAEF-4A2C-8A26-2420EC623112}"/>
            </a:ext>
          </a:extLst>
        </xdr:cNvPr>
        <xdr:cNvSpPr/>
      </xdr:nvSpPr>
      <xdr:spPr>
        <a:xfrm>
          <a:off x="1968500" y="14155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297" name="フローチャート: 判断 296">
          <a:extLst>
            <a:ext uri="{FF2B5EF4-FFF2-40B4-BE49-F238E27FC236}">
              <a16:creationId xmlns:a16="http://schemas.microsoft.com/office/drawing/2014/main" id="{0A8DBDAD-B40A-4065-A286-DA602E8779A6}"/>
            </a:ext>
          </a:extLst>
        </xdr:cNvPr>
        <xdr:cNvSpPr/>
      </xdr:nvSpPr>
      <xdr:spPr>
        <a:xfrm>
          <a:off x="1079500" y="1414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2AF7210-B32E-4739-B0AA-9F88E3E9EC07}"/>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C647A62-9FCD-467B-9878-A7F2263ECBEE}"/>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506534FA-E9C1-4E17-8FDA-FC269E4DE9A5}"/>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C0C0D77C-572C-424E-B510-A66B7D5D946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801B2522-39DA-42E7-BE9B-E6240248A2B2}"/>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124461</xdr:rowOff>
    </xdr:from>
    <xdr:to>
      <xdr:col>24</xdr:col>
      <xdr:colOff>114300</xdr:colOff>
      <xdr:row>83</xdr:row>
      <xdr:rowOff>54611</xdr:rowOff>
    </xdr:to>
    <xdr:sp macro="" textlink="">
      <xdr:nvSpPr>
        <xdr:cNvPr id="303" name="楕円 302">
          <a:extLst>
            <a:ext uri="{FF2B5EF4-FFF2-40B4-BE49-F238E27FC236}">
              <a16:creationId xmlns:a16="http://schemas.microsoft.com/office/drawing/2014/main" id="{5C57D31C-897F-467A-9652-A3254DB54DBD}"/>
            </a:ext>
          </a:extLst>
        </xdr:cNvPr>
        <xdr:cNvSpPr/>
      </xdr:nvSpPr>
      <xdr:spPr>
        <a:xfrm>
          <a:off x="45847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147338</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EA4E70D8-EED3-4C5E-9FFF-AA20162EE894}"/>
            </a:ext>
          </a:extLst>
        </xdr:cNvPr>
        <xdr:cNvSpPr txBox="1"/>
      </xdr:nvSpPr>
      <xdr:spPr>
        <a:xfrm>
          <a:off x="4673600" y="14034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105411</xdr:rowOff>
    </xdr:from>
    <xdr:to>
      <xdr:col>20</xdr:col>
      <xdr:colOff>38100</xdr:colOff>
      <xdr:row>83</xdr:row>
      <xdr:rowOff>35561</xdr:rowOff>
    </xdr:to>
    <xdr:sp macro="" textlink="">
      <xdr:nvSpPr>
        <xdr:cNvPr id="305" name="楕円 304">
          <a:extLst>
            <a:ext uri="{FF2B5EF4-FFF2-40B4-BE49-F238E27FC236}">
              <a16:creationId xmlns:a16="http://schemas.microsoft.com/office/drawing/2014/main" id="{621200D7-B94A-4255-A857-BDE618C1DE9B}"/>
            </a:ext>
          </a:extLst>
        </xdr:cNvPr>
        <xdr:cNvSpPr/>
      </xdr:nvSpPr>
      <xdr:spPr>
        <a:xfrm>
          <a:off x="3746500" y="1416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156211</xdr:rowOff>
    </xdr:from>
    <xdr:to>
      <xdr:col>24</xdr:col>
      <xdr:colOff>63500</xdr:colOff>
      <xdr:row>83</xdr:row>
      <xdr:rowOff>3811</xdr:rowOff>
    </xdr:to>
    <xdr:cxnSp macro="">
      <xdr:nvCxnSpPr>
        <xdr:cNvPr id="306" name="直線コネクタ 305">
          <a:extLst>
            <a:ext uri="{FF2B5EF4-FFF2-40B4-BE49-F238E27FC236}">
              <a16:creationId xmlns:a16="http://schemas.microsoft.com/office/drawing/2014/main" id="{932C2963-7B40-4AD6-AA56-50CBAD33DE76}"/>
            </a:ext>
          </a:extLst>
        </xdr:cNvPr>
        <xdr:cNvCxnSpPr/>
      </xdr:nvCxnSpPr>
      <xdr:spPr>
        <a:xfrm>
          <a:off x="3797300" y="14215111"/>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91439</xdr:rowOff>
    </xdr:from>
    <xdr:to>
      <xdr:col>15</xdr:col>
      <xdr:colOff>101600</xdr:colOff>
      <xdr:row>83</xdr:row>
      <xdr:rowOff>21589</xdr:rowOff>
    </xdr:to>
    <xdr:sp macro="" textlink="">
      <xdr:nvSpPr>
        <xdr:cNvPr id="307" name="楕円 306">
          <a:extLst>
            <a:ext uri="{FF2B5EF4-FFF2-40B4-BE49-F238E27FC236}">
              <a16:creationId xmlns:a16="http://schemas.microsoft.com/office/drawing/2014/main" id="{85DE6648-6BEF-48A7-B845-A6719CA53BDF}"/>
            </a:ext>
          </a:extLst>
        </xdr:cNvPr>
        <xdr:cNvSpPr/>
      </xdr:nvSpPr>
      <xdr:spPr>
        <a:xfrm>
          <a:off x="2857500" y="14150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142239</xdr:rowOff>
    </xdr:from>
    <xdr:to>
      <xdr:col>19</xdr:col>
      <xdr:colOff>177800</xdr:colOff>
      <xdr:row>82</xdr:row>
      <xdr:rowOff>156211</xdr:rowOff>
    </xdr:to>
    <xdr:cxnSp macro="">
      <xdr:nvCxnSpPr>
        <xdr:cNvPr id="308" name="直線コネクタ 307">
          <a:extLst>
            <a:ext uri="{FF2B5EF4-FFF2-40B4-BE49-F238E27FC236}">
              <a16:creationId xmlns:a16="http://schemas.microsoft.com/office/drawing/2014/main" id="{683C7B95-83B4-4989-BA4D-03567EE2E42E}"/>
            </a:ext>
          </a:extLst>
        </xdr:cNvPr>
        <xdr:cNvCxnSpPr/>
      </xdr:nvCxnSpPr>
      <xdr:spPr>
        <a:xfrm>
          <a:off x="2908300" y="14201139"/>
          <a:ext cx="889000" cy="13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66039</xdr:rowOff>
    </xdr:from>
    <xdr:to>
      <xdr:col>10</xdr:col>
      <xdr:colOff>165100</xdr:colOff>
      <xdr:row>82</xdr:row>
      <xdr:rowOff>167639</xdr:rowOff>
    </xdr:to>
    <xdr:sp macro="" textlink="">
      <xdr:nvSpPr>
        <xdr:cNvPr id="309" name="楕円 308">
          <a:extLst>
            <a:ext uri="{FF2B5EF4-FFF2-40B4-BE49-F238E27FC236}">
              <a16:creationId xmlns:a16="http://schemas.microsoft.com/office/drawing/2014/main" id="{C3DFAC02-C439-4FDC-AD5A-BEE36FBADEE9}"/>
            </a:ext>
          </a:extLst>
        </xdr:cNvPr>
        <xdr:cNvSpPr/>
      </xdr:nvSpPr>
      <xdr:spPr>
        <a:xfrm>
          <a:off x="1968500" y="1412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116839</xdr:rowOff>
    </xdr:from>
    <xdr:to>
      <xdr:col>15</xdr:col>
      <xdr:colOff>50800</xdr:colOff>
      <xdr:row>82</xdr:row>
      <xdr:rowOff>142239</xdr:rowOff>
    </xdr:to>
    <xdr:cxnSp macro="">
      <xdr:nvCxnSpPr>
        <xdr:cNvPr id="310" name="直線コネクタ 309">
          <a:extLst>
            <a:ext uri="{FF2B5EF4-FFF2-40B4-BE49-F238E27FC236}">
              <a16:creationId xmlns:a16="http://schemas.microsoft.com/office/drawing/2014/main" id="{3C5BB621-15CB-4294-8D5F-BA81372B77E3}"/>
            </a:ext>
          </a:extLst>
        </xdr:cNvPr>
        <xdr:cNvCxnSpPr/>
      </xdr:nvCxnSpPr>
      <xdr:spPr>
        <a:xfrm>
          <a:off x="2019300" y="14175739"/>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48261</xdr:rowOff>
    </xdr:from>
    <xdr:to>
      <xdr:col>6</xdr:col>
      <xdr:colOff>38100</xdr:colOff>
      <xdr:row>82</xdr:row>
      <xdr:rowOff>149861</xdr:rowOff>
    </xdr:to>
    <xdr:sp macro="" textlink="">
      <xdr:nvSpPr>
        <xdr:cNvPr id="311" name="楕円 310">
          <a:extLst>
            <a:ext uri="{FF2B5EF4-FFF2-40B4-BE49-F238E27FC236}">
              <a16:creationId xmlns:a16="http://schemas.microsoft.com/office/drawing/2014/main" id="{37FDEFF4-8F11-40F4-885A-A7217E5258A3}"/>
            </a:ext>
          </a:extLst>
        </xdr:cNvPr>
        <xdr:cNvSpPr/>
      </xdr:nvSpPr>
      <xdr:spPr>
        <a:xfrm>
          <a:off x="1079500" y="1410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99061</xdr:rowOff>
    </xdr:from>
    <xdr:to>
      <xdr:col>10</xdr:col>
      <xdr:colOff>114300</xdr:colOff>
      <xdr:row>82</xdr:row>
      <xdr:rowOff>116839</xdr:rowOff>
    </xdr:to>
    <xdr:cxnSp macro="">
      <xdr:nvCxnSpPr>
        <xdr:cNvPr id="312" name="直線コネクタ 311">
          <a:extLst>
            <a:ext uri="{FF2B5EF4-FFF2-40B4-BE49-F238E27FC236}">
              <a16:creationId xmlns:a16="http://schemas.microsoft.com/office/drawing/2014/main" id="{2F6F8640-0A92-4AA9-BBB7-08A4EC4B75B1}"/>
            </a:ext>
          </a:extLst>
        </xdr:cNvPr>
        <xdr:cNvCxnSpPr/>
      </xdr:nvCxnSpPr>
      <xdr:spPr>
        <a:xfrm>
          <a:off x="1130300" y="14157961"/>
          <a:ext cx="889000" cy="17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54627</xdr:rowOff>
    </xdr:from>
    <xdr:ext cx="405111" cy="259045"/>
    <xdr:sp macro="" textlink="">
      <xdr:nvSpPr>
        <xdr:cNvPr id="313" name="n_1aveValue【公営住宅】&#10;有形固定資産減価償却率">
          <a:extLst>
            <a:ext uri="{FF2B5EF4-FFF2-40B4-BE49-F238E27FC236}">
              <a16:creationId xmlns:a16="http://schemas.microsoft.com/office/drawing/2014/main" id="{577925D0-23BA-4B06-8803-A7878039AF3C}"/>
            </a:ext>
          </a:extLst>
        </xdr:cNvPr>
        <xdr:cNvSpPr txBox="1"/>
      </xdr:nvSpPr>
      <xdr:spPr>
        <a:xfrm>
          <a:off x="3582044" y="14284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43197</xdr:rowOff>
    </xdr:from>
    <xdr:ext cx="405111" cy="259045"/>
    <xdr:sp macro="" textlink="">
      <xdr:nvSpPr>
        <xdr:cNvPr id="314" name="n_2aveValue【公営住宅】&#10;有形固定資産減価償却率">
          <a:extLst>
            <a:ext uri="{FF2B5EF4-FFF2-40B4-BE49-F238E27FC236}">
              <a16:creationId xmlns:a16="http://schemas.microsoft.com/office/drawing/2014/main" id="{2C9655E7-EBFF-4539-B1A8-4E7FC0CD1F5A}"/>
            </a:ext>
          </a:extLst>
        </xdr:cNvPr>
        <xdr:cNvSpPr txBox="1"/>
      </xdr:nvSpPr>
      <xdr:spPr>
        <a:xfrm>
          <a:off x="2705744" y="1427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17797</xdr:rowOff>
    </xdr:from>
    <xdr:ext cx="405111" cy="259045"/>
    <xdr:sp macro="" textlink="">
      <xdr:nvSpPr>
        <xdr:cNvPr id="315" name="n_3aveValue【公営住宅】&#10;有形固定資産減価償却率">
          <a:extLst>
            <a:ext uri="{FF2B5EF4-FFF2-40B4-BE49-F238E27FC236}">
              <a16:creationId xmlns:a16="http://schemas.microsoft.com/office/drawing/2014/main" id="{A433211F-2EF3-42E0-B963-B006A08918F4}"/>
            </a:ext>
          </a:extLst>
        </xdr:cNvPr>
        <xdr:cNvSpPr txBox="1"/>
      </xdr:nvSpPr>
      <xdr:spPr>
        <a:xfrm>
          <a:off x="1816744" y="14248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11447</xdr:rowOff>
    </xdr:from>
    <xdr:ext cx="405111" cy="259045"/>
    <xdr:sp macro="" textlink="">
      <xdr:nvSpPr>
        <xdr:cNvPr id="316" name="n_4aveValue【公営住宅】&#10;有形固定資産減価償却率">
          <a:extLst>
            <a:ext uri="{FF2B5EF4-FFF2-40B4-BE49-F238E27FC236}">
              <a16:creationId xmlns:a16="http://schemas.microsoft.com/office/drawing/2014/main" id="{B17DBA41-7D5B-4BE0-AA42-5C4BFD68060A}"/>
            </a:ext>
          </a:extLst>
        </xdr:cNvPr>
        <xdr:cNvSpPr txBox="1"/>
      </xdr:nvSpPr>
      <xdr:spPr>
        <a:xfrm>
          <a:off x="927744" y="1424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52088</xdr:rowOff>
    </xdr:from>
    <xdr:ext cx="405111" cy="259045"/>
    <xdr:sp macro="" textlink="">
      <xdr:nvSpPr>
        <xdr:cNvPr id="317" name="n_1mainValue【公営住宅】&#10;有形固定資産減価償却率">
          <a:extLst>
            <a:ext uri="{FF2B5EF4-FFF2-40B4-BE49-F238E27FC236}">
              <a16:creationId xmlns:a16="http://schemas.microsoft.com/office/drawing/2014/main" id="{73A43E58-AE6E-490E-A259-486C835C376A}"/>
            </a:ext>
          </a:extLst>
        </xdr:cNvPr>
        <xdr:cNvSpPr txBox="1"/>
      </xdr:nvSpPr>
      <xdr:spPr>
        <a:xfrm>
          <a:off x="3582044" y="13939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38116</xdr:rowOff>
    </xdr:from>
    <xdr:ext cx="405111" cy="259045"/>
    <xdr:sp macro="" textlink="">
      <xdr:nvSpPr>
        <xdr:cNvPr id="318" name="n_2mainValue【公営住宅】&#10;有形固定資産減価償却率">
          <a:extLst>
            <a:ext uri="{FF2B5EF4-FFF2-40B4-BE49-F238E27FC236}">
              <a16:creationId xmlns:a16="http://schemas.microsoft.com/office/drawing/2014/main" id="{31168A8E-3EE4-4808-B77F-D0E989BFFEC2}"/>
            </a:ext>
          </a:extLst>
        </xdr:cNvPr>
        <xdr:cNvSpPr txBox="1"/>
      </xdr:nvSpPr>
      <xdr:spPr>
        <a:xfrm>
          <a:off x="2705744" y="13925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12716</xdr:rowOff>
    </xdr:from>
    <xdr:ext cx="405111" cy="259045"/>
    <xdr:sp macro="" textlink="">
      <xdr:nvSpPr>
        <xdr:cNvPr id="319" name="n_3mainValue【公営住宅】&#10;有形固定資産減価償却率">
          <a:extLst>
            <a:ext uri="{FF2B5EF4-FFF2-40B4-BE49-F238E27FC236}">
              <a16:creationId xmlns:a16="http://schemas.microsoft.com/office/drawing/2014/main" id="{5F9BD160-AB8E-4762-BA74-B37F9A0B710B}"/>
            </a:ext>
          </a:extLst>
        </xdr:cNvPr>
        <xdr:cNvSpPr txBox="1"/>
      </xdr:nvSpPr>
      <xdr:spPr>
        <a:xfrm>
          <a:off x="1816744" y="1390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166388</xdr:rowOff>
    </xdr:from>
    <xdr:ext cx="405111" cy="259045"/>
    <xdr:sp macro="" textlink="">
      <xdr:nvSpPr>
        <xdr:cNvPr id="320" name="n_4mainValue【公営住宅】&#10;有形固定資産減価償却率">
          <a:extLst>
            <a:ext uri="{FF2B5EF4-FFF2-40B4-BE49-F238E27FC236}">
              <a16:creationId xmlns:a16="http://schemas.microsoft.com/office/drawing/2014/main" id="{1574AC59-13CA-4348-8475-3099080907B7}"/>
            </a:ext>
          </a:extLst>
        </xdr:cNvPr>
        <xdr:cNvSpPr txBox="1"/>
      </xdr:nvSpPr>
      <xdr:spPr>
        <a:xfrm>
          <a:off x="927744" y="1388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6DC17C7E-1041-4A86-BA0A-047D4FF8305B}"/>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A133F5BF-67E1-49E2-B156-D892E79E8E1A}"/>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95A94131-33C0-436F-8371-A1115F92A1CC}"/>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FC6C1700-0A48-4F64-9D0B-2C52819B9BF8}"/>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A91EAB2D-6760-4A30-8B34-7FC4DCA09E26}"/>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123668F-341B-4DDB-B63D-1A4ACC13177E}"/>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EBDC4583-3E5A-4EFF-BF47-9CFCE10049D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14399F90-F5DC-4165-8514-55D32B6FBC23}"/>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D6E69221-9527-4CB4-B104-B938D5021D33}"/>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664CEFDF-F313-4897-B9C8-2E24E442B527}"/>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D3FBABFF-F503-4AB2-A7FC-ECFE3792BED9}"/>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A81FE608-06FB-40AC-9EC0-C2F8D73662FE}"/>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CB5D3EE6-D36A-4700-95E7-1A8AD9137F8B}"/>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82</xdr:row>
      <xdr:rowOff>124477</xdr:rowOff>
    </xdr:from>
    <xdr:ext cx="531299" cy="259045"/>
    <xdr:sp macro="" textlink="">
      <xdr:nvSpPr>
        <xdr:cNvPr id="334" name="テキスト ボックス 333">
          <a:extLst>
            <a:ext uri="{FF2B5EF4-FFF2-40B4-BE49-F238E27FC236}">
              <a16:creationId xmlns:a16="http://schemas.microsoft.com/office/drawing/2014/main" id="{82B2277B-F9E3-4795-BA55-4756E7FA8F13}"/>
            </a:ext>
          </a:extLst>
        </xdr:cNvPr>
        <xdr:cNvSpPr txBox="1"/>
      </xdr:nvSpPr>
      <xdr:spPr>
        <a:xfrm>
          <a:off x="6072701" y="1418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4409167B-1514-4A10-BBBB-CE2FEB98DD80}"/>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80</xdr:row>
      <xdr:rowOff>10177</xdr:rowOff>
    </xdr:from>
    <xdr:ext cx="531299" cy="259045"/>
    <xdr:sp macro="" textlink="">
      <xdr:nvSpPr>
        <xdr:cNvPr id="336" name="テキスト ボックス 335">
          <a:extLst>
            <a:ext uri="{FF2B5EF4-FFF2-40B4-BE49-F238E27FC236}">
              <a16:creationId xmlns:a16="http://schemas.microsoft.com/office/drawing/2014/main" id="{44B9AC3E-E0AA-4AFC-B6D3-A4324182670C}"/>
            </a:ext>
          </a:extLst>
        </xdr:cNvPr>
        <xdr:cNvSpPr txBox="1"/>
      </xdr:nvSpPr>
      <xdr:spPr>
        <a:xfrm>
          <a:off x="6072701" y="1372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89B9BBFC-C971-4AE1-96FB-497AA7AE1F6A}"/>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77</xdr:row>
      <xdr:rowOff>67327</xdr:rowOff>
    </xdr:from>
    <xdr:ext cx="531299" cy="259045"/>
    <xdr:sp macro="" textlink="">
      <xdr:nvSpPr>
        <xdr:cNvPr id="338" name="テキスト ボックス 337">
          <a:extLst>
            <a:ext uri="{FF2B5EF4-FFF2-40B4-BE49-F238E27FC236}">
              <a16:creationId xmlns:a16="http://schemas.microsoft.com/office/drawing/2014/main" id="{1B897E77-194F-4B58-9695-10B8B7ED94C6}"/>
            </a:ext>
          </a:extLst>
        </xdr:cNvPr>
        <xdr:cNvSpPr txBox="1"/>
      </xdr:nvSpPr>
      <xdr:spPr>
        <a:xfrm>
          <a:off x="6072701" y="1326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D4B0A723-A120-4524-A965-994237FA9366}"/>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0" name="テキスト ボックス 339">
          <a:extLst>
            <a:ext uri="{FF2B5EF4-FFF2-40B4-BE49-F238E27FC236}">
              <a16:creationId xmlns:a16="http://schemas.microsoft.com/office/drawing/2014/main" id="{7D1A4F94-39AF-412D-9E7C-051133CE7138}"/>
            </a:ext>
          </a:extLst>
        </xdr:cNvPr>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公営住宅】&#10;一人当たり面積グラフ枠">
          <a:extLst>
            <a:ext uri="{FF2B5EF4-FFF2-40B4-BE49-F238E27FC236}">
              <a16:creationId xmlns:a16="http://schemas.microsoft.com/office/drawing/2014/main" id="{7DA8618A-EC86-41B1-B7E1-1AA57A06BBB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100964</xdr:rowOff>
    </xdr:from>
    <xdr:to>
      <xdr:col>54</xdr:col>
      <xdr:colOff>189865</xdr:colOff>
      <xdr:row>86</xdr:row>
      <xdr:rowOff>35905</xdr:rowOff>
    </xdr:to>
    <xdr:cxnSp macro="">
      <xdr:nvCxnSpPr>
        <xdr:cNvPr id="342" name="直線コネクタ 341">
          <a:extLst>
            <a:ext uri="{FF2B5EF4-FFF2-40B4-BE49-F238E27FC236}">
              <a16:creationId xmlns:a16="http://schemas.microsoft.com/office/drawing/2014/main" id="{4361A141-2C03-4D62-9013-F02D16BA4B14}"/>
            </a:ext>
          </a:extLst>
        </xdr:cNvPr>
        <xdr:cNvCxnSpPr/>
      </xdr:nvCxnSpPr>
      <xdr:spPr>
        <a:xfrm flipV="1">
          <a:off x="10476865" y="13474064"/>
          <a:ext cx="0" cy="1306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39732</xdr:rowOff>
    </xdr:from>
    <xdr:ext cx="469744" cy="259045"/>
    <xdr:sp macro="" textlink="">
      <xdr:nvSpPr>
        <xdr:cNvPr id="343" name="【公営住宅】&#10;一人当たり面積最小値テキスト">
          <a:extLst>
            <a:ext uri="{FF2B5EF4-FFF2-40B4-BE49-F238E27FC236}">
              <a16:creationId xmlns:a16="http://schemas.microsoft.com/office/drawing/2014/main" id="{A186C083-F347-4301-96CE-2851CBDA3A1A}"/>
            </a:ext>
          </a:extLst>
        </xdr:cNvPr>
        <xdr:cNvSpPr txBox="1"/>
      </xdr:nvSpPr>
      <xdr:spPr>
        <a:xfrm>
          <a:off x="10515600" y="14784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35905</xdr:rowOff>
    </xdr:from>
    <xdr:to>
      <xdr:col>55</xdr:col>
      <xdr:colOff>88900</xdr:colOff>
      <xdr:row>86</xdr:row>
      <xdr:rowOff>35905</xdr:rowOff>
    </xdr:to>
    <xdr:cxnSp macro="">
      <xdr:nvCxnSpPr>
        <xdr:cNvPr id="344" name="直線コネクタ 343">
          <a:extLst>
            <a:ext uri="{FF2B5EF4-FFF2-40B4-BE49-F238E27FC236}">
              <a16:creationId xmlns:a16="http://schemas.microsoft.com/office/drawing/2014/main" id="{B14E7E46-F126-4979-A6EE-E217561DA659}"/>
            </a:ext>
          </a:extLst>
        </xdr:cNvPr>
        <xdr:cNvCxnSpPr/>
      </xdr:nvCxnSpPr>
      <xdr:spPr>
        <a:xfrm>
          <a:off x="10388600" y="14780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47641</xdr:rowOff>
    </xdr:from>
    <xdr:ext cx="534377" cy="259045"/>
    <xdr:sp macro="" textlink="">
      <xdr:nvSpPr>
        <xdr:cNvPr id="345" name="【公営住宅】&#10;一人当たり面積最大値テキスト">
          <a:extLst>
            <a:ext uri="{FF2B5EF4-FFF2-40B4-BE49-F238E27FC236}">
              <a16:creationId xmlns:a16="http://schemas.microsoft.com/office/drawing/2014/main" id="{6A524D78-A1E6-4549-BFE9-27451DD6D029}"/>
            </a:ext>
          </a:extLst>
        </xdr:cNvPr>
        <xdr:cNvSpPr txBox="1"/>
      </xdr:nvSpPr>
      <xdr:spPr>
        <a:xfrm>
          <a:off x="10515600" y="132492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28.625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100964</xdr:rowOff>
    </xdr:from>
    <xdr:to>
      <xdr:col>55</xdr:col>
      <xdr:colOff>88900</xdr:colOff>
      <xdr:row>78</xdr:row>
      <xdr:rowOff>100964</xdr:rowOff>
    </xdr:to>
    <xdr:cxnSp macro="">
      <xdr:nvCxnSpPr>
        <xdr:cNvPr id="346" name="直線コネクタ 345">
          <a:extLst>
            <a:ext uri="{FF2B5EF4-FFF2-40B4-BE49-F238E27FC236}">
              <a16:creationId xmlns:a16="http://schemas.microsoft.com/office/drawing/2014/main" id="{A1D4114D-2BDE-4FB9-9E0B-09216B6C2970}"/>
            </a:ext>
          </a:extLst>
        </xdr:cNvPr>
        <xdr:cNvCxnSpPr/>
      </xdr:nvCxnSpPr>
      <xdr:spPr>
        <a:xfrm>
          <a:off x="10388600" y="134740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122237</xdr:rowOff>
    </xdr:from>
    <xdr:ext cx="469744" cy="259045"/>
    <xdr:sp macro="" textlink="">
      <xdr:nvSpPr>
        <xdr:cNvPr id="347" name="【公営住宅】&#10;一人当たり面積平均値テキスト">
          <a:extLst>
            <a:ext uri="{FF2B5EF4-FFF2-40B4-BE49-F238E27FC236}">
              <a16:creationId xmlns:a16="http://schemas.microsoft.com/office/drawing/2014/main" id="{24594068-089D-4DC1-AF5A-B74AD66A4811}"/>
            </a:ext>
          </a:extLst>
        </xdr:cNvPr>
        <xdr:cNvSpPr txBox="1"/>
      </xdr:nvSpPr>
      <xdr:spPr>
        <a:xfrm>
          <a:off x="10515600" y="145240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99360</xdr:rowOff>
    </xdr:from>
    <xdr:to>
      <xdr:col>55</xdr:col>
      <xdr:colOff>50800</xdr:colOff>
      <xdr:row>86</xdr:row>
      <xdr:rowOff>29510</xdr:rowOff>
    </xdr:to>
    <xdr:sp macro="" textlink="">
      <xdr:nvSpPr>
        <xdr:cNvPr id="348" name="フローチャート: 判断 347">
          <a:extLst>
            <a:ext uri="{FF2B5EF4-FFF2-40B4-BE49-F238E27FC236}">
              <a16:creationId xmlns:a16="http://schemas.microsoft.com/office/drawing/2014/main" id="{35E43500-E395-483E-81DD-7510D2507EB9}"/>
            </a:ext>
          </a:extLst>
        </xdr:cNvPr>
        <xdr:cNvSpPr/>
      </xdr:nvSpPr>
      <xdr:spPr>
        <a:xfrm>
          <a:off x="10426700" y="14672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100000</xdr:rowOff>
    </xdr:from>
    <xdr:to>
      <xdr:col>50</xdr:col>
      <xdr:colOff>165100</xdr:colOff>
      <xdr:row>86</xdr:row>
      <xdr:rowOff>30150</xdr:rowOff>
    </xdr:to>
    <xdr:sp macro="" textlink="">
      <xdr:nvSpPr>
        <xdr:cNvPr id="349" name="フローチャート: 判断 348">
          <a:extLst>
            <a:ext uri="{FF2B5EF4-FFF2-40B4-BE49-F238E27FC236}">
              <a16:creationId xmlns:a16="http://schemas.microsoft.com/office/drawing/2014/main" id="{4E82152D-1BB2-42DC-9810-5D4283E2BEFB}"/>
            </a:ext>
          </a:extLst>
        </xdr:cNvPr>
        <xdr:cNvSpPr/>
      </xdr:nvSpPr>
      <xdr:spPr>
        <a:xfrm>
          <a:off x="9588500" y="14673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100502</xdr:rowOff>
    </xdr:from>
    <xdr:to>
      <xdr:col>46</xdr:col>
      <xdr:colOff>38100</xdr:colOff>
      <xdr:row>86</xdr:row>
      <xdr:rowOff>30652</xdr:rowOff>
    </xdr:to>
    <xdr:sp macro="" textlink="">
      <xdr:nvSpPr>
        <xdr:cNvPr id="350" name="フローチャート: 判断 349">
          <a:extLst>
            <a:ext uri="{FF2B5EF4-FFF2-40B4-BE49-F238E27FC236}">
              <a16:creationId xmlns:a16="http://schemas.microsoft.com/office/drawing/2014/main" id="{33BFAF8E-ADE1-4632-B2B5-9A9BC2519133}"/>
            </a:ext>
          </a:extLst>
        </xdr:cNvPr>
        <xdr:cNvSpPr/>
      </xdr:nvSpPr>
      <xdr:spPr>
        <a:xfrm>
          <a:off x="8699500" y="14673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100777</xdr:rowOff>
    </xdr:from>
    <xdr:to>
      <xdr:col>41</xdr:col>
      <xdr:colOff>101600</xdr:colOff>
      <xdr:row>86</xdr:row>
      <xdr:rowOff>30927</xdr:rowOff>
    </xdr:to>
    <xdr:sp macro="" textlink="">
      <xdr:nvSpPr>
        <xdr:cNvPr id="351" name="フローチャート: 判断 350">
          <a:extLst>
            <a:ext uri="{FF2B5EF4-FFF2-40B4-BE49-F238E27FC236}">
              <a16:creationId xmlns:a16="http://schemas.microsoft.com/office/drawing/2014/main" id="{152D48CB-16DB-4D3A-A857-71F4F04D0911}"/>
            </a:ext>
          </a:extLst>
        </xdr:cNvPr>
        <xdr:cNvSpPr/>
      </xdr:nvSpPr>
      <xdr:spPr>
        <a:xfrm>
          <a:off x="7810500" y="14674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102011</xdr:rowOff>
    </xdr:from>
    <xdr:to>
      <xdr:col>36</xdr:col>
      <xdr:colOff>165100</xdr:colOff>
      <xdr:row>86</xdr:row>
      <xdr:rowOff>32161</xdr:rowOff>
    </xdr:to>
    <xdr:sp macro="" textlink="">
      <xdr:nvSpPr>
        <xdr:cNvPr id="352" name="フローチャート: 判断 351">
          <a:extLst>
            <a:ext uri="{FF2B5EF4-FFF2-40B4-BE49-F238E27FC236}">
              <a16:creationId xmlns:a16="http://schemas.microsoft.com/office/drawing/2014/main" id="{E749D749-2035-4578-8700-B3CEEB971A95}"/>
            </a:ext>
          </a:extLst>
        </xdr:cNvPr>
        <xdr:cNvSpPr/>
      </xdr:nvSpPr>
      <xdr:spPr>
        <a:xfrm>
          <a:off x="6921500" y="14675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C201D1FB-B2D3-4832-95AC-7B2ABE3F0F11}"/>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28E0155-5173-42BA-829B-2980EA2FD97F}"/>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22F735CC-8FC4-4599-BB12-4F24A7F39C5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8C4EF55-7E1B-4F8F-8B2C-FE76F5AB0688}"/>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37970E72-E8B3-4FAA-AC47-96A72ADEFB6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128803</xdr:rowOff>
    </xdr:from>
    <xdr:to>
      <xdr:col>55</xdr:col>
      <xdr:colOff>50800</xdr:colOff>
      <xdr:row>86</xdr:row>
      <xdr:rowOff>58953</xdr:rowOff>
    </xdr:to>
    <xdr:sp macro="" textlink="">
      <xdr:nvSpPr>
        <xdr:cNvPr id="358" name="楕円 357">
          <a:extLst>
            <a:ext uri="{FF2B5EF4-FFF2-40B4-BE49-F238E27FC236}">
              <a16:creationId xmlns:a16="http://schemas.microsoft.com/office/drawing/2014/main" id="{62891CE8-AF5C-4269-81BA-4C8BD668EF22}"/>
            </a:ext>
          </a:extLst>
        </xdr:cNvPr>
        <xdr:cNvSpPr/>
      </xdr:nvSpPr>
      <xdr:spPr>
        <a:xfrm>
          <a:off x="10426700" y="14702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77786</xdr:rowOff>
    </xdr:from>
    <xdr:ext cx="469744" cy="259045"/>
    <xdr:sp macro="" textlink="">
      <xdr:nvSpPr>
        <xdr:cNvPr id="359" name="【公営住宅】&#10;一人当たり面積該当値テキスト">
          <a:extLst>
            <a:ext uri="{FF2B5EF4-FFF2-40B4-BE49-F238E27FC236}">
              <a16:creationId xmlns:a16="http://schemas.microsoft.com/office/drawing/2014/main" id="{FDDA5C24-81DF-442E-916E-F04B919CFA84}"/>
            </a:ext>
          </a:extLst>
        </xdr:cNvPr>
        <xdr:cNvSpPr txBox="1"/>
      </xdr:nvSpPr>
      <xdr:spPr>
        <a:xfrm>
          <a:off x="10515600" y="1465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129443</xdr:rowOff>
    </xdr:from>
    <xdr:to>
      <xdr:col>50</xdr:col>
      <xdr:colOff>165100</xdr:colOff>
      <xdr:row>86</xdr:row>
      <xdr:rowOff>59593</xdr:rowOff>
    </xdr:to>
    <xdr:sp macro="" textlink="">
      <xdr:nvSpPr>
        <xdr:cNvPr id="360" name="楕円 359">
          <a:extLst>
            <a:ext uri="{FF2B5EF4-FFF2-40B4-BE49-F238E27FC236}">
              <a16:creationId xmlns:a16="http://schemas.microsoft.com/office/drawing/2014/main" id="{63DF9839-975A-49F9-BA03-1ADE08BAB838}"/>
            </a:ext>
          </a:extLst>
        </xdr:cNvPr>
        <xdr:cNvSpPr/>
      </xdr:nvSpPr>
      <xdr:spPr>
        <a:xfrm>
          <a:off x="9588500" y="147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8153</xdr:rowOff>
    </xdr:from>
    <xdr:to>
      <xdr:col>55</xdr:col>
      <xdr:colOff>0</xdr:colOff>
      <xdr:row>86</xdr:row>
      <xdr:rowOff>8793</xdr:rowOff>
    </xdr:to>
    <xdr:cxnSp macro="">
      <xdr:nvCxnSpPr>
        <xdr:cNvPr id="361" name="直線コネクタ 360">
          <a:extLst>
            <a:ext uri="{FF2B5EF4-FFF2-40B4-BE49-F238E27FC236}">
              <a16:creationId xmlns:a16="http://schemas.microsoft.com/office/drawing/2014/main" id="{866E930F-2EF3-49B5-90BA-937A0B3DC27A}"/>
            </a:ext>
          </a:extLst>
        </xdr:cNvPr>
        <xdr:cNvCxnSpPr/>
      </xdr:nvCxnSpPr>
      <xdr:spPr>
        <a:xfrm flipV="1">
          <a:off x="9639300" y="14752853"/>
          <a:ext cx="8382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129443</xdr:rowOff>
    </xdr:from>
    <xdr:to>
      <xdr:col>46</xdr:col>
      <xdr:colOff>38100</xdr:colOff>
      <xdr:row>86</xdr:row>
      <xdr:rowOff>59593</xdr:rowOff>
    </xdr:to>
    <xdr:sp macro="" textlink="">
      <xdr:nvSpPr>
        <xdr:cNvPr id="362" name="楕円 361">
          <a:extLst>
            <a:ext uri="{FF2B5EF4-FFF2-40B4-BE49-F238E27FC236}">
              <a16:creationId xmlns:a16="http://schemas.microsoft.com/office/drawing/2014/main" id="{B7A1426D-EFC3-48BF-A78D-1E5EF4411DC9}"/>
            </a:ext>
          </a:extLst>
        </xdr:cNvPr>
        <xdr:cNvSpPr/>
      </xdr:nvSpPr>
      <xdr:spPr>
        <a:xfrm>
          <a:off x="8699500" y="14702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8793</xdr:rowOff>
    </xdr:from>
    <xdr:to>
      <xdr:col>50</xdr:col>
      <xdr:colOff>114300</xdr:colOff>
      <xdr:row>86</xdr:row>
      <xdr:rowOff>8793</xdr:rowOff>
    </xdr:to>
    <xdr:cxnSp macro="">
      <xdr:nvCxnSpPr>
        <xdr:cNvPr id="363" name="直線コネクタ 362">
          <a:extLst>
            <a:ext uri="{FF2B5EF4-FFF2-40B4-BE49-F238E27FC236}">
              <a16:creationId xmlns:a16="http://schemas.microsoft.com/office/drawing/2014/main" id="{81BBFF76-32CC-4DE8-BF23-85A3BE29B1ED}"/>
            </a:ext>
          </a:extLst>
        </xdr:cNvPr>
        <xdr:cNvCxnSpPr/>
      </xdr:nvCxnSpPr>
      <xdr:spPr>
        <a:xfrm>
          <a:off x="8750300" y="1475349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130039</xdr:rowOff>
    </xdr:from>
    <xdr:to>
      <xdr:col>41</xdr:col>
      <xdr:colOff>101600</xdr:colOff>
      <xdr:row>86</xdr:row>
      <xdr:rowOff>60189</xdr:rowOff>
    </xdr:to>
    <xdr:sp macro="" textlink="">
      <xdr:nvSpPr>
        <xdr:cNvPr id="364" name="楕円 363">
          <a:extLst>
            <a:ext uri="{FF2B5EF4-FFF2-40B4-BE49-F238E27FC236}">
              <a16:creationId xmlns:a16="http://schemas.microsoft.com/office/drawing/2014/main" id="{2B34BF01-89CF-4388-BBAB-3F1439B68022}"/>
            </a:ext>
          </a:extLst>
        </xdr:cNvPr>
        <xdr:cNvSpPr/>
      </xdr:nvSpPr>
      <xdr:spPr>
        <a:xfrm>
          <a:off x="7810500" y="1470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8793</xdr:rowOff>
    </xdr:from>
    <xdr:to>
      <xdr:col>45</xdr:col>
      <xdr:colOff>177800</xdr:colOff>
      <xdr:row>86</xdr:row>
      <xdr:rowOff>9389</xdr:rowOff>
    </xdr:to>
    <xdr:cxnSp macro="">
      <xdr:nvCxnSpPr>
        <xdr:cNvPr id="365" name="直線コネクタ 364">
          <a:extLst>
            <a:ext uri="{FF2B5EF4-FFF2-40B4-BE49-F238E27FC236}">
              <a16:creationId xmlns:a16="http://schemas.microsoft.com/office/drawing/2014/main" id="{1FF14B9C-3E50-4BB7-922D-605BD88BFD5D}"/>
            </a:ext>
          </a:extLst>
        </xdr:cNvPr>
        <xdr:cNvCxnSpPr/>
      </xdr:nvCxnSpPr>
      <xdr:spPr>
        <a:xfrm flipV="1">
          <a:off x="7861300" y="14753493"/>
          <a:ext cx="889000" cy="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130494</xdr:rowOff>
    </xdr:from>
    <xdr:to>
      <xdr:col>36</xdr:col>
      <xdr:colOff>165100</xdr:colOff>
      <xdr:row>86</xdr:row>
      <xdr:rowOff>60644</xdr:rowOff>
    </xdr:to>
    <xdr:sp macro="" textlink="">
      <xdr:nvSpPr>
        <xdr:cNvPr id="366" name="楕円 365">
          <a:extLst>
            <a:ext uri="{FF2B5EF4-FFF2-40B4-BE49-F238E27FC236}">
              <a16:creationId xmlns:a16="http://schemas.microsoft.com/office/drawing/2014/main" id="{C4EFE5FB-0A3E-462D-8FC0-33C24226049F}"/>
            </a:ext>
          </a:extLst>
        </xdr:cNvPr>
        <xdr:cNvSpPr/>
      </xdr:nvSpPr>
      <xdr:spPr>
        <a:xfrm>
          <a:off x="6921500" y="14703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9389</xdr:rowOff>
    </xdr:from>
    <xdr:to>
      <xdr:col>41</xdr:col>
      <xdr:colOff>50800</xdr:colOff>
      <xdr:row>86</xdr:row>
      <xdr:rowOff>9844</xdr:rowOff>
    </xdr:to>
    <xdr:cxnSp macro="">
      <xdr:nvCxnSpPr>
        <xdr:cNvPr id="367" name="直線コネクタ 366">
          <a:extLst>
            <a:ext uri="{FF2B5EF4-FFF2-40B4-BE49-F238E27FC236}">
              <a16:creationId xmlns:a16="http://schemas.microsoft.com/office/drawing/2014/main" id="{3A83249B-EA59-4AAE-9FBB-C34056384D81}"/>
            </a:ext>
          </a:extLst>
        </xdr:cNvPr>
        <xdr:cNvCxnSpPr/>
      </xdr:nvCxnSpPr>
      <xdr:spPr>
        <a:xfrm flipV="1">
          <a:off x="6972300" y="14754089"/>
          <a:ext cx="889000" cy="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46677</xdr:rowOff>
    </xdr:from>
    <xdr:ext cx="469744" cy="259045"/>
    <xdr:sp macro="" textlink="">
      <xdr:nvSpPr>
        <xdr:cNvPr id="368" name="n_1aveValue【公営住宅】&#10;一人当たり面積">
          <a:extLst>
            <a:ext uri="{FF2B5EF4-FFF2-40B4-BE49-F238E27FC236}">
              <a16:creationId xmlns:a16="http://schemas.microsoft.com/office/drawing/2014/main" id="{68240BE6-F4EE-4015-AD57-2F69882DB709}"/>
            </a:ext>
          </a:extLst>
        </xdr:cNvPr>
        <xdr:cNvSpPr txBox="1"/>
      </xdr:nvSpPr>
      <xdr:spPr>
        <a:xfrm>
          <a:off x="9391727" y="14448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47179</xdr:rowOff>
    </xdr:from>
    <xdr:ext cx="469744" cy="259045"/>
    <xdr:sp macro="" textlink="">
      <xdr:nvSpPr>
        <xdr:cNvPr id="369" name="n_2aveValue【公営住宅】&#10;一人当たり面積">
          <a:extLst>
            <a:ext uri="{FF2B5EF4-FFF2-40B4-BE49-F238E27FC236}">
              <a16:creationId xmlns:a16="http://schemas.microsoft.com/office/drawing/2014/main" id="{B00FF150-4267-4CA2-99CC-A987AA9CB7FD}"/>
            </a:ext>
          </a:extLst>
        </xdr:cNvPr>
        <xdr:cNvSpPr txBox="1"/>
      </xdr:nvSpPr>
      <xdr:spPr>
        <a:xfrm>
          <a:off x="8515427" y="144489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47454</xdr:rowOff>
    </xdr:from>
    <xdr:ext cx="469744" cy="259045"/>
    <xdr:sp macro="" textlink="">
      <xdr:nvSpPr>
        <xdr:cNvPr id="370" name="n_3aveValue【公営住宅】&#10;一人当たり面積">
          <a:extLst>
            <a:ext uri="{FF2B5EF4-FFF2-40B4-BE49-F238E27FC236}">
              <a16:creationId xmlns:a16="http://schemas.microsoft.com/office/drawing/2014/main" id="{194793CE-F5F4-4165-A3FC-DFFFD8C59693}"/>
            </a:ext>
          </a:extLst>
        </xdr:cNvPr>
        <xdr:cNvSpPr txBox="1"/>
      </xdr:nvSpPr>
      <xdr:spPr>
        <a:xfrm>
          <a:off x="7626427" y="14449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48688</xdr:rowOff>
    </xdr:from>
    <xdr:ext cx="469744" cy="259045"/>
    <xdr:sp macro="" textlink="">
      <xdr:nvSpPr>
        <xdr:cNvPr id="371" name="n_4aveValue【公営住宅】&#10;一人当たり面積">
          <a:extLst>
            <a:ext uri="{FF2B5EF4-FFF2-40B4-BE49-F238E27FC236}">
              <a16:creationId xmlns:a16="http://schemas.microsoft.com/office/drawing/2014/main" id="{824908B8-E930-47CF-B4D1-F1966D286641}"/>
            </a:ext>
          </a:extLst>
        </xdr:cNvPr>
        <xdr:cNvSpPr txBox="1"/>
      </xdr:nvSpPr>
      <xdr:spPr>
        <a:xfrm>
          <a:off x="6737427" y="14450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50720</xdr:rowOff>
    </xdr:from>
    <xdr:ext cx="469744" cy="259045"/>
    <xdr:sp macro="" textlink="">
      <xdr:nvSpPr>
        <xdr:cNvPr id="372" name="n_1mainValue【公営住宅】&#10;一人当たり面積">
          <a:extLst>
            <a:ext uri="{FF2B5EF4-FFF2-40B4-BE49-F238E27FC236}">
              <a16:creationId xmlns:a16="http://schemas.microsoft.com/office/drawing/2014/main" id="{D99C704A-82E6-4017-869B-E38C6B7ACB9D}"/>
            </a:ext>
          </a:extLst>
        </xdr:cNvPr>
        <xdr:cNvSpPr txBox="1"/>
      </xdr:nvSpPr>
      <xdr:spPr>
        <a:xfrm>
          <a:off x="9391727" y="1479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50720</xdr:rowOff>
    </xdr:from>
    <xdr:ext cx="469744" cy="259045"/>
    <xdr:sp macro="" textlink="">
      <xdr:nvSpPr>
        <xdr:cNvPr id="373" name="n_2mainValue【公営住宅】&#10;一人当たり面積">
          <a:extLst>
            <a:ext uri="{FF2B5EF4-FFF2-40B4-BE49-F238E27FC236}">
              <a16:creationId xmlns:a16="http://schemas.microsoft.com/office/drawing/2014/main" id="{0820D3F6-8ADD-47AD-80DC-511C4C3F0036}"/>
            </a:ext>
          </a:extLst>
        </xdr:cNvPr>
        <xdr:cNvSpPr txBox="1"/>
      </xdr:nvSpPr>
      <xdr:spPr>
        <a:xfrm>
          <a:off x="8515427" y="147954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51316</xdr:rowOff>
    </xdr:from>
    <xdr:ext cx="469744" cy="259045"/>
    <xdr:sp macro="" textlink="">
      <xdr:nvSpPr>
        <xdr:cNvPr id="374" name="n_3mainValue【公営住宅】&#10;一人当たり面積">
          <a:extLst>
            <a:ext uri="{FF2B5EF4-FFF2-40B4-BE49-F238E27FC236}">
              <a16:creationId xmlns:a16="http://schemas.microsoft.com/office/drawing/2014/main" id="{5D28E96A-007E-4ABA-B7AF-F8FB0CC08169}"/>
            </a:ext>
          </a:extLst>
        </xdr:cNvPr>
        <xdr:cNvSpPr txBox="1"/>
      </xdr:nvSpPr>
      <xdr:spPr>
        <a:xfrm>
          <a:off x="7626427" y="1479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51771</xdr:rowOff>
    </xdr:from>
    <xdr:ext cx="469744" cy="259045"/>
    <xdr:sp macro="" textlink="">
      <xdr:nvSpPr>
        <xdr:cNvPr id="375" name="n_4mainValue【公営住宅】&#10;一人当たり面積">
          <a:extLst>
            <a:ext uri="{FF2B5EF4-FFF2-40B4-BE49-F238E27FC236}">
              <a16:creationId xmlns:a16="http://schemas.microsoft.com/office/drawing/2014/main" id="{5BE367F5-DBE0-4791-9092-D115FCBF8620}"/>
            </a:ext>
          </a:extLst>
        </xdr:cNvPr>
        <xdr:cNvSpPr txBox="1"/>
      </xdr:nvSpPr>
      <xdr:spPr>
        <a:xfrm>
          <a:off x="6737427" y="14796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4EED7A7B-8141-411A-9117-728DAAC2C496}"/>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6BE105ED-8425-4EF3-BC43-DE89430D972A}"/>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599379B5-7333-43DF-9172-4D3C2B5EF445}"/>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4368CCCF-B539-44EB-B413-5DFB72D3195B}"/>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88612991-FF96-49D1-8515-03ABCA1A27C7}"/>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7CD66DCB-1FCE-4402-AFCB-ADDC8E240FC9}"/>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86FF8745-2329-46F9-BDAA-2366B7E47BAA}"/>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A2C3FEBA-1FB6-42A4-8AAD-AFF87D6F1975}"/>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4" name="正方形/長方形 383">
          <a:extLst>
            <a:ext uri="{FF2B5EF4-FFF2-40B4-BE49-F238E27FC236}">
              <a16:creationId xmlns:a16="http://schemas.microsoft.com/office/drawing/2014/main" id="{9766962E-9068-4ADD-9861-7E8FD2B0FD5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5" name="正方形/長方形 384">
          <a:extLst>
            <a:ext uri="{FF2B5EF4-FFF2-40B4-BE49-F238E27FC236}">
              <a16:creationId xmlns:a16="http://schemas.microsoft.com/office/drawing/2014/main" id="{3D97F7CA-0862-4048-ACD9-25AD74810B11}"/>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6" name="正方形/長方形 385">
          <a:extLst>
            <a:ext uri="{FF2B5EF4-FFF2-40B4-BE49-F238E27FC236}">
              <a16:creationId xmlns:a16="http://schemas.microsoft.com/office/drawing/2014/main" id="{E5C0F168-FABD-4839-A009-5C755145809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7" name="正方形/長方形 386">
          <a:extLst>
            <a:ext uri="{FF2B5EF4-FFF2-40B4-BE49-F238E27FC236}">
              <a16:creationId xmlns:a16="http://schemas.microsoft.com/office/drawing/2014/main" id="{9A00AF7A-FA39-4892-98C6-49E7C322B3E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8" name="正方形/長方形 387">
          <a:extLst>
            <a:ext uri="{FF2B5EF4-FFF2-40B4-BE49-F238E27FC236}">
              <a16:creationId xmlns:a16="http://schemas.microsoft.com/office/drawing/2014/main" id="{14E2171A-4645-4780-B044-35D315FB15A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9" name="正方形/長方形 388">
          <a:extLst>
            <a:ext uri="{FF2B5EF4-FFF2-40B4-BE49-F238E27FC236}">
              <a16:creationId xmlns:a16="http://schemas.microsoft.com/office/drawing/2014/main" id="{B743D139-7B67-48C2-BBF4-2B1AB6B0115C}"/>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0" name="正方形/長方形 389">
          <a:extLst>
            <a:ext uri="{FF2B5EF4-FFF2-40B4-BE49-F238E27FC236}">
              <a16:creationId xmlns:a16="http://schemas.microsoft.com/office/drawing/2014/main" id="{6967F4E2-540E-49BE-A540-FC748C17D26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107,224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1" name="正方形/長方形 390">
          <a:extLst>
            <a:ext uri="{FF2B5EF4-FFF2-40B4-BE49-F238E27FC236}">
              <a16:creationId xmlns:a16="http://schemas.microsoft.com/office/drawing/2014/main" id="{76329851-92E2-46C0-B3B1-C2EE6EB8E891}"/>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2" name="正方形/長方形 391">
          <a:extLst>
            <a:ext uri="{FF2B5EF4-FFF2-40B4-BE49-F238E27FC236}">
              <a16:creationId xmlns:a16="http://schemas.microsoft.com/office/drawing/2014/main" id="{2A1FA174-ED24-40BB-AC6D-F7A17B18B68F}"/>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3" name="正方形/長方形 392">
          <a:extLst>
            <a:ext uri="{FF2B5EF4-FFF2-40B4-BE49-F238E27FC236}">
              <a16:creationId xmlns:a16="http://schemas.microsoft.com/office/drawing/2014/main" id="{95695795-5C02-4BAE-AF2E-967028FB1722}"/>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4" name="正方形/長方形 393">
          <a:extLst>
            <a:ext uri="{FF2B5EF4-FFF2-40B4-BE49-F238E27FC236}">
              <a16:creationId xmlns:a16="http://schemas.microsoft.com/office/drawing/2014/main" id="{A036E959-3CCF-4897-AC83-D734CB1A9538}"/>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5" name="正方形/長方形 394">
          <a:extLst>
            <a:ext uri="{FF2B5EF4-FFF2-40B4-BE49-F238E27FC236}">
              <a16:creationId xmlns:a16="http://schemas.microsoft.com/office/drawing/2014/main" id="{77BCD987-50BD-4815-9C08-090FD26CFEC6}"/>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6" name="正方形/長方形 395">
          <a:extLst>
            <a:ext uri="{FF2B5EF4-FFF2-40B4-BE49-F238E27FC236}">
              <a16:creationId xmlns:a16="http://schemas.microsoft.com/office/drawing/2014/main" id="{92198DA8-20C2-41F6-B3EA-F3696DF68F2C}"/>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7" name="正方形/長方形 396">
          <a:extLst>
            <a:ext uri="{FF2B5EF4-FFF2-40B4-BE49-F238E27FC236}">
              <a16:creationId xmlns:a16="http://schemas.microsoft.com/office/drawing/2014/main" id="{3380A72C-B473-4F05-AFE6-77F7390E4EB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8" name="正方形/長方形 397">
          <a:extLst>
            <a:ext uri="{FF2B5EF4-FFF2-40B4-BE49-F238E27FC236}">
              <a16:creationId xmlns:a16="http://schemas.microsoft.com/office/drawing/2014/main" id="{D589E5D6-0E09-40B4-92F8-3EDB6450DA3F}"/>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9" name="正方形/長方形 398">
          <a:extLst>
            <a:ext uri="{FF2B5EF4-FFF2-40B4-BE49-F238E27FC236}">
              <a16:creationId xmlns:a16="http://schemas.microsoft.com/office/drawing/2014/main" id="{E0D43467-2C43-4CA6-B44A-66007F641BA5}"/>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0" name="テキスト ボックス 399">
          <a:extLst>
            <a:ext uri="{FF2B5EF4-FFF2-40B4-BE49-F238E27FC236}">
              <a16:creationId xmlns:a16="http://schemas.microsoft.com/office/drawing/2014/main" id="{C24072E1-5276-4BAC-BDC0-89FFB65897EF}"/>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1" name="直線コネクタ 400">
          <a:extLst>
            <a:ext uri="{FF2B5EF4-FFF2-40B4-BE49-F238E27FC236}">
              <a16:creationId xmlns:a16="http://schemas.microsoft.com/office/drawing/2014/main" id="{467E1D23-53EC-4A5B-841F-D42272B32FC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2" name="テキスト ボックス 401">
          <a:extLst>
            <a:ext uri="{FF2B5EF4-FFF2-40B4-BE49-F238E27FC236}">
              <a16:creationId xmlns:a16="http://schemas.microsoft.com/office/drawing/2014/main" id="{AFA498C1-6DF7-48F4-ABEE-1B120A1A8486}"/>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3" name="直線コネクタ 402">
          <a:extLst>
            <a:ext uri="{FF2B5EF4-FFF2-40B4-BE49-F238E27FC236}">
              <a16:creationId xmlns:a16="http://schemas.microsoft.com/office/drawing/2014/main" id="{2241C266-32E0-4363-B687-A3CAF371666B}"/>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4" name="テキスト ボックス 403">
          <a:extLst>
            <a:ext uri="{FF2B5EF4-FFF2-40B4-BE49-F238E27FC236}">
              <a16:creationId xmlns:a16="http://schemas.microsoft.com/office/drawing/2014/main" id="{EE597D9C-2536-4462-94C5-6F23ADFE17BA}"/>
            </a:ext>
          </a:extLst>
        </xdr:cNvPr>
        <xdr:cNvSpPr txBox="1"/>
      </xdr:nvSpPr>
      <xdr:spPr>
        <a:xfrm>
          <a:off x="11978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5" name="直線コネクタ 404">
          <a:extLst>
            <a:ext uri="{FF2B5EF4-FFF2-40B4-BE49-F238E27FC236}">
              <a16:creationId xmlns:a16="http://schemas.microsoft.com/office/drawing/2014/main" id="{E7B76E30-4F37-4D40-9150-43B1452B4BBD}"/>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06" name="テキスト ボックス 405">
          <a:extLst>
            <a:ext uri="{FF2B5EF4-FFF2-40B4-BE49-F238E27FC236}">
              <a16:creationId xmlns:a16="http://schemas.microsoft.com/office/drawing/2014/main" id="{E8A8C03E-520E-4332-B26E-4C420245E27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07" name="直線コネクタ 406">
          <a:extLst>
            <a:ext uri="{FF2B5EF4-FFF2-40B4-BE49-F238E27FC236}">
              <a16:creationId xmlns:a16="http://schemas.microsoft.com/office/drawing/2014/main" id="{B072549A-6464-4E61-821E-3360B8CCB753}"/>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08" name="テキスト ボックス 407">
          <a:extLst>
            <a:ext uri="{FF2B5EF4-FFF2-40B4-BE49-F238E27FC236}">
              <a16:creationId xmlns:a16="http://schemas.microsoft.com/office/drawing/2014/main" id="{3ED045D2-BFA8-4E57-B2DF-FE4F8C0F2C8E}"/>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09" name="直線コネクタ 408">
          <a:extLst>
            <a:ext uri="{FF2B5EF4-FFF2-40B4-BE49-F238E27FC236}">
              <a16:creationId xmlns:a16="http://schemas.microsoft.com/office/drawing/2014/main" id="{ABF8CBD8-8B96-40FB-A3DE-64892C2B9E0B}"/>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0" name="テキスト ボックス 409">
          <a:extLst>
            <a:ext uri="{FF2B5EF4-FFF2-40B4-BE49-F238E27FC236}">
              <a16:creationId xmlns:a16="http://schemas.microsoft.com/office/drawing/2014/main" id="{8E06684B-78B1-4EFA-B71D-E816BC642E3E}"/>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1" name="直線コネクタ 410">
          <a:extLst>
            <a:ext uri="{FF2B5EF4-FFF2-40B4-BE49-F238E27FC236}">
              <a16:creationId xmlns:a16="http://schemas.microsoft.com/office/drawing/2014/main" id="{86B68136-2028-40C9-B2A0-372F8191C6DB}"/>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2" name="テキスト ボックス 411">
          <a:extLst>
            <a:ext uri="{FF2B5EF4-FFF2-40B4-BE49-F238E27FC236}">
              <a16:creationId xmlns:a16="http://schemas.microsoft.com/office/drawing/2014/main" id="{0E3401E5-2FAB-465B-A835-B54528CEFEBD}"/>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3" name="直線コネクタ 412">
          <a:extLst>
            <a:ext uri="{FF2B5EF4-FFF2-40B4-BE49-F238E27FC236}">
              <a16:creationId xmlns:a16="http://schemas.microsoft.com/office/drawing/2014/main" id="{9FAB7CEB-6529-4079-A76E-BA3CFD460BD4}"/>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4" name="テキスト ボックス 413">
          <a:extLst>
            <a:ext uri="{FF2B5EF4-FFF2-40B4-BE49-F238E27FC236}">
              <a16:creationId xmlns:a16="http://schemas.microsoft.com/office/drawing/2014/main" id="{A2172779-866E-4703-948E-BF3E9343B638}"/>
            </a:ext>
          </a:extLst>
        </xdr:cNvPr>
        <xdr:cNvSpPr txBox="1"/>
      </xdr:nvSpPr>
      <xdr:spPr>
        <a:xfrm>
          <a:off x="12107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5" name="直線コネクタ 414">
          <a:extLst>
            <a:ext uri="{FF2B5EF4-FFF2-40B4-BE49-F238E27FC236}">
              <a16:creationId xmlns:a16="http://schemas.microsoft.com/office/drawing/2014/main" id="{0E3B2CE4-7C45-41C5-ABE3-8A794BAC55EB}"/>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16" name="【認定こども園・幼稚園・保育所】&#10;有形固定資産減価償却率グラフ枠">
          <a:extLst>
            <a:ext uri="{FF2B5EF4-FFF2-40B4-BE49-F238E27FC236}">
              <a16:creationId xmlns:a16="http://schemas.microsoft.com/office/drawing/2014/main" id="{CA300519-DBBD-4BD6-9155-7A9FD2BF6D4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156210</xdr:rowOff>
    </xdr:from>
    <xdr:to>
      <xdr:col>85</xdr:col>
      <xdr:colOff>126364</xdr:colOff>
      <xdr:row>42</xdr:row>
      <xdr:rowOff>92528</xdr:rowOff>
    </xdr:to>
    <xdr:cxnSp macro="">
      <xdr:nvCxnSpPr>
        <xdr:cNvPr id="417" name="直線コネクタ 416">
          <a:extLst>
            <a:ext uri="{FF2B5EF4-FFF2-40B4-BE49-F238E27FC236}">
              <a16:creationId xmlns:a16="http://schemas.microsoft.com/office/drawing/2014/main" id="{F766818C-90F3-401B-82EE-CA2F652CB74B}"/>
            </a:ext>
          </a:extLst>
        </xdr:cNvPr>
        <xdr:cNvCxnSpPr/>
      </xdr:nvCxnSpPr>
      <xdr:spPr>
        <a:xfrm flipV="1">
          <a:off x="16318864" y="5814060"/>
          <a:ext cx="0" cy="14793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18" name="【認定こども園・幼稚園・保育所】&#10;有形固定資産減価償却率最小値テキスト">
          <a:extLst>
            <a:ext uri="{FF2B5EF4-FFF2-40B4-BE49-F238E27FC236}">
              <a16:creationId xmlns:a16="http://schemas.microsoft.com/office/drawing/2014/main" id="{A26307ED-E4C2-4BBD-978E-A59775423DC7}"/>
            </a:ext>
          </a:extLst>
        </xdr:cNvPr>
        <xdr:cNvSpPr txBox="1"/>
      </xdr:nvSpPr>
      <xdr:spPr>
        <a:xfrm>
          <a:off x="16357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19" name="直線コネクタ 418">
          <a:extLst>
            <a:ext uri="{FF2B5EF4-FFF2-40B4-BE49-F238E27FC236}">
              <a16:creationId xmlns:a16="http://schemas.microsoft.com/office/drawing/2014/main" id="{687D8AF6-9408-45FA-BB19-9CE5BC7FF109}"/>
            </a:ext>
          </a:extLst>
        </xdr:cNvPr>
        <xdr:cNvCxnSpPr/>
      </xdr:nvCxnSpPr>
      <xdr:spPr>
        <a:xfrm>
          <a:off x="16230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102887</xdr:rowOff>
    </xdr:from>
    <xdr:ext cx="340478" cy="259045"/>
    <xdr:sp macro="" textlink="">
      <xdr:nvSpPr>
        <xdr:cNvPr id="420" name="【認定こども園・幼稚園・保育所】&#10;有形固定資産減価償却率最大値テキスト">
          <a:extLst>
            <a:ext uri="{FF2B5EF4-FFF2-40B4-BE49-F238E27FC236}">
              <a16:creationId xmlns:a16="http://schemas.microsoft.com/office/drawing/2014/main" id="{A5B6E1E2-457A-499B-B51D-AEACA03AF777}"/>
            </a:ext>
          </a:extLst>
        </xdr:cNvPr>
        <xdr:cNvSpPr txBox="1"/>
      </xdr:nvSpPr>
      <xdr:spPr>
        <a:xfrm>
          <a:off x="16357600" y="55892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156210</xdr:rowOff>
    </xdr:from>
    <xdr:to>
      <xdr:col>86</xdr:col>
      <xdr:colOff>25400</xdr:colOff>
      <xdr:row>33</xdr:row>
      <xdr:rowOff>156210</xdr:rowOff>
    </xdr:to>
    <xdr:cxnSp macro="">
      <xdr:nvCxnSpPr>
        <xdr:cNvPr id="421" name="直線コネクタ 420">
          <a:extLst>
            <a:ext uri="{FF2B5EF4-FFF2-40B4-BE49-F238E27FC236}">
              <a16:creationId xmlns:a16="http://schemas.microsoft.com/office/drawing/2014/main" id="{A1580EBF-B1FA-4A6F-B1D0-57BC9EE96761}"/>
            </a:ext>
          </a:extLst>
        </xdr:cNvPr>
        <xdr:cNvCxnSpPr/>
      </xdr:nvCxnSpPr>
      <xdr:spPr>
        <a:xfrm>
          <a:off x="16230600" y="581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66238</xdr:rowOff>
    </xdr:from>
    <xdr:ext cx="405111" cy="259045"/>
    <xdr:sp macro="" textlink="">
      <xdr:nvSpPr>
        <xdr:cNvPr id="422" name="【認定こども園・幼稚園・保育所】&#10;有形固定資産減価償却率平均値テキスト">
          <a:extLst>
            <a:ext uri="{FF2B5EF4-FFF2-40B4-BE49-F238E27FC236}">
              <a16:creationId xmlns:a16="http://schemas.microsoft.com/office/drawing/2014/main" id="{CFD91CDA-B3F7-4A03-8EF9-6A3AE693E7EA}"/>
            </a:ext>
          </a:extLst>
        </xdr:cNvPr>
        <xdr:cNvSpPr txBox="1"/>
      </xdr:nvSpPr>
      <xdr:spPr>
        <a:xfrm>
          <a:off x="16357600" y="640988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43362</xdr:rowOff>
    </xdr:from>
    <xdr:to>
      <xdr:col>85</xdr:col>
      <xdr:colOff>177800</xdr:colOff>
      <xdr:row>38</xdr:row>
      <xdr:rowOff>144962</xdr:rowOff>
    </xdr:to>
    <xdr:sp macro="" textlink="">
      <xdr:nvSpPr>
        <xdr:cNvPr id="423" name="フローチャート: 判断 422">
          <a:extLst>
            <a:ext uri="{FF2B5EF4-FFF2-40B4-BE49-F238E27FC236}">
              <a16:creationId xmlns:a16="http://schemas.microsoft.com/office/drawing/2014/main" id="{A5621408-F0AE-4AD6-97C3-A966D6EF4D06}"/>
            </a:ext>
          </a:extLst>
        </xdr:cNvPr>
        <xdr:cNvSpPr/>
      </xdr:nvSpPr>
      <xdr:spPr>
        <a:xfrm>
          <a:off x="16268700" y="6558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49893</xdr:rowOff>
    </xdr:from>
    <xdr:to>
      <xdr:col>81</xdr:col>
      <xdr:colOff>101600</xdr:colOff>
      <xdr:row>38</xdr:row>
      <xdr:rowOff>151493</xdr:rowOff>
    </xdr:to>
    <xdr:sp macro="" textlink="">
      <xdr:nvSpPr>
        <xdr:cNvPr id="424" name="フローチャート: 判断 423">
          <a:extLst>
            <a:ext uri="{FF2B5EF4-FFF2-40B4-BE49-F238E27FC236}">
              <a16:creationId xmlns:a16="http://schemas.microsoft.com/office/drawing/2014/main" id="{88AFB085-AF6B-4BAD-9731-1727D24BACDF}"/>
            </a:ext>
          </a:extLst>
        </xdr:cNvPr>
        <xdr:cNvSpPr/>
      </xdr:nvSpPr>
      <xdr:spPr>
        <a:xfrm>
          <a:off x="15430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23767</xdr:rowOff>
    </xdr:from>
    <xdr:to>
      <xdr:col>76</xdr:col>
      <xdr:colOff>165100</xdr:colOff>
      <xdr:row>38</xdr:row>
      <xdr:rowOff>125367</xdr:rowOff>
    </xdr:to>
    <xdr:sp macro="" textlink="">
      <xdr:nvSpPr>
        <xdr:cNvPr id="425" name="フローチャート: 判断 424">
          <a:extLst>
            <a:ext uri="{FF2B5EF4-FFF2-40B4-BE49-F238E27FC236}">
              <a16:creationId xmlns:a16="http://schemas.microsoft.com/office/drawing/2014/main" id="{002EF053-0BA1-4C44-BFDA-9F0DFE8865E3}"/>
            </a:ext>
          </a:extLst>
        </xdr:cNvPr>
        <xdr:cNvSpPr/>
      </xdr:nvSpPr>
      <xdr:spPr>
        <a:xfrm>
          <a:off x="14541500" y="6538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5806</xdr:rowOff>
    </xdr:from>
    <xdr:to>
      <xdr:col>72</xdr:col>
      <xdr:colOff>38100</xdr:colOff>
      <xdr:row>38</xdr:row>
      <xdr:rowOff>107406</xdr:rowOff>
    </xdr:to>
    <xdr:sp macro="" textlink="">
      <xdr:nvSpPr>
        <xdr:cNvPr id="426" name="フローチャート: 判断 425">
          <a:extLst>
            <a:ext uri="{FF2B5EF4-FFF2-40B4-BE49-F238E27FC236}">
              <a16:creationId xmlns:a16="http://schemas.microsoft.com/office/drawing/2014/main" id="{182596B0-4C51-422B-B970-5A4203054949}"/>
            </a:ext>
          </a:extLst>
        </xdr:cNvPr>
        <xdr:cNvSpPr/>
      </xdr:nvSpPr>
      <xdr:spPr>
        <a:xfrm>
          <a:off x="13652500" y="6520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49893</xdr:rowOff>
    </xdr:from>
    <xdr:to>
      <xdr:col>67</xdr:col>
      <xdr:colOff>101600</xdr:colOff>
      <xdr:row>38</xdr:row>
      <xdr:rowOff>151493</xdr:rowOff>
    </xdr:to>
    <xdr:sp macro="" textlink="">
      <xdr:nvSpPr>
        <xdr:cNvPr id="427" name="フローチャート: 判断 426">
          <a:extLst>
            <a:ext uri="{FF2B5EF4-FFF2-40B4-BE49-F238E27FC236}">
              <a16:creationId xmlns:a16="http://schemas.microsoft.com/office/drawing/2014/main" id="{D6DF6508-3BA1-4999-8259-10E2F7F98732}"/>
            </a:ext>
          </a:extLst>
        </xdr:cNvPr>
        <xdr:cNvSpPr/>
      </xdr:nvSpPr>
      <xdr:spPr>
        <a:xfrm>
          <a:off x="12763500" y="656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EE31AD8B-887B-45D6-97C6-8CA60C3A79C6}"/>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62321C4A-F23C-4DAE-BC42-69883463883A}"/>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134C7CC2-83E2-423B-8285-B8F076BBAFAE}"/>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1" name="テキスト ボックス 430">
          <a:extLst>
            <a:ext uri="{FF2B5EF4-FFF2-40B4-BE49-F238E27FC236}">
              <a16:creationId xmlns:a16="http://schemas.microsoft.com/office/drawing/2014/main" id="{4381302B-3BD6-4506-8C8C-BC575B16E8AF}"/>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837DEDFF-5502-45B0-8AF7-D8572712413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54791</xdr:rowOff>
    </xdr:from>
    <xdr:to>
      <xdr:col>85</xdr:col>
      <xdr:colOff>177800</xdr:colOff>
      <xdr:row>38</xdr:row>
      <xdr:rowOff>156391</xdr:rowOff>
    </xdr:to>
    <xdr:sp macro="" textlink="">
      <xdr:nvSpPr>
        <xdr:cNvPr id="433" name="楕円 432">
          <a:extLst>
            <a:ext uri="{FF2B5EF4-FFF2-40B4-BE49-F238E27FC236}">
              <a16:creationId xmlns:a16="http://schemas.microsoft.com/office/drawing/2014/main" id="{42656A9B-5A2C-4D63-A642-E5711E6860C1}"/>
            </a:ext>
          </a:extLst>
        </xdr:cNvPr>
        <xdr:cNvSpPr/>
      </xdr:nvSpPr>
      <xdr:spPr>
        <a:xfrm>
          <a:off x="16268700" y="6569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33218</xdr:rowOff>
    </xdr:from>
    <xdr:ext cx="405111" cy="259045"/>
    <xdr:sp macro="" textlink="">
      <xdr:nvSpPr>
        <xdr:cNvPr id="434" name="【認定こども園・幼稚園・保育所】&#10;有形固定資産減価償却率該当値テキスト">
          <a:extLst>
            <a:ext uri="{FF2B5EF4-FFF2-40B4-BE49-F238E27FC236}">
              <a16:creationId xmlns:a16="http://schemas.microsoft.com/office/drawing/2014/main" id="{AFDEE85D-0B06-45B1-BAF5-949538D118C8}"/>
            </a:ext>
          </a:extLst>
        </xdr:cNvPr>
        <xdr:cNvSpPr txBox="1"/>
      </xdr:nvSpPr>
      <xdr:spPr>
        <a:xfrm>
          <a:off x="16357600" y="65483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12337</xdr:rowOff>
    </xdr:from>
    <xdr:to>
      <xdr:col>81</xdr:col>
      <xdr:colOff>101600</xdr:colOff>
      <xdr:row>38</xdr:row>
      <xdr:rowOff>113937</xdr:rowOff>
    </xdr:to>
    <xdr:sp macro="" textlink="">
      <xdr:nvSpPr>
        <xdr:cNvPr id="435" name="楕円 434">
          <a:extLst>
            <a:ext uri="{FF2B5EF4-FFF2-40B4-BE49-F238E27FC236}">
              <a16:creationId xmlns:a16="http://schemas.microsoft.com/office/drawing/2014/main" id="{ABF5270E-8424-4093-91BB-5459412818A6}"/>
            </a:ext>
          </a:extLst>
        </xdr:cNvPr>
        <xdr:cNvSpPr/>
      </xdr:nvSpPr>
      <xdr:spPr>
        <a:xfrm>
          <a:off x="15430500" y="652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63137</xdr:rowOff>
    </xdr:from>
    <xdr:to>
      <xdr:col>85</xdr:col>
      <xdr:colOff>127000</xdr:colOff>
      <xdr:row>38</xdr:row>
      <xdr:rowOff>105591</xdr:rowOff>
    </xdr:to>
    <xdr:cxnSp macro="">
      <xdr:nvCxnSpPr>
        <xdr:cNvPr id="436" name="直線コネクタ 435">
          <a:extLst>
            <a:ext uri="{FF2B5EF4-FFF2-40B4-BE49-F238E27FC236}">
              <a16:creationId xmlns:a16="http://schemas.microsoft.com/office/drawing/2014/main" id="{7548E44A-F89D-4698-ABB7-D3EE05A47F24}"/>
            </a:ext>
          </a:extLst>
        </xdr:cNvPr>
        <xdr:cNvCxnSpPr/>
      </xdr:nvCxnSpPr>
      <xdr:spPr>
        <a:xfrm>
          <a:off x="15481300" y="6578237"/>
          <a:ext cx="8382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141333</xdr:rowOff>
    </xdr:from>
    <xdr:to>
      <xdr:col>76</xdr:col>
      <xdr:colOff>165100</xdr:colOff>
      <xdr:row>38</xdr:row>
      <xdr:rowOff>71482</xdr:rowOff>
    </xdr:to>
    <xdr:sp macro="" textlink="">
      <xdr:nvSpPr>
        <xdr:cNvPr id="437" name="楕円 436">
          <a:extLst>
            <a:ext uri="{FF2B5EF4-FFF2-40B4-BE49-F238E27FC236}">
              <a16:creationId xmlns:a16="http://schemas.microsoft.com/office/drawing/2014/main" id="{8EF7E40A-712A-475E-A312-A479B6BF6016}"/>
            </a:ext>
          </a:extLst>
        </xdr:cNvPr>
        <xdr:cNvSpPr/>
      </xdr:nvSpPr>
      <xdr:spPr>
        <a:xfrm>
          <a:off x="14541500" y="648498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20683</xdr:rowOff>
    </xdr:from>
    <xdr:to>
      <xdr:col>81</xdr:col>
      <xdr:colOff>50800</xdr:colOff>
      <xdr:row>38</xdr:row>
      <xdr:rowOff>63137</xdr:rowOff>
    </xdr:to>
    <xdr:cxnSp macro="">
      <xdr:nvCxnSpPr>
        <xdr:cNvPr id="438" name="直線コネクタ 437">
          <a:extLst>
            <a:ext uri="{FF2B5EF4-FFF2-40B4-BE49-F238E27FC236}">
              <a16:creationId xmlns:a16="http://schemas.microsoft.com/office/drawing/2014/main" id="{51A6066F-C382-41DE-B86B-A74A0C0A3EE3}"/>
            </a:ext>
          </a:extLst>
        </xdr:cNvPr>
        <xdr:cNvCxnSpPr/>
      </xdr:nvCxnSpPr>
      <xdr:spPr>
        <a:xfrm>
          <a:off x="14592300" y="6535783"/>
          <a:ext cx="889000" cy="42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98878</xdr:rowOff>
    </xdr:from>
    <xdr:to>
      <xdr:col>72</xdr:col>
      <xdr:colOff>38100</xdr:colOff>
      <xdr:row>38</xdr:row>
      <xdr:rowOff>29028</xdr:rowOff>
    </xdr:to>
    <xdr:sp macro="" textlink="">
      <xdr:nvSpPr>
        <xdr:cNvPr id="439" name="楕円 438">
          <a:extLst>
            <a:ext uri="{FF2B5EF4-FFF2-40B4-BE49-F238E27FC236}">
              <a16:creationId xmlns:a16="http://schemas.microsoft.com/office/drawing/2014/main" id="{BF7A69A5-5C26-4DC6-B820-AE07549AB82D}"/>
            </a:ext>
          </a:extLst>
        </xdr:cNvPr>
        <xdr:cNvSpPr/>
      </xdr:nvSpPr>
      <xdr:spPr>
        <a:xfrm>
          <a:off x="13652500" y="644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149678</xdr:rowOff>
    </xdr:from>
    <xdr:to>
      <xdr:col>76</xdr:col>
      <xdr:colOff>114300</xdr:colOff>
      <xdr:row>38</xdr:row>
      <xdr:rowOff>20683</xdr:rowOff>
    </xdr:to>
    <xdr:cxnSp macro="">
      <xdr:nvCxnSpPr>
        <xdr:cNvPr id="440" name="直線コネクタ 439">
          <a:extLst>
            <a:ext uri="{FF2B5EF4-FFF2-40B4-BE49-F238E27FC236}">
              <a16:creationId xmlns:a16="http://schemas.microsoft.com/office/drawing/2014/main" id="{D4EDC60B-06C8-48BC-83FE-ED53E7BF6774}"/>
            </a:ext>
          </a:extLst>
        </xdr:cNvPr>
        <xdr:cNvCxnSpPr/>
      </xdr:nvCxnSpPr>
      <xdr:spPr>
        <a:xfrm>
          <a:off x="13703300" y="6493328"/>
          <a:ext cx="889000" cy="42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54792</xdr:rowOff>
    </xdr:from>
    <xdr:to>
      <xdr:col>67</xdr:col>
      <xdr:colOff>101600</xdr:colOff>
      <xdr:row>37</xdr:row>
      <xdr:rowOff>156392</xdr:rowOff>
    </xdr:to>
    <xdr:sp macro="" textlink="">
      <xdr:nvSpPr>
        <xdr:cNvPr id="441" name="楕円 440">
          <a:extLst>
            <a:ext uri="{FF2B5EF4-FFF2-40B4-BE49-F238E27FC236}">
              <a16:creationId xmlns:a16="http://schemas.microsoft.com/office/drawing/2014/main" id="{F06D6F8F-4145-4AFE-86BF-4F6F3AABA5B3}"/>
            </a:ext>
          </a:extLst>
        </xdr:cNvPr>
        <xdr:cNvSpPr/>
      </xdr:nvSpPr>
      <xdr:spPr>
        <a:xfrm>
          <a:off x="12763500" y="6398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105592</xdr:rowOff>
    </xdr:from>
    <xdr:to>
      <xdr:col>71</xdr:col>
      <xdr:colOff>177800</xdr:colOff>
      <xdr:row>37</xdr:row>
      <xdr:rowOff>149678</xdr:rowOff>
    </xdr:to>
    <xdr:cxnSp macro="">
      <xdr:nvCxnSpPr>
        <xdr:cNvPr id="442" name="直線コネクタ 441">
          <a:extLst>
            <a:ext uri="{FF2B5EF4-FFF2-40B4-BE49-F238E27FC236}">
              <a16:creationId xmlns:a16="http://schemas.microsoft.com/office/drawing/2014/main" id="{E6CBBF28-E66F-485B-9AD5-DB0AB111EDD4}"/>
            </a:ext>
          </a:extLst>
        </xdr:cNvPr>
        <xdr:cNvCxnSpPr/>
      </xdr:nvCxnSpPr>
      <xdr:spPr>
        <a:xfrm>
          <a:off x="12814300" y="6449242"/>
          <a:ext cx="889000" cy="44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142620</xdr:rowOff>
    </xdr:from>
    <xdr:ext cx="405111" cy="259045"/>
    <xdr:sp macro="" textlink="">
      <xdr:nvSpPr>
        <xdr:cNvPr id="443" name="n_1aveValue【認定こども園・幼稚園・保育所】&#10;有形固定資産減価償却率">
          <a:extLst>
            <a:ext uri="{FF2B5EF4-FFF2-40B4-BE49-F238E27FC236}">
              <a16:creationId xmlns:a16="http://schemas.microsoft.com/office/drawing/2014/main" id="{44E3D2EA-86BD-4BE5-A3AE-2F8FAE17DA7F}"/>
            </a:ext>
          </a:extLst>
        </xdr:cNvPr>
        <xdr:cNvSpPr txBox="1"/>
      </xdr:nvSpPr>
      <xdr:spPr>
        <a:xfrm>
          <a:off x="152660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116494</xdr:rowOff>
    </xdr:from>
    <xdr:ext cx="405111" cy="259045"/>
    <xdr:sp macro="" textlink="">
      <xdr:nvSpPr>
        <xdr:cNvPr id="444" name="n_2aveValue【認定こども園・幼稚園・保育所】&#10;有形固定資産減価償却率">
          <a:extLst>
            <a:ext uri="{FF2B5EF4-FFF2-40B4-BE49-F238E27FC236}">
              <a16:creationId xmlns:a16="http://schemas.microsoft.com/office/drawing/2014/main" id="{A46E85C8-A800-4513-B1CF-3DA562B72868}"/>
            </a:ext>
          </a:extLst>
        </xdr:cNvPr>
        <xdr:cNvSpPr txBox="1"/>
      </xdr:nvSpPr>
      <xdr:spPr>
        <a:xfrm>
          <a:off x="14389744" y="66315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98533</xdr:rowOff>
    </xdr:from>
    <xdr:ext cx="405111" cy="259045"/>
    <xdr:sp macro="" textlink="">
      <xdr:nvSpPr>
        <xdr:cNvPr id="445" name="n_3aveValue【認定こども園・幼稚園・保育所】&#10;有形固定資産減価償却率">
          <a:extLst>
            <a:ext uri="{FF2B5EF4-FFF2-40B4-BE49-F238E27FC236}">
              <a16:creationId xmlns:a16="http://schemas.microsoft.com/office/drawing/2014/main" id="{11CC783C-68E0-41E4-8291-9F882C5E54A8}"/>
            </a:ext>
          </a:extLst>
        </xdr:cNvPr>
        <xdr:cNvSpPr txBox="1"/>
      </xdr:nvSpPr>
      <xdr:spPr>
        <a:xfrm>
          <a:off x="13500744" y="66136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142620</xdr:rowOff>
    </xdr:from>
    <xdr:ext cx="405111" cy="259045"/>
    <xdr:sp macro="" textlink="">
      <xdr:nvSpPr>
        <xdr:cNvPr id="446" name="n_4aveValue【認定こども園・幼稚園・保育所】&#10;有形固定資産減価償却率">
          <a:extLst>
            <a:ext uri="{FF2B5EF4-FFF2-40B4-BE49-F238E27FC236}">
              <a16:creationId xmlns:a16="http://schemas.microsoft.com/office/drawing/2014/main" id="{F4C636D0-767F-4543-AA0E-1C90EF54A9C3}"/>
            </a:ext>
          </a:extLst>
        </xdr:cNvPr>
        <xdr:cNvSpPr txBox="1"/>
      </xdr:nvSpPr>
      <xdr:spPr>
        <a:xfrm>
          <a:off x="12611744" y="665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130464</xdr:rowOff>
    </xdr:from>
    <xdr:ext cx="405111" cy="259045"/>
    <xdr:sp macro="" textlink="">
      <xdr:nvSpPr>
        <xdr:cNvPr id="447" name="n_1mainValue【認定こども園・幼稚園・保育所】&#10;有形固定資産減価償却率">
          <a:extLst>
            <a:ext uri="{FF2B5EF4-FFF2-40B4-BE49-F238E27FC236}">
              <a16:creationId xmlns:a16="http://schemas.microsoft.com/office/drawing/2014/main" id="{01582119-8E48-4F69-9573-839C69629CF9}"/>
            </a:ext>
          </a:extLst>
        </xdr:cNvPr>
        <xdr:cNvSpPr txBox="1"/>
      </xdr:nvSpPr>
      <xdr:spPr>
        <a:xfrm>
          <a:off x="15266044" y="630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88010</xdr:rowOff>
    </xdr:from>
    <xdr:ext cx="405111" cy="259045"/>
    <xdr:sp macro="" textlink="">
      <xdr:nvSpPr>
        <xdr:cNvPr id="448" name="n_2mainValue【認定こども園・幼稚園・保育所】&#10;有形固定資産減価償却率">
          <a:extLst>
            <a:ext uri="{FF2B5EF4-FFF2-40B4-BE49-F238E27FC236}">
              <a16:creationId xmlns:a16="http://schemas.microsoft.com/office/drawing/2014/main" id="{4F501F49-5E67-470A-8D76-7A7E9EF53B24}"/>
            </a:ext>
          </a:extLst>
        </xdr:cNvPr>
        <xdr:cNvSpPr txBox="1"/>
      </xdr:nvSpPr>
      <xdr:spPr>
        <a:xfrm>
          <a:off x="14389744" y="62602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45555</xdr:rowOff>
    </xdr:from>
    <xdr:ext cx="405111" cy="259045"/>
    <xdr:sp macro="" textlink="">
      <xdr:nvSpPr>
        <xdr:cNvPr id="449" name="n_3mainValue【認定こども園・幼稚園・保育所】&#10;有形固定資産減価償却率">
          <a:extLst>
            <a:ext uri="{FF2B5EF4-FFF2-40B4-BE49-F238E27FC236}">
              <a16:creationId xmlns:a16="http://schemas.microsoft.com/office/drawing/2014/main" id="{E2CBD947-60B9-46B7-AD94-09C4736308DE}"/>
            </a:ext>
          </a:extLst>
        </xdr:cNvPr>
        <xdr:cNvSpPr txBox="1"/>
      </xdr:nvSpPr>
      <xdr:spPr>
        <a:xfrm>
          <a:off x="13500744" y="6217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1469</xdr:rowOff>
    </xdr:from>
    <xdr:ext cx="405111" cy="259045"/>
    <xdr:sp macro="" textlink="">
      <xdr:nvSpPr>
        <xdr:cNvPr id="450" name="n_4mainValue【認定こども園・幼稚園・保育所】&#10;有形固定資産減価償却率">
          <a:extLst>
            <a:ext uri="{FF2B5EF4-FFF2-40B4-BE49-F238E27FC236}">
              <a16:creationId xmlns:a16="http://schemas.microsoft.com/office/drawing/2014/main" id="{CE5A79DB-0685-403F-A21E-FB0DC083EE06}"/>
            </a:ext>
          </a:extLst>
        </xdr:cNvPr>
        <xdr:cNvSpPr txBox="1"/>
      </xdr:nvSpPr>
      <xdr:spPr>
        <a:xfrm>
          <a:off x="12611744" y="61736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1" name="正方形/長方形 450">
          <a:extLst>
            <a:ext uri="{FF2B5EF4-FFF2-40B4-BE49-F238E27FC236}">
              <a16:creationId xmlns:a16="http://schemas.microsoft.com/office/drawing/2014/main" id="{2C03545A-8658-45A0-985F-D53D5EE6016B}"/>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2" name="正方形/長方形 451">
          <a:extLst>
            <a:ext uri="{FF2B5EF4-FFF2-40B4-BE49-F238E27FC236}">
              <a16:creationId xmlns:a16="http://schemas.microsoft.com/office/drawing/2014/main" id="{0E4A8514-65E6-497F-AB95-12680DB4ADD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3" name="正方形/長方形 452">
          <a:extLst>
            <a:ext uri="{FF2B5EF4-FFF2-40B4-BE49-F238E27FC236}">
              <a16:creationId xmlns:a16="http://schemas.microsoft.com/office/drawing/2014/main" id="{55E56976-59BC-4E18-B38C-1416F05AB8E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4" name="正方形/長方形 453">
          <a:extLst>
            <a:ext uri="{FF2B5EF4-FFF2-40B4-BE49-F238E27FC236}">
              <a16:creationId xmlns:a16="http://schemas.microsoft.com/office/drawing/2014/main" id="{6383F4A0-D63D-4FCA-910C-DBB2FBB87853}"/>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5" name="正方形/長方形 454">
          <a:extLst>
            <a:ext uri="{FF2B5EF4-FFF2-40B4-BE49-F238E27FC236}">
              <a16:creationId xmlns:a16="http://schemas.microsoft.com/office/drawing/2014/main" id="{B7FCF672-17E4-4747-B123-F7BDB51B4803}"/>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6" name="正方形/長方形 455">
          <a:extLst>
            <a:ext uri="{FF2B5EF4-FFF2-40B4-BE49-F238E27FC236}">
              <a16:creationId xmlns:a16="http://schemas.microsoft.com/office/drawing/2014/main" id="{25C86B47-C2A1-4219-8903-B8683AF1FBBE}"/>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7" name="正方形/長方形 456">
          <a:extLst>
            <a:ext uri="{FF2B5EF4-FFF2-40B4-BE49-F238E27FC236}">
              <a16:creationId xmlns:a16="http://schemas.microsoft.com/office/drawing/2014/main" id="{7F85084C-1639-45DA-A199-28FEBE8B65AF}"/>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8" name="正方形/長方形 457">
          <a:extLst>
            <a:ext uri="{FF2B5EF4-FFF2-40B4-BE49-F238E27FC236}">
              <a16:creationId xmlns:a16="http://schemas.microsoft.com/office/drawing/2014/main" id="{5421D9AE-C4CE-49B3-97F5-800E42EDBFB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9" name="テキスト ボックス 458">
          <a:extLst>
            <a:ext uri="{FF2B5EF4-FFF2-40B4-BE49-F238E27FC236}">
              <a16:creationId xmlns:a16="http://schemas.microsoft.com/office/drawing/2014/main" id="{07E4C444-C2A7-400C-9FFA-9A06BB2DA2F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0" name="直線コネクタ 459">
          <a:extLst>
            <a:ext uri="{FF2B5EF4-FFF2-40B4-BE49-F238E27FC236}">
              <a16:creationId xmlns:a16="http://schemas.microsoft.com/office/drawing/2014/main" id="{72406041-B2E7-4C6F-A835-412827DF3B2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1" name="直線コネクタ 460">
          <a:extLst>
            <a:ext uri="{FF2B5EF4-FFF2-40B4-BE49-F238E27FC236}">
              <a16:creationId xmlns:a16="http://schemas.microsoft.com/office/drawing/2014/main" id="{9EB8386F-1E85-449B-8E8B-05D1B1334D4A}"/>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62" name="テキスト ボックス 461">
          <a:extLst>
            <a:ext uri="{FF2B5EF4-FFF2-40B4-BE49-F238E27FC236}">
              <a16:creationId xmlns:a16="http://schemas.microsoft.com/office/drawing/2014/main" id="{B6E05F6B-4476-458B-8A8A-D9CB6DC5248E}"/>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3" name="直線コネクタ 462">
          <a:extLst>
            <a:ext uri="{FF2B5EF4-FFF2-40B4-BE49-F238E27FC236}">
              <a16:creationId xmlns:a16="http://schemas.microsoft.com/office/drawing/2014/main" id="{6E3F4470-88B3-49A5-A12C-7D1C2E3C7B44}"/>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4" name="テキスト ボックス 463">
          <a:extLst>
            <a:ext uri="{FF2B5EF4-FFF2-40B4-BE49-F238E27FC236}">
              <a16:creationId xmlns:a16="http://schemas.microsoft.com/office/drawing/2014/main" id="{5586EC3A-D37A-4194-9600-8E797BE05E0B}"/>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5" name="直線コネクタ 464">
          <a:extLst>
            <a:ext uri="{FF2B5EF4-FFF2-40B4-BE49-F238E27FC236}">
              <a16:creationId xmlns:a16="http://schemas.microsoft.com/office/drawing/2014/main" id="{4A1E0CD8-FBCB-4A28-A99B-86E65FC6E0EA}"/>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6" name="テキスト ボックス 465">
          <a:extLst>
            <a:ext uri="{FF2B5EF4-FFF2-40B4-BE49-F238E27FC236}">
              <a16:creationId xmlns:a16="http://schemas.microsoft.com/office/drawing/2014/main" id="{A91AB8B8-4368-424F-8F86-8314031D6279}"/>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7" name="直線コネクタ 466">
          <a:extLst>
            <a:ext uri="{FF2B5EF4-FFF2-40B4-BE49-F238E27FC236}">
              <a16:creationId xmlns:a16="http://schemas.microsoft.com/office/drawing/2014/main" id="{0BA0537E-09A7-49E6-B051-971E3EFE772C}"/>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8" name="テキスト ボックス 467">
          <a:extLst>
            <a:ext uri="{FF2B5EF4-FFF2-40B4-BE49-F238E27FC236}">
              <a16:creationId xmlns:a16="http://schemas.microsoft.com/office/drawing/2014/main" id="{2573C5F5-D1EA-463A-9E50-A160A5EF4D2F}"/>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19DB4960-625B-4807-997D-35F7A982ABFC}"/>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17B0E66C-B19B-4903-ACB7-392269F473D2}"/>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1AFE2ADC-6891-41CF-BF42-9CD633E29E9F}"/>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69342</xdr:rowOff>
    </xdr:from>
    <xdr:to>
      <xdr:col>116</xdr:col>
      <xdr:colOff>62864</xdr:colOff>
      <xdr:row>41</xdr:row>
      <xdr:rowOff>117348</xdr:rowOff>
    </xdr:to>
    <xdr:cxnSp macro="">
      <xdr:nvCxnSpPr>
        <xdr:cNvPr id="472" name="直線コネクタ 471">
          <a:extLst>
            <a:ext uri="{FF2B5EF4-FFF2-40B4-BE49-F238E27FC236}">
              <a16:creationId xmlns:a16="http://schemas.microsoft.com/office/drawing/2014/main" id="{759DE1D0-D777-4D48-A9F1-0603B9C42A9B}"/>
            </a:ext>
          </a:extLst>
        </xdr:cNvPr>
        <xdr:cNvCxnSpPr/>
      </xdr:nvCxnSpPr>
      <xdr:spPr>
        <a:xfrm flipV="1">
          <a:off x="22160864" y="5727192"/>
          <a:ext cx="0" cy="14196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121175</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1884EB38-5F81-465A-9C02-6880E69B137B}"/>
            </a:ext>
          </a:extLst>
        </xdr:cNvPr>
        <xdr:cNvSpPr txBox="1"/>
      </xdr:nvSpPr>
      <xdr:spPr>
        <a:xfrm>
          <a:off x="22199600" y="7150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117348</xdr:rowOff>
    </xdr:from>
    <xdr:to>
      <xdr:col>116</xdr:col>
      <xdr:colOff>152400</xdr:colOff>
      <xdr:row>41</xdr:row>
      <xdr:rowOff>117348</xdr:rowOff>
    </xdr:to>
    <xdr:cxnSp macro="">
      <xdr:nvCxnSpPr>
        <xdr:cNvPr id="474" name="直線コネクタ 473">
          <a:extLst>
            <a:ext uri="{FF2B5EF4-FFF2-40B4-BE49-F238E27FC236}">
              <a16:creationId xmlns:a16="http://schemas.microsoft.com/office/drawing/2014/main" id="{B986271B-AF61-4745-8A20-1F6B23989E48}"/>
            </a:ext>
          </a:extLst>
        </xdr:cNvPr>
        <xdr:cNvCxnSpPr/>
      </xdr:nvCxnSpPr>
      <xdr:spPr>
        <a:xfrm>
          <a:off x="22072600" y="7146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16019</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F8280A3A-5F18-4BA7-B4C6-DCF9539CB6A7}"/>
            </a:ext>
          </a:extLst>
        </xdr:cNvPr>
        <xdr:cNvSpPr txBox="1"/>
      </xdr:nvSpPr>
      <xdr:spPr>
        <a:xfrm>
          <a:off x="22199600" y="5502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69342</xdr:rowOff>
    </xdr:from>
    <xdr:to>
      <xdr:col>116</xdr:col>
      <xdr:colOff>152400</xdr:colOff>
      <xdr:row>33</xdr:row>
      <xdr:rowOff>69342</xdr:rowOff>
    </xdr:to>
    <xdr:cxnSp macro="">
      <xdr:nvCxnSpPr>
        <xdr:cNvPr id="476" name="直線コネクタ 475">
          <a:extLst>
            <a:ext uri="{FF2B5EF4-FFF2-40B4-BE49-F238E27FC236}">
              <a16:creationId xmlns:a16="http://schemas.microsoft.com/office/drawing/2014/main" id="{72549A5A-5685-49FC-8137-0A8E66ABAABA}"/>
            </a:ext>
          </a:extLst>
        </xdr:cNvPr>
        <xdr:cNvCxnSpPr/>
      </xdr:nvCxnSpPr>
      <xdr:spPr>
        <a:xfrm>
          <a:off x="22072600" y="5727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124985</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974B4DF6-0974-45FC-9A29-23D33F67AEE6}"/>
            </a:ext>
          </a:extLst>
        </xdr:cNvPr>
        <xdr:cNvSpPr txBox="1"/>
      </xdr:nvSpPr>
      <xdr:spPr>
        <a:xfrm>
          <a:off x="22199600" y="66400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146558</xdr:rowOff>
    </xdr:from>
    <xdr:to>
      <xdr:col>116</xdr:col>
      <xdr:colOff>114300</xdr:colOff>
      <xdr:row>39</xdr:row>
      <xdr:rowOff>76708</xdr:rowOff>
    </xdr:to>
    <xdr:sp macro="" textlink="">
      <xdr:nvSpPr>
        <xdr:cNvPr id="478" name="フローチャート: 判断 477">
          <a:extLst>
            <a:ext uri="{FF2B5EF4-FFF2-40B4-BE49-F238E27FC236}">
              <a16:creationId xmlns:a16="http://schemas.microsoft.com/office/drawing/2014/main" id="{1C1B738B-140A-4237-9149-230215C3549A}"/>
            </a:ext>
          </a:extLst>
        </xdr:cNvPr>
        <xdr:cNvSpPr/>
      </xdr:nvSpPr>
      <xdr:spPr>
        <a:xfrm>
          <a:off x="22110700" y="666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148844</xdr:rowOff>
    </xdr:from>
    <xdr:to>
      <xdr:col>112</xdr:col>
      <xdr:colOff>38100</xdr:colOff>
      <xdr:row>39</xdr:row>
      <xdr:rowOff>78994</xdr:rowOff>
    </xdr:to>
    <xdr:sp macro="" textlink="">
      <xdr:nvSpPr>
        <xdr:cNvPr id="479" name="フローチャート: 判断 478">
          <a:extLst>
            <a:ext uri="{FF2B5EF4-FFF2-40B4-BE49-F238E27FC236}">
              <a16:creationId xmlns:a16="http://schemas.microsoft.com/office/drawing/2014/main" id="{9672D618-DCC8-46BA-B551-3C8D5F082077}"/>
            </a:ext>
          </a:extLst>
        </xdr:cNvPr>
        <xdr:cNvSpPr/>
      </xdr:nvSpPr>
      <xdr:spPr>
        <a:xfrm>
          <a:off x="21272500" y="6663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160274</xdr:rowOff>
    </xdr:from>
    <xdr:to>
      <xdr:col>107</xdr:col>
      <xdr:colOff>101600</xdr:colOff>
      <xdr:row>39</xdr:row>
      <xdr:rowOff>90424</xdr:rowOff>
    </xdr:to>
    <xdr:sp macro="" textlink="">
      <xdr:nvSpPr>
        <xdr:cNvPr id="480" name="フローチャート: 判断 479">
          <a:extLst>
            <a:ext uri="{FF2B5EF4-FFF2-40B4-BE49-F238E27FC236}">
              <a16:creationId xmlns:a16="http://schemas.microsoft.com/office/drawing/2014/main" id="{767BF9B9-2BF8-4E1D-88EE-71796BCC5BD0}"/>
            </a:ext>
          </a:extLst>
        </xdr:cNvPr>
        <xdr:cNvSpPr/>
      </xdr:nvSpPr>
      <xdr:spPr>
        <a:xfrm>
          <a:off x="20383500" y="667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155702</xdr:rowOff>
    </xdr:from>
    <xdr:to>
      <xdr:col>102</xdr:col>
      <xdr:colOff>165100</xdr:colOff>
      <xdr:row>39</xdr:row>
      <xdr:rowOff>85852</xdr:rowOff>
    </xdr:to>
    <xdr:sp macro="" textlink="">
      <xdr:nvSpPr>
        <xdr:cNvPr id="481" name="フローチャート: 判断 480">
          <a:extLst>
            <a:ext uri="{FF2B5EF4-FFF2-40B4-BE49-F238E27FC236}">
              <a16:creationId xmlns:a16="http://schemas.microsoft.com/office/drawing/2014/main" id="{E4883774-EB5D-4EF9-8E8C-66007C938501}"/>
            </a:ext>
          </a:extLst>
        </xdr:cNvPr>
        <xdr:cNvSpPr/>
      </xdr:nvSpPr>
      <xdr:spPr>
        <a:xfrm>
          <a:off x="19494500" y="6670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169418</xdr:rowOff>
    </xdr:from>
    <xdr:to>
      <xdr:col>98</xdr:col>
      <xdr:colOff>38100</xdr:colOff>
      <xdr:row>39</xdr:row>
      <xdr:rowOff>99568</xdr:rowOff>
    </xdr:to>
    <xdr:sp macro="" textlink="">
      <xdr:nvSpPr>
        <xdr:cNvPr id="482" name="フローチャート: 判断 481">
          <a:extLst>
            <a:ext uri="{FF2B5EF4-FFF2-40B4-BE49-F238E27FC236}">
              <a16:creationId xmlns:a16="http://schemas.microsoft.com/office/drawing/2014/main" id="{5E3076A6-8E24-46D2-9A46-C5F2DA3F0A72}"/>
            </a:ext>
          </a:extLst>
        </xdr:cNvPr>
        <xdr:cNvSpPr/>
      </xdr:nvSpPr>
      <xdr:spPr>
        <a:xfrm>
          <a:off x="18605500" y="6684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C18AA08C-041C-445F-9142-C168198B6D6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01F94B92-36FC-41FB-9921-A667770779F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92151FA6-A657-431F-B04F-DBA715A4D1C3}"/>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D633BED8-4A6B-42E0-84AF-BB03E39CAEB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05BA65A9-CE5B-489A-9C1B-F2A509F42C4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59690</xdr:rowOff>
    </xdr:from>
    <xdr:to>
      <xdr:col>116</xdr:col>
      <xdr:colOff>114300</xdr:colOff>
      <xdr:row>38</xdr:row>
      <xdr:rowOff>161290</xdr:rowOff>
    </xdr:to>
    <xdr:sp macro="" textlink="">
      <xdr:nvSpPr>
        <xdr:cNvPr id="488" name="楕円 487">
          <a:extLst>
            <a:ext uri="{FF2B5EF4-FFF2-40B4-BE49-F238E27FC236}">
              <a16:creationId xmlns:a16="http://schemas.microsoft.com/office/drawing/2014/main" id="{46A2201D-F0CE-4E40-A824-41691A5FBECA}"/>
            </a:ext>
          </a:extLst>
        </xdr:cNvPr>
        <xdr:cNvSpPr/>
      </xdr:nvSpPr>
      <xdr:spPr>
        <a:xfrm>
          <a:off x="221107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82567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F03D055B-2819-42D5-992F-0AB9B73276FF}"/>
            </a:ext>
          </a:extLst>
        </xdr:cNvPr>
        <xdr:cNvSpPr txBox="1"/>
      </xdr:nvSpPr>
      <xdr:spPr>
        <a:xfrm>
          <a:off x="22199600" y="6426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71120</xdr:rowOff>
    </xdr:from>
    <xdr:to>
      <xdr:col>112</xdr:col>
      <xdr:colOff>38100</xdr:colOff>
      <xdr:row>39</xdr:row>
      <xdr:rowOff>1270</xdr:rowOff>
    </xdr:to>
    <xdr:sp macro="" textlink="">
      <xdr:nvSpPr>
        <xdr:cNvPr id="490" name="楕円 489">
          <a:extLst>
            <a:ext uri="{FF2B5EF4-FFF2-40B4-BE49-F238E27FC236}">
              <a16:creationId xmlns:a16="http://schemas.microsoft.com/office/drawing/2014/main" id="{E1DC7BB6-434B-4216-A46B-A1D639AAFBCD}"/>
            </a:ext>
          </a:extLst>
        </xdr:cNvPr>
        <xdr:cNvSpPr/>
      </xdr:nvSpPr>
      <xdr:spPr>
        <a:xfrm>
          <a:off x="21272500" y="658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110490</xdr:rowOff>
    </xdr:from>
    <xdr:to>
      <xdr:col>116</xdr:col>
      <xdr:colOff>63500</xdr:colOff>
      <xdr:row>38</xdr:row>
      <xdr:rowOff>121920</xdr:rowOff>
    </xdr:to>
    <xdr:cxnSp macro="">
      <xdr:nvCxnSpPr>
        <xdr:cNvPr id="491" name="直線コネクタ 490">
          <a:extLst>
            <a:ext uri="{FF2B5EF4-FFF2-40B4-BE49-F238E27FC236}">
              <a16:creationId xmlns:a16="http://schemas.microsoft.com/office/drawing/2014/main" id="{5FF1FB07-E5E9-4940-B4EA-32E6F1C039D2}"/>
            </a:ext>
          </a:extLst>
        </xdr:cNvPr>
        <xdr:cNvCxnSpPr/>
      </xdr:nvCxnSpPr>
      <xdr:spPr>
        <a:xfrm flipV="1">
          <a:off x="21323300" y="662559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82550</xdr:rowOff>
    </xdr:from>
    <xdr:to>
      <xdr:col>107</xdr:col>
      <xdr:colOff>101600</xdr:colOff>
      <xdr:row>39</xdr:row>
      <xdr:rowOff>12700</xdr:rowOff>
    </xdr:to>
    <xdr:sp macro="" textlink="">
      <xdr:nvSpPr>
        <xdr:cNvPr id="492" name="楕円 491">
          <a:extLst>
            <a:ext uri="{FF2B5EF4-FFF2-40B4-BE49-F238E27FC236}">
              <a16:creationId xmlns:a16="http://schemas.microsoft.com/office/drawing/2014/main" id="{E8F7FDC7-8B6D-4857-9D74-3B8F642BD6E1}"/>
            </a:ext>
          </a:extLst>
        </xdr:cNvPr>
        <xdr:cNvSpPr/>
      </xdr:nvSpPr>
      <xdr:spPr>
        <a:xfrm>
          <a:off x="20383500" y="659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121920</xdr:rowOff>
    </xdr:from>
    <xdr:to>
      <xdr:col>111</xdr:col>
      <xdr:colOff>177800</xdr:colOff>
      <xdr:row>38</xdr:row>
      <xdr:rowOff>133350</xdr:rowOff>
    </xdr:to>
    <xdr:cxnSp macro="">
      <xdr:nvCxnSpPr>
        <xdr:cNvPr id="493" name="直線コネクタ 492">
          <a:extLst>
            <a:ext uri="{FF2B5EF4-FFF2-40B4-BE49-F238E27FC236}">
              <a16:creationId xmlns:a16="http://schemas.microsoft.com/office/drawing/2014/main" id="{4F0E1190-6DA2-4F96-8F85-3CCBAAAB2B95}"/>
            </a:ext>
          </a:extLst>
        </xdr:cNvPr>
        <xdr:cNvCxnSpPr/>
      </xdr:nvCxnSpPr>
      <xdr:spPr>
        <a:xfrm flipV="1">
          <a:off x="20434300" y="663702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93980</xdr:rowOff>
    </xdr:from>
    <xdr:to>
      <xdr:col>102</xdr:col>
      <xdr:colOff>165100</xdr:colOff>
      <xdr:row>39</xdr:row>
      <xdr:rowOff>24130</xdr:rowOff>
    </xdr:to>
    <xdr:sp macro="" textlink="">
      <xdr:nvSpPr>
        <xdr:cNvPr id="494" name="楕円 493">
          <a:extLst>
            <a:ext uri="{FF2B5EF4-FFF2-40B4-BE49-F238E27FC236}">
              <a16:creationId xmlns:a16="http://schemas.microsoft.com/office/drawing/2014/main" id="{812481A5-43E4-4D02-BF49-146E70407BD2}"/>
            </a:ext>
          </a:extLst>
        </xdr:cNvPr>
        <xdr:cNvSpPr/>
      </xdr:nvSpPr>
      <xdr:spPr>
        <a:xfrm>
          <a:off x="19494500" y="660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133350</xdr:rowOff>
    </xdr:from>
    <xdr:to>
      <xdr:col>107</xdr:col>
      <xdr:colOff>50800</xdr:colOff>
      <xdr:row>38</xdr:row>
      <xdr:rowOff>144780</xdr:rowOff>
    </xdr:to>
    <xdr:cxnSp macro="">
      <xdr:nvCxnSpPr>
        <xdr:cNvPr id="495" name="直線コネクタ 494">
          <a:extLst>
            <a:ext uri="{FF2B5EF4-FFF2-40B4-BE49-F238E27FC236}">
              <a16:creationId xmlns:a16="http://schemas.microsoft.com/office/drawing/2014/main" id="{9D6BBAA4-D40F-4F30-9F04-E275907FCDEE}"/>
            </a:ext>
          </a:extLst>
        </xdr:cNvPr>
        <xdr:cNvCxnSpPr/>
      </xdr:nvCxnSpPr>
      <xdr:spPr>
        <a:xfrm flipV="1">
          <a:off x="19545300" y="664845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135128</xdr:rowOff>
    </xdr:from>
    <xdr:to>
      <xdr:col>98</xdr:col>
      <xdr:colOff>38100</xdr:colOff>
      <xdr:row>39</xdr:row>
      <xdr:rowOff>65278</xdr:rowOff>
    </xdr:to>
    <xdr:sp macro="" textlink="">
      <xdr:nvSpPr>
        <xdr:cNvPr id="496" name="楕円 495">
          <a:extLst>
            <a:ext uri="{FF2B5EF4-FFF2-40B4-BE49-F238E27FC236}">
              <a16:creationId xmlns:a16="http://schemas.microsoft.com/office/drawing/2014/main" id="{9FB2B9E7-749F-4268-8AFB-C3217E30F67C}"/>
            </a:ext>
          </a:extLst>
        </xdr:cNvPr>
        <xdr:cNvSpPr/>
      </xdr:nvSpPr>
      <xdr:spPr>
        <a:xfrm>
          <a:off x="18605500" y="66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38</xdr:row>
      <xdr:rowOff>144780</xdr:rowOff>
    </xdr:from>
    <xdr:to>
      <xdr:col>102</xdr:col>
      <xdr:colOff>114300</xdr:colOff>
      <xdr:row>39</xdr:row>
      <xdr:rowOff>14478</xdr:rowOff>
    </xdr:to>
    <xdr:cxnSp macro="">
      <xdr:nvCxnSpPr>
        <xdr:cNvPr id="497" name="直線コネクタ 496">
          <a:extLst>
            <a:ext uri="{FF2B5EF4-FFF2-40B4-BE49-F238E27FC236}">
              <a16:creationId xmlns:a16="http://schemas.microsoft.com/office/drawing/2014/main" id="{B33A3FF9-047F-4465-A7EB-CF3350450E23}"/>
            </a:ext>
          </a:extLst>
        </xdr:cNvPr>
        <xdr:cNvCxnSpPr/>
      </xdr:nvCxnSpPr>
      <xdr:spPr>
        <a:xfrm flipV="1">
          <a:off x="18656300" y="665988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70121</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6CDED81B-8869-4D7C-9F87-4227B0146797}"/>
            </a:ext>
          </a:extLst>
        </xdr:cNvPr>
        <xdr:cNvSpPr txBox="1"/>
      </xdr:nvSpPr>
      <xdr:spPr>
        <a:xfrm>
          <a:off x="21075727" y="675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81551</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6C2EBC4D-138E-4F75-A086-03418122998B}"/>
            </a:ext>
          </a:extLst>
        </xdr:cNvPr>
        <xdr:cNvSpPr txBox="1"/>
      </xdr:nvSpPr>
      <xdr:spPr>
        <a:xfrm>
          <a:off x="20199427" y="676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76979</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82779D75-1645-404D-ACE2-977656CDEC6E}"/>
            </a:ext>
          </a:extLst>
        </xdr:cNvPr>
        <xdr:cNvSpPr txBox="1"/>
      </xdr:nvSpPr>
      <xdr:spPr>
        <a:xfrm>
          <a:off x="19310427" y="676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90695</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EE90985C-E653-4FD2-A96D-A26A2ABDEEDB}"/>
            </a:ext>
          </a:extLst>
        </xdr:cNvPr>
        <xdr:cNvSpPr txBox="1"/>
      </xdr:nvSpPr>
      <xdr:spPr>
        <a:xfrm>
          <a:off x="18421427" y="67772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17797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44ACC971-F15E-454B-8C95-258802183DBF}"/>
            </a:ext>
          </a:extLst>
        </xdr:cNvPr>
        <xdr:cNvSpPr txBox="1"/>
      </xdr:nvSpPr>
      <xdr:spPr>
        <a:xfrm>
          <a:off x="21075727" y="636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29227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4E1E28AB-CC98-4EC9-99EC-49CE6C318A6B}"/>
            </a:ext>
          </a:extLst>
        </xdr:cNvPr>
        <xdr:cNvSpPr txBox="1"/>
      </xdr:nvSpPr>
      <xdr:spPr>
        <a:xfrm>
          <a:off x="20199427" y="6372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40657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57E48148-4327-4BDF-B8A1-CD612ABD2590}"/>
            </a:ext>
          </a:extLst>
        </xdr:cNvPr>
        <xdr:cNvSpPr txBox="1"/>
      </xdr:nvSpPr>
      <xdr:spPr>
        <a:xfrm>
          <a:off x="19310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81805</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411A0AC9-D635-4974-BCD5-A12DA0FC46AD}"/>
            </a:ext>
          </a:extLst>
        </xdr:cNvPr>
        <xdr:cNvSpPr txBox="1"/>
      </xdr:nvSpPr>
      <xdr:spPr>
        <a:xfrm>
          <a:off x="18421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F87E6FFF-51AA-45D0-ADF1-E7AD3FC00D1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26F489D0-0418-480A-999B-EE69B0B2E731}"/>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3D10FE15-076A-4E58-989B-32994998C68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718C7C00-5482-462B-83FF-9D713BC1429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3728AAC1-0817-42E4-A159-E754C0B915C9}"/>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D7BF69AF-E16C-4FB5-9A29-21AAEB4AC504}"/>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0BF4C999-74D2-4F2C-A06E-E376D50BB741}"/>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8FABDF5A-E059-478A-876A-0A18D3579A9D}"/>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DB5DDF13-37E3-4351-94FC-5D3C6993C08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3E9BAC2D-67E9-4E95-BDCE-7FE4B8B6E3C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7BF41E55-3625-4F77-9322-3EC583FA531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F00437C9-B1E0-4A08-96A8-5469BB9E2AF6}"/>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4EEE90AB-C62E-488D-82FB-48E538C5222C}"/>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9EE15D59-2A18-49E4-8D6E-C943D3A967FD}"/>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BB90E2C-FFB5-4107-BC1C-7417DDB4C601}"/>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1CF1317D-1060-4468-8403-4E559288665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16FBF2B5-695C-4EF8-8433-AAF1F1B067A6}"/>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594ECAE8-E1CF-40B3-B200-84437A7E1D79}"/>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1EE698F0-6C09-4FBC-BA04-5BCF1C838EC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80D213C0-99C0-4CAF-B3D5-5E527C2DD17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A86C1C92-DCF6-4B25-A320-DE46D01BA243}"/>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E09CA2F5-DBC3-42A7-9AC2-DBC8419C1FE9}"/>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6078EF35-B630-4898-9DE5-E3932561A42F}"/>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6C8FD704-6AE5-4DD9-90DD-E75A92D563FF}"/>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14DF00D1-D3FF-42D3-A1FA-9EBED84027B8}"/>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A4C22559-5F07-4B89-AD40-844D5780F7D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73478</xdr:rowOff>
    </xdr:from>
    <xdr:to>
      <xdr:col>85</xdr:col>
      <xdr:colOff>126364</xdr:colOff>
      <xdr:row>64</xdr:row>
      <xdr:rowOff>48985</xdr:rowOff>
    </xdr:to>
    <xdr:cxnSp macro="">
      <xdr:nvCxnSpPr>
        <xdr:cNvPr id="532" name="直線コネクタ 531">
          <a:extLst>
            <a:ext uri="{FF2B5EF4-FFF2-40B4-BE49-F238E27FC236}">
              <a16:creationId xmlns:a16="http://schemas.microsoft.com/office/drawing/2014/main" id="{D8363891-E284-4F26-BE2E-EEDDB0F79725}"/>
            </a:ext>
          </a:extLst>
        </xdr:cNvPr>
        <xdr:cNvCxnSpPr/>
      </xdr:nvCxnSpPr>
      <xdr:spPr>
        <a:xfrm flipV="1">
          <a:off x="16318864" y="9503228"/>
          <a:ext cx="0" cy="15185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52812</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A5C0A4A1-656B-4D64-9F38-AEAB99C598F7}"/>
            </a:ext>
          </a:extLst>
        </xdr:cNvPr>
        <xdr:cNvSpPr txBox="1"/>
      </xdr:nvSpPr>
      <xdr:spPr>
        <a:xfrm>
          <a:off x="16357600" y="11025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48985</xdr:rowOff>
    </xdr:from>
    <xdr:to>
      <xdr:col>86</xdr:col>
      <xdr:colOff>25400</xdr:colOff>
      <xdr:row>64</xdr:row>
      <xdr:rowOff>48985</xdr:rowOff>
    </xdr:to>
    <xdr:cxnSp macro="">
      <xdr:nvCxnSpPr>
        <xdr:cNvPr id="534" name="直線コネクタ 533">
          <a:extLst>
            <a:ext uri="{FF2B5EF4-FFF2-40B4-BE49-F238E27FC236}">
              <a16:creationId xmlns:a16="http://schemas.microsoft.com/office/drawing/2014/main" id="{72393B8F-265C-459E-A342-B724E22C7942}"/>
            </a:ext>
          </a:extLst>
        </xdr:cNvPr>
        <xdr:cNvCxnSpPr/>
      </xdr:nvCxnSpPr>
      <xdr:spPr>
        <a:xfrm>
          <a:off x="16230600" y="110217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20155</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9F713F12-1EFF-4ECC-942F-ED92D56FEE21}"/>
            </a:ext>
          </a:extLst>
        </xdr:cNvPr>
        <xdr:cNvSpPr txBox="1"/>
      </xdr:nvSpPr>
      <xdr:spPr>
        <a:xfrm>
          <a:off x="16357600" y="9278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73478</xdr:rowOff>
    </xdr:from>
    <xdr:to>
      <xdr:col>86</xdr:col>
      <xdr:colOff>25400</xdr:colOff>
      <xdr:row>55</xdr:row>
      <xdr:rowOff>73478</xdr:rowOff>
    </xdr:to>
    <xdr:cxnSp macro="">
      <xdr:nvCxnSpPr>
        <xdr:cNvPr id="536" name="直線コネクタ 535">
          <a:extLst>
            <a:ext uri="{FF2B5EF4-FFF2-40B4-BE49-F238E27FC236}">
              <a16:creationId xmlns:a16="http://schemas.microsoft.com/office/drawing/2014/main" id="{67A4F765-8130-4114-A9C8-3AC6A9048555}"/>
            </a:ext>
          </a:extLst>
        </xdr:cNvPr>
        <xdr:cNvCxnSpPr/>
      </xdr:nvCxnSpPr>
      <xdr:spPr>
        <a:xfrm>
          <a:off x="16230600" y="9503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146793</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487277D5-3CA7-4CD4-96A9-0F46A5930991}"/>
            </a:ext>
          </a:extLst>
        </xdr:cNvPr>
        <xdr:cNvSpPr txBox="1"/>
      </xdr:nvSpPr>
      <xdr:spPr>
        <a:xfrm>
          <a:off x="16357600" y="100908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123916</xdr:rowOff>
    </xdr:from>
    <xdr:to>
      <xdr:col>85</xdr:col>
      <xdr:colOff>177800</xdr:colOff>
      <xdr:row>60</xdr:row>
      <xdr:rowOff>54066</xdr:rowOff>
    </xdr:to>
    <xdr:sp macro="" textlink="">
      <xdr:nvSpPr>
        <xdr:cNvPr id="538" name="フローチャート: 判断 537">
          <a:extLst>
            <a:ext uri="{FF2B5EF4-FFF2-40B4-BE49-F238E27FC236}">
              <a16:creationId xmlns:a16="http://schemas.microsoft.com/office/drawing/2014/main" id="{38AF21C2-668A-4254-87E0-DB2AF46A0FC3}"/>
            </a:ext>
          </a:extLst>
        </xdr:cNvPr>
        <xdr:cNvSpPr/>
      </xdr:nvSpPr>
      <xdr:spPr>
        <a:xfrm>
          <a:off x="162687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81462</xdr:rowOff>
    </xdr:from>
    <xdr:to>
      <xdr:col>81</xdr:col>
      <xdr:colOff>101600</xdr:colOff>
      <xdr:row>60</xdr:row>
      <xdr:rowOff>11612</xdr:rowOff>
    </xdr:to>
    <xdr:sp macro="" textlink="">
      <xdr:nvSpPr>
        <xdr:cNvPr id="539" name="フローチャート: 判断 538">
          <a:extLst>
            <a:ext uri="{FF2B5EF4-FFF2-40B4-BE49-F238E27FC236}">
              <a16:creationId xmlns:a16="http://schemas.microsoft.com/office/drawing/2014/main" id="{74A429B7-2E71-4F50-A9F2-6CA0BFFF57EB}"/>
            </a:ext>
          </a:extLst>
        </xdr:cNvPr>
        <xdr:cNvSpPr/>
      </xdr:nvSpPr>
      <xdr:spPr>
        <a:xfrm>
          <a:off x="15430500" y="10197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58601</xdr:rowOff>
    </xdr:from>
    <xdr:to>
      <xdr:col>76</xdr:col>
      <xdr:colOff>165100</xdr:colOff>
      <xdr:row>59</xdr:row>
      <xdr:rowOff>160201</xdr:rowOff>
    </xdr:to>
    <xdr:sp macro="" textlink="">
      <xdr:nvSpPr>
        <xdr:cNvPr id="540" name="フローチャート: 判断 539">
          <a:extLst>
            <a:ext uri="{FF2B5EF4-FFF2-40B4-BE49-F238E27FC236}">
              <a16:creationId xmlns:a16="http://schemas.microsoft.com/office/drawing/2014/main" id="{A604758B-7A99-41B1-ABC8-E6F7DD57EB03}"/>
            </a:ext>
          </a:extLst>
        </xdr:cNvPr>
        <xdr:cNvSpPr/>
      </xdr:nvSpPr>
      <xdr:spPr>
        <a:xfrm>
          <a:off x="14541500" y="10174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22678</xdr:rowOff>
    </xdr:from>
    <xdr:to>
      <xdr:col>72</xdr:col>
      <xdr:colOff>38100</xdr:colOff>
      <xdr:row>59</xdr:row>
      <xdr:rowOff>124278</xdr:rowOff>
    </xdr:to>
    <xdr:sp macro="" textlink="">
      <xdr:nvSpPr>
        <xdr:cNvPr id="541" name="フローチャート: 判断 540">
          <a:extLst>
            <a:ext uri="{FF2B5EF4-FFF2-40B4-BE49-F238E27FC236}">
              <a16:creationId xmlns:a16="http://schemas.microsoft.com/office/drawing/2014/main" id="{8D706179-7890-4341-91DF-44593EB37F57}"/>
            </a:ext>
          </a:extLst>
        </xdr:cNvPr>
        <xdr:cNvSpPr/>
      </xdr:nvSpPr>
      <xdr:spPr>
        <a:xfrm>
          <a:off x="13652500" y="1013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25944</xdr:rowOff>
    </xdr:from>
    <xdr:to>
      <xdr:col>67</xdr:col>
      <xdr:colOff>101600</xdr:colOff>
      <xdr:row>59</xdr:row>
      <xdr:rowOff>127544</xdr:rowOff>
    </xdr:to>
    <xdr:sp macro="" textlink="">
      <xdr:nvSpPr>
        <xdr:cNvPr id="542" name="フローチャート: 判断 541">
          <a:extLst>
            <a:ext uri="{FF2B5EF4-FFF2-40B4-BE49-F238E27FC236}">
              <a16:creationId xmlns:a16="http://schemas.microsoft.com/office/drawing/2014/main" id="{27736C92-660B-44BF-81DE-27FA9CEE1177}"/>
            </a:ext>
          </a:extLst>
        </xdr:cNvPr>
        <xdr:cNvSpPr/>
      </xdr:nvSpPr>
      <xdr:spPr>
        <a:xfrm>
          <a:off x="12763500" y="10141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9A13FFA2-FDCF-4DB2-83A2-55F535297FF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54CEEFC6-8BD5-4278-A373-E6092D3BFE8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004581CD-FF5B-465D-A6B0-0D3A1CB46FB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22131A2E-9F85-42DB-B4F6-C0ABC46261C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B0470475-E632-450A-8427-1B2865BCBEF7}"/>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122283</xdr:rowOff>
    </xdr:from>
    <xdr:to>
      <xdr:col>85</xdr:col>
      <xdr:colOff>177800</xdr:colOff>
      <xdr:row>61</xdr:row>
      <xdr:rowOff>52433</xdr:rowOff>
    </xdr:to>
    <xdr:sp macro="" textlink="">
      <xdr:nvSpPr>
        <xdr:cNvPr id="548" name="楕円 547">
          <a:extLst>
            <a:ext uri="{FF2B5EF4-FFF2-40B4-BE49-F238E27FC236}">
              <a16:creationId xmlns:a16="http://schemas.microsoft.com/office/drawing/2014/main" id="{DDBDFC33-27EF-439B-9A6C-180EC4B7DB9C}"/>
            </a:ext>
          </a:extLst>
        </xdr:cNvPr>
        <xdr:cNvSpPr/>
      </xdr:nvSpPr>
      <xdr:spPr>
        <a:xfrm>
          <a:off x="16268700" y="10409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100710</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B264CBA0-9063-4950-9A40-2290F9415DD2}"/>
            </a:ext>
          </a:extLst>
        </xdr:cNvPr>
        <xdr:cNvSpPr txBox="1"/>
      </xdr:nvSpPr>
      <xdr:spPr>
        <a:xfrm>
          <a:off x="16357600" y="103877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151674</xdr:rowOff>
    </xdr:from>
    <xdr:to>
      <xdr:col>81</xdr:col>
      <xdr:colOff>101600</xdr:colOff>
      <xdr:row>61</xdr:row>
      <xdr:rowOff>81824</xdr:rowOff>
    </xdr:to>
    <xdr:sp macro="" textlink="">
      <xdr:nvSpPr>
        <xdr:cNvPr id="550" name="楕円 549">
          <a:extLst>
            <a:ext uri="{FF2B5EF4-FFF2-40B4-BE49-F238E27FC236}">
              <a16:creationId xmlns:a16="http://schemas.microsoft.com/office/drawing/2014/main" id="{72E52FED-CF6D-4DBB-88AC-6994CC0743FD}"/>
            </a:ext>
          </a:extLst>
        </xdr:cNvPr>
        <xdr:cNvSpPr/>
      </xdr:nvSpPr>
      <xdr:spPr>
        <a:xfrm>
          <a:off x="15430500" y="1043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1633</xdr:rowOff>
    </xdr:from>
    <xdr:to>
      <xdr:col>85</xdr:col>
      <xdr:colOff>127000</xdr:colOff>
      <xdr:row>61</xdr:row>
      <xdr:rowOff>31024</xdr:rowOff>
    </xdr:to>
    <xdr:cxnSp macro="">
      <xdr:nvCxnSpPr>
        <xdr:cNvPr id="551" name="直線コネクタ 550">
          <a:extLst>
            <a:ext uri="{FF2B5EF4-FFF2-40B4-BE49-F238E27FC236}">
              <a16:creationId xmlns:a16="http://schemas.microsoft.com/office/drawing/2014/main" id="{B252FD03-EA6A-451C-80AC-82A98252CDCF}"/>
            </a:ext>
          </a:extLst>
        </xdr:cNvPr>
        <xdr:cNvCxnSpPr/>
      </xdr:nvCxnSpPr>
      <xdr:spPr>
        <a:xfrm flipV="1">
          <a:off x="15481300" y="10460083"/>
          <a:ext cx="8382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112485</xdr:rowOff>
    </xdr:from>
    <xdr:to>
      <xdr:col>76</xdr:col>
      <xdr:colOff>165100</xdr:colOff>
      <xdr:row>61</xdr:row>
      <xdr:rowOff>42635</xdr:rowOff>
    </xdr:to>
    <xdr:sp macro="" textlink="">
      <xdr:nvSpPr>
        <xdr:cNvPr id="552" name="楕円 551">
          <a:extLst>
            <a:ext uri="{FF2B5EF4-FFF2-40B4-BE49-F238E27FC236}">
              <a16:creationId xmlns:a16="http://schemas.microsoft.com/office/drawing/2014/main" id="{4A184E43-2F60-4E8E-9013-C1218D8F1B20}"/>
            </a:ext>
          </a:extLst>
        </xdr:cNvPr>
        <xdr:cNvSpPr/>
      </xdr:nvSpPr>
      <xdr:spPr>
        <a:xfrm>
          <a:off x="14541500" y="10399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163285</xdr:rowOff>
    </xdr:from>
    <xdr:to>
      <xdr:col>81</xdr:col>
      <xdr:colOff>50800</xdr:colOff>
      <xdr:row>61</xdr:row>
      <xdr:rowOff>31024</xdr:rowOff>
    </xdr:to>
    <xdr:cxnSp macro="">
      <xdr:nvCxnSpPr>
        <xdr:cNvPr id="553" name="直線コネクタ 552">
          <a:extLst>
            <a:ext uri="{FF2B5EF4-FFF2-40B4-BE49-F238E27FC236}">
              <a16:creationId xmlns:a16="http://schemas.microsoft.com/office/drawing/2014/main" id="{18928CDC-F4BE-40E2-842D-AE3526702038}"/>
            </a:ext>
          </a:extLst>
        </xdr:cNvPr>
        <xdr:cNvCxnSpPr/>
      </xdr:nvCxnSpPr>
      <xdr:spPr>
        <a:xfrm>
          <a:off x="14592300" y="10450285"/>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53703</xdr:rowOff>
    </xdr:from>
    <xdr:to>
      <xdr:col>72</xdr:col>
      <xdr:colOff>38100</xdr:colOff>
      <xdr:row>60</xdr:row>
      <xdr:rowOff>155303</xdr:rowOff>
    </xdr:to>
    <xdr:sp macro="" textlink="">
      <xdr:nvSpPr>
        <xdr:cNvPr id="554" name="楕円 553">
          <a:extLst>
            <a:ext uri="{FF2B5EF4-FFF2-40B4-BE49-F238E27FC236}">
              <a16:creationId xmlns:a16="http://schemas.microsoft.com/office/drawing/2014/main" id="{6D208C10-CC4B-45D3-B008-DB1EA94A22A2}"/>
            </a:ext>
          </a:extLst>
        </xdr:cNvPr>
        <xdr:cNvSpPr/>
      </xdr:nvSpPr>
      <xdr:spPr>
        <a:xfrm>
          <a:off x="13652500" y="10340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104503</xdr:rowOff>
    </xdr:from>
    <xdr:to>
      <xdr:col>76</xdr:col>
      <xdr:colOff>114300</xdr:colOff>
      <xdr:row>60</xdr:row>
      <xdr:rowOff>163285</xdr:rowOff>
    </xdr:to>
    <xdr:cxnSp macro="">
      <xdr:nvCxnSpPr>
        <xdr:cNvPr id="555" name="直線コネクタ 554">
          <a:extLst>
            <a:ext uri="{FF2B5EF4-FFF2-40B4-BE49-F238E27FC236}">
              <a16:creationId xmlns:a16="http://schemas.microsoft.com/office/drawing/2014/main" id="{62EC01DB-7935-4BEF-AC1E-490FFF957EA8}"/>
            </a:ext>
          </a:extLst>
        </xdr:cNvPr>
        <xdr:cNvCxnSpPr/>
      </xdr:nvCxnSpPr>
      <xdr:spPr>
        <a:xfrm>
          <a:off x="13703300" y="10391503"/>
          <a:ext cx="889000"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30843</xdr:rowOff>
    </xdr:from>
    <xdr:to>
      <xdr:col>67</xdr:col>
      <xdr:colOff>101600</xdr:colOff>
      <xdr:row>60</xdr:row>
      <xdr:rowOff>132443</xdr:rowOff>
    </xdr:to>
    <xdr:sp macro="" textlink="">
      <xdr:nvSpPr>
        <xdr:cNvPr id="556" name="楕円 555">
          <a:extLst>
            <a:ext uri="{FF2B5EF4-FFF2-40B4-BE49-F238E27FC236}">
              <a16:creationId xmlns:a16="http://schemas.microsoft.com/office/drawing/2014/main" id="{3E2B6E76-FAB4-4278-B2D5-49E69ABD9BAE}"/>
            </a:ext>
          </a:extLst>
        </xdr:cNvPr>
        <xdr:cNvSpPr/>
      </xdr:nvSpPr>
      <xdr:spPr>
        <a:xfrm>
          <a:off x="12763500" y="10317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81643</xdr:rowOff>
    </xdr:from>
    <xdr:to>
      <xdr:col>71</xdr:col>
      <xdr:colOff>177800</xdr:colOff>
      <xdr:row>60</xdr:row>
      <xdr:rowOff>104503</xdr:rowOff>
    </xdr:to>
    <xdr:cxnSp macro="">
      <xdr:nvCxnSpPr>
        <xdr:cNvPr id="557" name="直線コネクタ 556">
          <a:extLst>
            <a:ext uri="{FF2B5EF4-FFF2-40B4-BE49-F238E27FC236}">
              <a16:creationId xmlns:a16="http://schemas.microsoft.com/office/drawing/2014/main" id="{0C7219C7-879E-4765-987C-2DC9D912B559}"/>
            </a:ext>
          </a:extLst>
        </xdr:cNvPr>
        <xdr:cNvCxnSpPr/>
      </xdr:nvCxnSpPr>
      <xdr:spPr>
        <a:xfrm>
          <a:off x="12814300" y="10368643"/>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28139</xdr:rowOff>
    </xdr:from>
    <xdr:ext cx="405111" cy="259045"/>
    <xdr:sp macro="" textlink="">
      <xdr:nvSpPr>
        <xdr:cNvPr id="558" name="n_1aveValue【学校施設】&#10;有形固定資産減価償却率">
          <a:extLst>
            <a:ext uri="{FF2B5EF4-FFF2-40B4-BE49-F238E27FC236}">
              <a16:creationId xmlns:a16="http://schemas.microsoft.com/office/drawing/2014/main" id="{7B347430-D166-4F17-83D3-42E3DC137F74}"/>
            </a:ext>
          </a:extLst>
        </xdr:cNvPr>
        <xdr:cNvSpPr txBox="1"/>
      </xdr:nvSpPr>
      <xdr:spPr>
        <a:xfrm>
          <a:off x="15266044" y="9972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5278</xdr:rowOff>
    </xdr:from>
    <xdr:ext cx="405111" cy="259045"/>
    <xdr:sp macro="" textlink="">
      <xdr:nvSpPr>
        <xdr:cNvPr id="559" name="n_2aveValue【学校施設】&#10;有形固定資産減価償却率">
          <a:extLst>
            <a:ext uri="{FF2B5EF4-FFF2-40B4-BE49-F238E27FC236}">
              <a16:creationId xmlns:a16="http://schemas.microsoft.com/office/drawing/2014/main" id="{A384D2F1-088C-4030-8904-A2B8C0C1399F}"/>
            </a:ext>
          </a:extLst>
        </xdr:cNvPr>
        <xdr:cNvSpPr txBox="1"/>
      </xdr:nvSpPr>
      <xdr:spPr>
        <a:xfrm>
          <a:off x="14389744" y="9949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140805</xdr:rowOff>
    </xdr:from>
    <xdr:ext cx="405111" cy="259045"/>
    <xdr:sp macro="" textlink="">
      <xdr:nvSpPr>
        <xdr:cNvPr id="560" name="n_3aveValue【学校施設】&#10;有形固定資産減価償却率">
          <a:extLst>
            <a:ext uri="{FF2B5EF4-FFF2-40B4-BE49-F238E27FC236}">
              <a16:creationId xmlns:a16="http://schemas.microsoft.com/office/drawing/2014/main" id="{E94A3AD9-01D7-4A9E-B2FF-FD448244C6D2}"/>
            </a:ext>
          </a:extLst>
        </xdr:cNvPr>
        <xdr:cNvSpPr txBox="1"/>
      </xdr:nvSpPr>
      <xdr:spPr>
        <a:xfrm>
          <a:off x="13500744" y="99134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144071</xdr:rowOff>
    </xdr:from>
    <xdr:ext cx="405111" cy="259045"/>
    <xdr:sp macro="" textlink="">
      <xdr:nvSpPr>
        <xdr:cNvPr id="561" name="n_4aveValue【学校施設】&#10;有形固定資産減価償却率">
          <a:extLst>
            <a:ext uri="{FF2B5EF4-FFF2-40B4-BE49-F238E27FC236}">
              <a16:creationId xmlns:a16="http://schemas.microsoft.com/office/drawing/2014/main" id="{B2560410-6BF8-472E-BD2F-E293F0034415}"/>
            </a:ext>
          </a:extLst>
        </xdr:cNvPr>
        <xdr:cNvSpPr txBox="1"/>
      </xdr:nvSpPr>
      <xdr:spPr>
        <a:xfrm>
          <a:off x="12611744" y="99167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72951</xdr:rowOff>
    </xdr:from>
    <xdr:ext cx="405111" cy="259045"/>
    <xdr:sp macro="" textlink="">
      <xdr:nvSpPr>
        <xdr:cNvPr id="562" name="n_1mainValue【学校施設】&#10;有形固定資産減価償却率">
          <a:extLst>
            <a:ext uri="{FF2B5EF4-FFF2-40B4-BE49-F238E27FC236}">
              <a16:creationId xmlns:a16="http://schemas.microsoft.com/office/drawing/2014/main" id="{183E53AC-61C3-43A3-AF1F-D862406D4FC9}"/>
            </a:ext>
          </a:extLst>
        </xdr:cNvPr>
        <xdr:cNvSpPr txBox="1"/>
      </xdr:nvSpPr>
      <xdr:spPr>
        <a:xfrm>
          <a:off x="15266044" y="10531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33762</xdr:rowOff>
    </xdr:from>
    <xdr:ext cx="405111" cy="259045"/>
    <xdr:sp macro="" textlink="">
      <xdr:nvSpPr>
        <xdr:cNvPr id="563" name="n_2mainValue【学校施設】&#10;有形固定資産減価償却率">
          <a:extLst>
            <a:ext uri="{FF2B5EF4-FFF2-40B4-BE49-F238E27FC236}">
              <a16:creationId xmlns:a16="http://schemas.microsoft.com/office/drawing/2014/main" id="{A98DFBB2-7DB2-49F1-9E65-4F584A811277}"/>
            </a:ext>
          </a:extLst>
        </xdr:cNvPr>
        <xdr:cNvSpPr txBox="1"/>
      </xdr:nvSpPr>
      <xdr:spPr>
        <a:xfrm>
          <a:off x="14389744" y="1049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146430</xdr:rowOff>
    </xdr:from>
    <xdr:ext cx="405111" cy="259045"/>
    <xdr:sp macro="" textlink="">
      <xdr:nvSpPr>
        <xdr:cNvPr id="564" name="n_3mainValue【学校施設】&#10;有形固定資産減価償却率">
          <a:extLst>
            <a:ext uri="{FF2B5EF4-FFF2-40B4-BE49-F238E27FC236}">
              <a16:creationId xmlns:a16="http://schemas.microsoft.com/office/drawing/2014/main" id="{A4508B95-B044-4BEB-B978-A5C162E390A6}"/>
            </a:ext>
          </a:extLst>
        </xdr:cNvPr>
        <xdr:cNvSpPr txBox="1"/>
      </xdr:nvSpPr>
      <xdr:spPr>
        <a:xfrm>
          <a:off x="13500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123570</xdr:rowOff>
    </xdr:from>
    <xdr:ext cx="405111" cy="259045"/>
    <xdr:sp macro="" textlink="">
      <xdr:nvSpPr>
        <xdr:cNvPr id="565" name="n_4mainValue【学校施設】&#10;有形固定資産減価償却率">
          <a:extLst>
            <a:ext uri="{FF2B5EF4-FFF2-40B4-BE49-F238E27FC236}">
              <a16:creationId xmlns:a16="http://schemas.microsoft.com/office/drawing/2014/main" id="{3E31EF10-13CA-40FA-A4B0-F9A7652A9083}"/>
            </a:ext>
          </a:extLst>
        </xdr:cNvPr>
        <xdr:cNvSpPr txBox="1"/>
      </xdr:nvSpPr>
      <xdr:spPr>
        <a:xfrm>
          <a:off x="12611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C2D4AA5F-8994-4162-9888-F3BB37F737A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CEC3E34D-F4ED-4DFC-B1D0-281FF78AF8C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AB5DF60A-841A-496D-B439-88BA680FD077}"/>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0B71BB51-144F-4191-B756-6DA99761262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1FB6045F-A2F4-4F84-A3E2-213F578743FB}"/>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1BACCBA8-5E1E-412A-A409-0A214BC74D98}"/>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5935AD35-8032-43DF-B5BA-C69FACD39375}"/>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1639A420-FD91-4448-A727-74D51F22940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AAE03C45-85A5-4561-9E07-69E1DAAC9F5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ADC1DD8D-6B18-4049-B3DC-6333A369F902}"/>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6" name="直線コネクタ 575">
          <a:extLst>
            <a:ext uri="{FF2B5EF4-FFF2-40B4-BE49-F238E27FC236}">
              <a16:creationId xmlns:a16="http://schemas.microsoft.com/office/drawing/2014/main" id="{9EDDA694-8FED-4188-9253-EB06182FD712}"/>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7" name="テキスト ボックス 576">
          <a:extLst>
            <a:ext uri="{FF2B5EF4-FFF2-40B4-BE49-F238E27FC236}">
              <a16:creationId xmlns:a16="http://schemas.microsoft.com/office/drawing/2014/main" id="{CC4AA481-E59D-48EE-A08F-8F92C38A94A5}"/>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8" name="直線コネクタ 577">
          <a:extLst>
            <a:ext uri="{FF2B5EF4-FFF2-40B4-BE49-F238E27FC236}">
              <a16:creationId xmlns:a16="http://schemas.microsoft.com/office/drawing/2014/main" id="{CC6DFB5D-ACD2-40E9-A552-FD3EB2DFC4DC}"/>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9" name="テキスト ボックス 578">
          <a:extLst>
            <a:ext uri="{FF2B5EF4-FFF2-40B4-BE49-F238E27FC236}">
              <a16:creationId xmlns:a16="http://schemas.microsoft.com/office/drawing/2014/main" id="{18BCDFA1-A8F3-44E7-B130-D9832CDFAD55}"/>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0" name="直線コネクタ 579">
          <a:extLst>
            <a:ext uri="{FF2B5EF4-FFF2-40B4-BE49-F238E27FC236}">
              <a16:creationId xmlns:a16="http://schemas.microsoft.com/office/drawing/2014/main" id="{3DD50005-D1B1-49F3-B23E-DF547DA8F463}"/>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81" name="テキスト ボックス 580">
          <a:extLst>
            <a:ext uri="{FF2B5EF4-FFF2-40B4-BE49-F238E27FC236}">
              <a16:creationId xmlns:a16="http://schemas.microsoft.com/office/drawing/2014/main" id="{749C0E2C-480D-4D4B-9537-D871BE20321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2" name="直線コネクタ 581">
          <a:extLst>
            <a:ext uri="{FF2B5EF4-FFF2-40B4-BE49-F238E27FC236}">
              <a16:creationId xmlns:a16="http://schemas.microsoft.com/office/drawing/2014/main" id="{40FE31E6-740E-49D5-BE51-EEA95EB81A12}"/>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83" name="テキスト ボックス 582">
          <a:extLst>
            <a:ext uri="{FF2B5EF4-FFF2-40B4-BE49-F238E27FC236}">
              <a16:creationId xmlns:a16="http://schemas.microsoft.com/office/drawing/2014/main" id="{30C44B05-3DF4-4F2E-BFA8-0BD71D60D926}"/>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4" name="直線コネクタ 583">
          <a:extLst>
            <a:ext uri="{FF2B5EF4-FFF2-40B4-BE49-F238E27FC236}">
              <a16:creationId xmlns:a16="http://schemas.microsoft.com/office/drawing/2014/main" id="{44F58CE1-6ECF-411E-8BD4-C6B7AA03BFCA}"/>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5" name="テキスト ボックス 584">
          <a:extLst>
            <a:ext uri="{FF2B5EF4-FFF2-40B4-BE49-F238E27FC236}">
              <a16:creationId xmlns:a16="http://schemas.microsoft.com/office/drawing/2014/main" id="{E0272D01-E79E-42D2-A817-AD8EF8A2F17D}"/>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a:extLst>
            <a:ext uri="{FF2B5EF4-FFF2-40B4-BE49-F238E27FC236}">
              <a16:creationId xmlns:a16="http://schemas.microsoft.com/office/drawing/2014/main" id="{C735EFB4-2DC8-4F0F-AB0F-A3DC600007E7}"/>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7" name="テキスト ボックス 586">
          <a:extLst>
            <a:ext uri="{FF2B5EF4-FFF2-40B4-BE49-F238E27FC236}">
              <a16:creationId xmlns:a16="http://schemas.microsoft.com/office/drawing/2014/main" id="{AC491C25-B382-485B-AA1B-2FD22F620D1C}"/>
            </a:ext>
          </a:extLst>
        </xdr:cNvPr>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学校施設】&#10;一人当たり面積グラフ枠">
          <a:extLst>
            <a:ext uri="{FF2B5EF4-FFF2-40B4-BE49-F238E27FC236}">
              <a16:creationId xmlns:a16="http://schemas.microsoft.com/office/drawing/2014/main" id="{F30473FB-9633-4B6D-96E9-6DBE1E4668CA}"/>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114109</xdr:rowOff>
    </xdr:from>
    <xdr:to>
      <xdr:col>116</xdr:col>
      <xdr:colOff>62864</xdr:colOff>
      <xdr:row>63</xdr:row>
      <xdr:rowOff>10858</xdr:rowOff>
    </xdr:to>
    <xdr:cxnSp macro="">
      <xdr:nvCxnSpPr>
        <xdr:cNvPr id="589" name="直線コネクタ 588">
          <a:extLst>
            <a:ext uri="{FF2B5EF4-FFF2-40B4-BE49-F238E27FC236}">
              <a16:creationId xmlns:a16="http://schemas.microsoft.com/office/drawing/2014/main" id="{22D78060-4399-42BD-B2F0-60741BE270A2}"/>
            </a:ext>
          </a:extLst>
        </xdr:cNvPr>
        <xdr:cNvCxnSpPr/>
      </xdr:nvCxnSpPr>
      <xdr:spPr>
        <a:xfrm flipV="1">
          <a:off x="22160864" y="9543859"/>
          <a:ext cx="0" cy="12683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14685</xdr:rowOff>
    </xdr:from>
    <xdr:ext cx="469744" cy="259045"/>
    <xdr:sp macro="" textlink="">
      <xdr:nvSpPr>
        <xdr:cNvPr id="590" name="【学校施設】&#10;一人当たり面積最小値テキスト">
          <a:extLst>
            <a:ext uri="{FF2B5EF4-FFF2-40B4-BE49-F238E27FC236}">
              <a16:creationId xmlns:a16="http://schemas.microsoft.com/office/drawing/2014/main" id="{5A5EAD0E-55D9-4A27-A422-1F89B5499409}"/>
            </a:ext>
          </a:extLst>
        </xdr:cNvPr>
        <xdr:cNvSpPr txBox="1"/>
      </xdr:nvSpPr>
      <xdr:spPr>
        <a:xfrm>
          <a:off x="22199600" y="10816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10858</xdr:rowOff>
    </xdr:from>
    <xdr:to>
      <xdr:col>116</xdr:col>
      <xdr:colOff>152400</xdr:colOff>
      <xdr:row>63</xdr:row>
      <xdr:rowOff>10858</xdr:rowOff>
    </xdr:to>
    <xdr:cxnSp macro="">
      <xdr:nvCxnSpPr>
        <xdr:cNvPr id="591" name="直線コネクタ 590">
          <a:extLst>
            <a:ext uri="{FF2B5EF4-FFF2-40B4-BE49-F238E27FC236}">
              <a16:creationId xmlns:a16="http://schemas.microsoft.com/office/drawing/2014/main" id="{D3B7C552-ACD3-483B-A91A-F4BF5D5C2123}"/>
            </a:ext>
          </a:extLst>
        </xdr:cNvPr>
        <xdr:cNvCxnSpPr/>
      </xdr:nvCxnSpPr>
      <xdr:spPr>
        <a:xfrm>
          <a:off x="22072600" y="10812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60786</xdr:rowOff>
    </xdr:from>
    <xdr:ext cx="469744" cy="259045"/>
    <xdr:sp macro="" textlink="">
      <xdr:nvSpPr>
        <xdr:cNvPr id="592" name="【学校施設】&#10;一人当たり面積最大値テキスト">
          <a:extLst>
            <a:ext uri="{FF2B5EF4-FFF2-40B4-BE49-F238E27FC236}">
              <a16:creationId xmlns:a16="http://schemas.microsoft.com/office/drawing/2014/main" id="{78F45407-B904-409C-A3CA-A413A7107E63}"/>
            </a:ext>
          </a:extLst>
        </xdr:cNvPr>
        <xdr:cNvSpPr txBox="1"/>
      </xdr:nvSpPr>
      <xdr:spPr>
        <a:xfrm>
          <a:off x="22199600" y="9319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114109</xdr:rowOff>
    </xdr:from>
    <xdr:to>
      <xdr:col>116</xdr:col>
      <xdr:colOff>152400</xdr:colOff>
      <xdr:row>55</xdr:row>
      <xdr:rowOff>114109</xdr:rowOff>
    </xdr:to>
    <xdr:cxnSp macro="">
      <xdr:nvCxnSpPr>
        <xdr:cNvPr id="593" name="直線コネクタ 592">
          <a:extLst>
            <a:ext uri="{FF2B5EF4-FFF2-40B4-BE49-F238E27FC236}">
              <a16:creationId xmlns:a16="http://schemas.microsoft.com/office/drawing/2014/main" id="{8D40F958-B43B-400B-A291-BC4B61A025F1}"/>
            </a:ext>
          </a:extLst>
        </xdr:cNvPr>
        <xdr:cNvCxnSpPr/>
      </xdr:nvCxnSpPr>
      <xdr:spPr>
        <a:xfrm>
          <a:off x="22072600" y="95438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64978</xdr:rowOff>
    </xdr:from>
    <xdr:ext cx="469744" cy="259045"/>
    <xdr:sp macro="" textlink="">
      <xdr:nvSpPr>
        <xdr:cNvPr id="594" name="【学校施設】&#10;一人当たり面積平均値テキスト">
          <a:extLst>
            <a:ext uri="{FF2B5EF4-FFF2-40B4-BE49-F238E27FC236}">
              <a16:creationId xmlns:a16="http://schemas.microsoft.com/office/drawing/2014/main" id="{C14B87B8-F96C-48FB-9087-7D257EF864EC}"/>
            </a:ext>
          </a:extLst>
        </xdr:cNvPr>
        <xdr:cNvSpPr txBox="1"/>
      </xdr:nvSpPr>
      <xdr:spPr>
        <a:xfrm>
          <a:off x="22199600" y="105234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86551</xdr:rowOff>
    </xdr:from>
    <xdr:to>
      <xdr:col>116</xdr:col>
      <xdr:colOff>114300</xdr:colOff>
      <xdr:row>62</xdr:row>
      <xdr:rowOff>16701</xdr:rowOff>
    </xdr:to>
    <xdr:sp macro="" textlink="">
      <xdr:nvSpPr>
        <xdr:cNvPr id="595" name="フローチャート: 判断 594">
          <a:extLst>
            <a:ext uri="{FF2B5EF4-FFF2-40B4-BE49-F238E27FC236}">
              <a16:creationId xmlns:a16="http://schemas.microsoft.com/office/drawing/2014/main" id="{AF288D5A-ABE7-4DD6-A675-A08035AEFD35}"/>
            </a:ext>
          </a:extLst>
        </xdr:cNvPr>
        <xdr:cNvSpPr/>
      </xdr:nvSpPr>
      <xdr:spPr>
        <a:xfrm>
          <a:off x="22110700" y="10545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91694</xdr:rowOff>
    </xdr:from>
    <xdr:to>
      <xdr:col>112</xdr:col>
      <xdr:colOff>38100</xdr:colOff>
      <xdr:row>62</xdr:row>
      <xdr:rowOff>21844</xdr:rowOff>
    </xdr:to>
    <xdr:sp macro="" textlink="">
      <xdr:nvSpPr>
        <xdr:cNvPr id="596" name="フローチャート: 判断 595">
          <a:extLst>
            <a:ext uri="{FF2B5EF4-FFF2-40B4-BE49-F238E27FC236}">
              <a16:creationId xmlns:a16="http://schemas.microsoft.com/office/drawing/2014/main" id="{9567E1F4-D75C-4AAE-AB6E-0F0F8D5F66E9}"/>
            </a:ext>
          </a:extLst>
        </xdr:cNvPr>
        <xdr:cNvSpPr/>
      </xdr:nvSpPr>
      <xdr:spPr>
        <a:xfrm>
          <a:off x="21272500" y="10550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99123</xdr:rowOff>
    </xdr:from>
    <xdr:to>
      <xdr:col>107</xdr:col>
      <xdr:colOff>101600</xdr:colOff>
      <xdr:row>62</xdr:row>
      <xdr:rowOff>29273</xdr:rowOff>
    </xdr:to>
    <xdr:sp macro="" textlink="">
      <xdr:nvSpPr>
        <xdr:cNvPr id="597" name="フローチャート: 判断 596">
          <a:extLst>
            <a:ext uri="{FF2B5EF4-FFF2-40B4-BE49-F238E27FC236}">
              <a16:creationId xmlns:a16="http://schemas.microsoft.com/office/drawing/2014/main" id="{9FD40FD4-EE43-4E65-A88D-45BA50482DD0}"/>
            </a:ext>
          </a:extLst>
        </xdr:cNvPr>
        <xdr:cNvSpPr/>
      </xdr:nvSpPr>
      <xdr:spPr>
        <a:xfrm>
          <a:off x="20383500" y="10557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99695</xdr:rowOff>
    </xdr:from>
    <xdr:to>
      <xdr:col>102</xdr:col>
      <xdr:colOff>165100</xdr:colOff>
      <xdr:row>62</xdr:row>
      <xdr:rowOff>29845</xdr:rowOff>
    </xdr:to>
    <xdr:sp macro="" textlink="">
      <xdr:nvSpPr>
        <xdr:cNvPr id="598" name="フローチャート: 判断 597">
          <a:extLst>
            <a:ext uri="{FF2B5EF4-FFF2-40B4-BE49-F238E27FC236}">
              <a16:creationId xmlns:a16="http://schemas.microsoft.com/office/drawing/2014/main" id="{1FEE8095-44D9-4EEC-AC03-C10B41539EB9}"/>
            </a:ext>
          </a:extLst>
        </xdr:cNvPr>
        <xdr:cNvSpPr/>
      </xdr:nvSpPr>
      <xdr:spPr>
        <a:xfrm>
          <a:off x="19494500" y="10558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99314</xdr:rowOff>
    </xdr:from>
    <xdr:to>
      <xdr:col>98</xdr:col>
      <xdr:colOff>38100</xdr:colOff>
      <xdr:row>62</xdr:row>
      <xdr:rowOff>29464</xdr:rowOff>
    </xdr:to>
    <xdr:sp macro="" textlink="">
      <xdr:nvSpPr>
        <xdr:cNvPr id="599" name="フローチャート: 判断 598">
          <a:extLst>
            <a:ext uri="{FF2B5EF4-FFF2-40B4-BE49-F238E27FC236}">
              <a16:creationId xmlns:a16="http://schemas.microsoft.com/office/drawing/2014/main" id="{5A128635-1F7D-4A37-9618-FC49527B3BE8}"/>
            </a:ext>
          </a:extLst>
        </xdr:cNvPr>
        <xdr:cNvSpPr/>
      </xdr:nvSpPr>
      <xdr:spPr>
        <a:xfrm>
          <a:off x="18605500" y="10557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a:extLst>
            <a:ext uri="{FF2B5EF4-FFF2-40B4-BE49-F238E27FC236}">
              <a16:creationId xmlns:a16="http://schemas.microsoft.com/office/drawing/2014/main" id="{9D689DF0-594C-4C1E-8D5D-A7AB744A84BE}"/>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382AA39D-D7EF-4C93-8F50-4FBE2E848CE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737925B0-6843-4479-9C0B-D41CA41317A9}"/>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407E3669-FB50-45BE-986F-4EEFB90C0639}"/>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176A8F05-FCE7-429F-9497-7C1D2320BF4D}"/>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147892</xdr:rowOff>
    </xdr:from>
    <xdr:to>
      <xdr:col>116</xdr:col>
      <xdr:colOff>114300</xdr:colOff>
      <xdr:row>61</xdr:row>
      <xdr:rowOff>78042</xdr:rowOff>
    </xdr:to>
    <xdr:sp macro="" textlink="">
      <xdr:nvSpPr>
        <xdr:cNvPr id="605" name="楕円 604">
          <a:extLst>
            <a:ext uri="{FF2B5EF4-FFF2-40B4-BE49-F238E27FC236}">
              <a16:creationId xmlns:a16="http://schemas.microsoft.com/office/drawing/2014/main" id="{11FA9BE3-EF61-4CA4-BF4C-CFCF7D2025A6}"/>
            </a:ext>
          </a:extLst>
        </xdr:cNvPr>
        <xdr:cNvSpPr/>
      </xdr:nvSpPr>
      <xdr:spPr>
        <a:xfrm>
          <a:off x="22110700" y="1043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59</xdr:row>
      <xdr:rowOff>170769</xdr:rowOff>
    </xdr:from>
    <xdr:ext cx="469744" cy="259045"/>
    <xdr:sp macro="" textlink="">
      <xdr:nvSpPr>
        <xdr:cNvPr id="606" name="【学校施設】&#10;一人当たり面積該当値テキスト">
          <a:extLst>
            <a:ext uri="{FF2B5EF4-FFF2-40B4-BE49-F238E27FC236}">
              <a16:creationId xmlns:a16="http://schemas.microsoft.com/office/drawing/2014/main" id="{6E6E53D6-6A60-4A9B-BD40-48B60CAABC94}"/>
            </a:ext>
          </a:extLst>
        </xdr:cNvPr>
        <xdr:cNvSpPr txBox="1"/>
      </xdr:nvSpPr>
      <xdr:spPr>
        <a:xfrm>
          <a:off x="22199600" y="102863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159703</xdr:rowOff>
    </xdr:from>
    <xdr:to>
      <xdr:col>112</xdr:col>
      <xdr:colOff>38100</xdr:colOff>
      <xdr:row>61</xdr:row>
      <xdr:rowOff>89853</xdr:rowOff>
    </xdr:to>
    <xdr:sp macro="" textlink="">
      <xdr:nvSpPr>
        <xdr:cNvPr id="607" name="楕円 606">
          <a:extLst>
            <a:ext uri="{FF2B5EF4-FFF2-40B4-BE49-F238E27FC236}">
              <a16:creationId xmlns:a16="http://schemas.microsoft.com/office/drawing/2014/main" id="{E3614EAF-2C49-41FC-A09C-3C3055B26E92}"/>
            </a:ext>
          </a:extLst>
        </xdr:cNvPr>
        <xdr:cNvSpPr/>
      </xdr:nvSpPr>
      <xdr:spPr>
        <a:xfrm>
          <a:off x="21272500" y="10446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27242</xdr:rowOff>
    </xdr:from>
    <xdr:to>
      <xdr:col>116</xdr:col>
      <xdr:colOff>63500</xdr:colOff>
      <xdr:row>61</xdr:row>
      <xdr:rowOff>39053</xdr:rowOff>
    </xdr:to>
    <xdr:cxnSp macro="">
      <xdr:nvCxnSpPr>
        <xdr:cNvPr id="608" name="直線コネクタ 607">
          <a:extLst>
            <a:ext uri="{FF2B5EF4-FFF2-40B4-BE49-F238E27FC236}">
              <a16:creationId xmlns:a16="http://schemas.microsoft.com/office/drawing/2014/main" id="{531180B1-D97A-4808-865A-B5E360A88E3F}"/>
            </a:ext>
          </a:extLst>
        </xdr:cNvPr>
        <xdr:cNvCxnSpPr/>
      </xdr:nvCxnSpPr>
      <xdr:spPr>
        <a:xfrm flipV="1">
          <a:off x="21323300" y="10485692"/>
          <a:ext cx="838200" cy="11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164846</xdr:rowOff>
    </xdr:from>
    <xdr:to>
      <xdr:col>107</xdr:col>
      <xdr:colOff>101600</xdr:colOff>
      <xdr:row>61</xdr:row>
      <xdr:rowOff>94996</xdr:rowOff>
    </xdr:to>
    <xdr:sp macro="" textlink="">
      <xdr:nvSpPr>
        <xdr:cNvPr id="609" name="楕円 608">
          <a:extLst>
            <a:ext uri="{FF2B5EF4-FFF2-40B4-BE49-F238E27FC236}">
              <a16:creationId xmlns:a16="http://schemas.microsoft.com/office/drawing/2014/main" id="{97688D4F-814F-44A8-8FD1-1519601754AB}"/>
            </a:ext>
          </a:extLst>
        </xdr:cNvPr>
        <xdr:cNvSpPr/>
      </xdr:nvSpPr>
      <xdr:spPr>
        <a:xfrm>
          <a:off x="20383500" y="10451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39053</xdr:rowOff>
    </xdr:from>
    <xdr:to>
      <xdr:col>111</xdr:col>
      <xdr:colOff>177800</xdr:colOff>
      <xdr:row>61</xdr:row>
      <xdr:rowOff>44196</xdr:rowOff>
    </xdr:to>
    <xdr:cxnSp macro="">
      <xdr:nvCxnSpPr>
        <xdr:cNvPr id="610" name="直線コネクタ 609">
          <a:extLst>
            <a:ext uri="{FF2B5EF4-FFF2-40B4-BE49-F238E27FC236}">
              <a16:creationId xmlns:a16="http://schemas.microsoft.com/office/drawing/2014/main" id="{978D09CA-3612-4380-9AB5-651CD1279BB9}"/>
            </a:ext>
          </a:extLst>
        </xdr:cNvPr>
        <xdr:cNvCxnSpPr/>
      </xdr:nvCxnSpPr>
      <xdr:spPr>
        <a:xfrm flipV="1">
          <a:off x="20434300" y="10497503"/>
          <a:ext cx="889000" cy="5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4255</xdr:rowOff>
    </xdr:from>
    <xdr:to>
      <xdr:col>102</xdr:col>
      <xdr:colOff>165100</xdr:colOff>
      <xdr:row>61</xdr:row>
      <xdr:rowOff>105855</xdr:rowOff>
    </xdr:to>
    <xdr:sp macro="" textlink="">
      <xdr:nvSpPr>
        <xdr:cNvPr id="611" name="楕円 610">
          <a:extLst>
            <a:ext uri="{FF2B5EF4-FFF2-40B4-BE49-F238E27FC236}">
              <a16:creationId xmlns:a16="http://schemas.microsoft.com/office/drawing/2014/main" id="{C9E18506-AB79-4882-AE5C-D2D7F6A05F25}"/>
            </a:ext>
          </a:extLst>
        </xdr:cNvPr>
        <xdr:cNvSpPr/>
      </xdr:nvSpPr>
      <xdr:spPr>
        <a:xfrm>
          <a:off x="19494500" y="1046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44196</xdr:rowOff>
    </xdr:from>
    <xdr:to>
      <xdr:col>107</xdr:col>
      <xdr:colOff>50800</xdr:colOff>
      <xdr:row>61</xdr:row>
      <xdr:rowOff>55055</xdr:rowOff>
    </xdr:to>
    <xdr:cxnSp macro="">
      <xdr:nvCxnSpPr>
        <xdr:cNvPr id="612" name="直線コネクタ 611">
          <a:extLst>
            <a:ext uri="{FF2B5EF4-FFF2-40B4-BE49-F238E27FC236}">
              <a16:creationId xmlns:a16="http://schemas.microsoft.com/office/drawing/2014/main" id="{0017D2C6-CCA0-4810-ADDA-07425E11721A}"/>
            </a:ext>
          </a:extLst>
        </xdr:cNvPr>
        <xdr:cNvCxnSpPr/>
      </xdr:nvCxnSpPr>
      <xdr:spPr>
        <a:xfrm flipV="1">
          <a:off x="19545300" y="10502646"/>
          <a:ext cx="889000" cy="10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1778</xdr:rowOff>
    </xdr:from>
    <xdr:to>
      <xdr:col>98</xdr:col>
      <xdr:colOff>38100</xdr:colOff>
      <xdr:row>61</xdr:row>
      <xdr:rowOff>103378</xdr:rowOff>
    </xdr:to>
    <xdr:sp macro="" textlink="">
      <xdr:nvSpPr>
        <xdr:cNvPr id="613" name="楕円 612">
          <a:extLst>
            <a:ext uri="{FF2B5EF4-FFF2-40B4-BE49-F238E27FC236}">
              <a16:creationId xmlns:a16="http://schemas.microsoft.com/office/drawing/2014/main" id="{92E55FEF-DB2D-4089-B2B7-1B3274E0A0BC}"/>
            </a:ext>
          </a:extLst>
        </xdr:cNvPr>
        <xdr:cNvSpPr/>
      </xdr:nvSpPr>
      <xdr:spPr>
        <a:xfrm>
          <a:off x="18605500" y="1046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52578</xdr:rowOff>
    </xdr:from>
    <xdr:to>
      <xdr:col>102</xdr:col>
      <xdr:colOff>114300</xdr:colOff>
      <xdr:row>61</xdr:row>
      <xdr:rowOff>55055</xdr:rowOff>
    </xdr:to>
    <xdr:cxnSp macro="">
      <xdr:nvCxnSpPr>
        <xdr:cNvPr id="614" name="直線コネクタ 613">
          <a:extLst>
            <a:ext uri="{FF2B5EF4-FFF2-40B4-BE49-F238E27FC236}">
              <a16:creationId xmlns:a16="http://schemas.microsoft.com/office/drawing/2014/main" id="{E9894264-5CB3-4A8B-8D54-22CA1BBE7E2A}"/>
            </a:ext>
          </a:extLst>
        </xdr:cNvPr>
        <xdr:cNvCxnSpPr/>
      </xdr:nvCxnSpPr>
      <xdr:spPr>
        <a:xfrm>
          <a:off x="18656300" y="10511028"/>
          <a:ext cx="889000" cy="2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62</xdr:row>
      <xdr:rowOff>12971</xdr:rowOff>
    </xdr:from>
    <xdr:ext cx="469744" cy="259045"/>
    <xdr:sp macro="" textlink="">
      <xdr:nvSpPr>
        <xdr:cNvPr id="615" name="n_1aveValue【学校施設】&#10;一人当たり面積">
          <a:extLst>
            <a:ext uri="{FF2B5EF4-FFF2-40B4-BE49-F238E27FC236}">
              <a16:creationId xmlns:a16="http://schemas.microsoft.com/office/drawing/2014/main" id="{5AA4400C-D8B9-4744-AC9C-C265927E8A2D}"/>
            </a:ext>
          </a:extLst>
        </xdr:cNvPr>
        <xdr:cNvSpPr txBox="1"/>
      </xdr:nvSpPr>
      <xdr:spPr>
        <a:xfrm>
          <a:off x="21075727" y="10642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20400</xdr:rowOff>
    </xdr:from>
    <xdr:ext cx="469744" cy="259045"/>
    <xdr:sp macro="" textlink="">
      <xdr:nvSpPr>
        <xdr:cNvPr id="616" name="n_2aveValue【学校施設】&#10;一人当たり面積">
          <a:extLst>
            <a:ext uri="{FF2B5EF4-FFF2-40B4-BE49-F238E27FC236}">
              <a16:creationId xmlns:a16="http://schemas.microsoft.com/office/drawing/2014/main" id="{1305BACF-9214-4EFB-9916-0CCF93DF809A}"/>
            </a:ext>
          </a:extLst>
        </xdr:cNvPr>
        <xdr:cNvSpPr txBox="1"/>
      </xdr:nvSpPr>
      <xdr:spPr>
        <a:xfrm>
          <a:off x="20199427" y="106503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20972</xdr:rowOff>
    </xdr:from>
    <xdr:ext cx="469744" cy="259045"/>
    <xdr:sp macro="" textlink="">
      <xdr:nvSpPr>
        <xdr:cNvPr id="617" name="n_3aveValue【学校施設】&#10;一人当たり面積">
          <a:extLst>
            <a:ext uri="{FF2B5EF4-FFF2-40B4-BE49-F238E27FC236}">
              <a16:creationId xmlns:a16="http://schemas.microsoft.com/office/drawing/2014/main" id="{B12B7D7E-DC30-4D34-A279-1B27B06392BC}"/>
            </a:ext>
          </a:extLst>
        </xdr:cNvPr>
        <xdr:cNvSpPr txBox="1"/>
      </xdr:nvSpPr>
      <xdr:spPr>
        <a:xfrm>
          <a:off x="19310427" y="10650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20591</xdr:rowOff>
    </xdr:from>
    <xdr:ext cx="469744" cy="259045"/>
    <xdr:sp macro="" textlink="">
      <xdr:nvSpPr>
        <xdr:cNvPr id="618" name="n_4aveValue【学校施設】&#10;一人当たり面積">
          <a:extLst>
            <a:ext uri="{FF2B5EF4-FFF2-40B4-BE49-F238E27FC236}">
              <a16:creationId xmlns:a16="http://schemas.microsoft.com/office/drawing/2014/main" id="{E2111F86-92F8-4C23-A876-222F5DC923D3}"/>
            </a:ext>
          </a:extLst>
        </xdr:cNvPr>
        <xdr:cNvSpPr txBox="1"/>
      </xdr:nvSpPr>
      <xdr:spPr>
        <a:xfrm>
          <a:off x="18421427" y="10650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59</xdr:row>
      <xdr:rowOff>106380</xdr:rowOff>
    </xdr:from>
    <xdr:ext cx="469744" cy="259045"/>
    <xdr:sp macro="" textlink="">
      <xdr:nvSpPr>
        <xdr:cNvPr id="619" name="n_1mainValue【学校施設】&#10;一人当たり面積">
          <a:extLst>
            <a:ext uri="{FF2B5EF4-FFF2-40B4-BE49-F238E27FC236}">
              <a16:creationId xmlns:a16="http://schemas.microsoft.com/office/drawing/2014/main" id="{98E4C121-8AF8-45FB-B533-3C16958838E2}"/>
            </a:ext>
          </a:extLst>
        </xdr:cNvPr>
        <xdr:cNvSpPr txBox="1"/>
      </xdr:nvSpPr>
      <xdr:spPr>
        <a:xfrm>
          <a:off x="21075727" y="10221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111523</xdr:rowOff>
    </xdr:from>
    <xdr:ext cx="469744" cy="259045"/>
    <xdr:sp macro="" textlink="">
      <xdr:nvSpPr>
        <xdr:cNvPr id="620" name="n_2mainValue【学校施設】&#10;一人当たり面積">
          <a:extLst>
            <a:ext uri="{FF2B5EF4-FFF2-40B4-BE49-F238E27FC236}">
              <a16:creationId xmlns:a16="http://schemas.microsoft.com/office/drawing/2014/main" id="{48552779-4644-4F63-98B4-8BD5FC7D5E16}"/>
            </a:ext>
          </a:extLst>
        </xdr:cNvPr>
        <xdr:cNvSpPr txBox="1"/>
      </xdr:nvSpPr>
      <xdr:spPr>
        <a:xfrm>
          <a:off x="20199427" y="10227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122382</xdr:rowOff>
    </xdr:from>
    <xdr:ext cx="469744" cy="259045"/>
    <xdr:sp macro="" textlink="">
      <xdr:nvSpPr>
        <xdr:cNvPr id="621" name="n_3mainValue【学校施設】&#10;一人当たり面積">
          <a:extLst>
            <a:ext uri="{FF2B5EF4-FFF2-40B4-BE49-F238E27FC236}">
              <a16:creationId xmlns:a16="http://schemas.microsoft.com/office/drawing/2014/main" id="{562AFBF7-BC75-4AB1-8DD4-8969EB03FC28}"/>
            </a:ext>
          </a:extLst>
        </xdr:cNvPr>
        <xdr:cNvSpPr txBox="1"/>
      </xdr:nvSpPr>
      <xdr:spPr>
        <a:xfrm>
          <a:off x="19310427" y="10237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119905</xdr:rowOff>
    </xdr:from>
    <xdr:ext cx="469744" cy="259045"/>
    <xdr:sp macro="" textlink="">
      <xdr:nvSpPr>
        <xdr:cNvPr id="622" name="n_4mainValue【学校施設】&#10;一人当たり面積">
          <a:extLst>
            <a:ext uri="{FF2B5EF4-FFF2-40B4-BE49-F238E27FC236}">
              <a16:creationId xmlns:a16="http://schemas.microsoft.com/office/drawing/2014/main" id="{4CBCA143-040E-4E2D-8E39-FAAD80B5BDA0}"/>
            </a:ext>
          </a:extLst>
        </xdr:cNvPr>
        <xdr:cNvSpPr txBox="1"/>
      </xdr:nvSpPr>
      <xdr:spPr>
        <a:xfrm>
          <a:off x="18421427" y="1023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a:extLst>
            <a:ext uri="{FF2B5EF4-FFF2-40B4-BE49-F238E27FC236}">
              <a16:creationId xmlns:a16="http://schemas.microsoft.com/office/drawing/2014/main" id="{1E4BEF82-431E-4BDC-BDB4-92108D469F6D}"/>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a:extLst>
            <a:ext uri="{FF2B5EF4-FFF2-40B4-BE49-F238E27FC236}">
              <a16:creationId xmlns:a16="http://schemas.microsoft.com/office/drawing/2014/main" id="{4DA28C5E-18B5-459F-B37D-6BDCCAD07194}"/>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a:extLst>
            <a:ext uri="{FF2B5EF4-FFF2-40B4-BE49-F238E27FC236}">
              <a16:creationId xmlns:a16="http://schemas.microsoft.com/office/drawing/2014/main" id="{FD8919E1-D846-4B06-AFDD-CFCEC06872AE}"/>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a:extLst>
            <a:ext uri="{FF2B5EF4-FFF2-40B4-BE49-F238E27FC236}">
              <a16:creationId xmlns:a16="http://schemas.microsoft.com/office/drawing/2014/main" id="{FD0981AE-B12F-4D32-A632-685981C1A713}"/>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a:extLst>
            <a:ext uri="{FF2B5EF4-FFF2-40B4-BE49-F238E27FC236}">
              <a16:creationId xmlns:a16="http://schemas.microsoft.com/office/drawing/2014/main" id="{C5F886C6-8176-45C3-B128-0920A3C126B2}"/>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a:extLst>
            <a:ext uri="{FF2B5EF4-FFF2-40B4-BE49-F238E27FC236}">
              <a16:creationId xmlns:a16="http://schemas.microsoft.com/office/drawing/2014/main" id="{3A482163-5972-4912-932A-EEF7A3E98F01}"/>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a:extLst>
            <a:ext uri="{FF2B5EF4-FFF2-40B4-BE49-F238E27FC236}">
              <a16:creationId xmlns:a16="http://schemas.microsoft.com/office/drawing/2014/main" id="{E83464CF-9126-46E3-BFCC-315C3A3E12D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a:extLst>
            <a:ext uri="{FF2B5EF4-FFF2-40B4-BE49-F238E27FC236}">
              <a16:creationId xmlns:a16="http://schemas.microsoft.com/office/drawing/2014/main" id="{FF0567FD-852C-400E-9201-0A93891A34D5}"/>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1" name="テキスト ボックス 630">
          <a:extLst>
            <a:ext uri="{FF2B5EF4-FFF2-40B4-BE49-F238E27FC236}">
              <a16:creationId xmlns:a16="http://schemas.microsoft.com/office/drawing/2014/main" id="{A5763B06-41D8-436A-AD67-E4CF494AADE2}"/>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2" name="直線コネクタ 631">
          <a:extLst>
            <a:ext uri="{FF2B5EF4-FFF2-40B4-BE49-F238E27FC236}">
              <a16:creationId xmlns:a16="http://schemas.microsoft.com/office/drawing/2014/main" id="{AFA31510-1FCA-4EEA-97BE-C8FA77951671}"/>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3" name="テキスト ボックス 632">
          <a:extLst>
            <a:ext uri="{FF2B5EF4-FFF2-40B4-BE49-F238E27FC236}">
              <a16:creationId xmlns:a16="http://schemas.microsoft.com/office/drawing/2014/main" id="{5876884C-2BCA-4AF2-A403-5E0B0C69434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4" name="直線コネクタ 633">
          <a:extLst>
            <a:ext uri="{FF2B5EF4-FFF2-40B4-BE49-F238E27FC236}">
              <a16:creationId xmlns:a16="http://schemas.microsoft.com/office/drawing/2014/main" id="{EFD08A8D-3238-450F-8CDB-30A95D0AA178}"/>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5" name="テキスト ボックス 634">
          <a:extLst>
            <a:ext uri="{FF2B5EF4-FFF2-40B4-BE49-F238E27FC236}">
              <a16:creationId xmlns:a16="http://schemas.microsoft.com/office/drawing/2014/main" id="{EE71A528-507F-4AB7-99F5-E73B2002443C}"/>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6" name="直線コネクタ 635">
          <a:extLst>
            <a:ext uri="{FF2B5EF4-FFF2-40B4-BE49-F238E27FC236}">
              <a16:creationId xmlns:a16="http://schemas.microsoft.com/office/drawing/2014/main" id="{768C3ED5-6617-4B19-B247-3986032FAC84}"/>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37" name="テキスト ボックス 636">
          <a:extLst>
            <a:ext uri="{FF2B5EF4-FFF2-40B4-BE49-F238E27FC236}">
              <a16:creationId xmlns:a16="http://schemas.microsoft.com/office/drawing/2014/main" id="{F58B19A6-A35B-4962-8D3D-8EB191C9C55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38" name="直線コネクタ 637">
          <a:extLst>
            <a:ext uri="{FF2B5EF4-FFF2-40B4-BE49-F238E27FC236}">
              <a16:creationId xmlns:a16="http://schemas.microsoft.com/office/drawing/2014/main" id="{28085A5C-D5B8-4902-858C-6BC7D5F6A51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39" name="テキスト ボックス 638">
          <a:extLst>
            <a:ext uri="{FF2B5EF4-FFF2-40B4-BE49-F238E27FC236}">
              <a16:creationId xmlns:a16="http://schemas.microsoft.com/office/drawing/2014/main" id="{4130C3CD-BCD6-49A6-9EA9-46339E884493}"/>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0" name="直線コネクタ 639">
          <a:extLst>
            <a:ext uri="{FF2B5EF4-FFF2-40B4-BE49-F238E27FC236}">
              <a16:creationId xmlns:a16="http://schemas.microsoft.com/office/drawing/2014/main" id="{469D564F-B1C2-45EE-BAC1-F1BD4095DB4E}"/>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1" name="テキスト ボックス 640">
          <a:extLst>
            <a:ext uri="{FF2B5EF4-FFF2-40B4-BE49-F238E27FC236}">
              <a16:creationId xmlns:a16="http://schemas.microsoft.com/office/drawing/2014/main" id="{703E8632-CCC4-459C-8699-93EE033FDA15}"/>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2" name="直線コネクタ 641">
          <a:extLst>
            <a:ext uri="{FF2B5EF4-FFF2-40B4-BE49-F238E27FC236}">
              <a16:creationId xmlns:a16="http://schemas.microsoft.com/office/drawing/2014/main" id="{1E9B2D53-CF5A-4029-8524-E470C11A46E4}"/>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162577</xdr:rowOff>
    </xdr:from>
    <xdr:ext cx="338939" cy="259045"/>
    <xdr:sp macro="" textlink="">
      <xdr:nvSpPr>
        <xdr:cNvPr id="643" name="テキスト ボックス 642">
          <a:extLst>
            <a:ext uri="{FF2B5EF4-FFF2-40B4-BE49-F238E27FC236}">
              <a16:creationId xmlns:a16="http://schemas.microsoft.com/office/drawing/2014/main" id="{2B07D3A1-61C7-4E38-873F-7B0D2660F021}"/>
            </a:ext>
          </a:extLst>
        </xdr:cNvPr>
        <xdr:cNvSpPr txBox="1"/>
      </xdr:nvSpPr>
      <xdr:spPr>
        <a:xfrm>
          <a:off x="12107061" y="1319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a:extLst>
            <a:ext uri="{FF2B5EF4-FFF2-40B4-BE49-F238E27FC236}">
              <a16:creationId xmlns:a16="http://schemas.microsoft.com/office/drawing/2014/main" id="{0C4E52E5-8A35-450E-86CA-EB9E87F5661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a:extLst>
            <a:ext uri="{FF2B5EF4-FFF2-40B4-BE49-F238E27FC236}">
              <a16:creationId xmlns:a16="http://schemas.microsoft.com/office/drawing/2014/main" id="{88B31120-E7BD-4787-A54E-1D2AFD52253C}"/>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133350</xdr:rowOff>
    </xdr:from>
    <xdr:to>
      <xdr:col>85</xdr:col>
      <xdr:colOff>126364</xdr:colOff>
      <xdr:row>85</xdr:row>
      <xdr:rowOff>31750</xdr:rowOff>
    </xdr:to>
    <xdr:cxnSp macro="">
      <xdr:nvCxnSpPr>
        <xdr:cNvPr id="646" name="直線コネクタ 645">
          <a:extLst>
            <a:ext uri="{FF2B5EF4-FFF2-40B4-BE49-F238E27FC236}">
              <a16:creationId xmlns:a16="http://schemas.microsoft.com/office/drawing/2014/main" id="{C5DCF591-7BCF-448C-BEA0-3B68726B7AC8}"/>
            </a:ext>
          </a:extLst>
        </xdr:cNvPr>
        <xdr:cNvCxnSpPr/>
      </xdr:nvCxnSpPr>
      <xdr:spPr>
        <a:xfrm flipV="1">
          <a:off x="16318864" y="1333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35577</xdr:rowOff>
    </xdr:from>
    <xdr:ext cx="469744" cy="259045"/>
    <xdr:sp macro="" textlink="">
      <xdr:nvSpPr>
        <xdr:cNvPr id="647" name="【児童館】&#10;有形固定資産減価償却率最小値テキスト">
          <a:extLst>
            <a:ext uri="{FF2B5EF4-FFF2-40B4-BE49-F238E27FC236}">
              <a16:creationId xmlns:a16="http://schemas.microsoft.com/office/drawing/2014/main" id="{A595A470-D4D4-4DED-AA71-08FF7A54905C}"/>
            </a:ext>
          </a:extLst>
        </xdr:cNvPr>
        <xdr:cNvSpPr txBox="1"/>
      </xdr:nvSpPr>
      <xdr:spPr>
        <a:xfrm>
          <a:off x="16357600"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31750</xdr:rowOff>
    </xdr:from>
    <xdr:to>
      <xdr:col>86</xdr:col>
      <xdr:colOff>25400</xdr:colOff>
      <xdr:row>85</xdr:row>
      <xdr:rowOff>31750</xdr:rowOff>
    </xdr:to>
    <xdr:cxnSp macro="">
      <xdr:nvCxnSpPr>
        <xdr:cNvPr id="648" name="直線コネクタ 647">
          <a:extLst>
            <a:ext uri="{FF2B5EF4-FFF2-40B4-BE49-F238E27FC236}">
              <a16:creationId xmlns:a16="http://schemas.microsoft.com/office/drawing/2014/main" id="{E4022B1B-6993-4671-9B54-8A4638241632}"/>
            </a:ext>
          </a:extLst>
        </xdr:cNvPr>
        <xdr:cNvCxnSpPr/>
      </xdr:nvCxnSpPr>
      <xdr:spPr>
        <a:xfrm>
          <a:off x="16230600" y="1460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80027</xdr:rowOff>
    </xdr:from>
    <xdr:ext cx="340478" cy="259045"/>
    <xdr:sp macro="" textlink="">
      <xdr:nvSpPr>
        <xdr:cNvPr id="649" name="【児童館】&#10;有形固定資産減価償却率最大値テキスト">
          <a:extLst>
            <a:ext uri="{FF2B5EF4-FFF2-40B4-BE49-F238E27FC236}">
              <a16:creationId xmlns:a16="http://schemas.microsoft.com/office/drawing/2014/main" id="{9D0F9E5A-6170-4651-B203-4A6486151773}"/>
            </a:ext>
          </a:extLst>
        </xdr:cNvPr>
        <xdr:cNvSpPr txBox="1"/>
      </xdr:nvSpPr>
      <xdr:spPr>
        <a:xfrm>
          <a:off x="16357600" y="1311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133350</xdr:rowOff>
    </xdr:from>
    <xdr:to>
      <xdr:col>86</xdr:col>
      <xdr:colOff>25400</xdr:colOff>
      <xdr:row>77</xdr:row>
      <xdr:rowOff>133350</xdr:rowOff>
    </xdr:to>
    <xdr:cxnSp macro="">
      <xdr:nvCxnSpPr>
        <xdr:cNvPr id="650" name="直線コネクタ 649">
          <a:extLst>
            <a:ext uri="{FF2B5EF4-FFF2-40B4-BE49-F238E27FC236}">
              <a16:creationId xmlns:a16="http://schemas.microsoft.com/office/drawing/2014/main" id="{F0864577-F44C-4849-B3CD-E004E8BE5A0E}"/>
            </a:ext>
          </a:extLst>
        </xdr:cNvPr>
        <xdr:cNvCxnSpPr/>
      </xdr:nvCxnSpPr>
      <xdr:spPr>
        <a:xfrm>
          <a:off x="16230600" y="1333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80027</xdr:rowOff>
    </xdr:from>
    <xdr:ext cx="405111" cy="259045"/>
    <xdr:sp macro="" textlink="">
      <xdr:nvSpPr>
        <xdr:cNvPr id="651" name="【児童館】&#10;有形固定資産減価償却率平均値テキスト">
          <a:extLst>
            <a:ext uri="{FF2B5EF4-FFF2-40B4-BE49-F238E27FC236}">
              <a16:creationId xmlns:a16="http://schemas.microsoft.com/office/drawing/2014/main" id="{57AAB728-877D-447F-998A-105B8DAE927F}"/>
            </a:ext>
          </a:extLst>
        </xdr:cNvPr>
        <xdr:cNvSpPr txBox="1"/>
      </xdr:nvSpPr>
      <xdr:spPr>
        <a:xfrm>
          <a:off x="16357600" y="1396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101600</xdr:rowOff>
    </xdr:from>
    <xdr:to>
      <xdr:col>85</xdr:col>
      <xdr:colOff>177800</xdr:colOff>
      <xdr:row>82</xdr:row>
      <xdr:rowOff>31750</xdr:rowOff>
    </xdr:to>
    <xdr:sp macro="" textlink="">
      <xdr:nvSpPr>
        <xdr:cNvPr id="652" name="フローチャート: 判断 651">
          <a:extLst>
            <a:ext uri="{FF2B5EF4-FFF2-40B4-BE49-F238E27FC236}">
              <a16:creationId xmlns:a16="http://schemas.microsoft.com/office/drawing/2014/main" id="{1C10D423-16BE-49AE-877C-94591D307C06}"/>
            </a:ext>
          </a:extLst>
        </xdr:cNvPr>
        <xdr:cNvSpPr/>
      </xdr:nvSpPr>
      <xdr:spPr>
        <a:xfrm>
          <a:off x="162687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149861</xdr:rowOff>
    </xdr:from>
    <xdr:to>
      <xdr:col>81</xdr:col>
      <xdr:colOff>101600</xdr:colOff>
      <xdr:row>82</xdr:row>
      <xdr:rowOff>80011</xdr:rowOff>
    </xdr:to>
    <xdr:sp macro="" textlink="">
      <xdr:nvSpPr>
        <xdr:cNvPr id="653" name="フローチャート: 判断 652">
          <a:extLst>
            <a:ext uri="{FF2B5EF4-FFF2-40B4-BE49-F238E27FC236}">
              <a16:creationId xmlns:a16="http://schemas.microsoft.com/office/drawing/2014/main" id="{FD3929B6-6A80-4776-8470-15E457A2E78D}"/>
            </a:ext>
          </a:extLst>
        </xdr:cNvPr>
        <xdr:cNvSpPr/>
      </xdr:nvSpPr>
      <xdr:spPr>
        <a:xfrm>
          <a:off x="15430500" y="14037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152400</xdr:rowOff>
    </xdr:from>
    <xdr:to>
      <xdr:col>76</xdr:col>
      <xdr:colOff>165100</xdr:colOff>
      <xdr:row>82</xdr:row>
      <xdr:rowOff>82550</xdr:rowOff>
    </xdr:to>
    <xdr:sp macro="" textlink="">
      <xdr:nvSpPr>
        <xdr:cNvPr id="654" name="フローチャート: 判断 653">
          <a:extLst>
            <a:ext uri="{FF2B5EF4-FFF2-40B4-BE49-F238E27FC236}">
              <a16:creationId xmlns:a16="http://schemas.microsoft.com/office/drawing/2014/main" id="{328BCFBF-B9A8-4F2A-8DE1-9E1FDE80F2C4}"/>
            </a:ext>
          </a:extLst>
        </xdr:cNvPr>
        <xdr:cNvSpPr/>
      </xdr:nvSpPr>
      <xdr:spPr>
        <a:xfrm>
          <a:off x="14541500" y="14039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144780</xdr:rowOff>
    </xdr:from>
    <xdr:to>
      <xdr:col>72</xdr:col>
      <xdr:colOff>38100</xdr:colOff>
      <xdr:row>82</xdr:row>
      <xdr:rowOff>74930</xdr:rowOff>
    </xdr:to>
    <xdr:sp macro="" textlink="">
      <xdr:nvSpPr>
        <xdr:cNvPr id="655" name="フローチャート: 判断 654">
          <a:extLst>
            <a:ext uri="{FF2B5EF4-FFF2-40B4-BE49-F238E27FC236}">
              <a16:creationId xmlns:a16="http://schemas.microsoft.com/office/drawing/2014/main" id="{8C17B1E4-9570-40B9-BD14-48AD322DFD11}"/>
            </a:ext>
          </a:extLst>
        </xdr:cNvPr>
        <xdr:cNvSpPr/>
      </xdr:nvSpPr>
      <xdr:spPr>
        <a:xfrm>
          <a:off x="13652500" y="1403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101600</xdr:rowOff>
    </xdr:from>
    <xdr:to>
      <xdr:col>67</xdr:col>
      <xdr:colOff>101600</xdr:colOff>
      <xdr:row>82</xdr:row>
      <xdr:rowOff>31750</xdr:rowOff>
    </xdr:to>
    <xdr:sp macro="" textlink="">
      <xdr:nvSpPr>
        <xdr:cNvPr id="656" name="フローチャート: 判断 655">
          <a:extLst>
            <a:ext uri="{FF2B5EF4-FFF2-40B4-BE49-F238E27FC236}">
              <a16:creationId xmlns:a16="http://schemas.microsoft.com/office/drawing/2014/main" id="{345C10ED-0EEC-4A87-9213-780CB49DA24A}"/>
            </a:ext>
          </a:extLst>
        </xdr:cNvPr>
        <xdr:cNvSpPr/>
      </xdr:nvSpPr>
      <xdr:spPr>
        <a:xfrm>
          <a:off x="12763500" y="1398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a:extLst>
            <a:ext uri="{FF2B5EF4-FFF2-40B4-BE49-F238E27FC236}">
              <a16:creationId xmlns:a16="http://schemas.microsoft.com/office/drawing/2014/main" id="{7033B1DC-123D-40FE-9D6C-64B24177224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a:extLst>
            <a:ext uri="{FF2B5EF4-FFF2-40B4-BE49-F238E27FC236}">
              <a16:creationId xmlns:a16="http://schemas.microsoft.com/office/drawing/2014/main" id="{ED674F4D-4E39-4BA5-BF75-0273DC60D87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a:extLst>
            <a:ext uri="{FF2B5EF4-FFF2-40B4-BE49-F238E27FC236}">
              <a16:creationId xmlns:a16="http://schemas.microsoft.com/office/drawing/2014/main" id="{698CF350-B895-4E27-AA89-8FF1BE3DC6B6}"/>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ABCDC84E-1762-4685-B60D-81DE27E185A5}"/>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9AF9186F-5CFA-4332-AB44-16DB153DF5D9}"/>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109220</xdr:rowOff>
    </xdr:from>
    <xdr:to>
      <xdr:col>85</xdr:col>
      <xdr:colOff>177800</xdr:colOff>
      <xdr:row>79</xdr:row>
      <xdr:rowOff>39370</xdr:rowOff>
    </xdr:to>
    <xdr:sp macro="" textlink="">
      <xdr:nvSpPr>
        <xdr:cNvPr id="662" name="楕円 661">
          <a:extLst>
            <a:ext uri="{FF2B5EF4-FFF2-40B4-BE49-F238E27FC236}">
              <a16:creationId xmlns:a16="http://schemas.microsoft.com/office/drawing/2014/main" id="{725E94B8-CC6B-41A5-9015-B6B2D8B08DF4}"/>
            </a:ext>
          </a:extLst>
        </xdr:cNvPr>
        <xdr:cNvSpPr/>
      </xdr:nvSpPr>
      <xdr:spPr>
        <a:xfrm>
          <a:off x="16268700" y="1348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77</xdr:row>
      <xdr:rowOff>132097</xdr:rowOff>
    </xdr:from>
    <xdr:ext cx="405111" cy="259045"/>
    <xdr:sp macro="" textlink="">
      <xdr:nvSpPr>
        <xdr:cNvPr id="663" name="【児童館】&#10;有形固定資産減価償却率該当値テキスト">
          <a:extLst>
            <a:ext uri="{FF2B5EF4-FFF2-40B4-BE49-F238E27FC236}">
              <a16:creationId xmlns:a16="http://schemas.microsoft.com/office/drawing/2014/main" id="{0288E710-495C-439E-858F-C639A0FE858A}"/>
            </a:ext>
          </a:extLst>
        </xdr:cNvPr>
        <xdr:cNvSpPr txBox="1"/>
      </xdr:nvSpPr>
      <xdr:spPr>
        <a:xfrm>
          <a:off x="16357600" y="13333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69850</xdr:rowOff>
    </xdr:from>
    <xdr:to>
      <xdr:col>81</xdr:col>
      <xdr:colOff>101600</xdr:colOff>
      <xdr:row>79</xdr:row>
      <xdr:rowOff>0</xdr:rowOff>
    </xdr:to>
    <xdr:sp macro="" textlink="">
      <xdr:nvSpPr>
        <xdr:cNvPr id="664" name="楕円 663">
          <a:extLst>
            <a:ext uri="{FF2B5EF4-FFF2-40B4-BE49-F238E27FC236}">
              <a16:creationId xmlns:a16="http://schemas.microsoft.com/office/drawing/2014/main" id="{7FA9660F-059E-4EF7-A4B2-4583E95B5FCD}"/>
            </a:ext>
          </a:extLst>
        </xdr:cNvPr>
        <xdr:cNvSpPr/>
      </xdr:nvSpPr>
      <xdr:spPr>
        <a:xfrm>
          <a:off x="15430500" y="1344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78</xdr:row>
      <xdr:rowOff>120650</xdr:rowOff>
    </xdr:from>
    <xdr:to>
      <xdr:col>85</xdr:col>
      <xdr:colOff>127000</xdr:colOff>
      <xdr:row>78</xdr:row>
      <xdr:rowOff>160020</xdr:rowOff>
    </xdr:to>
    <xdr:cxnSp macro="">
      <xdr:nvCxnSpPr>
        <xdr:cNvPr id="665" name="直線コネクタ 664">
          <a:extLst>
            <a:ext uri="{FF2B5EF4-FFF2-40B4-BE49-F238E27FC236}">
              <a16:creationId xmlns:a16="http://schemas.microsoft.com/office/drawing/2014/main" id="{75828067-930E-45A1-A337-E9AFBFBBA5AB}"/>
            </a:ext>
          </a:extLst>
        </xdr:cNvPr>
        <xdr:cNvCxnSpPr/>
      </xdr:nvCxnSpPr>
      <xdr:spPr>
        <a:xfrm>
          <a:off x="15481300" y="13493750"/>
          <a:ext cx="8382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31750</xdr:rowOff>
    </xdr:from>
    <xdr:to>
      <xdr:col>76</xdr:col>
      <xdr:colOff>165100</xdr:colOff>
      <xdr:row>78</xdr:row>
      <xdr:rowOff>133350</xdr:rowOff>
    </xdr:to>
    <xdr:sp macro="" textlink="">
      <xdr:nvSpPr>
        <xdr:cNvPr id="666" name="楕円 665">
          <a:extLst>
            <a:ext uri="{FF2B5EF4-FFF2-40B4-BE49-F238E27FC236}">
              <a16:creationId xmlns:a16="http://schemas.microsoft.com/office/drawing/2014/main" id="{60BF2BF8-8177-48F0-B777-380F96765F39}"/>
            </a:ext>
          </a:extLst>
        </xdr:cNvPr>
        <xdr:cNvSpPr/>
      </xdr:nvSpPr>
      <xdr:spPr>
        <a:xfrm>
          <a:off x="14541500" y="1340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82550</xdr:rowOff>
    </xdr:from>
    <xdr:to>
      <xdr:col>81</xdr:col>
      <xdr:colOff>50800</xdr:colOff>
      <xdr:row>78</xdr:row>
      <xdr:rowOff>120650</xdr:rowOff>
    </xdr:to>
    <xdr:cxnSp macro="">
      <xdr:nvCxnSpPr>
        <xdr:cNvPr id="667" name="直線コネクタ 666">
          <a:extLst>
            <a:ext uri="{FF2B5EF4-FFF2-40B4-BE49-F238E27FC236}">
              <a16:creationId xmlns:a16="http://schemas.microsoft.com/office/drawing/2014/main" id="{616031B6-4FD4-467D-9B4F-D2DF27783A84}"/>
            </a:ext>
          </a:extLst>
        </xdr:cNvPr>
        <xdr:cNvCxnSpPr/>
      </xdr:nvCxnSpPr>
      <xdr:spPr>
        <a:xfrm>
          <a:off x="14592300" y="13455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158750</xdr:rowOff>
    </xdr:from>
    <xdr:to>
      <xdr:col>72</xdr:col>
      <xdr:colOff>38100</xdr:colOff>
      <xdr:row>78</xdr:row>
      <xdr:rowOff>88900</xdr:rowOff>
    </xdr:to>
    <xdr:sp macro="" textlink="">
      <xdr:nvSpPr>
        <xdr:cNvPr id="668" name="楕円 667">
          <a:extLst>
            <a:ext uri="{FF2B5EF4-FFF2-40B4-BE49-F238E27FC236}">
              <a16:creationId xmlns:a16="http://schemas.microsoft.com/office/drawing/2014/main" id="{FA64351B-1E3B-4409-9EC6-C3D25DF93A1E}"/>
            </a:ext>
          </a:extLst>
        </xdr:cNvPr>
        <xdr:cNvSpPr/>
      </xdr:nvSpPr>
      <xdr:spPr>
        <a:xfrm>
          <a:off x="13652500" y="1336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78</xdr:row>
      <xdr:rowOff>38100</xdr:rowOff>
    </xdr:from>
    <xdr:to>
      <xdr:col>76</xdr:col>
      <xdr:colOff>114300</xdr:colOff>
      <xdr:row>78</xdr:row>
      <xdr:rowOff>82550</xdr:rowOff>
    </xdr:to>
    <xdr:cxnSp macro="">
      <xdr:nvCxnSpPr>
        <xdr:cNvPr id="669" name="直線コネクタ 668">
          <a:extLst>
            <a:ext uri="{FF2B5EF4-FFF2-40B4-BE49-F238E27FC236}">
              <a16:creationId xmlns:a16="http://schemas.microsoft.com/office/drawing/2014/main" id="{986E3883-3FCC-4748-9223-DF25D8B65688}"/>
            </a:ext>
          </a:extLst>
        </xdr:cNvPr>
        <xdr:cNvCxnSpPr/>
      </xdr:nvCxnSpPr>
      <xdr:spPr>
        <a:xfrm>
          <a:off x="13703300" y="13411200"/>
          <a:ext cx="889000" cy="44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77</xdr:row>
      <xdr:rowOff>127000</xdr:rowOff>
    </xdr:from>
    <xdr:to>
      <xdr:col>67</xdr:col>
      <xdr:colOff>101600</xdr:colOff>
      <xdr:row>78</xdr:row>
      <xdr:rowOff>57150</xdr:rowOff>
    </xdr:to>
    <xdr:sp macro="" textlink="">
      <xdr:nvSpPr>
        <xdr:cNvPr id="670" name="楕円 669">
          <a:extLst>
            <a:ext uri="{FF2B5EF4-FFF2-40B4-BE49-F238E27FC236}">
              <a16:creationId xmlns:a16="http://schemas.microsoft.com/office/drawing/2014/main" id="{0D22876D-FA9A-4738-9E15-9218F50A219D}"/>
            </a:ext>
          </a:extLst>
        </xdr:cNvPr>
        <xdr:cNvSpPr/>
      </xdr:nvSpPr>
      <xdr:spPr>
        <a:xfrm>
          <a:off x="12763500" y="1332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78</xdr:row>
      <xdr:rowOff>6350</xdr:rowOff>
    </xdr:from>
    <xdr:to>
      <xdr:col>71</xdr:col>
      <xdr:colOff>177800</xdr:colOff>
      <xdr:row>78</xdr:row>
      <xdr:rowOff>38100</xdr:rowOff>
    </xdr:to>
    <xdr:cxnSp macro="">
      <xdr:nvCxnSpPr>
        <xdr:cNvPr id="671" name="直線コネクタ 670">
          <a:extLst>
            <a:ext uri="{FF2B5EF4-FFF2-40B4-BE49-F238E27FC236}">
              <a16:creationId xmlns:a16="http://schemas.microsoft.com/office/drawing/2014/main" id="{C50A1531-EF62-45A3-B5D3-7289A255C6B3}"/>
            </a:ext>
          </a:extLst>
        </xdr:cNvPr>
        <xdr:cNvCxnSpPr/>
      </xdr:nvCxnSpPr>
      <xdr:spPr>
        <a:xfrm>
          <a:off x="12814300" y="13379450"/>
          <a:ext cx="889000" cy="31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71138</xdr:rowOff>
    </xdr:from>
    <xdr:ext cx="405111" cy="259045"/>
    <xdr:sp macro="" textlink="">
      <xdr:nvSpPr>
        <xdr:cNvPr id="672" name="n_1aveValue【児童館】&#10;有形固定資産減価償却率">
          <a:extLst>
            <a:ext uri="{FF2B5EF4-FFF2-40B4-BE49-F238E27FC236}">
              <a16:creationId xmlns:a16="http://schemas.microsoft.com/office/drawing/2014/main" id="{5CD43AC7-5CDB-46E4-A744-D804FE8E5EB1}"/>
            </a:ext>
          </a:extLst>
        </xdr:cNvPr>
        <xdr:cNvSpPr txBox="1"/>
      </xdr:nvSpPr>
      <xdr:spPr>
        <a:xfrm>
          <a:off x="15266044" y="14130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73677</xdr:rowOff>
    </xdr:from>
    <xdr:ext cx="405111" cy="259045"/>
    <xdr:sp macro="" textlink="">
      <xdr:nvSpPr>
        <xdr:cNvPr id="673" name="n_2aveValue【児童館】&#10;有形固定資産減価償却率">
          <a:extLst>
            <a:ext uri="{FF2B5EF4-FFF2-40B4-BE49-F238E27FC236}">
              <a16:creationId xmlns:a16="http://schemas.microsoft.com/office/drawing/2014/main" id="{FCA10519-9194-441C-BAB4-996C9F8CE753}"/>
            </a:ext>
          </a:extLst>
        </xdr:cNvPr>
        <xdr:cNvSpPr txBox="1"/>
      </xdr:nvSpPr>
      <xdr:spPr>
        <a:xfrm>
          <a:off x="14389744" y="14132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66057</xdr:rowOff>
    </xdr:from>
    <xdr:ext cx="405111" cy="259045"/>
    <xdr:sp macro="" textlink="">
      <xdr:nvSpPr>
        <xdr:cNvPr id="674" name="n_3aveValue【児童館】&#10;有形固定資産減価償却率">
          <a:extLst>
            <a:ext uri="{FF2B5EF4-FFF2-40B4-BE49-F238E27FC236}">
              <a16:creationId xmlns:a16="http://schemas.microsoft.com/office/drawing/2014/main" id="{430C259F-E616-45EC-8B3C-99EC1115B587}"/>
            </a:ext>
          </a:extLst>
        </xdr:cNvPr>
        <xdr:cNvSpPr txBox="1"/>
      </xdr:nvSpPr>
      <xdr:spPr>
        <a:xfrm>
          <a:off x="13500744" y="14124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22877</xdr:rowOff>
    </xdr:from>
    <xdr:ext cx="405111" cy="259045"/>
    <xdr:sp macro="" textlink="">
      <xdr:nvSpPr>
        <xdr:cNvPr id="675" name="n_4aveValue【児童館】&#10;有形固定資産減価償却率">
          <a:extLst>
            <a:ext uri="{FF2B5EF4-FFF2-40B4-BE49-F238E27FC236}">
              <a16:creationId xmlns:a16="http://schemas.microsoft.com/office/drawing/2014/main" id="{CD99D4AE-BC28-41E7-960D-647250CE911A}"/>
            </a:ext>
          </a:extLst>
        </xdr:cNvPr>
        <xdr:cNvSpPr txBox="1"/>
      </xdr:nvSpPr>
      <xdr:spPr>
        <a:xfrm>
          <a:off x="12611744" y="14081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16527</xdr:rowOff>
    </xdr:from>
    <xdr:ext cx="405111" cy="259045"/>
    <xdr:sp macro="" textlink="">
      <xdr:nvSpPr>
        <xdr:cNvPr id="676" name="n_1mainValue【児童館】&#10;有形固定資産減価償却率">
          <a:extLst>
            <a:ext uri="{FF2B5EF4-FFF2-40B4-BE49-F238E27FC236}">
              <a16:creationId xmlns:a16="http://schemas.microsoft.com/office/drawing/2014/main" id="{7E014750-F7D3-4AF1-B1A2-6D31DA1ED637}"/>
            </a:ext>
          </a:extLst>
        </xdr:cNvPr>
        <xdr:cNvSpPr txBox="1"/>
      </xdr:nvSpPr>
      <xdr:spPr>
        <a:xfrm>
          <a:off x="15266044" y="13218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134561</xdr:colOff>
      <xdr:row>76</xdr:row>
      <xdr:rowOff>149877</xdr:rowOff>
    </xdr:from>
    <xdr:ext cx="340478" cy="259045"/>
    <xdr:sp macro="" textlink="">
      <xdr:nvSpPr>
        <xdr:cNvPr id="677" name="n_2mainValue【児童館】&#10;有形固定資産減価償却率">
          <a:extLst>
            <a:ext uri="{FF2B5EF4-FFF2-40B4-BE49-F238E27FC236}">
              <a16:creationId xmlns:a16="http://schemas.microsoft.com/office/drawing/2014/main" id="{5E16E0CB-0D29-408A-A96E-5A07CAC0CCDF}"/>
            </a:ext>
          </a:extLst>
        </xdr:cNvPr>
        <xdr:cNvSpPr txBox="1"/>
      </xdr:nvSpPr>
      <xdr:spPr>
        <a:xfrm>
          <a:off x="14422061" y="131800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7561</xdr:colOff>
      <xdr:row>76</xdr:row>
      <xdr:rowOff>105427</xdr:rowOff>
    </xdr:from>
    <xdr:ext cx="340478" cy="259045"/>
    <xdr:sp macro="" textlink="">
      <xdr:nvSpPr>
        <xdr:cNvPr id="678" name="n_3mainValue【児童館】&#10;有形固定資産減価償却率">
          <a:extLst>
            <a:ext uri="{FF2B5EF4-FFF2-40B4-BE49-F238E27FC236}">
              <a16:creationId xmlns:a16="http://schemas.microsoft.com/office/drawing/2014/main" id="{D188CB32-B0FB-479B-A15F-53F5A389C92A}"/>
            </a:ext>
          </a:extLst>
        </xdr:cNvPr>
        <xdr:cNvSpPr txBox="1"/>
      </xdr:nvSpPr>
      <xdr:spPr>
        <a:xfrm>
          <a:off x="13533061" y="131356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71061</xdr:colOff>
      <xdr:row>76</xdr:row>
      <xdr:rowOff>73677</xdr:rowOff>
    </xdr:from>
    <xdr:ext cx="340478" cy="259045"/>
    <xdr:sp macro="" textlink="">
      <xdr:nvSpPr>
        <xdr:cNvPr id="679" name="n_4mainValue【児童館】&#10;有形固定資産減価償却率">
          <a:extLst>
            <a:ext uri="{FF2B5EF4-FFF2-40B4-BE49-F238E27FC236}">
              <a16:creationId xmlns:a16="http://schemas.microsoft.com/office/drawing/2014/main" id="{867C8BBA-10BF-4515-8775-B8EE3CC24AAF}"/>
            </a:ext>
          </a:extLst>
        </xdr:cNvPr>
        <xdr:cNvSpPr txBox="1"/>
      </xdr:nvSpPr>
      <xdr:spPr>
        <a:xfrm>
          <a:off x="12644061" y="1310387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0" name="正方形/長方形 679">
          <a:extLst>
            <a:ext uri="{FF2B5EF4-FFF2-40B4-BE49-F238E27FC236}">
              <a16:creationId xmlns:a16="http://schemas.microsoft.com/office/drawing/2014/main" id="{2088FA6C-EF06-42BD-9530-F83A086F3FAC}"/>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1" name="正方形/長方形 680">
          <a:extLst>
            <a:ext uri="{FF2B5EF4-FFF2-40B4-BE49-F238E27FC236}">
              <a16:creationId xmlns:a16="http://schemas.microsoft.com/office/drawing/2014/main" id="{1F17C05D-5557-4A95-8D6D-6E57446F678E}"/>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2" name="正方形/長方形 681">
          <a:extLst>
            <a:ext uri="{FF2B5EF4-FFF2-40B4-BE49-F238E27FC236}">
              <a16:creationId xmlns:a16="http://schemas.microsoft.com/office/drawing/2014/main" id="{0948196C-2E43-48C1-8832-43B0873319D3}"/>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3" name="正方形/長方形 682">
          <a:extLst>
            <a:ext uri="{FF2B5EF4-FFF2-40B4-BE49-F238E27FC236}">
              <a16:creationId xmlns:a16="http://schemas.microsoft.com/office/drawing/2014/main" id="{FF650A2D-1AFC-47A2-B1E8-4B667AF45EA1}"/>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4" name="正方形/長方形 683">
          <a:extLst>
            <a:ext uri="{FF2B5EF4-FFF2-40B4-BE49-F238E27FC236}">
              <a16:creationId xmlns:a16="http://schemas.microsoft.com/office/drawing/2014/main" id="{6EE76B51-0946-4B02-B4D9-7BFFB1C6BBA9}"/>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5" name="正方形/長方形 684">
          <a:extLst>
            <a:ext uri="{FF2B5EF4-FFF2-40B4-BE49-F238E27FC236}">
              <a16:creationId xmlns:a16="http://schemas.microsoft.com/office/drawing/2014/main" id="{B574E36A-CB95-479A-9C65-33E09753EA8D}"/>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6" name="正方形/長方形 685">
          <a:extLst>
            <a:ext uri="{FF2B5EF4-FFF2-40B4-BE49-F238E27FC236}">
              <a16:creationId xmlns:a16="http://schemas.microsoft.com/office/drawing/2014/main" id="{3B0F4178-2FC9-451A-AD5E-7D0FD68AF92D}"/>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7" name="正方形/長方形 686">
          <a:extLst>
            <a:ext uri="{FF2B5EF4-FFF2-40B4-BE49-F238E27FC236}">
              <a16:creationId xmlns:a16="http://schemas.microsoft.com/office/drawing/2014/main" id="{00ECC9EF-4CBF-4F3E-9791-5D88F6E50D4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8" name="テキスト ボックス 687">
          <a:extLst>
            <a:ext uri="{FF2B5EF4-FFF2-40B4-BE49-F238E27FC236}">
              <a16:creationId xmlns:a16="http://schemas.microsoft.com/office/drawing/2014/main" id="{37B65C6E-27D4-428D-BE4E-9D622C1FF20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9" name="直線コネクタ 688">
          <a:extLst>
            <a:ext uri="{FF2B5EF4-FFF2-40B4-BE49-F238E27FC236}">
              <a16:creationId xmlns:a16="http://schemas.microsoft.com/office/drawing/2014/main" id="{B8152159-6502-409F-81FC-DD6C2FBD2F7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0" name="直線コネクタ 689">
          <a:extLst>
            <a:ext uri="{FF2B5EF4-FFF2-40B4-BE49-F238E27FC236}">
              <a16:creationId xmlns:a16="http://schemas.microsoft.com/office/drawing/2014/main" id="{6819462C-6D41-4B85-BC14-F22E77003829}"/>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1" name="テキスト ボックス 690">
          <a:extLst>
            <a:ext uri="{FF2B5EF4-FFF2-40B4-BE49-F238E27FC236}">
              <a16:creationId xmlns:a16="http://schemas.microsoft.com/office/drawing/2014/main" id="{EB4CFF90-DC91-4394-88BA-0C885415BE9A}"/>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2" name="直線コネクタ 691">
          <a:extLst>
            <a:ext uri="{FF2B5EF4-FFF2-40B4-BE49-F238E27FC236}">
              <a16:creationId xmlns:a16="http://schemas.microsoft.com/office/drawing/2014/main" id="{1A1B5B9D-3BEB-43A6-B535-E90BEA8AB72A}"/>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3" name="テキスト ボックス 692">
          <a:extLst>
            <a:ext uri="{FF2B5EF4-FFF2-40B4-BE49-F238E27FC236}">
              <a16:creationId xmlns:a16="http://schemas.microsoft.com/office/drawing/2014/main" id="{F2953F7B-0F28-4D90-809A-DA7FFF3C39B2}"/>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4" name="直線コネクタ 693">
          <a:extLst>
            <a:ext uri="{FF2B5EF4-FFF2-40B4-BE49-F238E27FC236}">
              <a16:creationId xmlns:a16="http://schemas.microsoft.com/office/drawing/2014/main" id="{1E7FFA64-164F-4B0A-AAAA-17977D180360}"/>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5" name="テキスト ボックス 694">
          <a:extLst>
            <a:ext uri="{FF2B5EF4-FFF2-40B4-BE49-F238E27FC236}">
              <a16:creationId xmlns:a16="http://schemas.microsoft.com/office/drawing/2014/main" id="{16F54100-9E71-4F8F-9E47-1261B553DEB0}"/>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6" name="直線コネクタ 695">
          <a:extLst>
            <a:ext uri="{FF2B5EF4-FFF2-40B4-BE49-F238E27FC236}">
              <a16:creationId xmlns:a16="http://schemas.microsoft.com/office/drawing/2014/main" id="{297D9596-5893-4D84-B5B2-A49854CB5C66}"/>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697" name="テキスト ボックス 696">
          <a:extLst>
            <a:ext uri="{FF2B5EF4-FFF2-40B4-BE49-F238E27FC236}">
              <a16:creationId xmlns:a16="http://schemas.microsoft.com/office/drawing/2014/main" id="{07B247B5-6180-40C9-8A31-EC66FAE5EEDB}"/>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698" name="直線コネクタ 697">
          <a:extLst>
            <a:ext uri="{FF2B5EF4-FFF2-40B4-BE49-F238E27FC236}">
              <a16:creationId xmlns:a16="http://schemas.microsoft.com/office/drawing/2014/main" id="{5B909A4F-F655-400F-81C7-A2E284B62C4F}"/>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699" name="テキスト ボックス 698">
          <a:extLst>
            <a:ext uri="{FF2B5EF4-FFF2-40B4-BE49-F238E27FC236}">
              <a16:creationId xmlns:a16="http://schemas.microsoft.com/office/drawing/2014/main" id="{FB232194-0AFD-4B44-AB7E-098875E270DD}"/>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0" name="直線コネクタ 699">
          <a:extLst>
            <a:ext uri="{FF2B5EF4-FFF2-40B4-BE49-F238E27FC236}">
              <a16:creationId xmlns:a16="http://schemas.microsoft.com/office/drawing/2014/main" id="{A4E79574-461F-4B01-975E-F4903904118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701" name="テキスト ボックス 700">
          <a:extLst>
            <a:ext uri="{FF2B5EF4-FFF2-40B4-BE49-F238E27FC236}">
              <a16:creationId xmlns:a16="http://schemas.microsoft.com/office/drawing/2014/main" id="{48EE6D23-21A8-46C1-B823-8081684F8C9C}"/>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F0EA35EF-E8AB-43CD-A5EB-8262D30F2F1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F66A94C6-6EA4-4B56-BAD1-D786B66EBF32}"/>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A02E9F66-91F6-4C50-8EFC-EDB251806D3D}"/>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16329</xdr:rowOff>
    </xdr:from>
    <xdr:to>
      <xdr:col>116</xdr:col>
      <xdr:colOff>62864</xdr:colOff>
      <xdr:row>86</xdr:row>
      <xdr:rowOff>146957</xdr:rowOff>
    </xdr:to>
    <xdr:cxnSp macro="">
      <xdr:nvCxnSpPr>
        <xdr:cNvPr id="705" name="直線コネクタ 704">
          <a:extLst>
            <a:ext uri="{FF2B5EF4-FFF2-40B4-BE49-F238E27FC236}">
              <a16:creationId xmlns:a16="http://schemas.microsoft.com/office/drawing/2014/main" id="{2B55DB07-BBD9-4658-A6F1-994DA6155B45}"/>
            </a:ext>
          </a:extLst>
        </xdr:cNvPr>
        <xdr:cNvCxnSpPr/>
      </xdr:nvCxnSpPr>
      <xdr:spPr>
        <a:xfrm flipV="1">
          <a:off x="22160864" y="13389429"/>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150784</xdr:rowOff>
    </xdr:from>
    <xdr:ext cx="469744" cy="259045"/>
    <xdr:sp macro="" textlink="">
      <xdr:nvSpPr>
        <xdr:cNvPr id="706" name="【児童館】&#10;一人当たり面積最小値テキスト">
          <a:extLst>
            <a:ext uri="{FF2B5EF4-FFF2-40B4-BE49-F238E27FC236}">
              <a16:creationId xmlns:a16="http://schemas.microsoft.com/office/drawing/2014/main" id="{B4010E75-7661-4502-A35E-C761D3E98963}"/>
            </a:ext>
          </a:extLst>
        </xdr:cNvPr>
        <xdr:cNvSpPr txBox="1"/>
      </xdr:nvSpPr>
      <xdr:spPr>
        <a:xfrm>
          <a:off x="22199600" y="14895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146957</xdr:rowOff>
    </xdr:from>
    <xdr:to>
      <xdr:col>116</xdr:col>
      <xdr:colOff>152400</xdr:colOff>
      <xdr:row>86</xdr:row>
      <xdr:rowOff>146957</xdr:rowOff>
    </xdr:to>
    <xdr:cxnSp macro="">
      <xdr:nvCxnSpPr>
        <xdr:cNvPr id="707" name="直線コネクタ 706">
          <a:extLst>
            <a:ext uri="{FF2B5EF4-FFF2-40B4-BE49-F238E27FC236}">
              <a16:creationId xmlns:a16="http://schemas.microsoft.com/office/drawing/2014/main" id="{E4156433-6DCF-4F88-903D-193A86BF7A55}"/>
            </a:ext>
          </a:extLst>
        </xdr:cNvPr>
        <xdr:cNvCxnSpPr/>
      </xdr:nvCxnSpPr>
      <xdr:spPr>
        <a:xfrm>
          <a:off x="22072600" y="14891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134456</xdr:rowOff>
    </xdr:from>
    <xdr:ext cx="469744" cy="259045"/>
    <xdr:sp macro="" textlink="">
      <xdr:nvSpPr>
        <xdr:cNvPr id="708" name="【児童館】&#10;一人当たり面積最大値テキスト">
          <a:extLst>
            <a:ext uri="{FF2B5EF4-FFF2-40B4-BE49-F238E27FC236}">
              <a16:creationId xmlns:a16="http://schemas.microsoft.com/office/drawing/2014/main" id="{82D0D10A-0E5F-4483-A92B-2F18FC0F9865}"/>
            </a:ext>
          </a:extLst>
        </xdr:cNvPr>
        <xdr:cNvSpPr txBox="1"/>
      </xdr:nvSpPr>
      <xdr:spPr>
        <a:xfrm>
          <a:off x="22199600" y="131646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16329</xdr:rowOff>
    </xdr:from>
    <xdr:to>
      <xdr:col>116</xdr:col>
      <xdr:colOff>152400</xdr:colOff>
      <xdr:row>78</xdr:row>
      <xdr:rowOff>16329</xdr:rowOff>
    </xdr:to>
    <xdr:cxnSp macro="">
      <xdr:nvCxnSpPr>
        <xdr:cNvPr id="709" name="直線コネクタ 708">
          <a:extLst>
            <a:ext uri="{FF2B5EF4-FFF2-40B4-BE49-F238E27FC236}">
              <a16:creationId xmlns:a16="http://schemas.microsoft.com/office/drawing/2014/main" id="{5BDAD784-0C43-4A75-A618-AF2FAA96E558}"/>
            </a:ext>
          </a:extLst>
        </xdr:cNvPr>
        <xdr:cNvCxnSpPr/>
      </xdr:nvCxnSpPr>
      <xdr:spPr>
        <a:xfrm>
          <a:off x="22072600" y="13389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101798</xdr:rowOff>
    </xdr:from>
    <xdr:ext cx="469744" cy="259045"/>
    <xdr:sp macro="" textlink="">
      <xdr:nvSpPr>
        <xdr:cNvPr id="710" name="【児童館】&#10;一人当たり面積平均値テキスト">
          <a:extLst>
            <a:ext uri="{FF2B5EF4-FFF2-40B4-BE49-F238E27FC236}">
              <a16:creationId xmlns:a16="http://schemas.microsoft.com/office/drawing/2014/main" id="{F674FB33-03E5-4684-9AEB-F6852D830B8E}"/>
            </a:ext>
          </a:extLst>
        </xdr:cNvPr>
        <xdr:cNvSpPr txBox="1"/>
      </xdr:nvSpPr>
      <xdr:spPr>
        <a:xfrm>
          <a:off x="22199600" y="1450359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123371</xdr:rowOff>
    </xdr:from>
    <xdr:to>
      <xdr:col>116</xdr:col>
      <xdr:colOff>114300</xdr:colOff>
      <xdr:row>85</xdr:row>
      <xdr:rowOff>53521</xdr:rowOff>
    </xdr:to>
    <xdr:sp macro="" textlink="">
      <xdr:nvSpPr>
        <xdr:cNvPr id="711" name="フローチャート: 判断 710">
          <a:extLst>
            <a:ext uri="{FF2B5EF4-FFF2-40B4-BE49-F238E27FC236}">
              <a16:creationId xmlns:a16="http://schemas.microsoft.com/office/drawing/2014/main" id="{DC9C7009-8E03-4477-9D5C-95D8E094C8B0}"/>
            </a:ext>
          </a:extLst>
        </xdr:cNvPr>
        <xdr:cNvSpPr/>
      </xdr:nvSpPr>
      <xdr:spPr>
        <a:xfrm>
          <a:off x="221107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101600</xdr:rowOff>
    </xdr:from>
    <xdr:to>
      <xdr:col>112</xdr:col>
      <xdr:colOff>38100</xdr:colOff>
      <xdr:row>85</xdr:row>
      <xdr:rowOff>31750</xdr:rowOff>
    </xdr:to>
    <xdr:sp macro="" textlink="">
      <xdr:nvSpPr>
        <xdr:cNvPr id="712" name="フローチャート: 判断 711">
          <a:extLst>
            <a:ext uri="{FF2B5EF4-FFF2-40B4-BE49-F238E27FC236}">
              <a16:creationId xmlns:a16="http://schemas.microsoft.com/office/drawing/2014/main" id="{CE144DDA-8EA5-4ADD-B66E-B75534C71074}"/>
            </a:ext>
          </a:extLst>
        </xdr:cNvPr>
        <xdr:cNvSpPr/>
      </xdr:nvSpPr>
      <xdr:spPr>
        <a:xfrm>
          <a:off x="21272500" y="14503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134257</xdr:rowOff>
    </xdr:from>
    <xdr:to>
      <xdr:col>107</xdr:col>
      <xdr:colOff>101600</xdr:colOff>
      <xdr:row>85</xdr:row>
      <xdr:rowOff>64407</xdr:rowOff>
    </xdr:to>
    <xdr:sp macro="" textlink="">
      <xdr:nvSpPr>
        <xdr:cNvPr id="713" name="フローチャート: 判断 712">
          <a:extLst>
            <a:ext uri="{FF2B5EF4-FFF2-40B4-BE49-F238E27FC236}">
              <a16:creationId xmlns:a16="http://schemas.microsoft.com/office/drawing/2014/main" id="{71737183-C168-49E1-AC4A-741E04E295BC}"/>
            </a:ext>
          </a:extLst>
        </xdr:cNvPr>
        <xdr:cNvSpPr/>
      </xdr:nvSpPr>
      <xdr:spPr>
        <a:xfrm>
          <a:off x="20383500" y="14536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145143</xdr:rowOff>
    </xdr:from>
    <xdr:to>
      <xdr:col>102</xdr:col>
      <xdr:colOff>165100</xdr:colOff>
      <xdr:row>85</xdr:row>
      <xdr:rowOff>75293</xdr:rowOff>
    </xdr:to>
    <xdr:sp macro="" textlink="">
      <xdr:nvSpPr>
        <xdr:cNvPr id="714" name="フローチャート: 判断 713">
          <a:extLst>
            <a:ext uri="{FF2B5EF4-FFF2-40B4-BE49-F238E27FC236}">
              <a16:creationId xmlns:a16="http://schemas.microsoft.com/office/drawing/2014/main" id="{01BF0F08-84A1-423D-9882-6E7BE5D2DD8E}"/>
            </a:ext>
          </a:extLst>
        </xdr:cNvPr>
        <xdr:cNvSpPr/>
      </xdr:nvSpPr>
      <xdr:spPr>
        <a:xfrm>
          <a:off x="19494500" y="14546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123371</xdr:rowOff>
    </xdr:from>
    <xdr:to>
      <xdr:col>98</xdr:col>
      <xdr:colOff>38100</xdr:colOff>
      <xdr:row>85</xdr:row>
      <xdr:rowOff>53521</xdr:rowOff>
    </xdr:to>
    <xdr:sp macro="" textlink="">
      <xdr:nvSpPr>
        <xdr:cNvPr id="715" name="フローチャート: 判断 714">
          <a:extLst>
            <a:ext uri="{FF2B5EF4-FFF2-40B4-BE49-F238E27FC236}">
              <a16:creationId xmlns:a16="http://schemas.microsoft.com/office/drawing/2014/main" id="{4843C56E-1ACA-45F0-B581-382A101336D4}"/>
            </a:ext>
          </a:extLst>
        </xdr:cNvPr>
        <xdr:cNvSpPr/>
      </xdr:nvSpPr>
      <xdr:spPr>
        <a:xfrm>
          <a:off x="18605500" y="14525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C5289ED3-899B-4B28-9C01-033914E8328B}"/>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68225991-2C5B-41EC-86E1-58330DB476B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56E72A8B-CAAF-4BDE-A9A2-E64D040916D5}"/>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7CE378C7-6104-4898-9B8E-363F83BD42B7}"/>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5DDA2A1C-636D-40B8-BD6B-8CF3ABCB52CE}"/>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112486</xdr:rowOff>
    </xdr:from>
    <xdr:to>
      <xdr:col>116</xdr:col>
      <xdr:colOff>114300</xdr:colOff>
      <xdr:row>85</xdr:row>
      <xdr:rowOff>42636</xdr:rowOff>
    </xdr:to>
    <xdr:sp macro="" textlink="">
      <xdr:nvSpPr>
        <xdr:cNvPr id="721" name="楕円 720">
          <a:extLst>
            <a:ext uri="{FF2B5EF4-FFF2-40B4-BE49-F238E27FC236}">
              <a16:creationId xmlns:a16="http://schemas.microsoft.com/office/drawing/2014/main" id="{DE36BB60-A3CA-4FFB-BE29-1D5C049E05DC}"/>
            </a:ext>
          </a:extLst>
        </xdr:cNvPr>
        <xdr:cNvSpPr/>
      </xdr:nvSpPr>
      <xdr:spPr>
        <a:xfrm>
          <a:off x="221107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135363</xdr:rowOff>
    </xdr:from>
    <xdr:ext cx="469744" cy="259045"/>
    <xdr:sp macro="" textlink="">
      <xdr:nvSpPr>
        <xdr:cNvPr id="722" name="【児童館】&#10;一人当たり面積該当値テキスト">
          <a:extLst>
            <a:ext uri="{FF2B5EF4-FFF2-40B4-BE49-F238E27FC236}">
              <a16:creationId xmlns:a16="http://schemas.microsoft.com/office/drawing/2014/main" id="{90F0543A-D0A3-438C-90E0-4C361740F1EF}"/>
            </a:ext>
          </a:extLst>
        </xdr:cNvPr>
        <xdr:cNvSpPr txBox="1"/>
      </xdr:nvSpPr>
      <xdr:spPr>
        <a:xfrm>
          <a:off x="22199600" y="14365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112486</xdr:rowOff>
    </xdr:from>
    <xdr:to>
      <xdr:col>112</xdr:col>
      <xdr:colOff>38100</xdr:colOff>
      <xdr:row>85</xdr:row>
      <xdr:rowOff>42636</xdr:rowOff>
    </xdr:to>
    <xdr:sp macro="" textlink="">
      <xdr:nvSpPr>
        <xdr:cNvPr id="723" name="楕円 722">
          <a:extLst>
            <a:ext uri="{FF2B5EF4-FFF2-40B4-BE49-F238E27FC236}">
              <a16:creationId xmlns:a16="http://schemas.microsoft.com/office/drawing/2014/main" id="{05AC3CAE-78DF-4A3E-9978-D6A092770A0D}"/>
            </a:ext>
          </a:extLst>
        </xdr:cNvPr>
        <xdr:cNvSpPr/>
      </xdr:nvSpPr>
      <xdr:spPr>
        <a:xfrm>
          <a:off x="21272500" y="145142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163286</xdr:rowOff>
    </xdr:from>
    <xdr:to>
      <xdr:col>116</xdr:col>
      <xdr:colOff>63500</xdr:colOff>
      <xdr:row>84</xdr:row>
      <xdr:rowOff>163286</xdr:rowOff>
    </xdr:to>
    <xdr:cxnSp macro="">
      <xdr:nvCxnSpPr>
        <xdr:cNvPr id="724" name="直線コネクタ 723">
          <a:extLst>
            <a:ext uri="{FF2B5EF4-FFF2-40B4-BE49-F238E27FC236}">
              <a16:creationId xmlns:a16="http://schemas.microsoft.com/office/drawing/2014/main" id="{347D4DB3-A838-48E5-AD53-4CB77969A219}"/>
            </a:ext>
          </a:extLst>
        </xdr:cNvPr>
        <xdr:cNvCxnSpPr/>
      </xdr:nvCxnSpPr>
      <xdr:spPr>
        <a:xfrm>
          <a:off x="21323300" y="1456508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123371</xdr:rowOff>
    </xdr:from>
    <xdr:to>
      <xdr:col>107</xdr:col>
      <xdr:colOff>101600</xdr:colOff>
      <xdr:row>85</xdr:row>
      <xdr:rowOff>53521</xdr:rowOff>
    </xdr:to>
    <xdr:sp macro="" textlink="">
      <xdr:nvSpPr>
        <xdr:cNvPr id="725" name="楕円 724">
          <a:extLst>
            <a:ext uri="{FF2B5EF4-FFF2-40B4-BE49-F238E27FC236}">
              <a16:creationId xmlns:a16="http://schemas.microsoft.com/office/drawing/2014/main" id="{D642C552-492E-409C-8861-E9D6EAA2DBD2}"/>
            </a:ext>
          </a:extLst>
        </xdr:cNvPr>
        <xdr:cNvSpPr/>
      </xdr:nvSpPr>
      <xdr:spPr>
        <a:xfrm>
          <a:off x="20383500" y="14525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163286</xdr:rowOff>
    </xdr:from>
    <xdr:to>
      <xdr:col>111</xdr:col>
      <xdr:colOff>177800</xdr:colOff>
      <xdr:row>85</xdr:row>
      <xdr:rowOff>2721</xdr:rowOff>
    </xdr:to>
    <xdr:cxnSp macro="">
      <xdr:nvCxnSpPr>
        <xdr:cNvPr id="726" name="直線コネクタ 725">
          <a:extLst>
            <a:ext uri="{FF2B5EF4-FFF2-40B4-BE49-F238E27FC236}">
              <a16:creationId xmlns:a16="http://schemas.microsoft.com/office/drawing/2014/main" id="{242D0F28-F193-4827-AE90-B5D7C7DA17CD}"/>
            </a:ext>
          </a:extLst>
        </xdr:cNvPr>
        <xdr:cNvCxnSpPr/>
      </xdr:nvCxnSpPr>
      <xdr:spPr>
        <a:xfrm flipV="1">
          <a:off x="20434300" y="14565086"/>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134257</xdr:rowOff>
    </xdr:from>
    <xdr:to>
      <xdr:col>102</xdr:col>
      <xdr:colOff>165100</xdr:colOff>
      <xdr:row>85</xdr:row>
      <xdr:rowOff>64407</xdr:rowOff>
    </xdr:to>
    <xdr:sp macro="" textlink="">
      <xdr:nvSpPr>
        <xdr:cNvPr id="727" name="楕円 726">
          <a:extLst>
            <a:ext uri="{FF2B5EF4-FFF2-40B4-BE49-F238E27FC236}">
              <a16:creationId xmlns:a16="http://schemas.microsoft.com/office/drawing/2014/main" id="{832A01C2-E2A0-4F8D-B09A-A55C30FC233C}"/>
            </a:ext>
          </a:extLst>
        </xdr:cNvPr>
        <xdr:cNvSpPr/>
      </xdr:nvSpPr>
      <xdr:spPr>
        <a:xfrm>
          <a:off x="19494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2721</xdr:rowOff>
    </xdr:from>
    <xdr:to>
      <xdr:col>107</xdr:col>
      <xdr:colOff>50800</xdr:colOff>
      <xdr:row>85</xdr:row>
      <xdr:rowOff>13607</xdr:rowOff>
    </xdr:to>
    <xdr:cxnSp macro="">
      <xdr:nvCxnSpPr>
        <xdr:cNvPr id="728" name="直線コネクタ 727">
          <a:extLst>
            <a:ext uri="{FF2B5EF4-FFF2-40B4-BE49-F238E27FC236}">
              <a16:creationId xmlns:a16="http://schemas.microsoft.com/office/drawing/2014/main" id="{898F5BC8-7B1A-4FCF-9027-9CE829783C00}"/>
            </a:ext>
          </a:extLst>
        </xdr:cNvPr>
        <xdr:cNvCxnSpPr/>
      </xdr:nvCxnSpPr>
      <xdr:spPr>
        <a:xfrm flipV="1">
          <a:off x="19545300" y="14575971"/>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134257</xdr:rowOff>
    </xdr:from>
    <xdr:to>
      <xdr:col>98</xdr:col>
      <xdr:colOff>38100</xdr:colOff>
      <xdr:row>85</xdr:row>
      <xdr:rowOff>64407</xdr:rowOff>
    </xdr:to>
    <xdr:sp macro="" textlink="">
      <xdr:nvSpPr>
        <xdr:cNvPr id="729" name="楕円 728">
          <a:extLst>
            <a:ext uri="{FF2B5EF4-FFF2-40B4-BE49-F238E27FC236}">
              <a16:creationId xmlns:a16="http://schemas.microsoft.com/office/drawing/2014/main" id="{D7D40022-0D04-43B2-98A7-C6B539C08FFC}"/>
            </a:ext>
          </a:extLst>
        </xdr:cNvPr>
        <xdr:cNvSpPr/>
      </xdr:nvSpPr>
      <xdr:spPr>
        <a:xfrm>
          <a:off x="18605500" y="1453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13607</xdr:rowOff>
    </xdr:from>
    <xdr:to>
      <xdr:col>102</xdr:col>
      <xdr:colOff>114300</xdr:colOff>
      <xdr:row>85</xdr:row>
      <xdr:rowOff>13607</xdr:rowOff>
    </xdr:to>
    <xdr:cxnSp macro="">
      <xdr:nvCxnSpPr>
        <xdr:cNvPr id="730" name="直線コネクタ 729">
          <a:extLst>
            <a:ext uri="{FF2B5EF4-FFF2-40B4-BE49-F238E27FC236}">
              <a16:creationId xmlns:a16="http://schemas.microsoft.com/office/drawing/2014/main" id="{1024CEFD-F3DE-4F90-B1F9-5CB15576FB26}"/>
            </a:ext>
          </a:extLst>
        </xdr:cNvPr>
        <xdr:cNvCxnSpPr/>
      </xdr:nvCxnSpPr>
      <xdr:spPr>
        <a:xfrm>
          <a:off x="18656300" y="145868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48277</xdr:rowOff>
    </xdr:from>
    <xdr:ext cx="469744" cy="259045"/>
    <xdr:sp macro="" textlink="">
      <xdr:nvSpPr>
        <xdr:cNvPr id="731" name="n_1aveValue【児童館】&#10;一人当たり面積">
          <a:extLst>
            <a:ext uri="{FF2B5EF4-FFF2-40B4-BE49-F238E27FC236}">
              <a16:creationId xmlns:a16="http://schemas.microsoft.com/office/drawing/2014/main" id="{4FB7E0B1-0D66-4ACA-9610-CFE14D563CAD}"/>
            </a:ext>
          </a:extLst>
        </xdr:cNvPr>
        <xdr:cNvSpPr txBox="1"/>
      </xdr:nvSpPr>
      <xdr:spPr>
        <a:xfrm>
          <a:off x="21075727" y="14278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55534</xdr:rowOff>
    </xdr:from>
    <xdr:ext cx="469744" cy="259045"/>
    <xdr:sp macro="" textlink="">
      <xdr:nvSpPr>
        <xdr:cNvPr id="732" name="n_2aveValue【児童館】&#10;一人当たり面積">
          <a:extLst>
            <a:ext uri="{FF2B5EF4-FFF2-40B4-BE49-F238E27FC236}">
              <a16:creationId xmlns:a16="http://schemas.microsoft.com/office/drawing/2014/main" id="{8B8247F1-CDE4-44D6-945D-AB4F39A0C8A3}"/>
            </a:ext>
          </a:extLst>
        </xdr:cNvPr>
        <xdr:cNvSpPr txBox="1"/>
      </xdr:nvSpPr>
      <xdr:spPr>
        <a:xfrm>
          <a:off x="20199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66420</xdr:rowOff>
    </xdr:from>
    <xdr:ext cx="469744" cy="259045"/>
    <xdr:sp macro="" textlink="">
      <xdr:nvSpPr>
        <xdr:cNvPr id="733" name="n_3aveValue【児童館】&#10;一人当たり面積">
          <a:extLst>
            <a:ext uri="{FF2B5EF4-FFF2-40B4-BE49-F238E27FC236}">
              <a16:creationId xmlns:a16="http://schemas.microsoft.com/office/drawing/2014/main" id="{9FB9E2E8-184D-4987-8962-8C785B0D9DDF}"/>
            </a:ext>
          </a:extLst>
        </xdr:cNvPr>
        <xdr:cNvSpPr txBox="1"/>
      </xdr:nvSpPr>
      <xdr:spPr>
        <a:xfrm>
          <a:off x="19310427" y="14639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70048</xdr:rowOff>
    </xdr:from>
    <xdr:ext cx="469744" cy="259045"/>
    <xdr:sp macro="" textlink="">
      <xdr:nvSpPr>
        <xdr:cNvPr id="734" name="n_4aveValue【児童館】&#10;一人当たり面積">
          <a:extLst>
            <a:ext uri="{FF2B5EF4-FFF2-40B4-BE49-F238E27FC236}">
              <a16:creationId xmlns:a16="http://schemas.microsoft.com/office/drawing/2014/main" id="{00B47E7E-804D-49DF-95F5-6B9DC5C986BB}"/>
            </a:ext>
          </a:extLst>
        </xdr:cNvPr>
        <xdr:cNvSpPr txBox="1"/>
      </xdr:nvSpPr>
      <xdr:spPr>
        <a:xfrm>
          <a:off x="18421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33763</xdr:rowOff>
    </xdr:from>
    <xdr:ext cx="469744" cy="259045"/>
    <xdr:sp macro="" textlink="">
      <xdr:nvSpPr>
        <xdr:cNvPr id="735" name="n_1mainValue【児童館】&#10;一人当たり面積">
          <a:extLst>
            <a:ext uri="{FF2B5EF4-FFF2-40B4-BE49-F238E27FC236}">
              <a16:creationId xmlns:a16="http://schemas.microsoft.com/office/drawing/2014/main" id="{D79E415E-50CE-4AE2-A7FA-A585B2124D57}"/>
            </a:ext>
          </a:extLst>
        </xdr:cNvPr>
        <xdr:cNvSpPr txBox="1"/>
      </xdr:nvSpPr>
      <xdr:spPr>
        <a:xfrm>
          <a:off x="21075727" y="146070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70048</xdr:rowOff>
    </xdr:from>
    <xdr:ext cx="469744" cy="259045"/>
    <xdr:sp macro="" textlink="">
      <xdr:nvSpPr>
        <xdr:cNvPr id="736" name="n_2mainValue【児童館】&#10;一人当たり面積">
          <a:extLst>
            <a:ext uri="{FF2B5EF4-FFF2-40B4-BE49-F238E27FC236}">
              <a16:creationId xmlns:a16="http://schemas.microsoft.com/office/drawing/2014/main" id="{A4F98BA1-DD66-4E45-9BA0-A249A0B2FB10}"/>
            </a:ext>
          </a:extLst>
        </xdr:cNvPr>
        <xdr:cNvSpPr txBox="1"/>
      </xdr:nvSpPr>
      <xdr:spPr>
        <a:xfrm>
          <a:off x="20199427" y="14300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80934</xdr:rowOff>
    </xdr:from>
    <xdr:ext cx="469744" cy="259045"/>
    <xdr:sp macro="" textlink="">
      <xdr:nvSpPr>
        <xdr:cNvPr id="737" name="n_3mainValue【児童館】&#10;一人当たり面積">
          <a:extLst>
            <a:ext uri="{FF2B5EF4-FFF2-40B4-BE49-F238E27FC236}">
              <a16:creationId xmlns:a16="http://schemas.microsoft.com/office/drawing/2014/main" id="{EDF9A9D2-303A-4C5E-9E47-4985466756C2}"/>
            </a:ext>
          </a:extLst>
        </xdr:cNvPr>
        <xdr:cNvSpPr txBox="1"/>
      </xdr:nvSpPr>
      <xdr:spPr>
        <a:xfrm>
          <a:off x="19310427" y="14311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55534</xdr:rowOff>
    </xdr:from>
    <xdr:ext cx="469744" cy="259045"/>
    <xdr:sp macro="" textlink="">
      <xdr:nvSpPr>
        <xdr:cNvPr id="738" name="n_4mainValue【児童館】&#10;一人当たり面積">
          <a:extLst>
            <a:ext uri="{FF2B5EF4-FFF2-40B4-BE49-F238E27FC236}">
              <a16:creationId xmlns:a16="http://schemas.microsoft.com/office/drawing/2014/main" id="{3134CF56-D612-43B9-8910-89747CC6AD4C}"/>
            </a:ext>
          </a:extLst>
        </xdr:cNvPr>
        <xdr:cNvSpPr txBox="1"/>
      </xdr:nvSpPr>
      <xdr:spPr>
        <a:xfrm>
          <a:off x="18421427" y="146287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738D6C76-1523-4B10-9AA4-D94BD315398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364464CF-EFD1-415E-A06D-EBC3EBB00C5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8770B3F1-3141-4C36-B8C8-93B736E5E15C}"/>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E353E8E0-BF4B-4CC7-8A06-A0D4C1EB5EB3}"/>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C3B23B31-3DF3-4761-BBDF-5B97DF4AA859}"/>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A38E9B68-F425-4501-BB9D-AADE44D5D69E}"/>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36FEDB2A-C318-4E67-8745-4D70ADF55953}"/>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E31E68DB-735F-4908-8C77-A23CA1A8B317}"/>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494D6172-778A-46BB-916C-65F00833BBC6}"/>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00E47412-B904-4FD0-92A9-FA11D0EF0108}"/>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9E331799-5A85-4D39-B9C9-BFD9CEE122C1}"/>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B178C671-5BB8-4896-8C48-F36E6381BE4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B5428DE8-0BBC-43F0-959A-0C3FC86B332B}"/>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792F0996-0C99-4009-A90E-33C57FB25489}"/>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6A0CD15E-A550-455E-8672-0EC5CCCFEDE9}"/>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25CC0D4C-504B-45F2-B7F8-AC7E3DB6174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63ABEB1D-49E2-41D8-BA15-3DA6942C720C}"/>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7AD0C04F-D92D-4C19-B718-92FC67DF7454}"/>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D6379CCE-9B1C-4E26-B99C-4B1005345F17}"/>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B1509FA8-EF10-48D3-8883-D88D1CFAFF12}"/>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7B7BF5BA-1EE8-428A-9347-93225701C5EF}"/>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1DBCB87-5F7D-4C75-BDC3-7FFB4D0AEDE7}"/>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CFC269ED-B3B5-4ED7-808E-975C3B038609}"/>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F0A2E733-6CA2-4FBB-85CA-C6C5FC53AC89}"/>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104775</xdr:rowOff>
    </xdr:from>
    <xdr:to>
      <xdr:col>85</xdr:col>
      <xdr:colOff>126364</xdr:colOff>
      <xdr:row>108</xdr:row>
      <xdr:rowOff>152400</xdr:rowOff>
    </xdr:to>
    <xdr:cxnSp macro="">
      <xdr:nvCxnSpPr>
        <xdr:cNvPr id="763" name="直線コネクタ 762">
          <a:extLst>
            <a:ext uri="{FF2B5EF4-FFF2-40B4-BE49-F238E27FC236}">
              <a16:creationId xmlns:a16="http://schemas.microsoft.com/office/drawing/2014/main" id="{E10A97E0-EB15-4485-A3FA-AB6C640B989D}"/>
            </a:ext>
          </a:extLst>
        </xdr:cNvPr>
        <xdr:cNvCxnSpPr/>
      </xdr:nvCxnSpPr>
      <xdr:spPr>
        <a:xfrm flipV="1">
          <a:off x="16318864" y="17078325"/>
          <a:ext cx="0" cy="15906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64" name="【公民館】&#10;有形固定資産減価償却率最小値テキスト">
          <a:extLst>
            <a:ext uri="{FF2B5EF4-FFF2-40B4-BE49-F238E27FC236}">
              <a16:creationId xmlns:a16="http://schemas.microsoft.com/office/drawing/2014/main" id="{4FEFF716-8994-44A2-A657-52BAD156E8CE}"/>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65" name="直線コネクタ 764">
          <a:extLst>
            <a:ext uri="{FF2B5EF4-FFF2-40B4-BE49-F238E27FC236}">
              <a16:creationId xmlns:a16="http://schemas.microsoft.com/office/drawing/2014/main" id="{9086BFFB-3E75-459D-9EF1-08E6E225B459}"/>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51452</xdr:rowOff>
    </xdr:from>
    <xdr:ext cx="405111" cy="259045"/>
    <xdr:sp macro="" textlink="">
      <xdr:nvSpPr>
        <xdr:cNvPr id="766" name="【公民館】&#10;有形固定資産減価償却率最大値テキスト">
          <a:extLst>
            <a:ext uri="{FF2B5EF4-FFF2-40B4-BE49-F238E27FC236}">
              <a16:creationId xmlns:a16="http://schemas.microsoft.com/office/drawing/2014/main" id="{7E3B253C-56E4-462B-A7EB-139DBB68339B}"/>
            </a:ext>
          </a:extLst>
        </xdr:cNvPr>
        <xdr:cNvSpPr txBox="1"/>
      </xdr:nvSpPr>
      <xdr:spPr>
        <a:xfrm>
          <a:off x="16357600" y="16853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104775</xdr:rowOff>
    </xdr:from>
    <xdr:to>
      <xdr:col>86</xdr:col>
      <xdr:colOff>25400</xdr:colOff>
      <xdr:row>99</xdr:row>
      <xdr:rowOff>104775</xdr:rowOff>
    </xdr:to>
    <xdr:cxnSp macro="">
      <xdr:nvCxnSpPr>
        <xdr:cNvPr id="767" name="直線コネクタ 766">
          <a:extLst>
            <a:ext uri="{FF2B5EF4-FFF2-40B4-BE49-F238E27FC236}">
              <a16:creationId xmlns:a16="http://schemas.microsoft.com/office/drawing/2014/main" id="{9739E715-CAC4-464E-8449-87710AE88BD1}"/>
            </a:ext>
          </a:extLst>
        </xdr:cNvPr>
        <xdr:cNvCxnSpPr/>
      </xdr:nvCxnSpPr>
      <xdr:spPr>
        <a:xfrm>
          <a:off x="16230600" y="17078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68" name="【公民館】&#10;有形固定資産減価償却率平均値テキスト">
          <a:extLst>
            <a:ext uri="{FF2B5EF4-FFF2-40B4-BE49-F238E27FC236}">
              <a16:creationId xmlns:a16="http://schemas.microsoft.com/office/drawing/2014/main" id="{1A7820EA-030E-44E5-AFC5-D2DCC4A1B5DC}"/>
            </a:ext>
          </a:extLst>
        </xdr:cNvPr>
        <xdr:cNvSpPr txBox="1"/>
      </xdr:nvSpPr>
      <xdr:spPr>
        <a:xfrm>
          <a:off x="16357600" y="1779906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69" name="フローチャート: 判断 768">
          <a:extLst>
            <a:ext uri="{FF2B5EF4-FFF2-40B4-BE49-F238E27FC236}">
              <a16:creationId xmlns:a16="http://schemas.microsoft.com/office/drawing/2014/main" id="{5B47BAE4-7103-4203-A8B8-704AF5142FC4}"/>
            </a:ext>
          </a:extLst>
        </xdr:cNvPr>
        <xdr:cNvSpPr/>
      </xdr:nvSpPr>
      <xdr:spPr>
        <a:xfrm>
          <a:off x="162687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126364</xdr:rowOff>
    </xdr:from>
    <xdr:to>
      <xdr:col>81</xdr:col>
      <xdr:colOff>101600</xdr:colOff>
      <xdr:row>105</xdr:row>
      <xdr:rowOff>56514</xdr:rowOff>
    </xdr:to>
    <xdr:sp macro="" textlink="">
      <xdr:nvSpPr>
        <xdr:cNvPr id="770" name="フローチャート: 判断 769">
          <a:extLst>
            <a:ext uri="{FF2B5EF4-FFF2-40B4-BE49-F238E27FC236}">
              <a16:creationId xmlns:a16="http://schemas.microsoft.com/office/drawing/2014/main" id="{8145A1D7-83DD-49E6-B9C8-771F9027FF85}"/>
            </a:ext>
          </a:extLst>
        </xdr:cNvPr>
        <xdr:cNvSpPr/>
      </xdr:nvSpPr>
      <xdr:spPr>
        <a:xfrm>
          <a:off x="154305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109220</xdr:rowOff>
    </xdr:from>
    <xdr:to>
      <xdr:col>76</xdr:col>
      <xdr:colOff>165100</xdr:colOff>
      <xdr:row>105</xdr:row>
      <xdr:rowOff>39370</xdr:rowOff>
    </xdr:to>
    <xdr:sp macro="" textlink="">
      <xdr:nvSpPr>
        <xdr:cNvPr id="771" name="フローチャート: 判断 770">
          <a:extLst>
            <a:ext uri="{FF2B5EF4-FFF2-40B4-BE49-F238E27FC236}">
              <a16:creationId xmlns:a16="http://schemas.microsoft.com/office/drawing/2014/main" id="{2EB3746A-7664-4B94-9539-5C9879E35AAA}"/>
            </a:ext>
          </a:extLst>
        </xdr:cNvPr>
        <xdr:cNvSpPr/>
      </xdr:nvSpPr>
      <xdr:spPr>
        <a:xfrm>
          <a:off x="14541500" y="1794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90170</xdr:rowOff>
    </xdr:from>
    <xdr:to>
      <xdr:col>72</xdr:col>
      <xdr:colOff>38100</xdr:colOff>
      <xdr:row>105</xdr:row>
      <xdr:rowOff>20320</xdr:rowOff>
    </xdr:to>
    <xdr:sp macro="" textlink="">
      <xdr:nvSpPr>
        <xdr:cNvPr id="772" name="フローチャート: 判断 771">
          <a:extLst>
            <a:ext uri="{FF2B5EF4-FFF2-40B4-BE49-F238E27FC236}">
              <a16:creationId xmlns:a16="http://schemas.microsoft.com/office/drawing/2014/main" id="{DF06DC30-7179-4EAD-B4AF-C1953E0B5F51}"/>
            </a:ext>
          </a:extLst>
        </xdr:cNvPr>
        <xdr:cNvSpPr/>
      </xdr:nvSpPr>
      <xdr:spPr>
        <a:xfrm>
          <a:off x="13652500" y="1792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120650</xdr:rowOff>
    </xdr:from>
    <xdr:to>
      <xdr:col>67</xdr:col>
      <xdr:colOff>101600</xdr:colOff>
      <xdr:row>105</xdr:row>
      <xdr:rowOff>50800</xdr:rowOff>
    </xdr:to>
    <xdr:sp macro="" textlink="">
      <xdr:nvSpPr>
        <xdr:cNvPr id="773" name="フローチャート: 判断 772">
          <a:extLst>
            <a:ext uri="{FF2B5EF4-FFF2-40B4-BE49-F238E27FC236}">
              <a16:creationId xmlns:a16="http://schemas.microsoft.com/office/drawing/2014/main" id="{75CE63AB-D115-4DF3-BB7E-1F5DA1DACF5B}"/>
            </a:ext>
          </a:extLst>
        </xdr:cNvPr>
        <xdr:cNvSpPr/>
      </xdr:nvSpPr>
      <xdr:spPr>
        <a:xfrm>
          <a:off x="12763500" y="17951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D1D7311F-B767-413B-89E2-E5906F9571CA}"/>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926E51C3-1218-48E9-8356-6F403646FF8E}"/>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01D24580-97F4-447D-9F4E-5D1712852BCD}"/>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C9B47931-668B-4957-8352-5A52018F3A6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F740C5E5-7CEE-4B8D-B08B-BBE85B8895F7}"/>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154939</xdr:rowOff>
    </xdr:from>
    <xdr:to>
      <xdr:col>85</xdr:col>
      <xdr:colOff>177800</xdr:colOff>
      <xdr:row>105</xdr:row>
      <xdr:rowOff>85089</xdr:rowOff>
    </xdr:to>
    <xdr:sp macro="" textlink="">
      <xdr:nvSpPr>
        <xdr:cNvPr id="779" name="楕円 778">
          <a:extLst>
            <a:ext uri="{FF2B5EF4-FFF2-40B4-BE49-F238E27FC236}">
              <a16:creationId xmlns:a16="http://schemas.microsoft.com/office/drawing/2014/main" id="{8C87EB45-277F-4586-9046-2033E4F7B9A8}"/>
            </a:ext>
          </a:extLst>
        </xdr:cNvPr>
        <xdr:cNvSpPr/>
      </xdr:nvSpPr>
      <xdr:spPr>
        <a:xfrm>
          <a:off x="16268700" y="17985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133366</xdr:rowOff>
    </xdr:from>
    <xdr:ext cx="405111" cy="259045"/>
    <xdr:sp macro="" textlink="">
      <xdr:nvSpPr>
        <xdr:cNvPr id="780" name="【公民館】&#10;有形固定資産減価償却率該当値テキスト">
          <a:extLst>
            <a:ext uri="{FF2B5EF4-FFF2-40B4-BE49-F238E27FC236}">
              <a16:creationId xmlns:a16="http://schemas.microsoft.com/office/drawing/2014/main" id="{4282C363-D946-4A5F-A7D3-0F5EA6095901}"/>
            </a:ext>
          </a:extLst>
        </xdr:cNvPr>
        <xdr:cNvSpPr txBox="1"/>
      </xdr:nvSpPr>
      <xdr:spPr>
        <a:xfrm>
          <a:off x="16357600" y="1796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86361</xdr:rowOff>
    </xdr:from>
    <xdr:to>
      <xdr:col>81</xdr:col>
      <xdr:colOff>101600</xdr:colOff>
      <xdr:row>105</xdr:row>
      <xdr:rowOff>16511</xdr:rowOff>
    </xdr:to>
    <xdr:sp macro="" textlink="">
      <xdr:nvSpPr>
        <xdr:cNvPr id="781" name="楕円 780">
          <a:extLst>
            <a:ext uri="{FF2B5EF4-FFF2-40B4-BE49-F238E27FC236}">
              <a16:creationId xmlns:a16="http://schemas.microsoft.com/office/drawing/2014/main" id="{3171E188-D294-4E99-A441-2CD62CAD6140}"/>
            </a:ext>
          </a:extLst>
        </xdr:cNvPr>
        <xdr:cNvSpPr/>
      </xdr:nvSpPr>
      <xdr:spPr>
        <a:xfrm>
          <a:off x="15430500" y="17917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137161</xdr:rowOff>
    </xdr:from>
    <xdr:to>
      <xdr:col>85</xdr:col>
      <xdr:colOff>127000</xdr:colOff>
      <xdr:row>105</xdr:row>
      <xdr:rowOff>34289</xdr:rowOff>
    </xdr:to>
    <xdr:cxnSp macro="">
      <xdr:nvCxnSpPr>
        <xdr:cNvPr id="782" name="直線コネクタ 781">
          <a:extLst>
            <a:ext uri="{FF2B5EF4-FFF2-40B4-BE49-F238E27FC236}">
              <a16:creationId xmlns:a16="http://schemas.microsoft.com/office/drawing/2014/main" id="{D2A6BD83-A952-4304-A22B-4DDE69700F69}"/>
            </a:ext>
          </a:extLst>
        </xdr:cNvPr>
        <xdr:cNvCxnSpPr/>
      </xdr:nvCxnSpPr>
      <xdr:spPr>
        <a:xfrm>
          <a:off x="15481300" y="17967961"/>
          <a:ext cx="838200" cy="68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6350</xdr:rowOff>
    </xdr:from>
    <xdr:to>
      <xdr:col>76</xdr:col>
      <xdr:colOff>165100</xdr:colOff>
      <xdr:row>104</xdr:row>
      <xdr:rowOff>107950</xdr:rowOff>
    </xdr:to>
    <xdr:sp macro="" textlink="">
      <xdr:nvSpPr>
        <xdr:cNvPr id="783" name="楕円 782">
          <a:extLst>
            <a:ext uri="{FF2B5EF4-FFF2-40B4-BE49-F238E27FC236}">
              <a16:creationId xmlns:a16="http://schemas.microsoft.com/office/drawing/2014/main" id="{FDDD8851-17BC-48B9-B5B5-0D400E53A122}"/>
            </a:ext>
          </a:extLst>
        </xdr:cNvPr>
        <xdr:cNvSpPr/>
      </xdr:nvSpPr>
      <xdr:spPr>
        <a:xfrm>
          <a:off x="14541500" y="17837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57150</xdr:rowOff>
    </xdr:from>
    <xdr:to>
      <xdr:col>81</xdr:col>
      <xdr:colOff>50800</xdr:colOff>
      <xdr:row>104</xdr:row>
      <xdr:rowOff>137161</xdr:rowOff>
    </xdr:to>
    <xdr:cxnSp macro="">
      <xdr:nvCxnSpPr>
        <xdr:cNvPr id="784" name="直線コネクタ 783">
          <a:extLst>
            <a:ext uri="{FF2B5EF4-FFF2-40B4-BE49-F238E27FC236}">
              <a16:creationId xmlns:a16="http://schemas.microsoft.com/office/drawing/2014/main" id="{4030D7EF-F612-4027-8C0C-9172B6F060D0}"/>
            </a:ext>
          </a:extLst>
        </xdr:cNvPr>
        <xdr:cNvCxnSpPr/>
      </xdr:nvCxnSpPr>
      <xdr:spPr>
        <a:xfrm>
          <a:off x="14592300" y="17887950"/>
          <a:ext cx="88900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111125</xdr:rowOff>
    </xdr:from>
    <xdr:to>
      <xdr:col>72</xdr:col>
      <xdr:colOff>38100</xdr:colOff>
      <xdr:row>104</xdr:row>
      <xdr:rowOff>41275</xdr:rowOff>
    </xdr:to>
    <xdr:sp macro="" textlink="">
      <xdr:nvSpPr>
        <xdr:cNvPr id="785" name="楕円 784">
          <a:extLst>
            <a:ext uri="{FF2B5EF4-FFF2-40B4-BE49-F238E27FC236}">
              <a16:creationId xmlns:a16="http://schemas.microsoft.com/office/drawing/2014/main" id="{9415E578-E79C-452B-8C5C-6CCA89DA0B92}"/>
            </a:ext>
          </a:extLst>
        </xdr:cNvPr>
        <xdr:cNvSpPr/>
      </xdr:nvSpPr>
      <xdr:spPr>
        <a:xfrm>
          <a:off x="13652500" y="17770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161925</xdr:rowOff>
    </xdr:from>
    <xdr:to>
      <xdr:col>76</xdr:col>
      <xdr:colOff>114300</xdr:colOff>
      <xdr:row>104</xdr:row>
      <xdr:rowOff>57150</xdr:rowOff>
    </xdr:to>
    <xdr:cxnSp macro="">
      <xdr:nvCxnSpPr>
        <xdr:cNvPr id="786" name="直線コネクタ 785">
          <a:extLst>
            <a:ext uri="{FF2B5EF4-FFF2-40B4-BE49-F238E27FC236}">
              <a16:creationId xmlns:a16="http://schemas.microsoft.com/office/drawing/2014/main" id="{1E5E6116-80A8-405D-B5B2-F96AE9110627}"/>
            </a:ext>
          </a:extLst>
        </xdr:cNvPr>
        <xdr:cNvCxnSpPr/>
      </xdr:nvCxnSpPr>
      <xdr:spPr>
        <a:xfrm>
          <a:off x="13703300" y="1782127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29211</xdr:rowOff>
    </xdr:from>
    <xdr:to>
      <xdr:col>67</xdr:col>
      <xdr:colOff>101600</xdr:colOff>
      <xdr:row>103</xdr:row>
      <xdr:rowOff>130811</xdr:rowOff>
    </xdr:to>
    <xdr:sp macro="" textlink="">
      <xdr:nvSpPr>
        <xdr:cNvPr id="787" name="楕円 786">
          <a:extLst>
            <a:ext uri="{FF2B5EF4-FFF2-40B4-BE49-F238E27FC236}">
              <a16:creationId xmlns:a16="http://schemas.microsoft.com/office/drawing/2014/main" id="{FC822DF8-3030-47A9-A18F-7D0BF143C035}"/>
            </a:ext>
          </a:extLst>
        </xdr:cNvPr>
        <xdr:cNvSpPr/>
      </xdr:nvSpPr>
      <xdr:spPr>
        <a:xfrm>
          <a:off x="12763500" y="17688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80011</xdr:rowOff>
    </xdr:from>
    <xdr:to>
      <xdr:col>71</xdr:col>
      <xdr:colOff>177800</xdr:colOff>
      <xdr:row>103</xdr:row>
      <xdr:rowOff>161925</xdr:rowOff>
    </xdr:to>
    <xdr:cxnSp macro="">
      <xdr:nvCxnSpPr>
        <xdr:cNvPr id="788" name="直線コネクタ 787">
          <a:extLst>
            <a:ext uri="{FF2B5EF4-FFF2-40B4-BE49-F238E27FC236}">
              <a16:creationId xmlns:a16="http://schemas.microsoft.com/office/drawing/2014/main" id="{4A85C269-AEE9-43B4-A813-7968D45F462D}"/>
            </a:ext>
          </a:extLst>
        </xdr:cNvPr>
        <xdr:cNvCxnSpPr/>
      </xdr:nvCxnSpPr>
      <xdr:spPr>
        <a:xfrm>
          <a:off x="12814300" y="17739361"/>
          <a:ext cx="88900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47641</xdr:rowOff>
    </xdr:from>
    <xdr:ext cx="405111" cy="259045"/>
    <xdr:sp macro="" textlink="">
      <xdr:nvSpPr>
        <xdr:cNvPr id="789" name="n_1aveValue【公民館】&#10;有形固定資産減価償却率">
          <a:extLst>
            <a:ext uri="{FF2B5EF4-FFF2-40B4-BE49-F238E27FC236}">
              <a16:creationId xmlns:a16="http://schemas.microsoft.com/office/drawing/2014/main" id="{E95A8204-7048-419C-AA20-ACD4C6176542}"/>
            </a:ext>
          </a:extLst>
        </xdr:cNvPr>
        <xdr:cNvSpPr txBox="1"/>
      </xdr:nvSpPr>
      <xdr:spPr>
        <a:xfrm>
          <a:off x="15266044" y="18049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30497</xdr:rowOff>
    </xdr:from>
    <xdr:ext cx="405111" cy="259045"/>
    <xdr:sp macro="" textlink="">
      <xdr:nvSpPr>
        <xdr:cNvPr id="790" name="n_2aveValue【公民館】&#10;有形固定資産減価償却率">
          <a:extLst>
            <a:ext uri="{FF2B5EF4-FFF2-40B4-BE49-F238E27FC236}">
              <a16:creationId xmlns:a16="http://schemas.microsoft.com/office/drawing/2014/main" id="{9E2E62A9-ED37-47F7-A646-B3EC60956BB0}"/>
            </a:ext>
          </a:extLst>
        </xdr:cNvPr>
        <xdr:cNvSpPr txBox="1"/>
      </xdr:nvSpPr>
      <xdr:spPr>
        <a:xfrm>
          <a:off x="14389744" y="1803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11447</xdr:rowOff>
    </xdr:from>
    <xdr:ext cx="405111" cy="259045"/>
    <xdr:sp macro="" textlink="">
      <xdr:nvSpPr>
        <xdr:cNvPr id="791" name="n_3aveValue【公民館】&#10;有形固定資産減価償却率">
          <a:extLst>
            <a:ext uri="{FF2B5EF4-FFF2-40B4-BE49-F238E27FC236}">
              <a16:creationId xmlns:a16="http://schemas.microsoft.com/office/drawing/2014/main" id="{FAF2C30F-55B1-4080-9457-1B198F7F5686}"/>
            </a:ext>
          </a:extLst>
        </xdr:cNvPr>
        <xdr:cNvSpPr txBox="1"/>
      </xdr:nvSpPr>
      <xdr:spPr>
        <a:xfrm>
          <a:off x="13500744" y="1801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41927</xdr:rowOff>
    </xdr:from>
    <xdr:ext cx="405111" cy="259045"/>
    <xdr:sp macro="" textlink="">
      <xdr:nvSpPr>
        <xdr:cNvPr id="792" name="n_4aveValue【公民館】&#10;有形固定資産減価償却率">
          <a:extLst>
            <a:ext uri="{FF2B5EF4-FFF2-40B4-BE49-F238E27FC236}">
              <a16:creationId xmlns:a16="http://schemas.microsoft.com/office/drawing/2014/main" id="{3FEF31CB-48C5-491E-9B62-82953034C1B9}"/>
            </a:ext>
          </a:extLst>
        </xdr:cNvPr>
        <xdr:cNvSpPr txBox="1"/>
      </xdr:nvSpPr>
      <xdr:spPr>
        <a:xfrm>
          <a:off x="12611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33038</xdr:rowOff>
    </xdr:from>
    <xdr:ext cx="405111" cy="259045"/>
    <xdr:sp macro="" textlink="">
      <xdr:nvSpPr>
        <xdr:cNvPr id="793" name="n_1mainValue【公民館】&#10;有形固定資産減価償却率">
          <a:extLst>
            <a:ext uri="{FF2B5EF4-FFF2-40B4-BE49-F238E27FC236}">
              <a16:creationId xmlns:a16="http://schemas.microsoft.com/office/drawing/2014/main" id="{6B704154-46D3-4144-85F5-D9F1CD99E936}"/>
            </a:ext>
          </a:extLst>
        </xdr:cNvPr>
        <xdr:cNvSpPr txBox="1"/>
      </xdr:nvSpPr>
      <xdr:spPr>
        <a:xfrm>
          <a:off x="15266044" y="176923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124477</xdr:rowOff>
    </xdr:from>
    <xdr:ext cx="405111" cy="259045"/>
    <xdr:sp macro="" textlink="">
      <xdr:nvSpPr>
        <xdr:cNvPr id="794" name="n_2mainValue【公民館】&#10;有形固定資産減価償却率">
          <a:extLst>
            <a:ext uri="{FF2B5EF4-FFF2-40B4-BE49-F238E27FC236}">
              <a16:creationId xmlns:a16="http://schemas.microsoft.com/office/drawing/2014/main" id="{09A1E25A-9C78-406E-8183-BB1A5DFAE604}"/>
            </a:ext>
          </a:extLst>
        </xdr:cNvPr>
        <xdr:cNvSpPr txBox="1"/>
      </xdr:nvSpPr>
      <xdr:spPr>
        <a:xfrm>
          <a:off x="14389744" y="1761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57802</xdr:rowOff>
    </xdr:from>
    <xdr:ext cx="405111" cy="259045"/>
    <xdr:sp macro="" textlink="">
      <xdr:nvSpPr>
        <xdr:cNvPr id="795" name="n_3mainValue【公民館】&#10;有形固定資産減価償却率">
          <a:extLst>
            <a:ext uri="{FF2B5EF4-FFF2-40B4-BE49-F238E27FC236}">
              <a16:creationId xmlns:a16="http://schemas.microsoft.com/office/drawing/2014/main" id="{0A78E814-8CAE-4D48-9A6F-780DEB434365}"/>
            </a:ext>
          </a:extLst>
        </xdr:cNvPr>
        <xdr:cNvSpPr txBox="1"/>
      </xdr:nvSpPr>
      <xdr:spPr>
        <a:xfrm>
          <a:off x="13500744" y="17545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147338</xdr:rowOff>
    </xdr:from>
    <xdr:ext cx="405111" cy="259045"/>
    <xdr:sp macro="" textlink="">
      <xdr:nvSpPr>
        <xdr:cNvPr id="796" name="n_4mainValue【公民館】&#10;有形固定資産減価償却率">
          <a:extLst>
            <a:ext uri="{FF2B5EF4-FFF2-40B4-BE49-F238E27FC236}">
              <a16:creationId xmlns:a16="http://schemas.microsoft.com/office/drawing/2014/main" id="{966B8205-ABD0-43E7-ADF6-26EDE5A3F82A}"/>
            </a:ext>
          </a:extLst>
        </xdr:cNvPr>
        <xdr:cNvSpPr txBox="1"/>
      </xdr:nvSpPr>
      <xdr:spPr>
        <a:xfrm>
          <a:off x="12611744" y="17463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D3ADE658-0842-414B-AA7F-44072DB88742}"/>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8A18FFF9-36A3-4B5A-9CB8-C1FDEC04E2AB}"/>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4127A2C0-38D8-499E-BAF1-CDC11FD5D7B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C945581F-5BD4-420D-B1CA-304DB63BFAE4}"/>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B4BC1077-EF70-46F5-87B5-ADC620F33732}"/>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5354B16F-218D-4B34-AB57-94D1DA4B7B6A}"/>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D4FCCC8C-A63F-4F50-B189-A992143C035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CDAB4F75-DB07-4E69-B5E5-D5FD599C91AF}"/>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E3A428C7-C266-489A-8E76-2B56A095F59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B8EF6A8D-B6E8-4C6E-9DCF-F70423F0E00B}"/>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807" name="直線コネクタ 806">
          <a:extLst>
            <a:ext uri="{FF2B5EF4-FFF2-40B4-BE49-F238E27FC236}">
              <a16:creationId xmlns:a16="http://schemas.microsoft.com/office/drawing/2014/main" id="{891765B9-CFDF-4C8F-A513-55FE80AE6992}"/>
            </a:ext>
          </a:extLst>
        </xdr:cNvPr>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808" name="テキスト ボックス 807">
          <a:extLst>
            <a:ext uri="{FF2B5EF4-FFF2-40B4-BE49-F238E27FC236}">
              <a16:creationId xmlns:a16="http://schemas.microsoft.com/office/drawing/2014/main" id="{D9A318E2-9932-4BAF-A711-3EE53624A465}"/>
            </a:ext>
          </a:extLst>
        </xdr:cNvPr>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809" name="直線コネクタ 808">
          <a:extLst>
            <a:ext uri="{FF2B5EF4-FFF2-40B4-BE49-F238E27FC236}">
              <a16:creationId xmlns:a16="http://schemas.microsoft.com/office/drawing/2014/main" id="{A97478FC-208E-4EA9-9269-E326A9E094B7}"/>
            </a:ext>
          </a:extLst>
        </xdr:cNvPr>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810" name="テキスト ボックス 809">
          <a:extLst>
            <a:ext uri="{FF2B5EF4-FFF2-40B4-BE49-F238E27FC236}">
              <a16:creationId xmlns:a16="http://schemas.microsoft.com/office/drawing/2014/main" id="{BC7835ED-3D66-4138-A80F-72019561B583}"/>
            </a:ext>
          </a:extLst>
        </xdr:cNvPr>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811" name="直線コネクタ 810">
          <a:extLst>
            <a:ext uri="{FF2B5EF4-FFF2-40B4-BE49-F238E27FC236}">
              <a16:creationId xmlns:a16="http://schemas.microsoft.com/office/drawing/2014/main" id="{163BB9A5-800C-43FD-B1D9-14162A9498A6}"/>
            </a:ext>
          </a:extLst>
        </xdr:cNvPr>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812" name="テキスト ボックス 811">
          <a:extLst>
            <a:ext uri="{FF2B5EF4-FFF2-40B4-BE49-F238E27FC236}">
              <a16:creationId xmlns:a16="http://schemas.microsoft.com/office/drawing/2014/main" id="{A22CCFDB-FF75-4A16-9499-036F1300930A}"/>
            </a:ext>
          </a:extLst>
        </xdr:cNvPr>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813" name="直線コネクタ 812">
          <a:extLst>
            <a:ext uri="{FF2B5EF4-FFF2-40B4-BE49-F238E27FC236}">
              <a16:creationId xmlns:a16="http://schemas.microsoft.com/office/drawing/2014/main" id="{A263F7B3-A77E-461F-AC2B-241A5F91EB8F}"/>
            </a:ext>
          </a:extLst>
        </xdr:cNvPr>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814" name="テキスト ボックス 813">
          <a:extLst>
            <a:ext uri="{FF2B5EF4-FFF2-40B4-BE49-F238E27FC236}">
              <a16:creationId xmlns:a16="http://schemas.microsoft.com/office/drawing/2014/main" id="{F993DBEB-AE26-4B07-93CC-75FF9D548470}"/>
            </a:ext>
          </a:extLst>
        </xdr:cNvPr>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815" name="直線コネクタ 814">
          <a:extLst>
            <a:ext uri="{FF2B5EF4-FFF2-40B4-BE49-F238E27FC236}">
              <a16:creationId xmlns:a16="http://schemas.microsoft.com/office/drawing/2014/main" id="{ECC2A600-44E7-4AB4-804A-0FFC77917ADB}"/>
            </a:ext>
          </a:extLst>
        </xdr:cNvPr>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816" name="テキスト ボックス 815">
          <a:extLst>
            <a:ext uri="{FF2B5EF4-FFF2-40B4-BE49-F238E27FC236}">
              <a16:creationId xmlns:a16="http://schemas.microsoft.com/office/drawing/2014/main" id="{1F949449-CDBC-4128-B144-9893B748D695}"/>
            </a:ext>
          </a:extLst>
        </xdr:cNvPr>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817" name="直線コネクタ 816">
          <a:extLst>
            <a:ext uri="{FF2B5EF4-FFF2-40B4-BE49-F238E27FC236}">
              <a16:creationId xmlns:a16="http://schemas.microsoft.com/office/drawing/2014/main" id="{FFAEAD58-DE07-4897-881D-2B46D437FCB7}"/>
            </a:ext>
          </a:extLst>
        </xdr:cNvPr>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818" name="テキスト ボックス 817">
          <a:extLst>
            <a:ext uri="{FF2B5EF4-FFF2-40B4-BE49-F238E27FC236}">
              <a16:creationId xmlns:a16="http://schemas.microsoft.com/office/drawing/2014/main" id="{B137DE8E-C8DC-44B0-95C8-C38F4618E148}"/>
            </a:ext>
          </a:extLst>
        </xdr:cNvPr>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93D1122C-A6A2-4EEE-83F1-A92DE64A45A6}"/>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26A71977-F7F1-4DAA-AF6A-84E59C26DF06}"/>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公民館】&#10;一人当たり面積グラフ枠">
          <a:extLst>
            <a:ext uri="{FF2B5EF4-FFF2-40B4-BE49-F238E27FC236}">
              <a16:creationId xmlns:a16="http://schemas.microsoft.com/office/drawing/2014/main" id="{D2A397BE-3580-48FD-8443-22F05FB62E0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107224</xdr:rowOff>
    </xdr:from>
    <xdr:to>
      <xdr:col>116</xdr:col>
      <xdr:colOff>62864</xdr:colOff>
      <xdr:row>109</xdr:row>
      <xdr:rowOff>19050</xdr:rowOff>
    </xdr:to>
    <xdr:cxnSp macro="">
      <xdr:nvCxnSpPr>
        <xdr:cNvPr id="822" name="直線コネクタ 821">
          <a:extLst>
            <a:ext uri="{FF2B5EF4-FFF2-40B4-BE49-F238E27FC236}">
              <a16:creationId xmlns:a16="http://schemas.microsoft.com/office/drawing/2014/main" id="{A90F6228-C599-4C47-B6F6-6D2A49F0C56E}"/>
            </a:ext>
          </a:extLst>
        </xdr:cNvPr>
        <xdr:cNvCxnSpPr/>
      </xdr:nvCxnSpPr>
      <xdr:spPr>
        <a:xfrm flipV="1">
          <a:off x="22160864" y="17252224"/>
          <a:ext cx="0" cy="1454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22877</xdr:rowOff>
    </xdr:from>
    <xdr:ext cx="469744" cy="259045"/>
    <xdr:sp macro="" textlink="">
      <xdr:nvSpPr>
        <xdr:cNvPr id="823" name="【公民館】&#10;一人当たり面積最小値テキスト">
          <a:extLst>
            <a:ext uri="{FF2B5EF4-FFF2-40B4-BE49-F238E27FC236}">
              <a16:creationId xmlns:a16="http://schemas.microsoft.com/office/drawing/2014/main" id="{932FDBF0-592D-4BE0-A29C-9A52EEAD2A44}"/>
            </a:ext>
          </a:extLst>
        </xdr:cNvPr>
        <xdr:cNvSpPr txBox="1"/>
      </xdr:nvSpPr>
      <xdr:spPr>
        <a:xfrm>
          <a:off x="22199600" y="18710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19050</xdr:rowOff>
    </xdr:from>
    <xdr:to>
      <xdr:col>116</xdr:col>
      <xdr:colOff>152400</xdr:colOff>
      <xdr:row>109</xdr:row>
      <xdr:rowOff>19050</xdr:rowOff>
    </xdr:to>
    <xdr:cxnSp macro="">
      <xdr:nvCxnSpPr>
        <xdr:cNvPr id="824" name="直線コネクタ 823">
          <a:extLst>
            <a:ext uri="{FF2B5EF4-FFF2-40B4-BE49-F238E27FC236}">
              <a16:creationId xmlns:a16="http://schemas.microsoft.com/office/drawing/2014/main" id="{D41FBE76-E627-41BF-8DC6-A1DAF914137A}"/>
            </a:ext>
          </a:extLst>
        </xdr:cNvPr>
        <xdr:cNvCxnSpPr/>
      </xdr:nvCxnSpPr>
      <xdr:spPr>
        <a:xfrm>
          <a:off x="22072600" y="1870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53901</xdr:rowOff>
    </xdr:from>
    <xdr:ext cx="469744" cy="259045"/>
    <xdr:sp macro="" textlink="">
      <xdr:nvSpPr>
        <xdr:cNvPr id="825" name="【公民館】&#10;一人当たり面積最大値テキスト">
          <a:extLst>
            <a:ext uri="{FF2B5EF4-FFF2-40B4-BE49-F238E27FC236}">
              <a16:creationId xmlns:a16="http://schemas.microsoft.com/office/drawing/2014/main" id="{368BB38C-BA6B-4F4C-A760-F1F8CF9066A6}"/>
            </a:ext>
          </a:extLst>
        </xdr:cNvPr>
        <xdr:cNvSpPr txBox="1"/>
      </xdr:nvSpPr>
      <xdr:spPr>
        <a:xfrm>
          <a:off x="22199600" y="1702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107224</xdr:rowOff>
    </xdr:from>
    <xdr:to>
      <xdr:col>116</xdr:col>
      <xdr:colOff>152400</xdr:colOff>
      <xdr:row>100</xdr:row>
      <xdr:rowOff>107224</xdr:rowOff>
    </xdr:to>
    <xdr:cxnSp macro="">
      <xdr:nvCxnSpPr>
        <xdr:cNvPr id="826" name="直線コネクタ 825">
          <a:extLst>
            <a:ext uri="{FF2B5EF4-FFF2-40B4-BE49-F238E27FC236}">
              <a16:creationId xmlns:a16="http://schemas.microsoft.com/office/drawing/2014/main" id="{D5B04338-A0FD-47F2-9B46-42CEDDCFE2CA}"/>
            </a:ext>
          </a:extLst>
        </xdr:cNvPr>
        <xdr:cNvCxnSpPr/>
      </xdr:nvCxnSpPr>
      <xdr:spPr>
        <a:xfrm>
          <a:off x="22072600" y="17252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127925</xdr:rowOff>
    </xdr:from>
    <xdr:ext cx="469744" cy="259045"/>
    <xdr:sp macro="" textlink="">
      <xdr:nvSpPr>
        <xdr:cNvPr id="827" name="【公民館】&#10;一人当たり面積平均値テキスト">
          <a:extLst>
            <a:ext uri="{FF2B5EF4-FFF2-40B4-BE49-F238E27FC236}">
              <a16:creationId xmlns:a16="http://schemas.microsoft.com/office/drawing/2014/main" id="{DBA1BD15-A6E1-41F7-9C61-B21E4F533990}"/>
            </a:ext>
          </a:extLst>
        </xdr:cNvPr>
        <xdr:cNvSpPr txBox="1"/>
      </xdr:nvSpPr>
      <xdr:spPr>
        <a:xfrm>
          <a:off x="22199600" y="183016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149498</xdr:rowOff>
    </xdr:from>
    <xdr:to>
      <xdr:col>116</xdr:col>
      <xdr:colOff>114300</xdr:colOff>
      <xdr:row>107</xdr:row>
      <xdr:rowOff>79648</xdr:rowOff>
    </xdr:to>
    <xdr:sp macro="" textlink="">
      <xdr:nvSpPr>
        <xdr:cNvPr id="828" name="フローチャート: 判断 827">
          <a:extLst>
            <a:ext uri="{FF2B5EF4-FFF2-40B4-BE49-F238E27FC236}">
              <a16:creationId xmlns:a16="http://schemas.microsoft.com/office/drawing/2014/main" id="{2885D855-5B11-4A54-A7EE-A846D804927C}"/>
            </a:ext>
          </a:extLst>
        </xdr:cNvPr>
        <xdr:cNvSpPr/>
      </xdr:nvSpPr>
      <xdr:spPr>
        <a:xfrm>
          <a:off x="221107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156029</xdr:rowOff>
    </xdr:from>
    <xdr:to>
      <xdr:col>112</xdr:col>
      <xdr:colOff>38100</xdr:colOff>
      <xdr:row>107</xdr:row>
      <xdr:rowOff>86179</xdr:rowOff>
    </xdr:to>
    <xdr:sp macro="" textlink="">
      <xdr:nvSpPr>
        <xdr:cNvPr id="829" name="フローチャート: 判断 828">
          <a:extLst>
            <a:ext uri="{FF2B5EF4-FFF2-40B4-BE49-F238E27FC236}">
              <a16:creationId xmlns:a16="http://schemas.microsoft.com/office/drawing/2014/main" id="{D285C1D8-93FA-4FA7-83FC-C474E88C24A2}"/>
            </a:ext>
          </a:extLst>
        </xdr:cNvPr>
        <xdr:cNvSpPr/>
      </xdr:nvSpPr>
      <xdr:spPr>
        <a:xfrm>
          <a:off x="21272500" y="18329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160927</xdr:rowOff>
    </xdr:from>
    <xdr:to>
      <xdr:col>107</xdr:col>
      <xdr:colOff>101600</xdr:colOff>
      <xdr:row>107</xdr:row>
      <xdr:rowOff>91077</xdr:rowOff>
    </xdr:to>
    <xdr:sp macro="" textlink="">
      <xdr:nvSpPr>
        <xdr:cNvPr id="830" name="フローチャート: 判断 829">
          <a:extLst>
            <a:ext uri="{FF2B5EF4-FFF2-40B4-BE49-F238E27FC236}">
              <a16:creationId xmlns:a16="http://schemas.microsoft.com/office/drawing/2014/main" id="{C0AEB41D-8741-4AC5-A540-3D46C4651749}"/>
            </a:ext>
          </a:extLst>
        </xdr:cNvPr>
        <xdr:cNvSpPr/>
      </xdr:nvSpPr>
      <xdr:spPr>
        <a:xfrm>
          <a:off x="20383500" y="18334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142966</xdr:rowOff>
    </xdr:from>
    <xdr:to>
      <xdr:col>102</xdr:col>
      <xdr:colOff>165100</xdr:colOff>
      <xdr:row>107</xdr:row>
      <xdr:rowOff>73116</xdr:rowOff>
    </xdr:to>
    <xdr:sp macro="" textlink="">
      <xdr:nvSpPr>
        <xdr:cNvPr id="831" name="フローチャート: 判断 830">
          <a:extLst>
            <a:ext uri="{FF2B5EF4-FFF2-40B4-BE49-F238E27FC236}">
              <a16:creationId xmlns:a16="http://schemas.microsoft.com/office/drawing/2014/main" id="{64BE82FD-1831-44DF-B4B3-8E14482D8DD1}"/>
            </a:ext>
          </a:extLst>
        </xdr:cNvPr>
        <xdr:cNvSpPr/>
      </xdr:nvSpPr>
      <xdr:spPr>
        <a:xfrm>
          <a:off x="19494500" y="18316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149498</xdr:rowOff>
    </xdr:from>
    <xdr:to>
      <xdr:col>98</xdr:col>
      <xdr:colOff>38100</xdr:colOff>
      <xdr:row>107</xdr:row>
      <xdr:rowOff>79648</xdr:rowOff>
    </xdr:to>
    <xdr:sp macro="" textlink="">
      <xdr:nvSpPr>
        <xdr:cNvPr id="832" name="フローチャート: 判断 831">
          <a:extLst>
            <a:ext uri="{FF2B5EF4-FFF2-40B4-BE49-F238E27FC236}">
              <a16:creationId xmlns:a16="http://schemas.microsoft.com/office/drawing/2014/main" id="{888E42E5-C31D-4D8D-B390-00E8CCA09416}"/>
            </a:ext>
          </a:extLst>
        </xdr:cNvPr>
        <xdr:cNvSpPr/>
      </xdr:nvSpPr>
      <xdr:spPr>
        <a:xfrm>
          <a:off x="18605500" y="18323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97E48480-885E-41BB-AC1D-217269235BB4}"/>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06C8C752-42D2-47AC-8A29-56BE177E6FDB}"/>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19A1B8F9-2707-4016-B242-B306B3D58D79}"/>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1C012675-D6A7-44BA-8369-67FF12CB9AFD}"/>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316DCE5F-92F6-4B38-B766-1C8B7E068ED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100512</xdr:rowOff>
    </xdr:from>
    <xdr:to>
      <xdr:col>116</xdr:col>
      <xdr:colOff>114300</xdr:colOff>
      <xdr:row>107</xdr:row>
      <xdr:rowOff>30662</xdr:rowOff>
    </xdr:to>
    <xdr:sp macro="" textlink="">
      <xdr:nvSpPr>
        <xdr:cNvPr id="838" name="楕円 837">
          <a:extLst>
            <a:ext uri="{FF2B5EF4-FFF2-40B4-BE49-F238E27FC236}">
              <a16:creationId xmlns:a16="http://schemas.microsoft.com/office/drawing/2014/main" id="{94DE4F31-172B-4016-8DCB-18653F200EFD}"/>
            </a:ext>
          </a:extLst>
        </xdr:cNvPr>
        <xdr:cNvSpPr/>
      </xdr:nvSpPr>
      <xdr:spPr>
        <a:xfrm>
          <a:off x="22110700" y="1827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123389</xdr:rowOff>
    </xdr:from>
    <xdr:ext cx="469744" cy="259045"/>
    <xdr:sp macro="" textlink="">
      <xdr:nvSpPr>
        <xdr:cNvPr id="839" name="【公民館】&#10;一人当たり面積該当値テキスト">
          <a:extLst>
            <a:ext uri="{FF2B5EF4-FFF2-40B4-BE49-F238E27FC236}">
              <a16:creationId xmlns:a16="http://schemas.microsoft.com/office/drawing/2014/main" id="{2BF18A50-012C-42A4-838E-080F6AB590E1}"/>
            </a:ext>
          </a:extLst>
        </xdr:cNvPr>
        <xdr:cNvSpPr txBox="1"/>
      </xdr:nvSpPr>
      <xdr:spPr>
        <a:xfrm>
          <a:off x="22199600" y="181256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108676</xdr:rowOff>
    </xdr:from>
    <xdr:to>
      <xdr:col>112</xdr:col>
      <xdr:colOff>38100</xdr:colOff>
      <xdr:row>107</xdr:row>
      <xdr:rowOff>38826</xdr:rowOff>
    </xdr:to>
    <xdr:sp macro="" textlink="">
      <xdr:nvSpPr>
        <xdr:cNvPr id="840" name="楕円 839">
          <a:extLst>
            <a:ext uri="{FF2B5EF4-FFF2-40B4-BE49-F238E27FC236}">
              <a16:creationId xmlns:a16="http://schemas.microsoft.com/office/drawing/2014/main" id="{7EBCF019-B014-4123-BEDC-EC36F70FE9CD}"/>
            </a:ext>
          </a:extLst>
        </xdr:cNvPr>
        <xdr:cNvSpPr/>
      </xdr:nvSpPr>
      <xdr:spPr>
        <a:xfrm>
          <a:off x="21272500" y="18282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151312</xdr:rowOff>
    </xdr:from>
    <xdr:to>
      <xdr:col>116</xdr:col>
      <xdr:colOff>63500</xdr:colOff>
      <xdr:row>106</xdr:row>
      <xdr:rowOff>159476</xdr:rowOff>
    </xdr:to>
    <xdr:cxnSp macro="">
      <xdr:nvCxnSpPr>
        <xdr:cNvPr id="841" name="直線コネクタ 840">
          <a:extLst>
            <a:ext uri="{FF2B5EF4-FFF2-40B4-BE49-F238E27FC236}">
              <a16:creationId xmlns:a16="http://schemas.microsoft.com/office/drawing/2014/main" id="{2F4490F7-91FD-4671-97C3-C04639765639}"/>
            </a:ext>
          </a:extLst>
        </xdr:cNvPr>
        <xdr:cNvCxnSpPr/>
      </xdr:nvCxnSpPr>
      <xdr:spPr>
        <a:xfrm flipV="1">
          <a:off x="21323300" y="18325012"/>
          <a:ext cx="838200" cy="8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116839</xdr:rowOff>
    </xdr:from>
    <xdr:to>
      <xdr:col>107</xdr:col>
      <xdr:colOff>101600</xdr:colOff>
      <xdr:row>107</xdr:row>
      <xdr:rowOff>46989</xdr:rowOff>
    </xdr:to>
    <xdr:sp macro="" textlink="">
      <xdr:nvSpPr>
        <xdr:cNvPr id="842" name="楕円 841">
          <a:extLst>
            <a:ext uri="{FF2B5EF4-FFF2-40B4-BE49-F238E27FC236}">
              <a16:creationId xmlns:a16="http://schemas.microsoft.com/office/drawing/2014/main" id="{EAE69453-354C-4492-BB02-5A7F005B6C8B}"/>
            </a:ext>
          </a:extLst>
        </xdr:cNvPr>
        <xdr:cNvSpPr/>
      </xdr:nvSpPr>
      <xdr:spPr>
        <a:xfrm>
          <a:off x="2038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159476</xdr:rowOff>
    </xdr:from>
    <xdr:to>
      <xdr:col>111</xdr:col>
      <xdr:colOff>177800</xdr:colOff>
      <xdr:row>106</xdr:row>
      <xdr:rowOff>167639</xdr:rowOff>
    </xdr:to>
    <xdr:cxnSp macro="">
      <xdr:nvCxnSpPr>
        <xdr:cNvPr id="843" name="直線コネクタ 842">
          <a:extLst>
            <a:ext uri="{FF2B5EF4-FFF2-40B4-BE49-F238E27FC236}">
              <a16:creationId xmlns:a16="http://schemas.microsoft.com/office/drawing/2014/main" id="{2A4EB3F8-CDBF-4F81-BEE4-47636DD77278}"/>
            </a:ext>
          </a:extLst>
        </xdr:cNvPr>
        <xdr:cNvCxnSpPr/>
      </xdr:nvCxnSpPr>
      <xdr:spPr>
        <a:xfrm flipV="1">
          <a:off x="20434300" y="18333176"/>
          <a:ext cx="88900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125005</xdr:rowOff>
    </xdr:from>
    <xdr:to>
      <xdr:col>102</xdr:col>
      <xdr:colOff>165100</xdr:colOff>
      <xdr:row>107</xdr:row>
      <xdr:rowOff>55155</xdr:rowOff>
    </xdr:to>
    <xdr:sp macro="" textlink="">
      <xdr:nvSpPr>
        <xdr:cNvPr id="844" name="楕円 843">
          <a:extLst>
            <a:ext uri="{FF2B5EF4-FFF2-40B4-BE49-F238E27FC236}">
              <a16:creationId xmlns:a16="http://schemas.microsoft.com/office/drawing/2014/main" id="{CB7C9442-8155-4DC1-9E7D-D6FE66985902}"/>
            </a:ext>
          </a:extLst>
        </xdr:cNvPr>
        <xdr:cNvSpPr/>
      </xdr:nvSpPr>
      <xdr:spPr>
        <a:xfrm>
          <a:off x="19494500" y="18298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4355</xdr:rowOff>
    </xdr:to>
    <xdr:cxnSp macro="">
      <xdr:nvCxnSpPr>
        <xdr:cNvPr id="845" name="直線コネクタ 844">
          <a:extLst>
            <a:ext uri="{FF2B5EF4-FFF2-40B4-BE49-F238E27FC236}">
              <a16:creationId xmlns:a16="http://schemas.microsoft.com/office/drawing/2014/main" id="{13A42CE5-1B24-4028-8664-DBAEDD15890B}"/>
            </a:ext>
          </a:extLst>
        </xdr:cNvPr>
        <xdr:cNvCxnSpPr/>
      </xdr:nvCxnSpPr>
      <xdr:spPr>
        <a:xfrm flipV="1">
          <a:off x="19545300" y="18341339"/>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131536</xdr:rowOff>
    </xdr:from>
    <xdr:to>
      <xdr:col>98</xdr:col>
      <xdr:colOff>38100</xdr:colOff>
      <xdr:row>107</xdr:row>
      <xdr:rowOff>61686</xdr:rowOff>
    </xdr:to>
    <xdr:sp macro="" textlink="">
      <xdr:nvSpPr>
        <xdr:cNvPr id="846" name="楕円 845">
          <a:extLst>
            <a:ext uri="{FF2B5EF4-FFF2-40B4-BE49-F238E27FC236}">
              <a16:creationId xmlns:a16="http://schemas.microsoft.com/office/drawing/2014/main" id="{51BDD369-EA2B-46A3-A755-093177DC798F}"/>
            </a:ext>
          </a:extLst>
        </xdr:cNvPr>
        <xdr:cNvSpPr/>
      </xdr:nvSpPr>
      <xdr:spPr>
        <a:xfrm>
          <a:off x="18605500" y="18305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4355</xdr:rowOff>
    </xdr:from>
    <xdr:to>
      <xdr:col>102</xdr:col>
      <xdr:colOff>114300</xdr:colOff>
      <xdr:row>107</xdr:row>
      <xdr:rowOff>10886</xdr:rowOff>
    </xdr:to>
    <xdr:cxnSp macro="">
      <xdr:nvCxnSpPr>
        <xdr:cNvPr id="847" name="直線コネクタ 846">
          <a:extLst>
            <a:ext uri="{FF2B5EF4-FFF2-40B4-BE49-F238E27FC236}">
              <a16:creationId xmlns:a16="http://schemas.microsoft.com/office/drawing/2014/main" id="{1C5575B9-5C4C-4CF7-85D3-1F9575D0FA61}"/>
            </a:ext>
          </a:extLst>
        </xdr:cNvPr>
        <xdr:cNvCxnSpPr/>
      </xdr:nvCxnSpPr>
      <xdr:spPr>
        <a:xfrm flipV="1">
          <a:off x="18656300" y="18349505"/>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77306</xdr:rowOff>
    </xdr:from>
    <xdr:ext cx="469744" cy="259045"/>
    <xdr:sp macro="" textlink="">
      <xdr:nvSpPr>
        <xdr:cNvPr id="848" name="n_1aveValue【公民館】&#10;一人当たり面積">
          <a:extLst>
            <a:ext uri="{FF2B5EF4-FFF2-40B4-BE49-F238E27FC236}">
              <a16:creationId xmlns:a16="http://schemas.microsoft.com/office/drawing/2014/main" id="{5BFE1D90-6E58-4B3A-A0A9-BAF988EE4A57}"/>
            </a:ext>
          </a:extLst>
        </xdr:cNvPr>
        <xdr:cNvSpPr txBox="1"/>
      </xdr:nvSpPr>
      <xdr:spPr>
        <a:xfrm>
          <a:off x="21075727" y="18422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82204</xdr:rowOff>
    </xdr:from>
    <xdr:ext cx="469744" cy="259045"/>
    <xdr:sp macro="" textlink="">
      <xdr:nvSpPr>
        <xdr:cNvPr id="849" name="n_2aveValue【公民館】&#10;一人当たり面積">
          <a:extLst>
            <a:ext uri="{FF2B5EF4-FFF2-40B4-BE49-F238E27FC236}">
              <a16:creationId xmlns:a16="http://schemas.microsoft.com/office/drawing/2014/main" id="{50AEAFBE-D02E-4D08-8D44-62E802524AD1}"/>
            </a:ext>
          </a:extLst>
        </xdr:cNvPr>
        <xdr:cNvSpPr txBox="1"/>
      </xdr:nvSpPr>
      <xdr:spPr>
        <a:xfrm>
          <a:off x="20199427" y="18427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64243</xdr:rowOff>
    </xdr:from>
    <xdr:ext cx="469744" cy="259045"/>
    <xdr:sp macro="" textlink="">
      <xdr:nvSpPr>
        <xdr:cNvPr id="850" name="n_3aveValue【公民館】&#10;一人当たり面積">
          <a:extLst>
            <a:ext uri="{FF2B5EF4-FFF2-40B4-BE49-F238E27FC236}">
              <a16:creationId xmlns:a16="http://schemas.microsoft.com/office/drawing/2014/main" id="{F2880025-80A4-4D4B-9DA6-871C1878EE84}"/>
            </a:ext>
          </a:extLst>
        </xdr:cNvPr>
        <xdr:cNvSpPr txBox="1"/>
      </xdr:nvSpPr>
      <xdr:spPr>
        <a:xfrm>
          <a:off x="19310427" y="1840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70775</xdr:rowOff>
    </xdr:from>
    <xdr:ext cx="469744" cy="259045"/>
    <xdr:sp macro="" textlink="">
      <xdr:nvSpPr>
        <xdr:cNvPr id="851" name="n_4aveValue【公民館】&#10;一人当たり面積">
          <a:extLst>
            <a:ext uri="{FF2B5EF4-FFF2-40B4-BE49-F238E27FC236}">
              <a16:creationId xmlns:a16="http://schemas.microsoft.com/office/drawing/2014/main" id="{C6808117-E3FD-4BDD-96C0-FA59A9A9A351}"/>
            </a:ext>
          </a:extLst>
        </xdr:cNvPr>
        <xdr:cNvSpPr txBox="1"/>
      </xdr:nvSpPr>
      <xdr:spPr>
        <a:xfrm>
          <a:off x="18421427" y="184159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55353</xdr:rowOff>
    </xdr:from>
    <xdr:ext cx="469744" cy="259045"/>
    <xdr:sp macro="" textlink="">
      <xdr:nvSpPr>
        <xdr:cNvPr id="852" name="n_1mainValue【公民館】&#10;一人当たり面積">
          <a:extLst>
            <a:ext uri="{FF2B5EF4-FFF2-40B4-BE49-F238E27FC236}">
              <a16:creationId xmlns:a16="http://schemas.microsoft.com/office/drawing/2014/main" id="{1D5CBAAE-157D-4E4A-A120-C3940817A05C}"/>
            </a:ext>
          </a:extLst>
        </xdr:cNvPr>
        <xdr:cNvSpPr txBox="1"/>
      </xdr:nvSpPr>
      <xdr:spPr>
        <a:xfrm>
          <a:off x="21075727" y="18057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63516</xdr:rowOff>
    </xdr:from>
    <xdr:ext cx="469744" cy="259045"/>
    <xdr:sp macro="" textlink="">
      <xdr:nvSpPr>
        <xdr:cNvPr id="853" name="n_2mainValue【公民館】&#10;一人当たり面積">
          <a:extLst>
            <a:ext uri="{FF2B5EF4-FFF2-40B4-BE49-F238E27FC236}">
              <a16:creationId xmlns:a16="http://schemas.microsoft.com/office/drawing/2014/main" id="{8DEB4D84-6EF0-4EFE-A051-F97B802D4204}"/>
            </a:ext>
          </a:extLst>
        </xdr:cNvPr>
        <xdr:cNvSpPr txBox="1"/>
      </xdr:nvSpPr>
      <xdr:spPr>
        <a:xfrm>
          <a:off x="20199427" y="18065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71682</xdr:rowOff>
    </xdr:from>
    <xdr:ext cx="469744" cy="259045"/>
    <xdr:sp macro="" textlink="">
      <xdr:nvSpPr>
        <xdr:cNvPr id="854" name="n_3mainValue【公民館】&#10;一人当たり面積">
          <a:extLst>
            <a:ext uri="{FF2B5EF4-FFF2-40B4-BE49-F238E27FC236}">
              <a16:creationId xmlns:a16="http://schemas.microsoft.com/office/drawing/2014/main" id="{2D6A9F6E-A75D-47DF-81B3-83DE30BE4D48}"/>
            </a:ext>
          </a:extLst>
        </xdr:cNvPr>
        <xdr:cNvSpPr txBox="1"/>
      </xdr:nvSpPr>
      <xdr:spPr>
        <a:xfrm>
          <a:off x="19310427" y="180739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78213</xdr:rowOff>
    </xdr:from>
    <xdr:ext cx="469744" cy="259045"/>
    <xdr:sp macro="" textlink="">
      <xdr:nvSpPr>
        <xdr:cNvPr id="855" name="n_4mainValue【公民館】&#10;一人当たり面積">
          <a:extLst>
            <a:ext uri="{FF2B5EF4-FFF2-40B4-BE49-F238E27FC236}">
              <a16:creationId xmlns:a16="http://schemas.microsoft.com/office/drawing/2014/main" id="{6587CB66-F14E-4A42-8880-2DB2695170DE}"/>
            </a:ext>
          </a:extLst>
        </xdr:cNvPr>
        <xdr:cNvSpPr txBox="1"/>
      </xdr:nvSpPr>
      <xdr:spPr>
        <a:xfrm>
          <a:off x="18421427" y="18080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31DD2E69-20D6-466C-B333-0284654014F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45B29943-F895-434D-A6CB-87228B15125D}"/>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05F4187F-E01C-4E53-94ED-F06E1F2F4447}"/>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令和元年度に整備した児童館施設により、昨年度まで主位だった児童館施設にかかわる有形固定資産減価償却率については、減価償却が進行し３位となった。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道路の減価償却率が類団比で低値である理由は、当市が豪雪地帯のため、除雪に伴い道路が損傷することにより、定期的に道路に投資を行わなければならない理由による。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公民館については平成後期に整備した文化ホールの償却が進んだことにより類団平均を下回った。</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328BB95-0FE6-4076-A494-6CFF0A6A412F}"/>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ABC631-93AA-4134-8EB6-2EA1778C54DF}"/>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6F53B080-4F18-4FF8-8770-8BFEEFA0297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CCB6428-84CD-41DF-9F70-54D1421CA623}"/>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新潟県十日町市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D745135-F7DC-4317-B5DB-EBA5628C2C66}"/>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F4DF3FC4-0024-4203-970F-FC2444D7AA9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6261F078-AEB4-4534-8EAD-0CCFD8074E4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C361133-CF5F-4188-B579-645BBA035B72}"/>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C0FECA1A-BCD4-49DB-9E48-9A23221719E5}"/>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706E80DC-36A2-48D5-9619-13418DB61705}"/>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47,124
46,727
590.39
40,572,469
38,650,025
1,811,790
20,066,421
39,711,773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57D8600-01B4-4878-BEF6-A0029C2675C7}"/>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3BD889-A726-4B6D-A94E-F884902721D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56BCC7D9-818A-4D31-93CD-3FA975D1C354}"/>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14.0
73.6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4688951-4945-4A35-8BDD-E940E295D5F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E4D26F2-FEE5-4AE1-A753-8C6C44C9FD07}"/>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48018607-C445-4922-9E8C-C57069982EF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C089D66B-4698-490C-90CB-434753B641E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3275C93-1A4E-4F9B-AD49-79C833D1AAD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319FEC33-B936-44A1-9253-A8E4A8A6318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0291C88-95DD-477E-BB5E-DE2063D7BA06}"/>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FE1EDA1E-1FB3-4830-922D-08FACDB8E763}"/>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660B93A-1800-44F4-AAC3-A645530F90C6}"/>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93EB44-A0AD-4E01-A72B-20155F6831A3}"/>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87388717-661A-449A-930F-2BE0BF98DD1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C0BC597-1280-444A-96D6-B45A9C0467E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0F27B9F-9A8B-4A36-A251-432C1F2B4C7C}"/>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C94DDB2B-A3F0-483C-AED2-C78F572475B6}"/>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F308952-3224-46D1-8C96-806491C17D7D}"/>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EE16BA15-8558-4F38-93BF-A8AE1C8E31F8}"/>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56CC728-60B7-4E99-AA0B-BEE30C96165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1295C690-A643-40B5-996B-E88B39AD5B6E}"/>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AAC4F41-F050-4859-8B97-D7B293F7E277}"/>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512AD0B-22C9-497D-99C4-B2D0B25BED31}"/>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46971C3-0BCC-4ABF-95AF-C35199FB7B82}"/>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5D11218-69C8-4751-8E3B-87AA044A21DC}"/>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E7C9C69-2656-4984-A7DC-92082FF691D6}"/>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37D3F1BD-4480-46FA-BA8A-C0DEF3B41115}"/>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B56DBD52-4623-4B41-A773-20C9294F7E75}"/>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41CE1F94-006C-45CB-8B92-B3F99D3D9717}"/>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C7E3F95F-1465-429F-943B-A48A5449D22E}"/>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7D3C1498-87A0-4856-825C-DB6366BF450F}"/>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12D392A2-7CA2-4A7B-A5C3-A95B27983D94}"/>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47393E24-D54D-48A6-86B1-45491C689C1A}"/>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B2186EC4-DEF1-44CB-AA1D-68ECE53CC366}"/>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DE98C629-CA2B-4049-A2FC-8798D9B5A8D5}"/>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2A4232BD-6FC1-4616-B765-34E296E697B3}"/>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9B53072-1855-4631-BBBD-7C37784A37B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21BEC5A9-B102-4D71-9850-C4D1069CF36D}"/>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C428F28D-0F47-4DAA-B3BA-FD9C647983B8}"/>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9C2A5334-3734-4509-9F7B-91DE0E1F1917}"/>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939E044-00D6-4D3C-B35A-E4CC5F2F382C}"/>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86377</xdr:rowOff>
    </xdr:from>
    <xdr:ext cx="338939" cy="259045"/>
    <xdr:sp macro="" textlink="">
      <xdr:nvSpPr>
        <xdr:cNvPr id="53" name="テキスト ボックス 52">
          <a:extLst>
            <a:ext uri="{FF2B5EF4-FFF2-40B4-BE49-F238E27FC236}">
              <a16:creationId xmlns:a16="http://schemas.microsoft.com/office/drawing/2014/main" id="{B7638AAC-9F1F-4D23-8478-F0CA20338F99}"/>
            </a:ext>
          </a:extLst>
        </xdr:cNvPr>
        <xdr:cNvSpPr txBox="1"/>
      </xdr:nvSpPr>
      <xdr:spPr>
        <a:xfrm>
          <a:off x="423061" y="557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A4D3ADE-4B3E-44D2-BBCC-32EFB89F0166}"/>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5" name="【図書館】&#10;有形固定資産減価償却率グラフ枠">
          <a:extLst>
            <a:ext uri="{FF2B5EF4-FFF2-40B4-BE49-F238E27FC236}">
              <a16:creationId xmlns:a16="http://schemas.microsoft.com/office/drawing/2014/main" id="{57C8BA14-9127-47BB-9270-E150F083DD5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57150</xdr:rowOff>
    </xdr:from>
    <xdr:to>
      <xdr:col>24</xdr:col>
      <xdr:colOff>62865</xdr:colOff>
      <xdr:row>40</xdr:row>
      <xdr:rowOff>127000</xdr:rowOff>
    </xdr:to>
    <xdr:cxnSp macro="">
      <xdr:nvCxnSpPr>
        <xdr:cNvPr id="56" name="直線コネクタ 55">
          <a:extLst>
            <a:ext uri="{FF2B5EF4-FFF2-40B4-BE49-F238E27FC236}">
              <a16:creationId xmlns:a16="http://schemas.microsoft.com/office/drawing/2014/main" id="{972C5B35-4A0D-4E50-8DDE-CCC0E3D49E9F}"/>
            </a:ext>
          </a:extLst>
        </xdr:cNvPr>
        <xdr:cNvCxnSpPr/>
      </xdr:nvCxnSpPr>
      <xdr:spPr>
        <a:xfrm flipV="1">
          <a:off x="4634865" y="571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130827</xdr:rowOff>
    </xdr:from>
    <xdr:ext cx="469744" cy="259045"/>
    <xdr:sp macro="" textlink="">
      <xdr:nvSpPr>
        <xdr:cNvPr id="57" name="【図書館】&#10;有形固定資産減価償却率最小値テキスト">
          <a:extLst>
            <a:ext uri="{FF2B5EF4-FFF2-40B4-BE49-F238E27FC236}">
              <a16:creationId xmlns:a16="http://schemas.microsoft.com/office/drawing/2014/main" id="{BA0CF758-5CEE-4831-B3F5-2762CC8F9AC7}"/>
            </a:ext>
          </a:extLst>
        </xdr:cNvPr>
        <xdr:cNvSpPr txBox="1"/>
      </xdr:nvSpPr>
      <xdr:spPr>
        <a:xfrm>
          <a:off x="4673600" y="698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127000</xdr:rowOff>
    </xdr:from>
    <xdr:to>
      <xdr:col>24</xdr:col>
      <xdr:colOff>152400</xdr:colOff>
      <xdr:row>40</xdr:row>
      <xdr:rowOff>127000</xdr:rowOff>
    </xdr:to>
    <xdr:cxnSp macro="">
      <xdr:nvCxnSpPr>
        <xdr:cNvPr id="58" name="直線コネクタ 57">
          <a:extLst>
            <a:ext uri="{FF2B5EF4-FFF2-40B4-BE49-F238E27FC236}">
              <a16:creationId xmlns:a16="http://schemas.microsoft.com/office/drawing/2014/main" id="{35EDB4C7-9336-4DC3-843A-8697BB1B0714}"/>
            </a:ext>
          </a:extLst>
        </xdr:cNvPr>
        <xdr:cNvCxnSpPr/>
      </xdr:nvCxnSpPr>
      <xdr:spPr>
        <a:xfrm>
          <a:off x="4546600" y="698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3827</xdr:rowOff>
    </xdr:from>
    <xdr:ext cx="340478" cy="259045"/>
    <xdr:sp macro="" textlink="">
      <xdr:nvSpPr>
        <xdr:cNvPr id="59" name="【図書館】&#10;有形固定資産減価償却率最大値テキスト">
          <a:extLst>
            <a:ext uri="{FF2B5EF4-FFF2-40B4-BE49-F238E27FC236}">
              <a16:creationId xmlns:a16="http://schemas.microsoft.com/office/drawing/2014/main" id="{E86A63B8-7974-4EC9-B599-C62F20190EA9}"/>
            </a:ext>
          </a:extLst>
        </xdr:cNvPr>
        <xdr:cNvSpPr txBox="1"/>
      </xdr:nvSpPr>
      <xdr:spPr>
        <a:xfrm>
          <a:off x="4673600" y="549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57150</xdr:rowOff>
    </xdr:from>
    <xdr:to>
      <xdr:col>24</xdr:col>
      <xdr:colOff>152400</xdr:colOff>
      <xdr:row>33</xdr:row>
      <xdr:rowOff>57150</xdr:rowOff>
    </xdr:to>
    <xdr:cxnSp macro="">
      <xdr:nvCxnSpPr>
        <xdr:cNvPr id="60" name="直線コネクタ 59">
          <a:extLst>
            <a:ext uri="{FF2B5EF4-FFF2-40B4-BE49-F238E27FC236}">
              <a16:creationId xmlns:a16="http://schemas.microsoft.com/office/drawing/2014/main" id="{5A86FD95-8BF3-4C8E-AB4E-8C8832C4AB83}"/>
            </a:ext>
          </a:extLst>
        </xdr:cNvPr>
        <xdr:cNvCxnSpPr/>
      </xdr:nvCxnSpPr>
      <xdr:spPr>
        <a:xfrm>
          <a:off x="4546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90187</xdr:rowOff>
    </xdr:from>
    <xdr:ext cx="405111" cy="259045"/>
    <xdr:sp macro="" textlink="">
      <xdr:nvSpPr>
        <xdr:cNvPr id="61" name="【図書館】&#10;有形固定資産減価償却率平均値テキスト">
          <a:extLst>
            <a:ext uri="{FF2B5EF4-FFF2-40B4-BE49-F238E27FC236}">
              <a16:creationId xmlns:a16="http://schemas.microsoft.com/office/drawing/2014/main" id="{F445D4DE-3AA2-464B-8679-7ABB289EEBE8}"/>
            </a:ext>
          </a:extLst>
        </xdr:cNvPr>
        <xdr:cNvSpPr txBox="1"/>
      </xdr:nvSpPr>
      <xdr:spPr>
        <a:xfrm>
          <a:off x="4673600" y="609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67310</xdr:rowOff>
    </xdr:from>
    <xdr:to>
      <xdr:col>24</xdr:col>
      <xdr:colOff>114300</xdr:colOff>
      <xdr:row>36</xdr:row>
      <xdr:rowOff>168910</xdr:rowOff>
    </xdr:to>
    <xdr:sp macro="" textlink="">
      <xdr:nvSpPr>
        <xdr:cNvPr id="62" name="フローチャート: 判断 61">
          <a:extLst>
            <a:ext uri="{FF2B5EF4-FFF2-40B4-BE49-F238E27FC236}">
              <a16:creationId xmlns:a16="http://schemas.microsoft.com/office/drawing/2014/main" id="{B17AF049-0B32-47D7-8935-43B0E161EB3E}"/>
            </a:ext>
          </a:extLst>
        </xdr:cNvPr>
        <xdr:cNvSpPr/>
      </xdr:nvSpPr>
      <xdr:spPr>
        <a:xfrm>
          <a:off x="458470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78740</xdr:rowOff>
    </xdr:from>
    <xdr:to>
      <xdr:col>20</xdr:col>
      <xdr:colOff>38100</xdr:colOff>
      <xdr:row>37</xdr:row>
      <xdr:rowOff>8890</xdr:rowOff>
    </xdr:to>
    <xdr:sp macro="" textlink="">
      <xdr:nvSpPr>
        <xdr:cNvPr id="63" name="フローチャート: 判断 62">
          <a:extLst>
            <a:ext uri="{FF2B5EF4-FFF2-40B4-BE49-F238E27FC236}">
              <a16:creationId xmlns:a16="http://schemas.microsoft.com/office/drawing/2014/main" id="{2AB58696-0463-40C9-8B52-FEFE5E3A1E71}"/>
            </a:ext>
          </a:extLst>
        </xdr:cNvPr>
        <xdr:cNvSpPr/>
      </xdr:nvSpPr>
      <xdr:spPr>
        <a:xfrm>
          <a:off x="3746500" y="62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59690</xdr:rowOff>
    </xdr:from>
    <xdr:to>
      <xdr:col>15</xdr:col>
      <xdr:colOff>101600</xdr:colOff>
      <xdr:row>36</xdr:row>
      <xdr:rowOff>161290</xdr:rowOff>
    </xdr:to>
    <xdr:sp macro="" textlink="">
      <xdr:nvSpPr>
        <xdr:cNvPr id="64" name="フローチャート: 判断 63">
          <a:extLst>
            <a:ext uri="{FF2B5EF4-FFF2-40B4-BE49-F238E27FC236}">
              <a16:creationId xmlns:a16="http://schemas.microsoft.com/office/drawing/2014/main" id="{C1AC5C69-138D-449F-915A-DE2AD195F18D}"/>
            </a:ext>
          </a:extLst>
        </xdr:cNvPr>
        <xdr:cNvSpPr/>
      </xdr:nvSpPr>
      <xdr:spPr>
        <a:xfrm>
          <a:off x="2857500" y="6231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60960</xdr:rowOff>
    </xdr:from>
    <xdr:to>
      <xdr:col>10</xdr:col>
      <xdr:colOff>165100</xdr:colOff>
      <xdr:row>36</xdr:row>
      <xdr:rowOff>162560</xdr:rowOff>
    </xdr:to>
    <xdr:sp macro="" textlink="">
      <xdr:nvSpPr>
        <xdr:cNvPr id="65" name="フローチャート: 判断 64">
          <a:extLst>
            <a:ext uri="{FF2B5EF4-FFF2-40B4-BE49-F238E27FC236}">
              <a16:creationId xmlns:a16="http://schemas.microsoft.com/office/drawing/2014/main" id="{04B563D4-D3D6-4172-BE3E-FCFE9B8B412F}"/>
            </a:ext>
          </a:extLst>
        </xdr:cNvPr>
        <xdr:cNvSpPr/>
      </xdr:nvSpPr>
      <xdr:spPr>
        <a:xfrm>
          <a:off x="19685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41910</xdr:rowOff>
    </xdr:from>
    <xdr:to>
      <xdr:col>6</xdr:col>
      <xdr:colOff>38100</xdr:colOff>
      <xdr:row>36</xdr:row>
      <xdr:rowOff>143510</xdr:rowOff>
    </xdr:to>
    <xdr:sp macro="" textlink="">
      <xdr:nvSpPr>
        <xdr:cNvPr id="66" name="フローチャート: 判断 65">
          <a:extLst>
            <a:ext uri="{FF2B5EF4-FFF2-40B4-BE49-F238E27FC236}">
              <a16:creationId xmlns:a16="http://schemas.microsoft.com/office/drawing/2014/main" id="{CC6D227D-927E-410A-A92A-1D25BE23BDD4}"/>
            </a:ext>
          </a:extLst>
        </xdr:cNvPr>
        <xdr:cNvSpPr/>
      </xdr:nvSpPr>
      <xdr:spPr>
        <a:xfrm>
          <a:off x="1079500" y="6214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CB2B0135-0D15-4AC5-8440-D39A2B236DBA}"/>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27E9CA0E-1225-4B2D-940E-096FFDC360A7}"/>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6B4F78F-8C5D-4505-863A-AFB0C0DAD47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523EE53-5E7A-4767-967D-06681DB30FC3}"/>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6C8C9B5D-FF0C-414D-AA9D-9368C3F88F5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152400</xdr:rowOff>
    </xdr:from>
    <xdr:to>
      <xdr:col>24</xdr:col>
      <xdr:colOff>114300</xdr:colOff>
      <xdr:row>37</xdr:row>
      <xdr:rowOff>82550</xdr:rowOff>
    </xdr:to>
    <xdr:sp macro="" textlink="">
      <xdr:nvSpPr>
        <xdr:cNvPr id="72" name="楕円 71">
          <a:extLst>
            <a:ext uri="{FF2B5EF4-FFF2-40B4-BE49-F238E27FC236}">
              <a16:creationId xmlns:a16="http://schemas.microsoft.com/office/drawing/2014/main" id="{16EF08A2-1076-44DB-99D0-5442C61053A2}"/>
            </a:ext>
          </a:extLst>
        </xdr:cNvPr>
        <xdr:cNvSpPr/>
      </xdr:nvSpPr>
      <xdr:spPr>
        <a:xfrm>
          <a:off x="4584700" y="6324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130827</xdr:rowOff>
    </xdr:from>
    <xdr:ext cx="405111" cy="259045"/>
    <xdr:sp macro="" textlink="">
      <xdr:nvSpPr>
        <xdr:cNvPr id="73" name="【図書館】&#10;有形固定資産減価償却率該当値テキスト">
          <a:extLst>
            <a:ext uri="{FF2B5EF4-FFF2-40B4-BE49-F238E27FC236}">
              <a16:creationId xmlns:a16="http://schemas.microsoft.com/office/drawing/2014/main" id="{5BD4C0F8-D7C2-4E70-8DF2-901D907A8F04}"/>
            </a:ext>
          </a:extLst>
        </xdr:cNvPr>
        <xdr:cNvSpPr txBox="1"/>
      </xdr:nvSpPr>
      <xdr:spPr>
        <a:xfrm>
          <a:off x="4673600" y="6303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127000</xdr:rowOff>
    </xdr:from>
    <xdr:to>
      <xdr:col>20</xdr:col>
      <xdr:colOff>38100</xdr:colOff>
      <xdr:row>37</xdr:row>
      <xdr:rowOff>57150</xdr:rowOff>
    </xdr:to>
    <xdr:sp macro="" textlink="">
      <xdr:nvSpPr>
        <xdr:cNvPr id="74" name="楕円 73">
          <a:extLst>
            <a:ext uri="{FF2B5EF4-FFF2-40B4-BE49-F238E27FC236}">
              <a16:creationId xmlns:a16="http://schemas.microsoft.com/office/drawing/2014/main" id="{6BC282EB-CB14-4805-B743-16DCE250476A}"/>
            </a:ext>
          </a:extLst>
        </xdr:cNvPr>
        <xdr:cNvSpPr/>
      </xdr:nvSpPr>
      <xdr:spPr>
        <a:xfrm>
          <a:off x="3746500" y="629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6350</xdr:rowOff>
    </xdr:from>
    <xdr:to>
      <xdr:col>24</xdr:col>
      <xdr:colOff>63500</xdr:colOff>
      <xdr:row>37</xdr:row>
      <xdr:rowOff>31750</xdr:rowOff>
    </xdr:to>
    <xdr:cxnSp macro="">
      <xdr:nvCxnSpPr>
        <xdr:cNvPr id="75" name="直線コネクタ 74">
          <a:extLst>
            <a:ext uri="{FF2B5EF4-FFF2-40B4-BE49-F238E27FC236}">
              <a16:creationId xmlns:a16="http://schemas.microsoft.com/office/drawing/2014/main" id="{598AB119-3931-454D-B01A-F68A19D6DEB8}"/>
            </a:ext>
          </a:extLst>
        </xdr:cNvPr>
        <xdr:cNvCxnSpPr/>
      </xdr:nvCxnSpPr>
      <xdr:spPr>
        <a:xfrm>
          <a:off x="3797300" y="6350000"/>
          <a:ext cx="8382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101600</xdr:rowOff>
    </xdr:from>
    <xdr:to>
      <xdr:col>15</xdr:col>
      <xdr:colOff>101600</xdr:colOff>
      <xdr:row>37</xdr:row>
      <xdr:rowOff>31750</xdr:rowOff>
    </xdr:to>
    <xdr:sp macro="" textlink="">
      <xdr:nvSpPr>
        <xdr:cNvPr id="76" name="楕円 75">
          <a:extLst>
            <a:ext uri="{FF2B5EF4-FFF2-40B4-BE49-F238E27FC236}">
              <a16:creationId xmlns:a16="http://schemas.microsoft.com/office/drawing/2014/main" id="{1F059E13-D35F-4B5A-A304-C278741F406F}"/>
            </a:ext>
          </a:extLst>
        </xdr:cNvPr>
        <xdr:cNvSpPr/>
      </xdr:nvSpPr>
      <xdr:spPr>
        <a:xfrm>
          <a:off x="28575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152400</xdr:rowOff>
    </xdr:from>
    <xdr:to>
      <xdr:col>19</xdr:col>
      <xdr:colOff>177800</xdr:colOff>
      <xdr:row>37</xdr:row>
      <xdr:rowOff>6350</xdr:rowOff>
    </xdr:to>
    <xdr:cxnSp macro="">
      <xdr:nvCxnSpPr>
        <xdr:cNvPr id="77" name="直線コネクタ 76">
          <a:extLst>
            <a:ext uri="{FF2B5EF4-FFF2-40B4-BE49-F238E27FC236}">
              <a16:creationId xmlns:a16="http://schemas.microsoft.com/office/drawing/2014/main" id="{1E56C064-E5B8-46B5-8E52-79B60EF756AC}"/>
            </a:ext>
          </a:extLst>
        </xdr:cNvPr>
        <xdr:cNvCxnSpPr/>
      </xdr:nvCxnSpPr>
      <xdr:spPr>
        <a:xfrm>
          <a:off x="2908300" y="63246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76200</xdr:rowOff>
    </xdr:from>
    <xdr:to>
      <xdr:col>10</xdr:col>
      <xdr:colOff>165100</xdr:colOff>
      <xdr:row>37</xdr:row>
      <xdr:rowOff>6350</xdr:rowOff>
    </xdr:to>
    <xdr:sp macro="" textlink="">
      <xdr:nvSpPr>
        <xdr:cNvPr id="78" name="楕円 77">
          <a:extLst>
            <a:ext uri="{FF2B5EF4-FFF2-40B4-BE49-F238E27FC236}">
              <a16:creationId xmlns:a16="http://schemas.microsoft.com/office/drawing/2014/main" id="{651837A2-F61E-4C4F-8B7C-D354DBB4D81D}"/>
            </a:ext>
          </a:extLst>
        </xdr:cNvPr>
        <xdr:cNvSpPr/>
      </xdr:nvSpPr>
      <xdr:spPr>
        <a:xfrm>
          <a:off x="1968500" y="6248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127000</xdr:rowOff>
    </xdr:from>
    <xdr:to>
      <xdr:col>15</xdr:col>
      <xdr:colOff>50800</xdr:colOff>
      <xdr:row>36</xdr:row>
      <xdr:rowOff>152400</xdr:rowOff>
    </xdr:to>
    <xdr:cxnSp macro="">
      <xdr:nvCxnSpPr>
        <xdr:cNvPr id="79" name="直線コネクタ 78">
          <a:extLst>
            <a:ext uri="{FF2B5EF4-FFF2-40B4-BE49-F238E27FC236}">
              <a16:creationId xmlns:a16="http://schemas.microsoft.com/office/drawing/2014/main" id="{7B8ACAE1-8E37-4264-929D-E52E290BE9A0}"/>
            </a:ext>
          </a:extLst>
        </xdr:cNvPr>
        <xdr:cNvCxnSpPr/>
      </xdr:nvCxnSpPr>
      <xdr:spPr>
        <a:xfrm>
          <a:off x="2019300" y="62992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36</xdr:row>
      <xdr:rowOff>50800</xdr:rowOff>
    </xdr:from>
    <xdr:to>
      <xdr:col>6</xdr:col>
      <xdr:colOff>38100</xdr:colOff>
      <xdr:row>36</xdr:row>
      <xdr:rowOff>152400</xdr:rowOff>
    </xdr:to>
    <xdr:sp macro="" textlink="">
      <xdr:nvSpPr>
        <xdr:cNvPr id="80" name="楕円 79">
          <a:extLst>
            <a:ext uri="{FF2B5EF4-FFF2-40B4-BE49-F238E27FC236}">
              <a16:creationId xmlns:a16="http://schemas.microsoft.com/office/drawing/2014/main" id="{72A95315-D3A9-41E4-82C6-D2AB26E2BB69}"/>
            </a:ext>
          </a:extLst>
        </xdr:cNvPr>
        <xdr:cNvSpPr/>
      </xdr:nvSpPr>
      <xdr:spPr>
        <a:xfrm>
          <a:off x="1079500" y="622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36</xdr:row>
      <xdr:rowOff>101600</xdr:rowOff>
    </xdr:from>
    <xdr:to>
      <xdr:col>10</xdr:col>
      <xdr:colOff>114300</xdr:colOff>
      <xdr:row>36</xdr:row>
      <xdr:rowOff>127000</xdr:rowOff>
    </xdr:to>
    <xdr:cxnSp macro="">
      <xdr:nvCxnSpPr>
        <xdr:cNvPr id="81" name="直線コネクタ 80">
          <a:extLst>
            <a:ext uri="{FF2B5EF4-FFF2-40B4-BE49-F238E27FC236}">
              <a16:creationId xmlns:a16="http://schemas.microsoft.com/office/drawing/2014/main" id="{A73C1230-CB07-4105-8A75-794C560D00B9}"/>
            </a:ext>
          </a:extLst>
        </xdr:cNvPr>
        <xdr:cNvCxnSpPr/>
      </xdr:nvCxnSpPr>
      <xdr:spPr>
        <a:xfrm>
          <a:off x="1130300" y="62738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25417</xdr:rowOff>
    </xdr:from>
    <xdr:ext cx="405111" cy="259045"/>
    <xdr:sp macro="" textlink="">
      <xdr:nvSpPr>
        <xdr:cNvPr id="82" name="n_1aveValue【図書館】&#10;有形固定資産減価償却率">
          <a:extLst>
            <a:ext uri="{FF2B5EF4-FFF2-40B4-BE49-F238E27FC236}">
              <a16:creationId xmlns:a16="http://schemas.microsoft.com/office/drawing/2014/main" id="{89E53857-FC41-46CE-8035-4267A5761851}"/>
            </a:ext>
          </a:extLst>
        </xdr:cNvPr>
        <xdr:cNvSpPr txBox="1"/>
      </xdr:nvSpPr>
      <xdr:spPr>
        <a:xfrm>
          <a:off x="3582044" y="602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6367</xdr:rowOff>
    </xdr:from>
    <xdr:ext cx="405111" cy="259045"/>
    <xdr:sp macro="" textlink="">
      <xdr:nvSpPr>
        <xdr:cNvPr id="83" name="n_2aveValue【図書館】&#10;有形固定資産減価償却率">
          <a:extLst>
            <a:ext uri="{FF2B5EF4-FFF2-40B4-BE49-F238E27FC236}">
              <a16:creationId xmlns:a16="http://schemas.microsoft.com/office/drawing/2014/main" id="{BD35747F-0C37-4F03-98AB-FBBE4755ADF2}"/>
            </a:ext>
          </a:extLst>
        </xdr:cNvPr>
        <xdr:cNvSpPr txBox="1"/>
      </xdr:nvSpPr>
      <xdr:spPr>
        <a:xfrm>
          <a:off x="2705744" y="600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7637</xdr:rowOff>
    </xdr:from>
    <xdr:ext cx="405111" cy="259045"/>
    <xdr:sp macro="" textlink="">
      <xdr:nvSpPr>
        <xdr:cNvPr id="84" name="n_3aveValue【図書館】&#10;有形固定資産減価償却率">
          <a:extLst>
            <a:ext uri="{FF2B5EF4-FFF2-40B4-BE49-F238E27FC236}">
              <a16:creationId xmlns:a16="http://schemas.microsoft.com/office/drawing/2014/main" id="{52902159-EF29-49E7-9834-33351EAEA196}"/>
            </a:ext>
          </a:extLst>
        </xdr:cNvPr>
        <xdr:cNvSpPr txBox="1"/>
      </xdr:nvSpPr>
      <xdr:spPr>
        <a:xfrm>
          <a:off x="1816744" y="6008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160037</xdr:rowOff>
    </xdr:from>
    <xdr:ext cx="405111" cy="259045"/>
    <xdr:sp macro="" textlink="">
      <xdr:nvSpPr>
        <xdr:cNvPr id="85" name="n_4aveValue【図書館】&#10;有形固定資産減価償却率">
          <a:extLst>
            <a:ext uri="{FF2B5EF4-FFF2-40B4-BE49-F238E27FC236}">
              <a16:creationId xmlns:a16="http://schemas.microsoft.com/office/drawing/2014/main" id="{0A86FFFD-3472-416E-8385-D3BB195A9339}"/>
            </a:ext>
          </a:extLst>
        </xdr:cNvPr>
        <xdr:cNvSpPr txBox="1"/>
      </xdr:nvSpPr>
      <xdr:spPr>
        <a:xfrm>
          <a:off x="927744" y="59893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48277</xdr:rowOff>
    </xdr:from>
    <xdr:ext cx="405111" cy="259045"/>
    <xdr:sp macro="" textlink="">
      <xdr:nvSpPr>
        <xdr:cNvPr id="86" name="n_1mainValue【図書館】&#10;有形固定資産減価償却率">
          <a:extLst>
            <a:ext uri="{FF2B5EF4-FFF2-40B4-BE49-F238E27FC236}">
              <a16:creationId xmlns:a16="http://schemas.microsoft.com/office/drawing/2014/main" id="{477FD528-ECF0-42DB-B8E9-2FC64B6603D0}"/>
            </a:ext>
          </a:extLst>
        </xdr:cNvPr>
        <xdr:cNvSpPr txBox="1"/>
      </xdr:nvSpPr>
      <xdr:spPr>
        <a:xfrm>
          <a:off x="3582044" y="639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22877</xdr:rowOff>
    </xdr:from>
    <xdr:ext cx="405111" cy="259045"/>
    <xdr:sp macro="" textlink="">
      <xdr:nvSpPr>
        <xdr:cNvPr id="87" name="n_2mainValue【図書館】&#10;有形固定資産減価償却率">
          <a:extLst>
            <a:ext uri="{FF2B5EF4-FFF2-40B4-BE49-F238E27FC236}">
              <a16:creationId xmlns:a16="http://schemas.microsoft.com/office/drawing/2014/main" id="{CD61583B-5BFE-464D-AE29-20768D9BED8F}"/>
            </a:ext>
          </a:extLst>
        </xdr:cNvPr>
        <xdr:cNvSpPr txBox="1"/>
      </xdr:nvSpPr>
      <xdr:spPr>
        <a:xfrm>
          <a:off x="2705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168927</xdr:rowOff>
    </xdr:from>
    <xdr:ext cx="405111" cy="259045"/>
    <xdr:sp macro="" textlink="">
      <xdr:nvSpPr>
        <xdr:cNvPr id="88" name="n_3mainValue【図書館】&#10;有形固定資産減価償却率">
          <a:extLst>
            <a:ext uri="{FF2B5EF4-FFF2-40B4-BE49-F238E27FC236}">
              <a16:creationId xmlns:a16="http://schemas.microsoft.com/office/drawing/2014/main" id="{A4F209E1-2951-41F4-86FB-F9A0C643CFF6}"/>
            </a:ext>
          </a:extLst>
        </xdr:cNvPr>
        <xdr:cNvSpPr txBox="1"/>
      </xdr:nvSpPr>
      <xdr:spPr>
        <a:xfrm>
          <a:off x="1816744" y="6341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143527</xdr:rowOff>
    </xdr:from>
    <xdr:ext cx="405111" cy="259045"/>
    <xdr:sp macro="" textlink="">
      <xdr:nvSpPr>
        <xdr:cNvPr id="89" name="n_4mainValue【図書館】&#10;有形固定資産減価償却率">
          <a:extLst>
            <a:ext uri="{FF2B5EF4-FFF2-40B4-BE49-F238E27FC236}">
              <a16:creationId xmlns:a16="http://schemas.microsoft.com/office/drawing/2014/main" id="{05DE55BC-000E-40A8-B807-493C1672A2E4}"/>
            </a:ext>
          </a:extLst>
        </xdr:cNvPr>
        <xdr:cNvSpPr txBox="1"/>
      </xdr:nvSpPr>
      <xdr:spPr>
        <a:xfrm>
          <a:off x="927744" y="6315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0" name="正方形/長方形 89">
          <a:extLst>
            <a:ext uri="{FF2B5EF4-FFF2-40B4-BE49-F238E27FC236}">
              <a16:creationId xmlns:a16="http://schemas.microsoft.com/office/drawing/2014/main" id="{CA6F008B-F61A-4B57-8357-3546C7BCEA39}"/>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1" name="正方形/長方形 90">
          <a:extLst>
            <a:ext uri="{FF2B5EF4-FFF2-40B4-BE49-F238E27FC236}">
              <a16:creationId xmlns:a16="http://schemas.microsoft.com/office/drawing/2014/main" id="{0E4975AB-27E9-425B-A273-2A177257CE2A}"/>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2" name="正方形/長方形 91">
          <a:extLst>
            <a:ext uri="{FF2B5EF4-FFF2-40B4-BE49-F238E27FC236}">
              <a16:creationId xmlns:a16="http://schemas.microsoft.com/office/drawing/2014/main" id="{8980B8E0-899A-44AF-96D8-58249D3F4F5A}"/>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3" name="正方形/長方形 92">
          <a:extLst>
            <a:ext uri="{FF2B5EF4-FFF2-40B4-BE49-F238E27FC236}">
              <a16:creationId xmlns:a16="http://schemas.microsoft.com/office/drawing/2014/main" id="{04C6641F-6457-44FC-AF6C-59E4D0D660A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4" name="正方形/長方形 93">
          <a:extLst>
            <a:ext uri="{FF2B5EF4-FFF2-40B4-BE49-F238E27FC236}">
              <a16:creationId xmlns:a16="http://schemas.microsoft.com/office/drawing/2014/main" id="{BCE0897B-3C2A-41DA-8555-13BEF6E5D1C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5" name="正方形/長方形 94">
          <a:extLst>
            <a:ext uri="{FF2B5EF4-FFF2-40B4-BE49-F238E27FC236}">
              <a16:creationId xmlns:a16="http://schemas.microsoft.com/office/drawing/2014/main" id="{F2C797A9-3EAE-4929-A552-14F70095CAF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6" name="正方形/長方形 95">
          <a:extLst>
            <a:ext uri="{FF2B5EF4-FFF2-40B4-BE49-F238E27FC236}">
              <a16:creationId xmlns:a16="http://schemas.microsoft.com/office/drawing/2014/main" id="{B58E3396-AE3E-4FD1-A468-4105EB3806D3}"/>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7" name="正方形/長方形 96">
          <a:extLst>
            <a:ext uri="{FF2B5EF4-FFF2-40B4-BE49-F238E27FC236}">
              <a16:creationId xmlns:a16="http://schemas.microsoft.com/office/drawing/2014/main" id="{58BFE90B-5798-4E9D-98FF-67B99CF8695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8" name="テキスト ボックス 97">
          <a:extLst>
            <a:ext uri="{FF2B5EF4-FFF2-40B4-BE49-F238E27FC236}">
              <a16:creationId xmlns:a16="http://schemas.microsoft.com/office/drawing/2014/main" id="{32672248-C478-4D94-9776-3216248501D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9" name="直線コネクタ 98">
          <a:extLst>
            <a:ext uri="{FF2B5EF4-FFF2-40B4-BE49-F238E27FC236}">
              <a16:creationId xmlns:a16="http://schemas.microsoft.com/office/drawing/2014/main" id="{28D819B2-13E1-436A-AF6F-77F11602FA0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0" name="直線コネクタ 99">
          <a:extLst>
            <a:ext uri="{FF2B5EF4-FFF2-40B4-BE49-F238E27FC236}">
              <a16:creationId xmlns:a16="http://schemas.microsoft.com/office/drawing/2014/main" id="{F4F19BC9-7035-4BF7-8A2D-DEA44EBC69BD}"/>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1" name="テキスト ボックス 100">
          <a:extLst>
            <a:ext uri="{FF2B5EF4-FFF2-40B4-BE49-F238E27FC236}">
              <a16:creationId xmlns:a16="http://schemas.microsoft.com/office/drawing/2014/main" id="{EC2F27CC-8B20-4DD1-8F04-825E41A9E011}"/>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2" name="直線コネクタ 101">
          <a:extLst>
            <a:ext uri="{FF2B5EF4-FFF2-40B4-BE49-F238E27FC236}">
              <a16:creationId xmlns:a16="http://schemas.microsoft.com/office/drawing/2014/main" id="{D4E41E92-73F6-4E3B-8DFE-21F4698DE345}"/>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3" name="テキスト ボックス 102">
          <a:extLst>
            <a:ext uri="{FF2B5EF4-FFF2-40B4-BE49-F238E27FC236}">
              <a16:creationId xmlns:a16="http://schemas.microsoft.com/office/drawing/2014/main" id="{5FAD2B60-6304-4340-9F8E-EFD3D3280CBF}"/>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4" name="直線コネクタ 103">
          <a:extLst>
            <a:ext uri="{FF2B5EF4-FFF2-40B4-BE49-F238E27FC236}">
              <a16:creationId xmlns:a16="http://schemas.microsoft.com/office/drawing/2014/main" id="{52C9C49A-E2E9-4513-BAC4-C4FF5CA1EDE3}"/>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162577</xdr:rowOff>
    </xdr:from>
    <xdr:ext cx="467179" cy="259045"/>
    <xdr:sp macro="" textlink="">
      <xdr:nvSpPr>
        <xdr:cNvPr id="105" name="テキスト ボックス 104">
          <a:extLst>
            <a:ext uri="{FF2B5EF4-FFF2-40B4-BE49-F238E27FC236}">
              <a16:creationId xmlns:a16="http://schemas.microsoft.com/office/drawing/2014/main" id="{065805AF-50C8-4595-A19B-92091B316280}"/>
            </a:ext>
          </a:extLst>
        </xdr:cNvPr>
        <xdr:cNvSpPr txBox="1"/>
      </xdr:nvSpPr>
      <xdr:spPr>
        <a:xfrm>
          <a:off x="6136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6" name="直線コネクタ 105">
          <a:extLst>
            <a:ext uri="{FF2B5EF4-FFF2-40B4-BE49-F238E27FC236}">
              <a16:creationId xmlns:a16="http://schemas.microsoft.com/office/drawing/2014/main" id="{FD4AC44E-0F20-41A1-A944-A90368C48DA4}"/>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124477</xdr:rowOff>
    </xdr:from>
    <xdr:ext cx="467179" cy="259045"/>
    <xdr:sp macro="" textlink="">
      <xdr:nvSpPr>
        <xdr:cNvPr id="107" name="テキスト ボックス 106">
          <a:extLst>
            <a:ext uri="{FF2B5EF4-FFF2-40B4-BE49-F238E27FC236}">
              <a16:creationId xmlns:a16="http://schemas.microsoft.com/office/drawing/2014/main" id="{E51F9B90-259B-463D-8CFB-66B2B3EEBCFA}"/>
            </a:ext>
          </a:extLst>
        </xdr:cNvPr>
        <xdr:cNvSpPr txBox="1"/>
      </xdr:nvSpPr>
      <xdr:spPr>
        <a:xfrm>
          <a:off x="6136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8" name="直線コネクタ 107">
          <a:extLst>
            <a:ext uri="{FF2B5EF4-FFF2-40B4-BE49-F238E27FC236}">
              <a16:creationId xmlns:a16="http://schemas.microsoft.com/office/drawing/2014/main" id="{2C2561BC-9177-46B5-A9AE-EEFD7413C744}"/>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86377</xdr:rowOff>
    </xdr:from>
    <xdr:ext cx="467179" cy="259045"/>
    <xdr:sp macro="" textlink="">
      <xdr:nvSpPr>
        <xdr:cNvPr id="109" name="テキスト ボックス 108">
          <a:extLst>
            <a:ext uri="{FF2B5EF4-FFF2-40B4-BE49-F238E27FC236}">
              <a16:creationId xmlns:a16="http://schemas.microsoft.com/office/drawing/2014/main" id="{84EC71C0-B935-40FC-8CB2-EE057FF248D9}"/>
            </a:ext>
          </a:extLst>
        </xdr:cNvPr>
        <xdr:cNvSpPr txBox="1"/>
      </xdr:nvSpPr>
      <xdr:spPr>
        <a:xfrm>
          <a:off x="6136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2AAE8869-D418-43F9-8880-9F046F8E70B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5BCD13F8-3156-4D10-9EFC-A47E29C6004A}"/>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9C93D855-D041-41D7-B49F-CCCACBFD795F}"/>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0</xdr:rowOff>
    </xdr:from>
    <xdr:to>
      <xdr:col>54</xdr:col>
      <xdr:colOff>189865</xdr:colOff>
      <xdr:row>42</xdr:row>
      <xdr:rowOff>11430</xdr:rowOff>
    </xdr:to>
    <xdr:cxnSp macro="">
      <xdr:nvCxnSpPr>
        <xdr:cNvPr id="113" name="直線コネクタ 112">
          <a:extLst>
            <a:ext uri="{FF2B5EF4-FFF2-40B4-BE49-F238E27FC236}">
              <a16:creationId xmlns:a16="http://schemas.microsoft.com/office/drawing/2014/main" id="{1E05037E-5867-4EEE-A00B-9BC95C67C8A7}"/>
            </a:ext>
          </a:extLst>
        </xdr:cNvPr>
        <xdr:cNvCxnSpPr/>
      </xdr:nvCxnSpPr>
      <xdr:spPr>
        <a:xfrm flipV="1">
          <a:off x="10476865" y="582930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15257</xdr:rowOff>
    </xdr:from>
    <xdr:ext cx="469744" cy="259045"/>
    <xdr:sp macro="" textlink="">
      <xdr:nvSpPr>
        <xdr:cNvPr id="114" name="【図書館】&#10;一人当たり面積最小値テキスト">
          <a:extLst>
            <a:ext uri="{FF2B5EF4-FFF2-40B4-BE49-F238E27FC236}">
              <a16:creationId xmlns:a16="http://schemas.microsoft.com/office/drawing/2014/main" id="{216CA47A-AA6F-43E9-BA70-BA2FB16D7D08}"/>
            </a:ext>
          </a:extLst>
        </xdr:cNvPr>
        <xdr:cNvSpPr txBox="1"/>
      </xdr:nvSpPr>
      <xdr:spPr>
        <a:xfrm>
          <a:off x="10515600" y="7216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11430</xdr:rowOff>
    </xdr:from>
    <xdr:to>
      <xdr:col>55</xdr:col>
      <xdr:colOff>88900</xdr:colOff>
      <xdr:row>42</xdr:row>
      <xdr:rowOff>11430</xdr:rowOff>
    </xdr:to>
    <xdr:cxnSp macro="">
      <xdr:nvCxnSpPr>
        <xdr:cNvPr id="115" name="直線コネクタ 114">
          <a:extLst>
            <a:ext uri="{FF2B5EF4-FFF2-40B4-BE49-F238E27FC236}">
              <a16:creationId xmlns:a16="http://schemas.microsoft.com/office/drawing/2014/main" id="{E509CFE3-2DD6-462F-8453-4506F3C7844C}"/>
            </a:ext>
          </a:extLst>
        </xdr:cNvPr>
        <xdr:cNvCxnSpPr/>
      </xdr:nvCxnSpPr>
      <xdr:spPr>
        <a:xfrm>
          <a:off x="10388600" y="7212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118127</xdr:rowOff>
    </xdr:from>
    <xdr:ext cx="469744" cy="259045"/>
    <xdr:sp macro="" textlink="">
      <xdr:nvSpPr>
        <xdr:cNvPr id="116" name="【図書館】&#10;一人当たり面積最大値テキスト">
          <a:extLst>
            <a:ext uri="{FF2B5EF4-FFF2-40B4-BE49-F238E27FC236}">
              <a16:creationId xmlns:a16="http://schemas.microsoft.com/office/drawing/2014/main" id="{E8E3CDC2-F562-4226-BF91-0BFA9F74F448}"/>
            </a:ext>
          </a:extLst>
        </xdr:cNvPr>
        <xdr:cNvSpPr txBox="1"/>
      </xdr:nvSpPr>
      <xdr:spPr>
        <a:xfrm>
          <a:off x="10515600" y="560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0</xdr:rowOff>
    </xdr:from>
    <xdr:to>
      <xdr:col>55</xdr:col>
      <xdr:colOff>88900</xdr:colOff>
      <xdr:row>34</xdr:row>
      <xdr:rowOff>0</xdr:rowOff>
    </xdr:to>
    <xdr:cxnSp macro="">
      <xdr:nvCxnSpPr>
        <xdr:cNvPr id="117" name="直線コネクタ 116">
          <a:extLst>
            <a:ext uri="{FF2B5EF4-FFF2-40B4-BE49-F238E27FC236}">
              <a16:creationId xmlns:a16="http://schemas.microsoft.com/office/drawing/2014/main" id="{488EFF7B-3B8C-4A2D-9745-C71878258EF5}"/>
            </a:ext>
          </a:extLst>
        </xdr:cNvPr>
        <xdr:cNvCxnSpPr/>
      </xdr:nvCxnSpPr>
      <xdr:spPr>
        <a:xfrm>
          <a:off x="10388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38117</xdr:rowOff>
    </xdr:from>
    <xdr:ext cx="469744" cy="259045"/>
    <xdr:sp macro="" textlink="">
      <xdr:nvSpPr>
        <xdr:cNvPr id="118" name="【図書館】&#10;一人当たり面積平均値テキスト">
          <a:extLst>
            <a:ext uri="{FF2B5EF4-FFF2-40B4-BE49-F238E27FC236}">
              <a16:creationId xmlns:a16="http://schemas.microsoft.com/office/drawing/2014/main" id="{A1D78B0D-20EA-4549-9437-0982FE782422}"/>
            </a:ext>
          </a:extLst>
        </xdr:cNvPr>
        <xdr:cNvSpPr txBox="1"/>
      </xdr:nvSpPr>
      <xdr:spPr>
        <a:xfrm>
          <a:off x="10515600" y="68961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59690</xdr:rowOff>
    </xdr:from>
    <xdr:to>
      <xdr:col>55</xdr:col>
      <xdr:colOff>50800</xdr:colOff>
      <xdr:row>40</xdr:row>
      <xdr:rowOff>161290</xdr:rowOff>
    </xdr:to>
    <xdr:sp macro="" textlink="">
      <xdr:nvSpPr>
        <xdr:cNvPr id="119" name="フローチャート: 判断 118">
          <a:extLst>
            <a:ext uri="{FF2B5EF4-FFF2-40B4-BE49-F238E27FC236}">
              <a16:creationId xmlns:a16="http://schemas.microsoft.com/office/drawing/2014/main" id="{C68AE679-ED26-41C2-BF4E-16ADE876F064}"/>
            </a:ext>
          </a:extLst>
        </xdr:cNvPr>
        <xdr:cNvSpPr/>
      </xdr:nvSpPr>
      <xdr:spPr>
        <a:xfrm>
          <a:off x="10426700" y="6917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63500</xdr:rowOff>
    </xdr:from>
    <xdr:to>
      <xdr:col>50</xdr:col>
      <xdr:colOff>165100</xdr:colOff>
      <xdr:row>40</xdr:row>
      <xdr:rowOff>165100</xdr:rowOff>
    </xdr:to>
    <xdr:sp macro="" textlink="">
      <xdr:nvSpPr>
        <xdr:cNvPr id="120" name="フローチャート: 判断 119">
          <a:extLst>
            <a:ext uri="{FF2B5EF4-FFF2-40B4-BE49-F238E27FC236}">
              <a16:creationId xmlns:a16="http://schemas.microsoft.com/office/drawing/2014/main" id="{B23C0F11-F93C-46E4-9198-8FC98E6AA3A0}"/>
            </a:ext>
          </a:extLst>
        </xdr:cNvPr>
        <xdr:cNvSpPr/>
      </xdr:nvSpPr>
      <xdr:spPr>
        <a:xfrm>
          <a:off x="9588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63500</xdr:rowOff>
    </xdr:from>
    <xdr:to>
      <xdr:col>46</xdr:col>
      <xdr:colOff>38100</xdr:colOff>
      <xdr:row>40</xdr:row>
      <xdr:rowOff>165100</xdr:rowOff>
    </xdr:to>
    <xdr:sp macro="" textlink="">
      <xdr:nvSpPr>
        <xdr:cNvPr id="121" name="フローチャート: 判断 120">
          <a:extLst>
            <a:ext uri="{FF2B5EF4-FFF2-40B4-BE49-F238E27FC236}">
              <a16:creationId xmlns:a16="http://schemas.microsoft.com/office/drawing/2014/main" id="{6653AEBC-AAAF-4460-B17D-35D1DDE73C40}"/>
            </a:ext>
          </a:extLst>
        </xdr:cNvPr>
        <xdr:cNvSpPr/>
      </xdr:nvSpPr>
      <xdr:spPr>
        <a:xfrm>
          <a:off x="8699500" y="6921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67310</xdr:rowOff>
    </xdr:from>
    <xdr:to>
      <xdr:col>41</xdr:col>
      <xdr:colOff>101600</xdr:colOff>
      <xdr:row>40</xdr:row>
      <xdr:rowOff>168910</xdr:rowOff>
    </xdr:to>
    <xdr:sp macro="" textlink="">
      <xdr:nvSpPr>
        <xdr:cNvPr id="122" name="フローチャート: 判断 121">
          <a:extLst>
            <a:ext uri="{FF2B5EF4-FFF2-40B4-BE49-F238E27FC236}">
              <a16:creationId xmlns:a16="http://schemas.microsoft.com/office/drawing/2014/main" id="{54F6855A-A9A5-4A57-8178-31348AF4AC12}"/>
            </a:ext>
          </a:extLst>
        </xdr:cNvPr>
        <xdr:cNvSpPr/>
      </xdr:nvSpPr>
      <xdr:spPr>
        <a:xfrm>
          <a:off x="7810500" y="6925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74930</xdr:rowOff>
    </xdr:from>
    <xdr:to>
      <xdr:col>36</xdr:col>
      <xdr:colOff>165100</xdr:colOff>
      <xdr:row>41</xdr:row>
      <xdr:rowOff>5080</xdr:rowOff>
    </xdr:to>
    <xdr:sp macro="" textlink="">
      <xdr:nvSpPr>
        <xdr:cNvPr id="123" name="フローチャート: 判断 122">
          <a:extLst>
            <a:ext uri="{FF2B5EF4-FFF2-40B4-BE49-F238E27FC236}">
              <a16:creationId xmlns:a16="http://schemas.microsoft.com/office/drawing/2014/main" id="{EB00C17E-7604-48EE-A41C-5D5A7125D170}"/>
            </a:ext>
          </a:extLst>
        </xdr:cNvPr>
        <xdr:cNvSpPr/>
      </xdr:nvSpPr>
      <xdr:spPr>
        <a:xfrm>
          <a:off x="6921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8AF6D64D-48B6-4D92-BDAB-5EF769B0D9F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EE40BD5-F4F7-4583-9ED1-2E8C65349E2E}"/>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ABCCE6F5-BF44-48DF-BC86-78A5A2D3F1E1}"/>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8002AC20-4929-4FCC-9775-93B7835ECCA6}"/>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5A11EC3-45CA-4911-A494-917E72ED04BD}"/>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139700</xdr:rowOff>
    </xdr:from>
    <xdr:to>
      <xdr:col>55</xdr:col>
      <xdr:colOff>50800</xdr:colOff>
      <xdr:row>40</xdr:row>
      <xdr:rowOff>69850</xdr:rowOff>
    </xdr:to>
    <xdr:sp macro="" textlink="">
      <xdr:nvSpPr>
        <xdr:cNvPr id="129" name="楕円 128">
          <a:extLst>
            <a:ext uri="{FF2B5EF4-FFF2-40B4-BE49-F238E27FC236}">
              <a16:creationId xmlns:a16="http://schemas.microsoft.com/office/drawing/2014/main" id="{EA7D0D4F-74EF-478A-BE57-BD57250D2115}"/>
            </a:ext>
          </a:extLst>
        </xdr:cNvPr>
        <xdr:cNvSpPr/>
      </xdr:nvSpPr>
      <xdr:spPr>
        <a:xfrm>
          <a:off x="10426700" y="6826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162577</xdr:rowOff>
    </xdr:from>
    <xdr:ext cx="469744" cy="259045"/>
    <xdr:sp macro="" textlink="">
      <xdr:nvSpPr>
        <xdr:cNvPr id="130" name="【図書館】&#10;一人当たり面積該当値テキスト">
          <a:extLst>
            <a:ext uri="{FF2B5EF4-FFF2-40B4-BE49-F238E27FC236}">
              <a16:creationId xmlns:a16="http://schemas.microsoft.com/office/drawing/2014/main" id="{882197D5-6401-41E7-B0F0-81EF5532ECB3}"/>
            </a:ext>
          </a:extLst>
        </xdr:cNvPr>
        <xdr:cNvSpPr txBox="1"/>
      </xdr:nvSpPr>
      <xdr:spPr>
        <a:xfrm>
          <a:off x="10515600" y="6677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147320</xdr:rowOff>
    </xdr:from>
    <xdr:to>
      <xdr:col>50</xdr:col>
      <xdr:colOff>165100</xdr:colOff>
      <xdr:row>40</xdr:row>
      <xdr:rowOff>77470</xdr:rowOff>
    </xdr:to>
    <xdr:sp macro="" textlink="">
      <xdr:nvSpPr>
        <xdr:cNvPr id="131" name="楕円 130">
          <a:extLst>
            <a:ext uri="{FF2B5EF4-FFF2-40B4-BE49-F238E27FC236}">
              <a16:creationId xmlns:a16="http://schemas.microsoft.com/office/drawing/2014/main" id="{C04E7E7A-E11F-4E2B-8B03-23361C540DF2}"/>
            </a:ext>
          </a:extLst>
        </xdr:cNvPr>
        <xdr:cNvSpPr/>
      </xdr:nvSpPr>
      <xdr:spPr>
        <a:xfrm>
          <a:off x="9588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19050</xdr:rowOff>
    </xdr:from>
    <xdr:to>
      <xdr:col>55</xdr:col>
      <xdr:colOff>0</xdr:colOff>
      <xdr:row>40</xdr:row>
      <xdr:rowOff>26670</xdr:rowOff>
    </xdr:to>
    <xdr:cxnSp macro="">
      <xdr:nvCxnSpPr>
        <xdr:cNvPr id="132" name="直線コネクタ 131">
          <a:extLst>
            <a:ext uri="{FF2B5EF4-FFF2-40B4-BE49-F238E27FC236}">
              <a16:creationId xmlns:a16="http://schemas.microsoft.com/office/drawing/2014/main" id="{48C5B710-79B9-498B-9405-CB24EDCDD37B}"/>
            </a:ext>
          </a:extLst>
        </xdr:cNvPr>
        <xdr:cNvCxnSpPr/>
      </xdr:nvCxnSpPr>
      <xdr:spPr>
        <a:xfrm flipV="1">
          <a:off x="9639300" y="68770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154940</xdr:rowOff>
    </xdr:from>
    <xdr:to>
      <xdr:col>46</xdr:col>
      <xdr:colOff>38100</xdr:colOff>
      <xdr:row>40</xdr:row>
      <xdr:rowOff>85090</xdr:rowOff>
    </xdr:to>
    <xdr:sp macro="" textlink="">
      <xdr:nvSpPr>
        <xdr:cNvPr id="133" name="楕円 132">
          <a:extLst>
            <a:ext uri="{FF2B5EF4-FFF2-40B4-BE49-F238E27FC236}">
              <a16:creationId xmlns:a16="http://schemas.microsoft.com/office/drawing/2014/main" id="{C9DBB65C-618E-4034-A476-B350B96D0E94}"/>
            </a:ext>
          </a:extLst>
        </xdr:cNvPr>
        <xdr:cNvSpPr/>
      </xdr:nvSpPr>
      <xdr:spPr>
        <a:xfrm>
          <a:off x="8699500" y="684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26670</xdr:rowOff>
    </xdr:from>
    <xdr:to>
      <xdr:col>50</xdr:col>
      <xdr:colOff>114300</xdr:colOff>
      <xdr:row>40</xdr:row>
      <xdr:rowOff>34290</xdr:rowOff>
    </xdr:to>
    <xdr:cxnSp macro="">
      <xdr:nvCxnSpPr>
        <xdr:cNvPr id="134" name="直線コネクタ 133">
          <a:extLst>
            <a:ext uri="{FF2B5EF4-FFF2-40B4-BE49-F238E27FC236}">
              <a16:creationId xmlns:a16="http://schemas.microsoft.com/office/drawing/2014/main" id="{38F253C1-28A9-496E-B570-E325733023A9}"/>
            </a:ext>
          </a:extLst>
        </xdr:cNvPr>
        <xdr:cNvCxnSpPr/>
      </xdr:nvCxnSpPr>
      <xdr:spPr>
        <a:xfrm flipV="1">
          <a:off x="8750300" y="68846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158750</xdr:rowOff>
    </xdr:from>
    <xdr:to>
      <xdr:col>41</xdr:col>
      <xdr:colOff>101600</xdr:colOff>
      <xdr:row>40</xdr:row>
      <xdr:rowOff>88900</xdr:rowOff>
    </xdr:to>
    <xdr:sp macro="" textlink="">
      <xdr:nvSpPr>
        <xdr:cNvPr id="135" name="楕円 134">
          <a:extLst>
            <a:ext uri="{FF2B5EF4-FFF2-40B4-BE49-F238E27FC236}">
              <a16:creationId xmlns:a16="http://schemas.microsoft.com/office/drawing/2014/main" id="{531E5B84-C7CB-42EA-8C69-0657BDE0EFEC}"/>
            </a:ext>
          </a:extLst>
        </xdr:cNvPr>
        <xdr:cNvSpPr/>
      </xdr:nvSpPr>
      <xdr:spPr>
        <a:xfrm>
          <a:off x="7810500" y="684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34290</xdr:rowOff>
    </xdr:from>
    <xdr:to>
      <xdr:col>45</xdr:col>
      <xdr:colOff>177800</xdr:colOff>
      <xdr:row>40</xdr:row>
      <xdr:rowOff>38100</xdr:rowOff>
    </xdr:to>
    <xdr:cxnSp macro="">
      <xdr:nvCxnSpPr>
        <xdr:cNvPr id="136" name="直線コネクタ 135">
          <a:extLst>
            <a:ext uri="{FF2B5EF4-FFF2-40B4-BE49-F238E27FC236}">
              <a16:creationId xmlns:a16="http://schemas.microsoft.com/office/drawing/2014/main" id="{A6A2F1CA-C69E-46E8-B2B3-41BACF7D82F1}"/>
            </a:ext>
          </a:extLst>
        </xdr:cNvPr>
        <xdr:cNvCxnSpPr/>
      </xdr:nvCxnSpPr>
      <xdr:spPr>
        <a:xfrm flipV="1">
          <a:off x="7861300" y="689229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166370</xdr:rowOff>
    </xdr:from>
    <xdr:to>
      <xdr:col>36</xdr:col>
      <xdr:colOff>165100</xdr:colOff>
      <xdr:row>40</xdr:row>
      <xdr:rowOff>96520</xdr:rowOff>
    </xdr:to>
    <xdr:sp macro="" textlink="">
      <xdr:nvSpPr>
        <xdr:cNvPr id="137" name="楕円 136">
          <a:extLst>
            <a:ext uri="{FF2B5EF4-FFF2-40B4-BE49-F238E27FC236}">
              <a16:creationId xmlns:a16="http://schemas.microsoft.com/office/drawing/2014/main" id="{F6AD31B8-523C-4961-9662-E0CCBE0F85B0}"/>
            </a:ext>
          </a:extLst>
        </xdr:cNvPr>
        <xdr:cNvSpPr/>
      </xdr:nvSpPr>
      <xdr:spPr>
        <a:xfrm>
          <a:off x="6921500" y="685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38100</xdr:rowOff>
    </xdr:from>
    <xdr:to>
      <xdr:col>41</xdr:col>
      <xdr:colOff>50800</xdr:colOff>
      <xdr:row>40</xdr:row>
      <xdr:rowOff>45720</xdr:rowOff>
    </xdr:to>
    <xdr:cxnSp macro="">
      <xdr:nvCxnSpPr>
        <xdr:cNvPr id="138" name="直線コネクタ 137">
          <a:extLst>
            <a:ext uri="{FF2B5EF4-FFF2-40B4-BE49-F238E27FC236}">
              <a16:creationId xmlns:a16="http://schemas.microsoft.com/office/drawing/2014/main" id="{EB952D15-6E28-4D4E-A1BA-A1E57E0C2890}"/>
            </a:ext>
          </a:extLst>
        </xdr:cNvPr>
        <xdr:cNvCxnSpPr/>
      </xdr:nvCxnSpPr>
      <xdr:spPr>
        <a:xfrm flipV="1">
          <a:off x="6972300" y="68961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156227</xdr:rowOff>
    </xdr:from>
    <xdr:ext cx="469744" cy="259045"/>
    <xdr:sp macro="" textlink="">
      <xdr:nvSpPr>
        <xdr:cNvPr id="139" name="n_1aveValue【図書館】&#10;一人当たり面積">
          <a:extLst>
            <a:ext uri="{FF2B5EF4-FFF2-40B4-BE49-F238E27FC236}">
              <a16:creationId xmlns:a16="http://schemas.microsoft.com/office/drawing/2014/main" id="{EFA60495-29E1-46EE-9DBC-1B67FA753BBD}"/>
            </a:ext>
          </a:extLst>
        </xdr:cNvPr>
        <xdr:cNvSpPr txBox="1"/>
      </xdr:nvSpPr>
      <xdr:spPr>
        <a:xfrm>
          <a:off x="93917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156227</xdr:rowOff>
    </xdr:from>
    <xdr:ext cx="469744" cy="259045"/>
    <xdr:sp macro="" textlink="">
      <xdr:nvSpPr>
        <xdr:cNvPr id="140" name="n_2aveValue【図書館】&#10;一人当たり面積">
          <a:extLst>
            <a:ext uri="{FF2B5EF4-FFF2-40B4-BE49-F238E27FC236}">
              <a16:creationId xmlns:a16="http://schemas.microsoft.com/office/drawing/2014/main" id="{EAC67C26-71BF-445A-96C6-884FD64C8FE3}"/>
            </a:ext>
          </a:extLst>
        </xdr:cNvPr>
        <xdr:cNvSpPr txBox="1"/>
      </xdr:nvSpPr>
      <xdr:spPr>
        <a:xfrm>
          <a:off x="8515427" y="701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160037</xdr:rowOff>
    </xdr:from>
    <xdr:ext cx="469744" cy="259045"/>
    <xdr:sp macro="" textlink="">
      <xdr:nvSpPr>
        <xdr:cNvPr id="141" name="n_3aveValue【図書館】&#10;一人当たり面積">
          <a:extLst>
            <a:ext uri="{FF2B5EF4-FFF2-40B4-BE49-F238E27FC236}">
              <a16:creationId xmlns:a16="http://schemas.microsoft.com/office/drawing/2014/main" id="{73B03ACA-73DA-4629-88D2-883FE50DBD03}"/>
            </a:ext>
          </a:extLst>
        </xdr:cNvPr>
        <xdr:cNvSpPr txBox="1"/>
      </xdr:nvSpPr>
      <xdr:spPr>
        <a:xfrm>
          <a:off x="7626427" y="701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167657</xdr:rowOff>
    </xdr:from>
    <xdr:ext cx="469744" cy="259045"/>
    <xdr:sp macro="" textlink="">
      <xdr:nvSpPr>
        <xdr:cNvPr id="142" name="n_4aveValue【図書館】&#10;一人当たり面積">
          <a:extLst>
            <a:ext uri="{FF2B5EF4-FFF2-40B4-BE49-F238E27FC236}">
              <a16:creationId xmlns:a16="http://schemas.microsoft.com/office/drawing/2014/main" id="{4686E315-87F8-4A8A-9B59-2588975A82D2}"/>
            </a:ext>
          </a:extLst>
        </xdr:cNvPr>
        <xdr:cNvSpPr txBox="1"/>
      </xdr:nvSpPr>
      <xdr:spPr>
        <a:xfrm>
          <a:off x="6737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93997</xdr:rowOff>
    </xdr:from>
    <xdr:ext cx="469744" cy="259045"/>
    <xdr:sp macro="" textlink="">
      <xdr:nvSpPr>
        <xdr:cNvPr id="143" name="n_1mainValue【図書館】&#10;一人当たり面積">
          <a:extLst>
            <a:ext uri="{FF2B5EF4-FFF2-40B4-BE49-F238E27FC236}">
              <a16:creationId xmlns:a16="http://schemas.microsoft.com/office/drawing/2014/main" id="{64FD5A64-B3FC-4F2E-8F77-C621404D3A64}"/>
            </a:ext>
          </a:extLst>
        </xdr:cNvPr>
        <xdr:cNvSpPr txBox="1"/>
      </xdr:nvSpPr>
      <xdr:spPr>
        <a:xfrm>
          <a:off x="9391727" y="660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101617</xdr:rowOff>
    </xdr:from>
    <xdr:ext cx="469744" cy="259045"/>
    <xdr:sp macro="" textlink="">
      <xdr:nvSpPr>
        <xdr:cNvPr id="144" name="n_2mainValue【図書館】&#10;一人当たり面積">
          <a:extLst>
            <a:ext uri="{FF2B5EF4-FFF2-40B4-BE49-F238E27FC236}">
              <a16:creationId xmlns:a16="http://schemas.microsoft.com/office/drawing/2014/main" id="{BFCB70B3-932E-4446-B6B4-59DC15693550}"/>
            </a:ext>
          </a:extLst>
        </xdr:cNvPr>
        <xdr:cNvSpPr txBox="1"/>
      </xdr:nvSpPr>
      <xdr:spPr>
        <a:xfrm>
          <a:off x="8515427" y="661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105427</xdr:rowOff>
    </xdr:from>
    <xdr:ext cx="469744" cy="259045"/>
    <xdr:sp macro="" textlink="">
      <xdr:nvSpPr>
        <xdr:cNvPr id="145" name="n_3mainValue【図書館】&#10;一人当たり面積">
          <a:extLst>
            <a:ext uri="{FF2B5EF4-FFF2-40B4-BE49-F238E27FC236}">
              <a16:creationId xmlns:a16="http://schemas.microsoft.com/office/drawing/2014/main" id="{4C370A6F-907E-497C-8F03-8A91B6B94279}"/>
            </a:ext>
          </a:extLst>
        </xdr:cNvPr>
        <xdr:cNvSpPr txBox="1"/>
      </xdr:nvSpPr>
      <xdr:spPr>
        <a:xfrm>
          <a:off x="7626427" y="6620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113047</xdr:rowOff>
    </xdr:from>
    <xdr:ext cx="469744" cy="259045"/>
    <xdr:sp macro="" textlink="">
      <xdr:nvSpPr>
        <xdr:cNvPr id="146" name="n_4mainValue【図書館】&#10;一人当たり面積">
          <a:extLst>
            <a:ext uri="{FF2B5EF4-FFF2-40B4-BE49-F238E27FC236}">
              <a16:creationId xmlns:a16="http://schemas.microsoft.com/office/drawing/2014/main" id="{DD7779C8-8DFB-4A6E-AE2C-2CF765ACA577}"/>
            </a:ext>
          </a:extLst>
        </xdr:cNvPr>
        <xdr:cNvSpPr txBox="1"/>
      </xdr:nvSpPr>
      <xdr:spPr>
        <a:xfrm>
          <a:off x="6737427" y="6628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589E08B0-636C-4912-8A0F-07235A332022}"/>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773F3378-785C-4A1E-ABCA-0CDC666CA192}"/>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804767DD-AF73-4E66-9707-9AC1440EDCA4}"/>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E70E52DC-428D-4E20-AFA5-B569238CE4B2}"/>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2E0BC2CA-ED68-47B0-9A34-1DDEF2300479}"/>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FE04A9AF-CB46-4189-B660-A325F9428F38}"/>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5E74411-BD58-4FD9-BFDC-298DF7129C4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33C488E7-3CBA-4342-A30A-356F7F3921D7}"/>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CAB6364-6488-46DD-97D1-5B28CAE548D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E4E4C8C8-4BF0-4E51-A44F-F0534664DA65}"/>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1EB7B321-A429-4804-A722-27894CE73C68}"/>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8" name="直線コネクタ 157">
          <a:extLst>
            <a:ext uri="{FF2B5EF4-FFF2-40B4-BE49-F238E27FC236}">
              <a16:creationId xmlns:a16="http://schemas.microsoft.com/office/drawing/2014/main" id="{3BBE8660-5C2F-47B0-96E4-2AB863A681A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9" name="テキスト ボックス 158">
          <a:extLst>
            <a:ext uri="{FF2B5EF4-FFF2-40B4-BE49-F238E27FC236}">
              <a16:creationId xmlns:a16="http://schemas.microsoft.com/office/drawing/2014/main" id="{34CA616F-5D1D-4F56-9B98-B60F78034673}"/>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0" name="直線コネクタ 159">
          <a:extLst>
            <a:ext uri="{FF2B5EF4-FFF2-40B4-BE49-F238E27FC236}">
              <a16:creationId xmlns:a16="http://schemas.microsoft.com/office/drawing/2014/main" id="{6E06469F-596D-41BB-A6E0-277D923F70B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1" name="テキスト ボックス 160">
          <a:extLst>
            <a:ext uri="{FF2B5EF4-FFF2-40B4-BE49-F238E27FC236}">
              <a16:creationId xmlns:a16="http://schemas.microsoft.com/office/drawing/2014/main" id="{214FD99D-E396-4274-B5C8-B4B32F8C67C4}"/>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2" name="直線コネクタ 161">
          <a:extLst>
            <a:ext uri="{FF2B5EF4-FFF2-40B4-BE49-F238E27FC236}">
              <a16:creationId xmlns:a16="http://schemas.microsoft.com/office/drawing/2014/main" id="{B742F3C7-FF0F-435D-AB03-0A49EADBE3D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3" name="テキスト ボックス 162">
          <a:extLst>
            <a:ext uri="{FF2B5EF4-FFF2-40B4-BE49-F238E27FC236}">
              <a16:creationId xmlns:a16="http://schemas.microsoft.com/office/drawing/2014/main" id="{39553375-C9B5-4E74-BDDE-D394857BFCD7}"/>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4" name="直線コネクタ 163">
          <a:extLst>
            <a:ext uri="{FF2B5EF4-FFF2-40B4-BE49-F238E27FC236}">
              <a16:creationId xmlns:a16="http://schemas.microsoft.com/office/drawing/2014/main" id="{0A750955-C09D-4F5D-BF68-A035351BB4E9}"/>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5" name="テキスト ボックス 164">
          <a:extLst>
            <a:ext uri="{FF2B5EF4-FFF2-40B4-BE49-F238E27FC236}">
              <a16:creationId xmlns:a16="http://schemas.microsoft.com/office/drawing/2014/main" id="{E7FD653C-BC5B-466A-A87A-4FF734217E7D}"/>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6" name="直線コネクタ 165">
          <a:extLst>
            <a:ext uri="{FF2B5EF4-FFF2-40B4-BE49-F238E27FC236}">
              <a16:creationId xmlns:a16="http://schemas.microsoft.com/office/drawing/2014/main" id="{6A9767EF-ABFE-4614-936F-AB3932CAD344}"/>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7" name="テキスト ボックス 166">
          <a:extLst>
            <a:ext uri="{FF2B5EF4-FFF2-40B4-BE49-F238E27FC236}">
              <a16:creationId xmlns:a16="http://schemas.microsoft.com/office/drawing/2014/main" id="{A104413D-C289-444A-92F0-BC24DA1E0AE9}"/>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8" name="直線コネクタ 167">
          <a:extLst>
            <a:ext uri="{FF2B5EF4-FFF2-40B4-BE49-F238E27FC236}">
              <a16:creationId xmlns:a16="http://schemas.microsoft.com/office/drawing/2014/main" id="{797EB953-58B0-4BFA-979F-2C50D724D1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9" name="テキスト ボックス 168">
          <a:extLst>
            <a:ext uri="{FF2B5EF4-FFF2-40B4-BE49-F238E27FC236}">
              <a16:creationId xmlns:a16="http://schemas.microsoft.com/office/drawing/2014/main" id="{574E31E8-034B-4012-ADF8-53DBEE1C1E9B}"/>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0" name="【体育館・プール】&#10;有形固定資産減価償却率グラフ枠">
          <a:extLst>
            <a:ext uri="{FF2B5EF4-FFF2-40B4-BE49-F238E27FC236}">
              <a16:creationId xmlns:a16="http://schemas.microsoft.com/office/drawing/2014/main" id="{4F7C522F-DDC2-4218-B1F1-28D56EEC3059}"/>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64</xdr:row>
      <xdr:rowOff>76200</xdr:rowOff>
    </xdr:to>
    <xdr:cxnSp macro="">
      <xdr:nvCxnSpPr>
        <xdr:cNvPr id="171" name="直線コネクタ 170">
          <a:extLst>
            <a:ext uri="{FF2B5EF4-FFF2-40B4-BE49-F238E27FC236}">
              <a16:creationId xmlns:a16="http://schemas.microsoft.com/office/drawing/2014/main" id="{351B8B88-5A99-4FF1-B250-893DC3BA4B68}"/>
            </a:ext>
          </a:extLst>
        </xdr:cNvPr>
        <xdr:cNvCxnSpPr/>
      </xdr:nvCxnSpPr>
      <xdr:spPr>
        <a:xfrm flipV="1">
          <a:off x="4634865" y="9597390"/>
          <a:ext cx="0" cy="1451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2" name="【体育館・プール】&#10;有形固定資産減価償却率最小値テキスト">
          <a:extLst>
            <a:ext uri="{FF2B5EF4-FFF2-40B4-BE49-F238E27FC236}">
              <a16:creationId xmlns:a16="http://schemas.microsoft.com/office/drawing/2014/main" id="{9544BC6A-A64A-4B12-8545-A6F905664706}"/>
            </a:ext>
          </a:extLst>
        </xdr:cNvPr>
        <xdr:cNvSpPr txBox="1"/>
      </xdr:nvSpPr>
      <xdr:spPr>
        <a:xfrm>
          <a:off x="4673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3" name="直線コネクタ 172">
          <a:extLst>
            <a:ext uri="{FF2B5EF4-FFF2-40B4-BE49-F238E27FC236}">
              <a16:creationId xmlns:a16="http://schemas.microsoft.com/office/drawing/2014/main" id="{1536F899-81C9-4A0D-AD0B-A0FD1AEB46DE}"/>
            </a:ext>
          </a:extLst>
        </xdr:cNvPr>
        <xdr:cNvCxnSpPr/>
      </xdr:nvCxnSpPr>
      <xdr:spPr>
        <a:xfrm>
          <a:off x="4546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4" name="【体育館・プール】&#10;有形固定資産減価償却率最大値テキスト">
          <a:extLst>
            <a:ext uri="{FF2B5EF4-FFF2-40B4-BE49-F238E27FC236}">
              <a16:creationId xmlns:a16="http://schemas.microsoft.com/office/drawing/2014/main" id="{1B76C0A7-1A79-4C55-A1E0-F9953F4C9E66}"/>
            </a:ext>
          </a:extLst>
        </xdr:cNvPr>
        <xdr:cNvSpPr txBox="1"/>
      </xdr:nvSpPr>
      <xdr:spPr>
        <a:xfrm>
          <a:off x="4673600" y="93726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5" name="直線コネクタ 174">
          <a:extLst>
            <a:ext uri="{FF2B5EF4-FFF2-40B4-BE49-F238E27FC236}">
              <a16:creationId xmlns:a16="http://schemas.microsoft.com/office/drawing/2014/main" id="{B6AA9FD3-1079-4BB6-A8AB-431B282CF368}"/>
            </a:ext>
          </a:extLst>
        </xdr:cNvPr>
        <xdr:cNvCxnSpPr/>
      </xdr:nvCxnSpPr>
      <xdr:spPr>
        <a:xfrm>
          <a:off x="4546600" y="9597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114952</xdr:rowOff>
    </xdr:from>
    <xdr:ext cx="405111" cy="259045"/>
    <xdr:sp macro="" textlink="">
      <xdr:nvSpPr>
        <xdr:cNvPr id="176" name="【体育館・プール】&#10;有形固定資産減価償却率平均値テキスト">
          <a:extLst>
            <a:ext uri="{FF2B5EF4-FFF2-40B4-BE49-F238E27FC236}">
              <a16:creationId xmlns:a16="http://schemas.microsoft.com/office/drawing/2014/main" id="{F3FFEFFA-D900-4553-AD95-54E55AD2BCE4}"/>
            </a:ext>
          </a:extLst>
        </xdr:cNvPr>
        <xdr:cNvSpPr txBox="1"/>
      </xdr:nvSpPr>
      <xdr:spPr>
        <a:xfrm>
          <a:off x="4673600" y="102305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92075</xdr:rowOff>
    </xdr:from>
    <xdr:to>
      <xdr:col>24</xdr:col>
      <xdr:colOff>114300</xdr:colOff>
      <xdr:row>61</xdr:row>
      <xdr:rowOff>22225</xdr:rowOff>
    </xdr:to>
    <xdr:sp macro="" textlink="">
      <xdr:nvSpPr>
        <xdr:cNvPr id="177" name="フローチャート: 判断 176">
          <a:extLst>
            <a:ext uri="{FF2B5EF4-FFF2-40B4-BE49-F238E27FC236}">
              <a16:creationId xmlns:a16="http://schemas.microsoft.com/office/drawing/2014/main" id="{59D7DBB0-6F5C-4AA4-A8FA-5852E59029EC}"/>
            </a:ext>
          </a:extLst>
        </xdr:cNvPr>
        <xdr:cNvSpPr/>
      </xdr:nvSpPr>
      <xdr:spPr>
        <a:xfrm>
          <a:off x="4584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80645</xdr:rowOff>
    </xdr:from>
    <xdr:to>
      <xdr:col>20</xdr:col>
      <xdr:colOff>38100</xdr:colOff>
      <xdr:row>61</xdr:row>
      <xdr:rowOff>10795</xdr:rowOff>
    </xdr:to>
    <xdr:sp macro="" textlink="">
      <xdr:nvSpPr>
        <xdr:cNvPr id="178" name="フローチャート: 判断 177">
          <a:extLst>
            <a:ext uri="{FF2B5EF4-FFF2-40B4-BE49-F238E27FC236}">
              <a16:creationId xmlns:a16="http://schemas.microsoft.com/office/drawing/2014/main" id="{9744AFE1-977A-4775-8A63-82F50D2287BD}"/>
            </a:ext>
          </a:extLst>
        </xdr:cNvPr>
        <xdr:cNvSpPr/>
      </xdr:nvSpPr>
      <xdr:spPr>
        <a:xfrm>
          <a:off x="37465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61595</xdr:rowOff>
    </xdr:from>
    <xdr:to>
      <xdr:col>15</xdr:col>
      <xdr:colOff>101600</xdr:colOff>
      <xdr:row>60</xdr:row>
      <xdr:rowOff>163195</xdr:rowOff>
    </xdr:to>
    <xdr:sp macro="" textlink="">
      <xdr:nvSpPr>
        <xdr:cNvPr id="179" name="フローチャート: 判断 178">
          <a:extLst>
            <a:ext uri="{FF2B5EF4-FFF2-40B4-BE49-F238E27FC236}">
              <a16:creationId xmlns:a16="http://schemas.microsoft.com/office/drawing/2014/main" id="{C96B42B0-0726-44D4-8DA5-5428ADC97889}"/>
            </a:ext>
          </a:extLst>
        </xdr:cNvPr>
        <xdr:cNvSpPr/>
      </xdr:nvSpPr>
      <xdr:spPr>
        <a:xfrm>
          <a:off x="2857500" y="1034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12065</xdr:rowOff>
    </xdr:from>
    <xdr:to>
      <xdr:col>10</xdr:col>
      <xdr:colOff>165100</xdr:colOff>
      <xdr:row>60</xdr:row>
      <xdr:rowOff>113665</xdr:rowOff>
    </xdr:to>
    <xdr:sp macro="" textlink="">
      <xdr:nvSpPr>
        <xdr:cNvPr id="180" name="フローチャート: 判断 179">
          <a:extLst>
            <a:ext uri="{FF2B5EF4-FFF2-40B4-BE49-F238E27FC236}">
              <a16:creationId xmlns:a16="http://schemas.microsoft.com/office/drawing/2014/main" id="{78AFA06A-A69C-4D89-8FE2-3166ED34A503}"/>
            </a:ext>
          </a:extLst>
        </xdr:cNvPr>
        <xdr:cNvSpPr/>
      </xdr:nvSpPr>
      <xdr:spPr>
        <a:xfrm>
          <a:off x="1968500" y="102990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8255</xdr:rowOff>
    </xdr:from>
    <xdr:to>
      <xdr:col>6</xdr:col>
      <xdr:colOff>38100</xdr:colOff>
      <xdr:row>60</xdr:row>
      <xdr:rowOff>109855</xdr:rowOff>
    </xdr:to>
    <xdr:sp macro="" textlink="">
      <xdr:nvSpPr>
        <xdr:cNvPr id="181" name="フローチャート: 判断 180">
          <a:extLst>
            <a:ext uri="{FF2B5EF4-FFF2-40B4-BE49-F238E27FC236}">
              <a16:creationId xmlns:a16="http://schemas.microsoft.com/office/drawing/2014/main" id="{50E5FD98-415A-4719-9AB2-DC5B10A07FA5}"/>
            </a:ext>
          </a:extLst>
        </xdr:cNvPr>
        <xdr:cNvSpPr/>
      </xdr:nvSpPr>
      <xdr:spPr>
        <a:xfrm>
          <a:off x="1079500" y="1029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18E30C8F-7C52-4C5D-A22E-AFAAF42C1829}"/>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D74D884-7E1F-43D9-AD31-3CE4BEC941D1}"/>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12F1424C-B8FA-4B5E-AF9E-D63B9FCDF086}"/>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49487695-4116-40EE-9DC6-9AD3B061C13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F19E7CA3-5AD5-4429-B551-D7479AB1501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86360</xdr:rowOff>
    </xdr:from>
    <xdr:to>
      <xdr:col>24</xdr:col>
      <xdr:colOff>114300</xdr:colOff>
      <xdr:row>63</xdr:row>
      <xdr:rowOff>16510</xdr:rowOff>
    </xdr:to>
    <xdr:sp macro="" textlink="">
      <xdr:nvSpPr>
        <xdr:cNvPr id="187" name="楕円 186">
          <a:extLst>
            <a:ext uri="{FF2B5EF4-FFF2-40B4-BE49-F238E27FC236}">
              <a16:creationId xmlns:a16="http://schemas.microsoft.com/office/drawing/2014/main" id="{AC1127E7-013D-4448-9A93-B3AC4886FA96}"/>
            </a:ext>
          </a:extLst>
        </xdr:cNvPr>
        <xdr:cNvSpPr/>
      </xdr:nvSpPr>
      <xdr:spPr>
        <a:xfrm>
          <a:off x="4584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64787</xdr:rowOff>
    </xdr:from>
    <xdr:ext cx="405111" cy="259045"/>
    <xdr:sp macro="" textlink="">
      <xdr:nvSpPr>
        <xdr:cNvPr id="188" name="【体育館・プール】&#10;有形固定資産減価償却率該当値テキスト">
          <a:extLst>
            <a:ext uri="{FF2B5EF4-FFF2-40B4-BE49-F238E27FC236}">
              <a16:creationId xmlns:a16="http://schemas.microsoft.com/office/drawing/2014/main" id="{00A7D25F-4AB6-4C27-AF51-243B6F0F0093}"/>
            </a:ext>
          </a:extLst>
        </xdr:cNvPr>
        <xdr:cNvSpPr txBox="1"/>
      </xdr:nvSpPr>
      <xdr:spPr>
        <a:xfrm>
          <a:off x="4673600"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74930</xdr:rowOff>
    </xdr:from>
    <xdr:to>
      <xdr:col>20</xdr:col>
      <xdr:colOff>38100</xdr:colOff>
      <xdr:row>63</xdr:row>
      <xdr:rowOff>5080</xdr:rowOff>
    </xdr:to>
    <xdr:sp macro="" textlink="">
      <xdr:nvSpPr>
        <xdr:cNvPr id="189" name="楕円 188">
          <a:extLst>
            <a:ext uri="{FF2B5EF4-FFF2-40B4-BE49-F238E27FC236}">
              <a16:creationId xmlns:a16="http://schemas.microsoft.com/office/drawing/2014/main" id="{7DEEE5D8-8AD7-4FA0-9AA7-B107F97713C6}"/>
            </a:ext>
          </a:extLst>
        </xdr:cNvPr>
        <xdr:cNvSpPr/>
      </xdr:nvSpPr>
      <xdr:spPr>
        <a:xfrm>
          <a:off x="3746500" y="10704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125730</xdr:rowOff>
    </xdr:from>
    <xdr:to>
      <xdr:col>24</xdr:col>
      <xdr:colOff>63500</xdr:colOff>
      <xdr:row>62</xdr:row>
      <xdr:rowOff>137160</xdr:rowOff>
    </xdr:to>
    <xdr:cxnSp macro="">
      <xdr:nvCxnSpPr>
        <xdr:cNvPr id="190" name="直線コネクタ 189">
          <a:extLst>
            <a:ext uri="{FF2B5EF4-FFF2-40B4-BE49-F238E27FC236}">
              <a16:creationId xmlns:a16="http://schemas.microsoft.com/office/drawing/2014/main" id="{7A6EE49E-B323-4DF1-B060-C0D6EBEBB66A}"/>
            </a:ext>
          </a:extLst>
        </xdr:cNvPr>
        <xdr:cNvCxnSpPr/>
      </xdr:nvCxnSpPr>
      <xdr:spPr>
        <a:xfrm>
          <a:off x="3797300" y="10755630"/>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73025</xdr:rowOff>
    </xdr:from>
    <xdr:to>
      <xdr:col>15</xdr:col>
      <xdr:colOff>101600</xdr:colOff>
      <xdr:row>63</xdr:row>
      <xdr:rowOff>3175</xdr:rowOff>
    </xdr:to>
    <xdr:sp macro="" textlink="">
      <xdr:nvSpPr>
        <xdr:cNvPr id="191" name="楕円 190">
          <a:extLst>
            <a:ext uri="{FF2B5EF4-FFF2-40B4-BE49-F238E27FC236}">
              <a16:creationId xmlns:a16="http://schemas.microsoft.com/office/drawing/2014/main" id="{425C35F2-6E91-41CF-A850-98A6B4E86089}"/>
            </a:ext>
          </a:extLst>
        </xdr:cNvPr>
        <xdr:cNvSpPr/>
      </xdr:nvSpPr>
      <xdr:spPr>
        <a:xfrm>
          <a:off x="2857500" y="10702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123825</xdr:rowOff>
    </xdr:from>
    <xdr:to>
      <xdr:col>19</xdr:col>
      <xdr:colOff>177800</xdr:colOff>
      <xdr:row>62</xdr:row>
      <xdr:rowOff>125730</xdr:rowOff>
    </xdr:to>
    <xdr:cxnSp macro="">
      <xdr:nvCxnSpPr>
        <xdr:cNvPr id="192" name="直線コネクタ 191">
          <a:extLst>
            <a:ext uri="{FF2B5EF4-FFF2-40B4-BE49-F238E27FC236}">
              <a16:creationId xmlns:a16="http://schemas.microsoft.com/office/drawing/2014/main" id="{E0CF8E1A-F9A4-4A4E-81FF-C89A6E5921E1}"/>
            </a:ext>
          </a:extLst>
        </xdr:cNvPr>
        <xdr:cNvCxnSpPr/>
      </xdr:nvCxnSpPr>
      <xdr:spPr>
        <a:xfrm>
          <a:off x="2908300" y="1075372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124460</xdr:rowOff>
    </xdr:from>
    <xdr:to>
      <xdr:col>10</xdr:col>
      <xdr:colOff>165100</xdr:colOff>
      <xdr:row>63</xdr:row>
      <xdr:rowOff>54610</xdr:rowOff>
    </xdr:to>
    <xdr:sp macro="" textlink="">
      <xdr:nvSpPr>
        <xdr:cNvPr id="193" name="楕円 192">
          <a:extLst>
            <a:ext uri="{FF2B5EF4-FFF2-40B4-BE49-F238E27FC236}">
              <a16:creationId xmlns:a16="http://schemas.microsoft.com/office/drawing/2014/main" id="{A197CB14-D65B-4FD7-951E-7E2DF61B65FF}"/>
            </a:ext>
          </a:extLst>
        </xdr:cNvPr>
        <xdr:cNvSpPr/>
      </xdr:nvSpPr>
      <xdr:spPr>
        <a:xfrm>
          <a:off x="1968500" y="10754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123825</xdr:rowOff>
    </xdr:from>
    <xdr:to>
      <xdr:col>15</xdr:col>
      <xdr:colOff>50800</xdr:colOff>
      <xdr:row>63</xdr:row>
      <xdr:rowOff>3810</xdr:rowOff>
    </xdr:to>
    <xdr:cxnSp macro="">
      <xdr:nvCxnSpPr>
        <xdr:cNvPr id="194" name="直線コネクタ 193">
          <a:extLst>
            <a:ext uri="{FF2B5EF4-FFF2-40B4-BE49-F238E27FC236}">
              <a16:creationId xmlns:a16="http://schemas.microsoft.com/office/drawing/2014/main" id="{04153328-5C41-4827-AE4A-B32B4D9502C8}"/>
            </a:ext>
          </a:extLst>
        </xdr:cNvPr>
        <xdr:cNvCxnSpPr/>
      </xdr:nvCxnSpPr>
      <xdr:spPr>
        <a:xfrm flipV="1">
          <a:off x="2019300" y="1075372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128270</xdr:rowOff>
    </xdr:from>
    <xdr:to>
      <xdr:col>6</xdr:col>
      <xdr:colOff>38100</xdr:colOff>
      <xdr:row>63</xdr:row>
      <xdr:rowOff>58420</xdr:rowOff>
    </xdr:to>
    <xdr:sp macro="" textlink="">
      <xdr:nvSpPr>
        <xdr:cNvPr id="195" name="楕円 194">
          <a:extLst>
            <a:ext uri="{FF2B5EF4-FFF2-40B4-BE49-F238E27FC236}">
              <a16:creationId xmlns:a16="http://schemas.microsoft.com/office/drawing/2014/main" id="{5FEE6507-C4D7-4402-B0C3-3D2A6CB9CFFB}"/>
            </a:ext>
          </a:extLst>
        </xdr:cNvPr>
        <xdr:cNvSpPr/>
      </xdr:nvSpPr>
      <xdr:spPr>
        <a:xfrm>
          <a:off x="1079500" y="10758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3810</xdr:rowOff>
    </xdr:from>
    <xdr:to>
      <xdr:col>10</xdr:col>
      <xdr:colOff>114300</xdr:colOff>
      <xdr:row>63</xdr:row>
      <xdr:rowOff>7620</xdr:rowOff>
    </xdr:to>
    <xdr:cxnSp macro="">
      <xdr:nvCxnSpPr>
        <xdr:cNvPr id="196" name="直線コネクタ 195">
          <a:extLst>
            <a:ext uri="{FF2B5EF4-FFF2-40B4-BE49-F238E27FC236}">
              <a16:creationId xmlns:a16="http://schemas.microsoft.com/office/drawing/2014/main" id="{3024C1E5-E731-4687-B7E6-B6049B9970C5}"/>
            </a:ext>
          </a:extLst>
        </xdr:cNvPr>
        <xdr:cNvCxnSpPr/>
      </xdr:nvCxnSpPr>
      <xdr:spPr>
        <a:xfrm flipV="1">
          <a:off x="1130300" y="108051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27322</xdr:rowOff>
    </xdr:from>
    <xdr:ext cx="405111" cy="259045"/>
    <xdr:sp macro="" textlink="">
      <xdr:nvSpPr>
        <xdr:cNvPr id="197" name="n_1aveValue【体育館・プール】&#10;有形固定資産減価償却率">
          <a:extLst>
            <a:ext uri="{FF2B5EF4-FFF2-40B4-BE49-F238E27FC236}">
              <a16:creationId xmlns:a16="http://schemas.microsoft.com/office/drawing/2014/main" id="{CE6985B5-8CBA-452F-84B7-473B4740040C}"/>
            </a:ext>
          </a:extLst>
        </xdr:cNvPr>
        <xdr:cNvSpPr txBox="1"/>
      </xdr:nvSpPr>
      <xdr:spPr>
        <a:xfrm>
          <a:off x="3582044" y="10142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8272</xdr:rowOff>
    </xdr:from>
    <xdr:ext cx="405111" cy="259045"/>
    <xdr:sp macro="" textlink="">
      <xdr:nvSpPr>
        <xdr:cNvPr id="198" name="n_2aveValue【体育館・プール】&#10;有形固定資産減価償却率">
          <a:extLst>
            <a:ext uri="{FF2B5EF4-FFF2-40B4-BE49-F238E27FC236}">
              <a16:creationId xmlns:a16="http://schemas.microsoft.com/office/drawing/2014/main" id="{6872DBB1-0DBB-40EC-911B-C172F221132D}"/>
            </a:ext>
          </a:extLst>
        </xdr:cNvPr>
        <xdr:cNvSpPr txBox="1"/>
      </xdr:nvSpPr>
      <xdr:spPr>
        <a:xfrm>
          <a:off x="2705744" y="1012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130192</xdr:rowOff>
    </xdr:from>
    <xdr:ext cx="405111" cy="259045"/>
    <xdr:sp macro="" textlink="">
      <xdr:nvSpPr>
        <xdr:cNvPr id="199" name="n_3aveValue【体育館・プール】&#10;有形固定資産減価償却率">
          <a:extLst>
            <a:ext uri="{FF2B5EF4-FFF2-40B4-BE49-F238E27FC236}">
              <a16:creationId xmlns:a16="http://schemas.microsoft.com/office/drawing/2014/main" id="{D453FFF5-E408-466E-A0A8-D795971301A7}"/>
            </a:ext>
          </a:extLst>
        </xdr:cNvPr>
        <xdr:cNvSpPr txBox="1"/>
      </xdr:nvSpPr>
      <xdr:spPr>
        <a:xfrm>
          <a:off x="1816744" y="10074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126382</xdr:rowOff>
    </xdr:from>
    <xdr:ext cx="405111" cy="259045"/>
    <xdr:sp macro="" textlink="">
      <xdr:nvSpPr>
        <xdr:cNvPr id="200" name="n_4aveValue【体育館・プール】&#10;有形固定資産減価償却率">
          <a:extLst>
            <a:ext uri="{FF2B5EF4-FFF2-40B4-BE49-F238E27FC236}">
              <a16:creationId xmlns:a16="http://schemas.microsoft.com/office/drawing/2014/main" id="{D3191C10-B39F-4BEE-B9B9-EDDDBFA5D163}"/>
            </a:ext>
          </a:extLst>
        </xdr:cNvPr>
        <xdr:cNvSpPr txBox="1"/>
      </xdr:nvSpPr>
      <xdr:spPr>
        <a:xfrm>
          <a:off x="927744" y="1007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167657</xdr:rowOff>
    </xdr:from>
    <xdr:ext cx="405111" cy="259045"/>
    <xdr:sp macro="" textlink="">
      <xdr:nvSpPr>
        <xdr:cNvPr id="201" name="n_1mainValue【体育館・プール】&#10;有形固定資産減価償却率">
          <a:extLst>
            <a:ext uri="{FF2B5EF4-FFF2-40B4-BE49-F238E27FC236}">
              <a16:creationId xmlns:a16="http://schemas.microsoft.com/office/drawing/2014/main" id="{4F816B3A-6899-432C-8BC8-966CCEE0695F}"/>
            </a:ext>
          </a:extLst>
        </xdr:cNvPr>
        <xdr:cNvSpPr txBox="1"/>
      </xdr:nvSpPr>
      <xdr:spPr>
        <a:xfrm>
          <a:off x="3582044" y="1079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165752</xdr:rowOff>
    </xdr:from>
    <xdr:ext cx="405111" cy="259045"/>
    <xdr:sp macro="" textlink="">
      <xdr:nvSpPr>
        <xdr:cNvPr id="202" name="n_2mainValue【体育館・プール】&#10;有形固定資産減価償却率">
          <a:extLst>
            <a:ext uri="{FF2B5EF4-FFF2-40B4-BE49-F238E27FC236}">
              <a16:creationId xmlns:a16="http://schemas.microsoft.com/office/drawing/2014/main" id="{FB11CC7B-2B4B-4F1E-BFD4-E9D1821CD4F4}"/>
            </a:ext>
          </a:extLst>
        </xdr:cNvPr>
        <xdr:cNvSpPr txBox="1"/>
      </xdr:nvSpPr>
      <xdr:spPr>
        <a:xfrm>
          <a:off x="2705744" y="1079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45737</xdr:rowOff>
    </xdr:from>
    <xdr:ext cx="405111" cy="259045"/>
    <xdr:sp macro="" textlink="">
      <xdr:nvSpPr>
        <xdr:cNvPr id="203" name="n_3mainValue【体育館・プール】&#10;有形固定資産減価償却率">
          <a:extLst>
            <a:ext uri="{FF2B5EF4-FFF2-40B4-BE49-F238E27FC236}">
              <a16:creationId xmlns:a16="http://schemas.microsoft.com/office/drawing/2014/main" id="{9B5B49B3-18C8-4D4D-86BB-23986A9F79A3}"/>
            </a:ext>
          </a:extLst>
        </xdr:cNvPr>
        <xdr:cNvSpPr txBox="1"/>
      </xdr:nvSpPr>
      <xdr:spPr>
        <a:xfrm>
          <a:off x="1816744" y="10847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49547</xdr:rowOff>
    </xdr:from>
    <xdr:ext cx="405111" cy="259045"/>
    <xdr:sp macro="" textlink="">
      <xdr:nvSpPr>
        <xdr:cNvPr id="204" name="n_4mainValue【体育館・プール】&#10;有形固定資産減価償却率">
          <a:extLst>
            <a:ext uri="{FF2B5EF4-FFF2-40B4-BE49-F238E27FC236}">
              <a16:creationId xmlns:a16="http://schemas.microsoft.com/office/drawing/2014/main" id="{ACDD998C-FB22-487F-BA31-69E3A337D11E}"/>
            </a:ext>
          </a:extLst>
        </xdr:cNvPr>
        <xdr:cNvSpPr txBox="1"/>
      </xdr:nvSpPr>
      <xdr:spPr>
        <a:xfrm>
          <a:off x="927744" y="10850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5" name="正方形/長方形 204">
          <a:extLst>
            <a:ext uri="{FF2B5EF4-FFF2-40B4-BE49-F238E27FC236}">
              <a16:creationId xmlns:a16="http://schemas.microsoft.com/office/drawing/2014/main" id="{E686865F-1E06-419F-888F-1770413D6EEB}"/>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6" name="正方形/長方形 205">
          <a:extLst>
            <a:ext uri="{FF2B5EF4-FFF2-40B4-BE49-F238E27FC236}">
              <a16:creationId xmlns:a16="http://schemas.microsoft.com/office/drawing/2014/main" id="{E6F3AFDB-AB53-48AF-9A80-D2AACDF8020F}"/>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7" name="正方形/長方形 206">
          <a:extLst>
            <a:ext uri="{FF2B5EF4-FFF2-40B4-BE49-F238E27FC236}">
              <a16:creationId xmlns:a16="http://schemas.microsoft.com/office/drawing/2014/main" id="{C2A11CC4-20E6-477C-A92B-F7B61E2C2214}"/>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8" name="正方形/長方形 207">
          <a:extLst>
            <a:ext uri="{FF2B5EF4-FFF2-40B4-BE49-F238E27FC236}">
              <a16:creationId xmlns:a16="http://schemas.microsoft.com/office/drawing/2014/main" id="{A71DF406-FA99-4651-91FA-23A39A13CF7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9" name="正方形/長方形 208">
          <a:extLst>
            <a:ext uri="{FF2B5EF4-FFF2-40B4-BE49-F238E27FC236}">
              <a16:creationId xmlns:a16="http://schemas.microsoft.com/office/drawing/2014/main" id="{8E505648-751A-4135-BF86-34D7B2E1BAF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0" name="正方形/長方形 209">
          <a:extLst>
            <a:ext uri="{FF2B5EF4-FFF2-40B4-BE49-F238E27FC236}">
              <a16:creationId xmlns:a16="http://schemas.microsoft.com/office/drawing/2014/main" id="{C7FDF94F-D90B-49C1-8502-8DB66601987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1" name="正方形/長方形 210">
          <a:extLst>
            <a:ext uri="{FF2B5EF4-FFF2-40B4-BE49-F238E27FC236}">
              <a16:creationId xmlns:a16="http://schemas.microsoft.com/office/drawing/2014/main" id="{E209275C-A072-4E9D-B795-3691ED2C17C7}"/>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2" name="正方形/長方形 211">
          <a:extLst>
            <a:ext uri="{FF2B5EF4-FFF2-40B4-BE49-F238E27FC236}">
              <a16:creationId xmlns:a16="http://schemas.microsoft.com/office/drawing/2014/main" id="{B3F919B9-63ED-49C6-B67F-7FD6B315F0AF}"/>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3" name="テキスト ボックス 212">
          <a:extLst>
            <a:ext uri="{FF2B5EF4-FFF2-40B4-BE49-F238E27FC236}">
              <a16:creationId xmlns:a16="http://schemas.microsoft.com/office/drawing/2014/main" id="{4D9E9D5B-B7BD-4239-97BC-9FE32465F36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4" name="直線コネクタ 213">
          <a:extLst>
            <a:ext uri="{FF2B5EF4-FFF2-40B4-BE49-F238E27FC236}">
              <a16:creationId xmlns:a16="http://schemas.microsoft.com/office/drawing/2014/main" id="{E0F3E582-D29C-41F6-9F2D-A0609F822D6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5" name="直線コネクタ 214">
          <a:extLst>
            <a:ext uri="{FF2B5EF4-FFF2-40B4-BE49-F238E27FC236}">
              <a16:creationId xmlns:a16="http://schemas.microsoft.com/office/drawing/2014/main" id="{718F9BB2-4722-46FC-9F7D-572558AC0FEB}"/>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6" name="テキスト ボックス 215">
          <a:extLst>
            <a:ext uri="{FF2B5EF4-FFF2-40B4-BE49-F238E27FC236}">
              <a16:creationId xmlns:a16="http://schemas.microsoft.com/office/drawing/2014/main" id="{168F81C1-D3AE-4DAA-A157-31AFD994A949}"/>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7" name="直線コネクタ 216">
          <a:extLst>
            <a:ext uri="{FF2B5EF4-FFF2-40B4-BE49-F238E27FC236}">
              <a16:creationId xmlns:a16="http://schemas.microsoft.com/office/drawing/2014/main" id="{D94E27FD-3AA6-4DEF-B85E-498D342E38BB}"/>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8" name="テキスト ボックス 217">
          <a:extLst>
            <a:ext uri="{FF2B5EF4-FFF2-40B4-BE49-F238E27FC236}">
              <a16:creationId xmlns:a16="http://schemas.microsoft.com/office/drawing/2014/main" id="{80C15852-2C09-4B24-9CEF-98763195CC49}"/>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9" name="直線コネクタ 218">
          <a:extLst>
            <a:ext uri="{FF2B5EF4-FFF2-40B4-BE49-F238E27FC236}">
              <a16:creationId xmlns:a16="http://schemas.microsoft.com/office/drawing/2014/main" id="{82398D3E-09B1-4D77-9D09-3CB6E1782A59}"/>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0" name="テキスト ボックス 219">
          <a:extLst>
            <a:ext uri="{FF2B5EF4-FFF2-40B4-BE49-F238E27FC236}">
              <a16:creationId xmlns:a16="http://schemas.microsoft.com/office/drawing/2014/main" id="{C8AB0960-D7B6-4116-97EA-50D314F33A29}"/>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1" name="直線コネクタ 220">
          <a:extLst>
            <a:ext uri="{FF2B5EF4-FFF2-40B4-BE49-F238E27FC236}">
              <a16:creationId xmlns:a16="http://schemas.microsoft.com/office/drawing/2014/main" id="{C2F4D5AA-138A-4B47-8DDC-9F0129EED276}"/>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2" name="テキスト ボックス 221">
          <a:extLst>
            <a:ext uri="{FF2B5EF4-FFF2-40B4-BE49-F238E27FC236}">
              <a16:creationId xmlns:a16="http://schemas.microsoft.com/office/drawing/2014/main" id="{9FE02528-0C60-4DE2-A4B7-924ACC53B4C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3" name="直線コネクタ 222">
          <a:extLst>
            <a:ext uri="{FF2B5EF4-FFF2-40B4-BE49-F238E27FC236}">
              <a16:creationId xmlns:a16="http://schemas.microsoft.com/office/drawing/2014/main" id="{E9747A4B-56F9-481E-ADE1-98848E5C0E0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4" name="テキスト ボックス 223">
          <a:extLst>
            <a:ext uri="{FF2B5EF4-FFF2-40B4-BE49-F238E27FC236}">
              <a16:creationId xmlns:a16="http://schemas.microsoft.com/office/drawing/2014/main" id="{C0377A33-F192-4D88-96CC-A11E4B056E42}"/>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5" name="直線コネクタ 224">
          <a:extLst>
            <a:ext uri="{FF2B5EF4-FFF2-40B4-BE49-F238E27FC236}">
              <a16:creationId xmlns:a16="http://schemas.microsoft.com/office/drawing/2014/main" id="{3290C320-A91C-4B29-8A7C-7035C83DD622}"/>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6" name="テキスト ボックス 225">
          <a:extLst>
            <a:ext uri="{FF2B5EF4-FFF2-40B4-BE49-F238E27FC236}">
              <a16:creationId xmlns:a16="http://schemas.microsoft.com/office/drawing/2014/main" id="{D12B1D66-9248-4DCD-A172-BAB9F177CBE2}"/>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7" name="【体育館・プール】&#10;一人当たり面積グラフ枠">
          <a:extLst>
            <a:ext uri="{FF2B5EF4-FFF2-40B4-BE49-F238E27FC236}">
              <a16:creationId xmlns:a16="http://schemas.microsoft.com/office/drawing/2014/main" id="{A8DA0B4D-280F-4AA6-BF9D-9FD26AC2E35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125349</xdr:rowOff>
    </xdr:from>
    <xdr:to>
      <xdr:col>54</xdr:col>
      <xdr:colOff>189865</xdr:colOff>
      <xdr:row>64</xdr:row>
      <xdr:rowOff>75819</xdr:rowOff>
    </xdr:to>
    <xdr:cxnSp macro="">
      <xdr:nvCxnSpPr>
        <xdr:cNvPr id="228" name="直線コネクタ 227">
          <a:extLst>
            <a:ext uri="{FF2B5EF4-FFF2-40B4-BE49-F238E27FC236}">
              <a16:creationId xmlns:a16="http://schemas.microsoft.com/office/drawing/2014/main" id="{645419C4-DFF7-4D70-B0D8-589A51E3DC41}"/>
            </a:ext>
          </a:extLst>
        </xdr:cNvPr>
        <xdr:cNvCxnSpPr/>
      </xdr:nvCxnSpPr>
      <xdr:spPr>
        <a:xfrm flipV="1">
          <a:off x="10476865" y="9726549"/>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79646</xdr:rowOff>
    </xdr:from>
    <xdr:ext cx="469744" cy="259045"/>
    <xdr:sp macro="" textlink="">
      <xdr:nvSpPr>
        <xdr:cNvPr id="229" name="【体育館・プール】&#10;一人当たり面積最小値テキスト">
          <a:extLst>
            <a:ext uri="{FF2B5EF4-FFF2-40B4-BE49-F238E27FC236}">
              <a16:creationId xmlns:a16="http://schemas.microsoft.com/office/drawing/2014/main" id="{3370AD3D-54AB-47E5-8AF4-71A3F8476B9B}"/>
            </a:ext>
          </a:extLst>
        </xdr:cNvPr>
        <xdr:cNvSpPr txBox="1"/>
      </xdr:nvSpPr>
      <xdr:spPr>
        <a:xfrm>
          <a:off x="10515600" y="11052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75819</xdr:rowOff>
    </xdr:from>
    <xdr:to>
      <xdr:col>55</xdr:col>
      <xdr:colOff>88900</xdr:colOff>
      <xdr:row>64</xdr:row>
      <xdr:rowOff>75819</xdr:rowOff>
    </xdr:to>
    <xdr:cxnSp macro="">
      <xdr:nvCxnSpPr>
        <xdr:cNvPr id="230" name="直線コネクタ 229">
          <a:extLst>
            <a:ext uri="{FF2B5EF4-FFF2-40B4-BE49-F238E27FC236}">
              <a16:creationId xmlns:a16="http://schemas.microsoft.com/office/drawing/2014/main" id="{4A6D5EFD-66F1-4E36-87D5-E639A8A51497}"/>
            </a:ext>
          </a:extLst>
        </xdr:cNvPr>
        <xdr:cNvCxnSpPr/>
      </xdr:nvCxnSpPr>
      <xdr:spPr>
        <a:xfrm>
          <a:off x="10388600" y="110486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72026</xdr:rowOff>
    </xdr:from>
    <xdr:ext cx="469744" cy="259045"/>
    <xdr:sp macro="" textlink="">
      <xdr:nvSpPr>
        <xdr:cNvPr id="231" name="【体育館・プール】&#10;一人当たり面積最大値テキスト">
          <a:extLst>
            <a:ext uri="{FF2B5EF4-FFF2-40B4-BE49-F238E27FC236}">
              <a16:creationId xmlns:a16="http://schemas.microsoft.com/office/drawing/2014/main" id="{014AABE2-D061-4EED-91B3-33034396CFCE}"/>
            </a:ext>
          </a:extLst>
        </xdr:cNvPr>
        <xdr:cNvSpPr txBox="1"/>
      </xdr:nvSpPr>
      <xdr:spPr>
        <a:xfrm>
          <a:off x="10515600" y="9501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125349</xdr:rowOff>
    </xdr:from>
    <xdr:to>
      <xdr:col>55</xdr:col>
      <xdr:colOff>88900</xdr:colOff>
      <xdr:row>56</xdr:row>
      <xdr:rowOff>125349</xdr:rowOff>
    </xdr:to>
    <xdr:cxnSp macro="">
      <xdr:nvCxnSpPr>
        <xdr:cNvPr id="232" name="直線コネクタ 231">
          <a:extLst>
            <a:ext uri="{FF2B5EF4-FFF2-40B4-BE49-F238E27FC236}">
              <a16:creationId xmlns:a16="http://schemas.microsoft.com/office/drawing/2014/main" id="{86CAA365-D9D8-4FA3-BA0A-9D51109ED11D}"/>
            </a:ext>
          </a:extLst>
        </xdr:cNvPr>
        <xdr:cNvCxnSpPr/>
      </xdr:nvCxnSpPr>
      <xdr:spPr>
        <a:xfrm>
          <a:off x="10388600" y="9726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12590</xdr:rowOff>
    </xdr:from>
    <xdr:ext cx="469744" cy="259045"/>
    <xdr:sp macro="" textlink="">
      <xdr:nvSpPr>
        <xdr:cNvPr id="233" name="【体育館・プール】&#10;一人当たり面積平均値テキスト">
          <a:extLst>
            <a:ext uri="{FF2B5EF4-FFF2-40B4-BE49-F238E27FC236}">
              <a16:creationId xmlns:a16="http://schemas.microsoft.com/office/drawing/2014/main" id="{B2AD1447-1E1A-4B18-BAA2-9C554F0BF178}"/>
            </a:ext>
          </a:extLst>
        </xdr:cNvPr>
        <xdr:cNvSpPr txBox="1"/>
      </xdr:nvSpPr>
      <xdr:spPr>
        <a:xfrm>
          <a:off x="10515600" y="1081394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34163</xdr:rowOff>
    </xdr:from>
    <xdr:to>
      <xdr:col>55</xdr:col>
      <xdr:colOff>50800</xdr:colOff>
      <xdr:row>63</xdr:row>
      <xdr:rowOff>135763</xdr:rowOff>
    </xdr:to>
    <xdr:sp macro="" textlink="">
      <xdr:nvSpPr>
        <xdr:cNvPr id="234" name="フローチャート: 判断 233">
          <a:extLst>
            <a:ext uri="{FF2B5EF4-FFF2-40B4-BE49-F238E27FC236}">
              <a16:creationId xmlns:a16="http://schemas.microsoft.com/office/drawing/2014/main" id="{0793EC5E-BBC5-488A-9C57-ACAAFED1D2CC}"/>
            </a:ext>
          </a:extLst>
        </xdr:cNvPr>
        <xdr:cNvSpPr/>
      </xdr:nvSpPr>
      <xdr:spPr>
        <a:xfrm>
          <a:off x="10426700" y="1083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36449</xdr:rowOff>
    </xdr:from>
    <xdr:to>
      <xdr:col>50</xdr:col>
      <xdr:colOff>165100</xdr:colOff>
      <xdr:row>63</xdr:row>
      <xdr:rowOff>138049</xdr:rowOff>
    </xdr:to>
    <xdr:sp macro="" textlink="">
      <xdr:nvSpPr>
        <xdr:cNvPr id="235" name="フローチャート: 判断 234">
          <a:extLst>
            <a:ext uri="{FF2B5EF4-FFF2-40B4-BE49-F238E27FC236}">
              <a16:creationId xmlns:a16="http://schemas.microsoft.com/office/drawing/2014/main" id="{80CF3808-F3CB-4EB5-B1C8-3A1D01D61473}"/>
            </a:ext>
          </a:extLst>
        </xdr:cNvPr>
        <xdr:cNvSpPr/>
      </xdr:nvSpPr>
      <xdr:spPr>
        <a:xfrm>
          <a:off x="9588500" y="10837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39116</xdr:rowOff>
    </xdr:from>
    <xdr:to>
      <xdr:col>46</xdr:col>
      <xdr:colOff>38100</xdr:colOff>
      <xdr:row>63</xdr:row>
      <xdr:rowOff>140716</xdr:rowOff>
    </xdr:to>
    <xdr:sp macro="" textlink="">
      <xdr:nvSpPr>
        <xdr:cNvPr id="236" name="フローチャート: 判断 235">
          <a:extLst>
            <a:ext uri="{FF2B5EF4-FFF2-40B4-BE49-F238E27FC236}">
              <a16:creationId xmlns:a16="http://schemas.microsoft.com/office/drawing/2014/main" id="{DA87E577-3A9D-4FC2-A771-05DCEE9AEF6C}"/>
            </a:ext>
          </a:extLst>
        </xdr:cNvPr>
        <xdr:cNvSpPr/>
      </xdr:nvSpPr>
      <xdr:spPr>
        <a:xfrm>
          <a:off x="8699500" y="10840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44069</xdr:rowOff>
    </xdr:from>
    <xdr:to>
      <xdr:col>41</xdr:col>
      <xdr:colOff>101600</xdr:colOff>
      <xdr:row>63</xdr:row>
      <xdr:rowOff>145669</xdr:rowOff>
    </xdr:to>
    <xdr:sp macro="" textlink="">
      <xdr:nvSpPr>
        <xdr:cNvPr id="237" name="フローチャート: 判断 236">
          <a:extLst>
            <a:ext uri="{FF2B5EF4-FFF2-40B4-BE49-F238E27FC236}">
              <a16:creationId xmlns:a16="http://schemas.microsoft.com/office/drawing/2014/main" id="{ABCF3799-D93B-4864-AB16-D39FD806149C}"/>
            </a:ext>
          </a:extLst>
        </xdr:cNvPr>
        <xdr:cNvSpPr/>
      </xdr:nvSpPr>
      <xdr:spPr>
        <a:xfrm>
          <a:off x="7810500" y="1084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53594</xdr:rowOff>
    </xdr:from>
    <xdr:to>
      <xdr:col>36</xdr:col>
      <xdr:colOff>165100</xdr:colOff>
      <xdr:row>63</xdr:row>
      <xdr:rowOff>155194</xdr:rowOff>
    </xdr:to>
    <xdr:sp macro="" textlink="">
      <xdr:nvSpPr>
        <xdr:cNvPr id="238" name="フローチャート: 判断 237">
          <a:extLst>
            <a:ext uri="{FF2B5EF4-FFF2-40B4-BE49-F238E27FC236}">
              <a16:creationId xmlns:a16="http://schemas.microsoft.com/office/drawing/2014/main" id="{B090BF83-2025-4F68-A3A0-101A5B9B2E46}"/>
            </a:ext>
          </a:extLst>
        </xdr:cNvPr>
        <xdr:cNvSpPr/>
      </xdr:nvSpPr>
      <xdr:spPr>
        <a:xfrm>
          <a:off x="6921500" y="10854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3D92DA21-FC71-44C9-8B8F-CAB1F0CBFD1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DF4A3D1A-3E39-4F70-9922-B85EBFF0694B}"/>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AC43EEB3-D50C-4976-9EC8-BDFFA162D00B}"/>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6C51BFA1-6F28-46ED-86D5-0AA6264D6C9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B7CB3CF-AF16-4A84-BB7D-E1716AD5F6FF}"/>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8255</xdr:rowOff>
    </xdr:from>
    <xdr:to>
      <xdr:col>55</xdr:col>
      <xdr:colOff>50800</xdr:colOff>
      <xdr:row>63</xdr:row>
      <xdr:rowOff>109855</xdr:rowOff>
    </xdr:to>
    <xdr:sp macro="" textlink="">
      <xdr:nvSpPr>
        <xdr:cNvPr id="244" name="楕円 243">
          <a:extLst>
            <a:ext uri="{FF2B5EF4-FFF2-40B4-BE49-F238E27FC236}">
              <a16:creationId xmlns:a16="http://schemas.microsoft.com/office/drawing/2014/main" id="{B896D96B-CD07-4838-9CD5-516868402FF0}"/>
            </a:ext>
          </a:extLst>
        </xdr:cNvPr>
        <xdr:cNvSpPr/>
      </xdr:nvSpPr>
      <xdr:spPr>
        <a:xfrm>
          <a:off x="10426700" y="10809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31132</xdr:rowOff>
    </xdr:from>
    <xdr:ext cx="469744" cy="259045"/>
    <xdr:sp macro="" textlink="">
      <xdr:nvSpPr>
        <xdr:cNvPr id="245" name="【体育館・プール】&#10;一人当たり面積該当値テキスト">
          <a:extLst>
            <a:ext uri="{FF2B5EF4-FFF2-40B4-BE49-F238E27FC236}">
              <a16:creationId xmlns:a16="http://schemas.microsoft.com/office/drawing/2014/main" id="{DF403906-F99A-4B4C-8A74-65A625619D2E}"/>
            </a:ext>
          </a:extLst>
        </xdr:cNvPr>
        <xdr:cNvSpPr txBox="1"/>
      </xdr:nvSpPr>
      <xdr:spPr>
        <a:xfrm>
          <a:off x="10515600" y="1066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12065</xdr:rowOff>
    </xdr:from>
    <xdr:to>
      <xdr:col>50</xdr:col>
      <xdr:colOff>165100</xdr:colOff>
      <xdr:row>63</xdr:row>
      <xdr:rowOff>113665</xdr:rowOff>
    </xdr:to>
    <xdr:sp macro="" textlink="">
      <xdr:nvSpPr>
        <xdr:cNvPr id="246" name="楕円 245">
          <a:extLst>
            <a:ext uri="{FF2B5EF4-FFF2-40B4-BE49-F238E27FC236}">
              <a16:creationId xmlns:a16="http://schemas.microsoft.com/office/drawing/2014/main" id="{6B84646A-09DC-4A34-945E-DF5702F27675}"/>
            </a:ext>
          </a:extLst>
        </xdr:cNvPr>
        <xdr:cNvSpPr/>
      </xdr:nvSpPr>
      <xdr:spPr>
        <a:xfrm>
          <a:off x="9588500" y="10813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59055</xdr:rowOff>
    </xdr:from>
    <xdr:to>
      <xdr:col>55</xdr:col>
      <xdr:colOff>0</xdr:colOff>
      <xdr:row>63</xdr:row>
      <xdr:rowOff>62865</xdr:rowOff>
    </xdr:to>
    <xdr:cxnSp macro="">
      <xdr:nvCxnSpPr>
        <xdr:cNvPr id="247" name="直線コネクタ 246">
          <a:extLst>
            <a:ext uri="{FF2B5EF4-FFF2-40B4-BE49-F238E27FC236}">
              <a16:creationId xmlns:a16="http://schemas.microsoft.com/office/drawing/2014/main" id="{E6EFE3F0-9C2E-454C-A4E4-52128D6FC04E}"/>
            </a:ext>
          </a:extLst>
        </xdr:cNvPr>
        <xdr:cNvCxnSpPr/>
      </xdr:nvCxnSpPr>
      <xdr:spPr>
        <a:xfrm flipV="1">
          <a:off x="9639300" y="1086040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16256</xdr:rowOff>
    </xdr:from>
    <xdr:to>
      <xdr:col>46</xdr:col>
      <xdr:colOff>38100</xdr:colOff>
      <xdr:row>63</xdr:row>
      <xdr:rowOff>117856</xdr:rowOff>
    </xdr:to>
    <xdr:sp macro="" textlink="">
      <xdr:nvSpPr>
        <xdr:cNvPr id="248" name="楕円 247">
          <a:extLst>
            <a:ext uri="{FF2B5EF4-FFF2-40B4-BE49-F238E27FC236}">
              <a16:creationId xmlns:a16="http://schemas.microsoft.com/office/drawing/2014/main" id="{8B5BFC4C-CF82-45E5-8782-9A2CC5CBB3D8}"/>
            </a:ext>
          </a:extLst>
        </xdr:cNvPr>
        <xdr:cNvSpPr/>
      </xdr:nvSpPr>
      <xdr:spPr>
        <a:xfrm>
          <a:off x="8699500" y="108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62865</xdr:rowOff>
    </xdr:from>
    <xdr:to>
      <xdr:col>50</xdr:col>
      <xdr:colOff>114300</xdr:colOff>
      <xdr:row>63</xdr:row>
      <xdr:rowOff>67056</xdr:rowOff>
    </xdr:to>
    <xdr:cxnSp macro="">
      <xdr:nvCxnSpPr>
        <xdr:cNvPr id="249" name="直線コネクタ 248">
          <a:extLst>
            <a:ext uri="{FF2B5EF4-FFF2-40B4-BE49-F238E27FC236}">
              <a16:creationId xmlns:a16="http://schemas.microsoft.com/office/drawing/2014/main" id="{86F879E5-DD46-40EA-868F-D83FC6F586F2}"/>
            </a:ext>
          </a:extLst>
        </xdr:cNvPr>
        <xdr:cNvCxnSpPr/>
      </xdr:nvCxnSpPr>
      <xdr:spPr>
        <a:xfrm flipV="1">
          <a:off x="8750300" y="10864215"/>
          <a:ext cx="889000" cy="4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19685</xdr:rowOff>
    </xdr:from>
    <xdr:to>
      <xdr:col>41</xdr:col>
      <xdr:colOff>101600</xdr:colOff>
      <xdr:row>63</xdr:row>
      <xdr:rowOff>121285</xdr:rowOff>
    </xdr:to>
    <xdr:sp macro="" textlink="">
      <xdr:nvSpPr>
        <xdr:cNvPr id="250" name="楕円 249">
          <a:extLst>
            <a:ext uri="{FF2B5EF4-FFF2-40B4-BE49-F238E27FC236}">
              <a16:creationId xmlns:a16="http://schemas.microsoft.com/office/drawing/2014/main" id="{34002E6C-C7F7-4F19-835C-399958956ECB}"/>
            </a:ext>
          </a:extLst>
        </xdr:cNvPr>
        <xdr:cNvSpPr/>
      </xdr:nvSpPr>
      <xdr:spPr>
        <a:xfrm>
          <a:off x="7810500" y="10821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67056</xdr:rowOff>
    </xdr:from>
    <xdr:to>
      <xdr:col>45</xdr:col>
      <xdr:colOff>177800</xdr:colOff>
      <xdr:row>63</xdr:row>
      <xdr:rowOff>70485</xdr:rowOff>
    </xdr:to>
    <xdr:cxnSp macro="">
      <xdr:nvCxnSpPr>
        <xdr:cNvPr id="251" name="直線コネクタ 250">
          <a:extLst>
            <a:ext uri="{FF2B5EF4-FFF2-40B4-BE49-F238E27FC236}">
              <a16:creationId xmlns:a16="http://schemas.microsoft.com/office/drawing/2014/main" id="{7B9D1926-039F-4EF0-B73B-C762A7014E42}"/>
            </a:ext>
          </a:extLst>
        </xdr:cNvPr>
        <xdr:cNvCxnSpPr/>
      </xdr:nvCxnSpPr>
      <xdr:spPr>
        <a:xfrm flipV="1">
          <a:off x="7861300" y="1086840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30734</xdr:rowOff>
    </xdr:from>
    <xdr:to>
      <xdr:col>36</xdr:col>
      <xdr:colOff>165100</xdr:colOff>
      <xdr:row>63</xdr:row>
      <xdr:rowOff>132334</xdr:rowOff>
    </xdr:to>
    <xdr:sp macro="" textlink="">
      <xdr:nvSpPr>
        <xdr:cNvPr id="252" name="楕円 251">
          <a:extLst>
            <a:ext uri="{FF2B5EF4-FFF2-40B4-BE49-F238E27FC236}">
              <a16:creationId xmlns:a16="http://schemas.microsoft.com/office/drawing/2014/main" id="{2F9845A2-BD8A-4D69-8F06-A9B3615E2ED7}"/>
            </a:ext>
          </a:extLst>
        </xdr:cNvPr>
        <xdr:cNvSpPr/>
      </xdr:nvSpPr>
      <xdr:spPr>
        <a:xfrm>
          <a:off x="6921500" y="1083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70485</xdr:rowOff>
    </xdr:from>
    <xdr:to>
      <xdr:col>41</xdr:col>
      <xdr:colOff>50800</xdr:colOff>
      <xdr:row>63</xdr:row>
      <xdr:rowOff>81534</xdr:rowOff>
    </xdr:to>
    <xdr:cxnSp macro="">
      <xdr:nvCxnSpPr>
        <xdr:cNvPr id="253" name="直線コネクタ 252">
          <a:extLst>
            <a:ext uri="{FF2B5EF4-FFF2-40B4-BE49-F238E27FC236}">
              <a16:creationId xmlns:a16="http://schemas.microsoft.com/office/drawing/2014/main" id="{7F0090D0-B188-4813-8081-7A377E68460A}"/>
            </a:ext>
          </a:extLst>
        </xdr:cNvPr>
        <xdr:cNvCxnSpPr/>
      </xdr:nvCxnSpPr>
      <xdr:spPr>
        <a:xfrm flipV="1">
          <a:off x="6972300" y="10871835"/>
          <a:ext cx="889000" cy="11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129176</xdr:rowOff>
    </xdr:from>
    <xdr:ext cx="469744" cy="259045"/>
    <xdr:sp macro="" textlink="">
      <xdr:nvSpPr>
        <xdr:cNvPr id="254" name="n_1aveValue【体育館・プール】&#10;一人当たり面積">
          <a:extLst>
            <a:ext uri="{FF2B5EF4-FFF2-40B4-BE49-F238E27FC236}">
              <a16:creationId xmlns:a16="http://schemas.microsoft.com/office/drawing/2014/main" id="{C1112E38-853E-4CCB-A644-06FB1D9F7225}"/>
            </a:ext>
          </a:extLst>
        </xdr:cNvPr>
        <xdr:cNvSpPr txBox="1"/>
      </xdr:nvSpPr>
      <xdr:spPr>
        <a:xfrm>
          <a:off x="9391727" y="10930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131843</xdr:rowOff>
    </xdr:from>
    <xdr:ext cx="469744" cy="259045"/>
    <xdr:sp macro="" textlink="">
      <xdr:nvSpPr>
        <xdr:cNvPr id="255" name="n_2aveValue【体育館・プール】&#10;一人当たり面積">
          <a:extLst>
            <a:ext uri="{FF2B5EF4-FFF2-40B4-BE49-F238E27FC236}">
              <a16:creationId xmlns:a16="http://schemas.microsoft.com/office/drawing/2014/main" id="{ADCE9960-54B9-4D5A-A16C-E36E9FBFA8D0}"/>
            </a:ext>
          </a:extLst>
        </xdr:cNvPr>
        <xdr:cNvSpPr txBox="1"/>
      </xdr:nvSpPr>
      <xdr:spPr>
        <a:xfrm>
          <a:off x="8515427" y="10933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136796</xdr:rowOff>
    </xdr:from>
    <xdr:ext cx="469744" cy="259045"/>
    <xdr:sp macro="" textlink="">
      <xdr:nvSpPr>
        <xdr:cNvPr id="256" name="n_3aveValue【体育館・プール】&#10;一人当たり面積">
          <a:extLst>
            <a:ext uri="{FF2B5EF4-FFF2-40B4-BE49-F238E27FC236}">
              <a16:creationId xmlns:a16="http://schemas.microsoft.com/office/drawing/2014/main" id="{A580978F-5268-402D-AE65-809C49D1A438}"/>
            </a:ext>
          </a:extLst>
        </xdr:cNvPr>
        <xdr:cNvSpPr txBox="1"/>
      </xdr:nvSpPr>
      <xdr:spPr>
        <a:xfrm>
          <a:off x="7626427" y="109381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146321</xdr:rowOff>
    </xdr:from>
    <xdr:ext cx="469744" cy="259045"/>
    <xdr:sp macro="" textlink="">
      <xdr:nvSpPr>
        <xdr:cNvPr id="257" name="n_4aveValue【体育館・プール】&#10;一人当たり面積">
          <a:extLst>
            <a:ext uri="{FF2B5EF4-FFF2-40B4-BE49-F238E27FC236}">
              <a16:creationId xmlns:a16="http://schemas.microsoft.com/office/drawing/2014/main" id="{020B6A18-522C-48B8-943B-E418AA83FD2B}"/>
            </a:ext>
          </a:extLst>
        </xdr:cNvPr>
        <xdr:cNvSpPr txBox="1"/>
      </xdr:nvSpPr>
      <xdr:spPr>
        <a:xfrm>
          <a:off x="6737427" y="1094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61</xdr:row>
      <xdr:rowOff>130192</xdr:rowOff>
    </xdr:from>
    <xdr:ext cx="469744" cy="259045"/>
    <xdr:sp macro="" textlink="">
      <xdr:nvSpPr>
        <xdr:cNvPr id="258" name="n_1mainValue【体育館・プール】&#10;一人当たり面積">
          <a:extLst>
            <a:ext uri="{FF2B5EF4-FFF2-40B4-BE49-F238E27FC236}">
              <a16:creationId xmlns:a16="http://schemas.microsoft.com/office/drawing/2014/main" id="{5FF74BA6-E457-4158-87B8-8DAE01F36375}"/>
            </a:ext>
          </a:extLst>
        </xdr:cNvPr>
        <xdr:cNvSpPr txBox="1"/>
      </xdr:nvSpPr>
      <xdr:spPr>
        <a:xfrm>
          <a:off x="9391727" y="10588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134383</xdr:rowOff>
    </xdr:from>
    <xdr:ext cx="469744" cy="259045"/>
    <xdr:sp macro="" textlink="">
      <xdr:nvSpPr>
        <xdr:cNvPr id="259" name="n_2mainValue【体育館・プール】&#10;一人当たり面積">
          <a:extLst>
            <a:ext uri="{FF2B5EF4-FFF2-40B4-BE49-F238E27FC236}">
              <a16:creationId xmlns:a16="http://schemas.microsoft.com/office/drawing/2014/main" id="{E63C2D73-5A8D-4207-94E3-8080A996617A}"/>
            </a:ext>
          </a:extLst>
        </xdr:cNvPr>
        <xdr:cNvSpPr txBox="1"/>
      </xdr:nvSpPr>
      <xdr:spPr>
        <a:xfrm>
          <a:off x="8515427" y="10592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137812</xdr:rowOff>
    </xdr:from>
    <xdr:ext cx="469744" cy="259045"/>
    <xdr:sp macro="" textlink="">
      <xdr:nvSpPr>
        <xdr:cNvPr id="260" name="n_3mainValue【体育館・プール】&#10;一人当たり面積">
          <a:extLst>
            <a:ext uri="{FF2B5EF4-FFF2-40B4-BE49-F238E27FC236}">
              <a16:creationId xmlns:a16="http://schemas.microsoft.com/office/drawing/2014/main" id="{9E70B870-5EC4-492D-B38F-AC413476D323}"/>
            </a:ext>
          </a:extLst>
        </xdr:cNvPr>
        <xdr:cNvSpPr txBox="1"/>
      </xdr:nvSpPr>
      <xdr:spPr>
        <a:xfrm>
          <a:off x="7626427" y="10596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148861</xdr:rowOff>
    </xdr:from>
    <xdr:ext cx="469744" cy="259045"/>
    <xdr:sp macro="" textlink="">
      <xdr:nvSpPr>
        <xdr:cNvPr id="261" name="n_4mainValue【体育館・プール】&#10;一人当たり面積">
          <a:extLst>
            <a:ext uri="{FF2B5EF4-FFF2-40B4-BE49-F238E27FC236}">
              <a16:creationId xmlns:a16="http://schemas.microsoft.com/office/drawing/2014/main" id="{42A86706-3506-4052-B14B-08604A49652A}"/>
            </a:ext>
          </a:extLst>
        </xdr:cNvPr>
        <xdr:cNvSpPr txBox="1"/>
      </xdr:nvSpPr>
      <xdr:spPr>
        <a:xfrm>
          <a:off x="6737427" y="10607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2" name="正方形/長方形 261">
          <a:extLst>
            <a:ext uri="{FF2B5EF4-FFF2-40B4-BE49-F238E27FC236}">
              <a16:creationId xmlns:a16="http://schemas.microsoft.com/office/drawing/2014/main" id="{721B6ACC-BD84-424B-913D-D3127F039EF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3" name="正方形/長方形 262">
          <a:extLst>
            <a:ext uri="{FF2B5EF4-FFF2-40B4-BE49-F238E27FC236}">
              <a16:creationId xmlns:a16="http://schemas.microsoft.com/office/drawing/2014/main" id="{F0875BA5-A0F3-44EC-9ED7-84ED6FC2605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4" name="正方形/長方形 263">
          <a:extLst>
            <a:ext uri="{FF2B5EF4-FFF2-40B4-BE49-F238E27FC236}">
              <a16:creationId xmlns:a16="http://schemas.microsoft.com/office/drawing/2014/main" id="{EA9186EC-FAEE-4C8F-B022-DDEA4A412D3D}"/>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5" name="正方形/長方形 264">
          <a:extLst>
            <a:ext uri="{FF2B5EF4-FFF2-40B4-BE49-F238E27FC236}">
              <a16:creationId xmlns:a16="http://schemas.microsoft.com/office/drawing/2014/main" id="{D186D495-14B4-43AE-B84E-F79992AD49B5}"/>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6" name="正方形/長方形 265">
          <a:extLst>
            <a:ext uri="{FF2B5EF4-FFF2-40B4-BE49-F238E27FC236}">
              <a16:creationId xmlns:a16="http://schemas.microsoft.com/office/drawing/2014/main" id="{BBD1A94B-BC33-4AC7-812C-78E42B429F2A}"/>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7" name="正方形/長方形 266">
          <a:extLst>
            <a:ext uri="{FF2B5EF4-FFF2-40B4-BE49-F238E27FC236}">
              <a16:creationId xmlns:a16="http://schemas.microsoft.com/office/drawing/2014/main" id="{A2E85797-8B11-4B99-9E07-4EA4B33BAE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8" name="正方形/長方形 267">
          <a:extLst>
            <a:ext uri="{FF2B5EF4-FFF2-40B4-BE49-F238E27FC236}">
              <a16:creationId xmlns:a16="http://schemas.microsoft.com/office/drawing/2014/main" id="{D204C75D-05BE-416F-B7B3-D2F6F096683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9" name="正方形/長方形 268">
          <a:extLst>
            <a:ext uri="{FF2B5EF4-FFF2-40B4-BE49-F238E27FC236}">
              <a16:creationId xmlns:a16="http://schemas.microsoft.com/office/drawing/2014/main" id="{1F3707BC-2634-46E3-B7F0-2B5E65C94CE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0" name="テキスト ボックス 269">
          <a:extLst>
            <a:ext uri="{FF2B5EF4-FFF2-40B4-BE49-F238E27FC236}">
              <a16:creationId xmlns:a16="http://schemas.microsoft.com/office/drawing/2014/main" id="{85B98425-4BA6-4430-B2F0-3EB058DFA04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1" name="直線コネクタ 270">
          <a:extLst>
            <a:ext uri="{FF2B5EF4-FFF2-40B4-BE49-F238E27FC236}">
              <a16:creationId xmlns:a16="http://schemas.microsoft.com/office/drawing/2014/main" id="{6F29BBE0-7837-4217-9FFF-E2FA268A114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2" name="テキスト ボックス 271">
          <a:extLst>
            <a:ext uri="{FF2B5EF4-FFF2-40B4-BE49-F238E27FC236}">
              <a16:creationId xmlns:a16="http://schemas.microsoft.com/office/drawing/2014/main" id="{77A7F514-F1A9-45DE-AF57-3B2DFC6294A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3" name="直線コネクタ 272">
          <a:extLst>
            <a:ext uri="{FF2B5EF4-FFF2-40B4-BE49-F238E27FC236}">
              <a16:creationId xmlns:a16="http://schemas.microsoft.com/office/drawing/2014/main" id="{FC313B6F-AE19-4B6E-8F54-FFD58035213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4" name="テキスト ボックス 273">
          <a:extLst>
            <a:ext uri="{FF2B5EF4-FFF2-40B4-BE49-F238E27FC236}">
              <a16:creationId xmlns:a16="http://schemas.microsoft.com/office/drawing/2014/main" id="{620E9DB5-B951-4D0D-8994-E67408A29225}"/>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5" name="直線コネクタ 274">
          <a:extLst>
            <a:ext uri="{FF2B5EF4-FFF2-40B4-BE49-F238E27FC236}">
              <a16:creationId xmlns:a16="http://schemas.microsoft.com/office/drawing/2014/main" id="{4D2ECB69-9917-47B5-AB6F-7C6D6EAAA893}"/>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6" name="テキスト ボックス 275">
          <a:extLst>
            <a:ext uri="{FF2B5EF4-FFF2-40B4-BE49-F238E27FC236}">
              <a16:creationId xmlns:a16="http://schemas.microsoft.com/office/drawing/2014/main" id="{C20488E0-9F36-430A-BC16-48894E7754B3}"/>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7" name="直線コネクタ 276">
          <a:extLst>
            <a:ext uri="{FF2B5EF4-FFF2-40B4-BE49-F238E27FC236}">
              <a16:creationId xmlns:a16="http://schemas.microsoft.com/office/drawing/2014/main" id="{45C28056-4246-4AE2-9E97-12F0F151F7F7}"/>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8" name="テキスト ボックス 277">
          <a:extLst>
            <a:ext uri="{FF2B5EF4-FFF2-40B4-BE49-F238E27FC236}">
              <a16:creationId xmlns:a16="http://schemas.microsoft.com/office/drawing/2014/main" id="{1A6F5DBC-BFCE-4267-B237-BF2A7D060DA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9" name="直線コネクタ 278">
          <a:extLst>
            <a:ext uri="{FF2B5EF4-FFF2-40B4-BE49-F238E27FC236}">
              <a16:creationId xmlns:a16="http://schemas.microsoft.com/office/drawing/2014/main" id="{06E633D6-4DC4-4F52-B3C4-B0C9E2770ACA}"/>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0" name="テキスト ボックス 279">
          <a:extLst>
            <a:ext uri="{FF2B5EF4-FFF2-40B4-BE49-F238E27FC236}">
              <a16:creationId xmlns:a16="http://schemas.microsoft.com/office/drawing/2014/main" id="{4CAFD06A-0CED-43E1-A4BF-87A04F3D38BB}"/>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1" name="直線コネクタ 280">
          <a:extLst>
            <a:ext uri="{FF2B5EF4-FFF2-40B4-BE49-F238E27FC236}">
              <a16:creationId xmlns:a16="http://schemas.microsoft.com/office/drawing/2014/main" id="{2D2E8F57-03DC-4C61-A366-625793072744}"/>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2" name="テキスト ボックス 281">
          <a:extLst>
            <a:ext uri="{FF2B5EF4-FFF2-40B4-BE49-F238E27FC236}">
              <a16:creationId xmlns:a16="http://schemas.microsoft.com/office/drawing/2014/main" id="{707EE6CA-D67E-4942-872D-6A68EA60B5FB}"/>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3" name="直線コネクタ 282">
          <a:extLst>
            <a:ext uri="{FF2B5EF4-FFF2-40B4-BE49-F238E27FC236}">
              <a16:creationId xmlns:a16="http://schemas.microsoft.com/office/drawing/2014/main" id="{6CB6AAC5-F856-48D8-A89F-94E6DA0B976B}"/>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4" name="テキスト ボックス 283">
          <a:extLst>
            <a:ext uri="{FF2B5EF4-FFF2-40B4-BE49-F238E27FC236}">
              <a16:creationId xmlns:a16="http://schemas.microsoft.com/office/drawing/2014/main" id="{9291EB5E-4132-4BC2-B1BA-52DA8BECAE55}"/>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584C1D7E-25A3-43F9-9E8E-780A3B3F9732}"/>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8F894289-967C-46A4-ACB4-F62BFC13AF3A}"/>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100149</xdr:rowOff>
    </xdr:from>
    <xdr:to>
      <xdr:col>24</xdr:col>
      <xdr:colOff>62865</xdr:colOff>
      <xdr:row>86</xdr:row>
      <xdr:rowOff>168729</xdr:rowOff>
    </xdr:to>
    <xdr:cxnSp macro="">
      <xdr:nvCxnSpPr>
        <xdr:cNvPr id="287" name="直線コネクタ 286">
          <a:extLst>
            <a:ext uri="{FF2B5EF4-FFF2-40B4-BE49-F238E27FC236}">
              <a16:creationId xmlns:a16="http://schemas.microsoft.com/office/drawing/2014/main" id="{1F33C676-0782-4382-BCE9-379B0E0CC46D}"/>
            </a:ext>
          </a:extLst>
        </xdr:cNvPr>
        <xdr:cNvCxnSpPr/>
      </xdr:nvCxnSpPr>
      <xdr:spPr>
        <a:xfrm flipV="1">
          <a:off x="4634865" y="13473249"/>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288" name="【福祉施設】&#10;有形固定資産減価償却率最小値テキスト">
          <a:extLst>
            <a:ext uri="{FF2B5EF4-FFF2-40B4-BE49-F238E27FC236}">
              <a16:creationId xmlns:a16="http://schemas.microsoft.com/office/drawing/2014/main" id="{B0CA4E32-9F7F-4FF3-A15B-37CA51CD28CE}"/>
            </a:ext>
          </a:extLst>
        </xdr:cNvPr>
        <xdr:cNvSpPr txBox="1"/>
      </xdr:nvSpPr>
      <xdr:spPr>
        <a:xfrm>
          <a:off x="4673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289" name="直線コネクタ 288">
          <a:extLst>
            <a:ext uri="{FF2B5EF4-FFF2-40B4-BE49-F238E27FC236}">
              <a16:creationId xmlns:a16="http://schemas.microsoft.com/office/drawing/2014/main" id="{A50CE306-ED3E-496D-B8F2-ED5CF6CD5934}"/>
            </a:ext>
          </a:extLst>
        </xdr:cNvPr>
        <xdr:cNvCxnSpPr/>
      </xdr:nvCxnSpPr>
      <xdr:spPr>
        <a:xfrm>
          <a:off x="4546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46826</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326C6838-76C6-4817-B8DB-5A0DAD288C3C}"/>
            </a:ext>
          </a:extLst>
        </xdr:cNvPr>
        <xdr:cNvSpPr txBox="1"/>
      </xdr:nvSpPr>
      <xdr:spPr>
        <a:xfrm>
          <a:off x="4673600" y="13248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100149</xdr:rowOff>
    </xdr:from>
    <xdr:to>
      <xdr:col>24</xdr:col>
      <xdr:colOff>152400</xdr:colOff>
      <xdr:row>78</xdr:row>
      <xdr:rowOff>100149</xdr:rowOff>
    </xdr:to>
    <xdr:cxnSp macro="">
      <xdr:nvCxnSpPr>
        <xdr:cNvPr id="291" name="直線コネクタ 290">
          <a:extLst>
            <a:ext uri="{FF2B5EF4-FFF2-40B4-BE49-F238E27FC236}">
              <a16:creationId xmlns:a16="http://schemas.microsoft.com/office/drawing/2014/main" id="{A9949D3C-A5B1-4D07-A4BD-D6035E28ADA9}"/>
            </a:ext>
          </a:extLst>
        </xdr:cNvPr>
        <xdr:cNvCxnSpPr/>
      </xdr:nvCxnSpPr>
      <xdr:spPr>
        <a:xfrm>
          <a:off x="4546600" y="134732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137177</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F541387E-E80A-49BA-A671-0AAB6A7C0124}"/>
            </a:ext>
          </a:extLst>
        </xdr:cNvPr>
        <xdr:cNvSpPr txBox="1"/>
      </xdr:nvSpPr>
      <xdr:spPr>
        <a:xfrm>
          <a:off x="4673600" y="141960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293" name="フローチャート: 判断 292">
          <a:extLst>
            <a:ext uri="{FF2B5EF4-FFF2-40B4-BE49-F238E27FC236}">
              <a16:creationId xmlns:a16="http://schemas.microsoft.com/office/drawing/2014/main" id="{C6F98ABE-8286-428C-B80F-9044E3ED177F}"/>
            </a:ext>
          </a:extLst>
        </xdr:cNvPr>
        <xdr:cNvSpPr/>
      </xdr:nvSpPr>
      <xdr:spPr>
        <a:xfrm>
          <a:off x="4584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148952</xdr:rowOff>
    </xdr:from>
    <xdr:to>
      <xdr:col>20</xdr:col>
      <xdr:colOff>38100</xdr:colOff>
      <xdr:row>83</xdr:row>
      <xdr:rowOff>79102</xdr:rowOff>
    </xdr:to>
    <xdr:sp macro="" textlink="">
      <xdr:nvSpPr>
        <xdr:cNvPr id="294" name="フローチャート: 判断 293">
          <a:extLst>
            <a:ext uri="{FF2B5EF4-FFF2-40B4-BE49-F238E27FC236}">
              <a16:creationId xmlns:a16="http://schemas.microsoft.com/office/drawing/2014/main" id="{146C6F1B-963B-48F3-AAE0-AA0B1F3CD017}"/>
            </a:ext>
          </a:extLst>
        </xdr:cNvPr>
        <xdr:cNvSpPr/>
      </xdr:nvSpPr>
      <xdr:spPr>
        <a:xfrm>
          <a:off x="3746500" y="14207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126093</xdr:rowOff>
    </xdr:from>
    <xdr:to>
      <xdr:col>15</xdr:col>
      <xdr:colOff>101600</xdr:colOff>
      <xdr:row>83</xdr:row>
      <xdr:rowOff>56243</xdr:rowOff>
    </xdr:to>
    <xdr:sp macro="" textlink="">
      <xdr:nvSpPr>
        <xdr:cNvPr id="295" name="フローチャート: 判断 294">
          <a:extLst>
            <a:ext uri="{FF2B5EF4-FFF2-40B4-BE49-F238E27FC236}">
              <a16:creationId xmlns:a16="http://schemas.microsoft.com/office/drawing/2014/main" id="{707C5931-40F3-40F2-A8C6-81B49139EA9A}"/>
            </a:ext>
          </a:extLst>
        </xdr:cNvPr>
        <xdr:cNvSpPr/>
      </xdr:nvSpPr>
      <xdr:spPr>
        <a:xfrm>
          <a:off x="2857500" y="14184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104866</xdr:rowOff>
    </xdr:from>
    <xdr:to>
      <xdr:col>10</xdr:col>
      <xdr:colOff>165100</xdr:colOff>
      <xdr:row>83</xdr:row>
      <xdr:rowOff>35016</xdr:rowOff>
    </xdr:to>
    <xdr:sp macro="" textlink="">
      <xdr:nvSpPr>
        <xdr:cNvPr id="296" name="フローチャート: 判断 295">
          <a:extLst>
            <a:ext uri="{FF2B5EF4-FFF2-40B4-BE49-F238E27FC236}">
              <a16:creationId xmlns:a16="http://schemas.microsoft.com/office/drawing/2014/main" id="{5F0CD0FC-50FF-4D03-9B51-7EE2878482DA}"/>
            </a:ext>
          </a:extLst>
        </xdr:cNvPr>
        <xdr:cNvSpPr/>
      </xdr:nvSpPr>
      <xdr:spPr>
        <a:xfrm>
          <a:off x="1968500" y="14163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72208</xdr:rowOff>
    </xdr:from>
    <xdr:to>
      <xdr:col>6</xdr:col>
      <xdr:colOff>38100</xdr:colOff>
      <xdr:row>83</xdr:row>
      <xdr:rowOff>2358</xdr:rowOff>
    </xdr:to>
    <xdr:sp macro="" textlink="">
      <xdr:nvSpPr>
        <xdr:cNvPr id="297" name="フローチャート: 判断 296">
          <a:extLst>
            <a:ext uri="{FF2B5EF4-FFF2-40B4-BE49-F238E27FC236}">
              <a16:creationId xmlns:a16="http://schemas.microsoft.com/office/drawing/2014/main" id="{91988E0A-D356-4F7E-A515-E675F89058EC}"/>
            </a:ext>
          </a:extLst>
        </xdr:cNvPr>
        <xdr:cNvSpPr/>
      </xdr:nvSpPr>
      <xdr:spPr>
        <a:xfrm>
          <a:off x="1079500" y="14131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DDBF91E-4967-42D1-9839-0ABA2743DBF2}"/>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F55DF8B0-1F38-4109-87AA-E21F2D03517C}"/>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A5BFEDB7-D90B-46B8-9250-9A58A93FEB7F}"/>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788C3606-68B4-47C2-AF3E-227DC7995F75}"/>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95E44CD9-7B25-42B4-A9EA-DAED7CFF64D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155484</xdr:rowOff>
    </xdr:from>
    <xdr:to>
      <xdr:col>24</xdr:col>
      <xdr:colOff>114300</xdr:colOff>
      <xdr:row>81</xdr:row>
      <xdr:rowOff>85634</xdr:rowOff>
    </xdr:to>
    <xdr:sp macro="" textlink="">
      <xdr:nvSpPr>
        <xdr:cNvPr id="303" name="楕円 302">
          <a:extLst>
            <a:ext uri="{FF2B5EF4-FFF2-40B4-BE49-F238E27FC236}">
              <a16:creationId xmlns:a16="http://schemas.microsoft.com/office/drawing/2014/main" id="{3DD986ED-FF0D-400A-930C-28A028769D9F}"/>
            </a:ext>
          </a:extLst>
        </xdr:cNvPr>
        <xdr:cNvSpPr/>
      </xdr:nvSpPr>
      <xdr:spPr>
        <a:xfrm>
          <a:off x="4584700" y="1387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80</xdr:row>
      <xdr:rowOff>6911</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27CAEEBF-767C-4918-A113-E4D4A19A52BA}"/>
            </a:ext>
          </a:extLst>
        </xdr:cNvPr>
        <xdr:cNvSpPr txBox="1"/>
      </xdr:nvSpPr>
      <xdr:spPr>
        <a:xfrm>
          <a:off x="4673600" y="13722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106499</xdr:rowOff>
    </xdr:from>
    <xdr:to>
      <xdr:col>20</xdr:col>
      <xdr:colOff>38100</xdr:colOff>
      <xdr:row>81</xdr:row>
      <xdr:rowOff>36649</xdr:rowOff>
    </xdr:to>
    <xdr:sp macro="" textlink="">
      <xdr:nvSpPr>
        <xdr:cNvPr id="305" name="楕円 304">
          <a:extLst>
            <a:ext uri="{FF2B5EF4-FFF2-40B4-BE49-F238E27FC236}">
              <a16:creationId xmlns:a16="http://schemas.microsoft.com/office/drawing/2014/main" id="{7661499E-8E57-4E53-91FC-F570B83793F2}"/>
            </a:ext>
          </a:extLst>
        </xdr:cNvPr>
        <xdr:cNvSpPr/>
      </xdr:nvSpPr>
      <xdr:spPr>
        <a:xfrm>
          <a:off x="3746500" y="13822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157299</xdr:rowOff>
    </xdr:from>
    <xdr:to>
      <xdr:col>24</xdr:col>
      <xdr:colOff>63500</xdr:colOff>
      <xdr:row>81</xdr:row>
      <xdr:rowOff>34834</xdr:rowOff>
    </xdr:to>
    <xdr:cxnSp macro="">
      <xdr:nvCxnSpPr>
        <xdr:cNvPr id="306" name="直線コネクタ 305">
          <a:extLst>
            <a:ext uri="{FF2B5EF4-FFF2-40B4-BE49-F238E27FC236}">
              <a16:creationId xmlns:a16="http://schemas.microsoft.com/office/drawing/2014/main" id="{74D0D697-3717-4BA5-A988-892458C4DF5D}"/>
            </a:ext>
          </a:extLst>
        </xdr:cNvPr>
        <xdr:cNvCxnSpPr/>
      </xdr:nvCxnSpPr>
      <xdr:spPr>
        <a:xfrm>
          <a:off x="3797300" y="13873299"/>
          <a:ext cx="8382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75474</xdr:rowOff>
    </xdr:from>
    <xdr:to>
      <xdr:col>15</xdr:col>
      <xdr:colOff>101600</xdr:colOff>
      <xdr:row>81</xdr:row>
      <xdr:rowOff>5624</xdr:rowOff>
    </xdr:to>
    <xdr:sp macro="" textlink="">
      <xdr:nvSpPr>
        <xdr:cNvPr id="307" name="楕円 306">
          <a:extLst>
            <a:ext uri="{FF2B5EF4-FFF2-40B4-BE49-F238E27FC236}">
              <a16:creationId xmlns:a16="http://schemas.microsoft.com/office/drawing/2014/main" id="{A30D5151-2C00-4CC0-843A-97B2CE7C3362}"/>
            </a:ext>
          </a:extLst>
        </xdr:cNvPr>
        <xdr:cNvSpPr/>
      </xdr:nvSpPr>
      <xdr:spPr>
        <a:xfrm>
          <a:off x="2857500" y="13791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80</xdr:row>
      <xdr:rowOff>126274</xdr:rowOff>
    </xdr:from>
    <xdr:to>
      <xdr:col>19</xdr:col>
      <xdr:colOff>177800</xdr:colOff>
      <xdr:row>80</xdr:row>
      <xdr:rowOff>157299</xdr:rowOff>
    </xdr:to>
    <xdr:cxnSp macro="">
      <xdr:nvCxnSpPr>
        <xdr:cNvPr id="308" name="直線コネクタ 307">
          <a:extLst>
            <a:ext uri="{FF2B5EF4-FFF2-40B4-BE49-F238E27FC236}">
              <a16:creationId xmlns:a16="http://schemas.microsoft.com/office/drawing/2014/main" id="{7DD9D407-EB2B-426D-A280-0030EF604A73}"/>
            </a:ext>
          </a:extLst>
        </xdr:cNvPr>
        <xdr:cNvCxnSpPr/>
      </xdr:nvCxnSpPr>
      <xdr:spPr>
        <a:xfrm>
          <a:off x="2908300" y="13842274"/>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21589</xdr:rowOff>
    </xdr:from>
    <xdr:to>
      <xdr:col>10</xdr:col>
      <xdr:colOff>165100</xdr:colOff>
      <xdr:row>80</xdr:row>
      <xdr:rowOff>123189</xdr:rowOff>
    </xdr:to>
    <xdr:sp macro="" textlink="">
      <xdr:nvSpPr>
        <xdr:cNvPr id="309" name="楕円 308">
          <a:extLst>
            <a:ext uri="{FF2B5EF4-FFF2-40B4-BE49-F238E27FC236}">
              <a16:creationId xmlns:a16="http://schemas.microsoft.com/office/drawing/2014/main" id="{68ABADCE-9420-4D61-9020-973A159E44BD}"/>
            </a:ext>
          </a:extLst>
        </xdr:cNvPr>
        <xdr:cNvSpPr/>
      </xdr:nvSpPr>
      <xdr:spPr>
        <a:xfrm>
          <a:off x="1968500" y="13737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72389</xdr:rowOff>
    </xdr:from>
    <xdr:to>
      <xdr:col>15</xdr:col>
      <xdr:colOff>50800</xdr:colOff>
      <xdr:row>80</xdr:row>
      <xdr:rowOff>126274</xdr:rowOff>
    </xdr:to>
    <xdr:cxnSp macro="">
      <xdr:nvCxnSpPr>
        <xdr:cNvPr id="310" name="直線コネクタ 309">
          <a:extLst>
            <a:ext uri="{FF2B5EF4-FFF2-40B4-BE49-F238E27FC236}">
              <a16:creationId xmlns:a16="http://schemas.microsoft.com/office/drawing/2014/main" id="{999792B1-2D4D-411D-AA1F-8FA2874D8E75}"/>
            </a:ext>
          </a:extLst>
        </xdr:cNvPr>
        <xdr:cNvCxnSpPr/>
      </xdr:nvCxnSpPr>
      <xdr:spPr>
        <a:xfrm>
          <a:off x="2019300" y="13788389"/>
          <a:ext cx="889000" cy="53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79</xdr:row>
      <xdr:rowOff>140788</xdr:rowOff>
    </xdr:from>
    <xdr:to>
      <xdr:col>6</xdr:col>
      <xdr:colOff>38100</xdr:colOff>
      <xdr:row>80</xdr:row>
      <xdr:rowOff>70938</xdr:rowOff>
    </xdr:to>
    <xdr:sp macro="" textlink="">
      <xdr:nvSpPr>
        <xdr:cNvPr id="311" name="楕円 310">
          <a:extLst>
            <a:ext uri="{FF2B5EF4-FFF2-40B4-BE49-F238E27FC236}">
              <a16:creationId xmlns:a16="http://schemas.microsoft.com/office/drawing/2014/main" id="{070A0FDE-82E5-4163-BA58-24CBBA9C8A4A}"/>
            </a:ext>
          </a:extLst>
        </xdr:cNvPr>
        <xdr:cNvSpPr/>
      </xdr:nvSpPr>
      <xdr:spPr>
        <a:xfrm>
          <a:off x="1079500" y="13685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20138</xdr:rowOff>
    </xdr:from>
    <xdr:to>
      <xdr:col>10</xdr:col>
      <xdr:colOff>114300</xdr:colOff>
      <xdr:row>80</xdr:row>
      <xdr:rowOff>72389</xdr:rowOff>
    </xdr:to>
    <xdr:cxnSp macro="">
      <xdr:nvCxnSpPr>
        <xdr:cNvPr id="312" name="直線コネクタ 311">
          <a:extLst>
            <a:ext uri="{FF2B5EF4-FFF2-40B4-BE49-F238E27FC236}">
              <a16:creationId xmlns:a16="http://schemas.microsoft.com/office/drawing/2014/main" id="{4020B1A8-D678-41D6-8040-F6D74DBA36E7}"/>
            </a:ext>
          </a:extLst>
        </xdr:cNvPr>
        <xdr:cNvCxnSpPr/>
      </xdr:nvCxnSpPr>
      <xdr:spPr>
        <a:xfrm>
          <a:off x="1130300" y="13736138"/>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70229</xdr:rowOff>
    </xdr:from>
    <xdr:ext cx="405111" cy="259045"/>
    <xdr:sp macro="" textlink="">
      <xdr:nvSpPr>
        <xdr:cNvPr id="313" name="n_1aveValue【福祉施設】&#10;有形固定資産減価償却率">
          <a:extLst>
            <a:ext uri="{FF2B5EF4-FFF2-40B4-BE49-F238E27FC236}">
              <a16:creationId xmlns:a16="http://schemas.microsoft.com/office/drawing/2014/main" id="{1A20A992-0EAD-45C1-910F-C60A1577DE85}"/>
            </a:ext>
          </a:extLst>
        </xdr:cNvPr>
        <xdr:cNvSpPr txBox="1"/>
      </xdr:nvSpPr>
      <xdr:spPr>
        <a:xfrm>
          <a:off x="3582044" y="14300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47370</xdr:rowOff>
    </xdr:from>
    <xdr:ext cx="405111" cy="259045"/>
    <xdr:sp macro="" textlink="">
      <xdr:nvSpPr>
        <xdr:cNvPr id="314" name="n_2aveValue【福祉施設】&#10;有形固定資産減価償却率">
          <a:extLst>
            <a:ext uri="{FF2B5EF4-FFF2-40B4-BE49-F238E27FC236}">
              <a16:creationId xmlns:a16="http://schemas.microsoft.com/office/drawing/2014/main" id="{CC2F02AD-EBB4-40A4-BBF7-3F5E868A269A}"/>
            </a:ext>
          </a:extLst>
        </xdr:cNvPr>
        <xdr:cNvSpPr txBox="1"/>
      </xdr:nvSpPr>
      <xdr:spPr>
        <a:xfrm>
          <a:off x="2705744" y="14277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26143</xdr:rowOff>
    </xdr:from>
    <xdr:ext cx="405111" cy="259045"/>
    <xdr:sp macro="" textlink="">
      <xdr:nvSpPr>
        <xdr:cNvPr id="315" name="n_3aveValue【福祉施設】&#10;有形固定資産減価償却率">
          <a:extLst>
            <a:ext uri="{FF2B5EF4-FFF2-40B4-BE49-F238E27FC236}">
              <a16:creationId xmlns:a16="http://schemas.microsoft.com/office/drawing/2014/main" id="{74232697-7DDB-4523-A395-15A0F4A37302}"/>
            </a:ext>
          </a:extLst>
        </xdr:cNvPr>
        <xdr:cNvSpPr txBox="1"/>
      </xdr:nvSpPr>
      <xdr:spPr>
        <a:xfrm>
          <a:off x="1816744" y="142564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164935</xdr:rowOff>
    </xdr:from>
    <xdr:ext cx="405111" cy="259045"/>
    <xdr:sp macro="" textlink="">
      <xdr:nvSpPr>
        <xdr:cNvPr id="316" name="n_4aveValue【福祉施設】&#10;有形固定資産減価償却率">
          <a:extLst>
            <a:ext uri="{FF2B5EF4-FFF2-40B4-BE49-F238E27FC236}">
              <a16:creationId xmlns:a16="http://schemas.microsoft.com/office/drawing/2014/main" id="{47205DC6-9860-4D98-9D39-33BA965EDEF3}"/>
            </a:ext>
          </a:extLst>
        </xdr:cNvPr>
        <xdr:cNvSpPr txBox="1"/>
      </xdr:nvSpPr>
      <xdr:spPr>
        <a:xfrm>
          <a:off x="927744" y="14223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79</xdr:row>
      <xdr:rowOff>53176</xdr:rowOff>
    </xdr:from>
    <xdr:ext cx="405111" cy="259045"/>
    <xdr:sp macro="" textlink="">
      <xdr:nvSpPr>
        <xdr:cNvPr id="317" name="n_1mainValue【福祉施設】&#10;有形固定資産減価償却率">
          <a:extLst>
            <a:ext uri="{FF2B5EF4-FFF2-40B4-BE49-F238E27FC236}">
              <a16:creationId xmlns:a16="http://schemas.microsoft.com/office/drawing/2014/main" id="{90643DA8-D530-401E-862C-61B591D1E410}"/>
            </a:ext>
          </a:extLst>
        </xdr:cNvPr>
        <xdr:cNvSpPr txBox="1"/>
      </xdr:nvSpPr>
      <xdr:spPr>
        <a:xfrm>
          <a:off x="3582044" y="135977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22151</xdr:rowOff>
    </xdr:from>
    <xdr:ext cx="405111" cy="259045"/>
    <xdr:sp macro="" textlink="">
      <xdr:nvSpPr>
        <xdr:cNvPr id="318" name="n_2mainValue【福祉施設】&#10;有形固定資産減価償却率">
          <a:extLst>
            <a:ext uri="{FF2B5EF4-FFF2-40B4-BE49-F238E27FC236}">
              <a16:creationId xmlns:a16="http://schemas.microsoft.com/office/drawing/2014/main" id="{4AFC1E5B-0F83-42A0-9C5E-7B379FB412DC}"/>
            </a:ext>
          </a:extLst>
        </xdr:cNvPr>
        <xdr:cNvSpPr txBox="1"/>
      </xdr:nvSpPr>
      <xdr:spPr>
        <a:xfrm>
          <a:off x="2705744" y="13566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139716</xdr:rowOff>
    </xdr:from>
    <xdr:ext cx="405111" cy="259045"/>
    <xdr:sp macro="" textlink="">
      <xdr:nvSpPr>
        <xdr:cNvPr id="319" name="n_3mainValue【福祉施設】&#10;有形固定資産減価償却率">
          <a:extLst>
            <a:ext uri="{FF2B5EF4-FFF2-40B4-BE49-F238E27FC236}">
              <a16:creationId xmlns:a16="http://schemas.microsoft.com/office/drawing/2014/main" id="{D3BE334F-FEB8-4147-A434-FCCE5F2CBAF2}"/>
            </a:ext>
          </a:extLst>
        </xdr:cNvPr>
        <xdr:cNvSpPr txBox="1"/>
      </xdr:nvSpPr>
      <xdr:spPr>
        <a:xfrm>
          <a:off x="1816744" y="135128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87465</xdr:rowOff>
    </xdr:from>
    <xdr:ext cx="405111" cy="259045"/>
    <xdr:sp macro="" textlink="">
      <xdr:nvSpPr>
        <xdr:cNvPr id="320" name="n_4mainValue【福祉施設】&#10;有形固定資産減価償却率">
          <a:extLst>
            <a:ext uri="{FF2B5EF4-FFF2-40B4-BE49-F238E27FC236}">
              <a16:creationId xmlns:a16="http://schemas.microsoft.com/office/drawing/2014/main" id="{AEEE6B1A-489F-40D0-89D8-8E740A9AC837}"/>
            </a:ext>
          </a:extLst>
        </xdr:cNvPr>
        <xdr:cNvSpPr txBox="1"/>
      </xdr:nvSpPr>
      <xdr:spPr>
        <a:xfrm>
          <a:off x="927744" y="13460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11739335-200E-4C91-968C-C67F2CAF2B8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50C0D442-D6F7-4561-8796-AC582592FA9E}"/>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44B659B6-3DD7-4835-A7A7-D197B6C4277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1AD06666-739F-4526-9A5F-8E7CEEBF5712}"/>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5266E0AE-DFEC-49DE-B0C0-2FBE574EB29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A080D8B-4024-4431-A7E1-655ED0E68338}"/>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97FAD474-B2D3-4BF3-A9CE-10986863D843}"/>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E10C0693-1FA0-40DD-82D1-D131559E0701}"/>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1830C76C-0484-4FAF-952E-32F5B1E17B8A}"/>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420A5726-2394-4BEB-925C-7DE287AB777A}"/>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1" name="直線コネクタ 330">
          <a:extLst>
            <a:ext uri="{FF2B5EF4-FFF2-40B4-BE49-F238E27FC236}">
              <a16:creationId xmlns:a16="http://schemas.microsoft.com/office/drawing/2014/main" id="{871C9162-2010-40C1-A322-B958A88DDF04}"/>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2" name="テキスト ボックス 331">
          <a:extLst>
            <a:ext uri="{FF2B5EF4-FFF2-40B4-BE49-F238E27FC236}">
              <a16:creationId xmlns:a16="http://schemas.microsoft.com/office/drawing/2014/main" id="{94C70126-57BE-424A-9126-64CAEDD7C983}"/>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3" name="直線コネクタ 332">
          <a:extLst>
            <a:ext uri="{FF2B5EF4-FFF2-40B4-BE49-F238E27FC236}">
              <a16:creationId xmlns:a16="http://schemas.microsoft.com/office/drawing/2014/main" id="{7DB0F97B-C943-4410-B293-37CE2A7F944F}"/>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4" name="テキスト ボックス 333">
          <a:extLst>
            <a:ext uri="{FF2B5EF4-FFF2-40B4-BE49-F238E27FC236}">
              <a16:creationId xmlns:a16="http://schemas.microsoft.com/office/drawing/2014/main" id="{11180625-9CC6-402B-86CA-11B702971DB7}"/>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5" name="直線コネクタ 334">
          <a:extLst>
            <a:ext uri="{FF2B5EF4-FFF2-40B4-BE49-F238E27FC236}">
              <a16:creationId xmlns:a16="http://schemas.microsoft.com/office/drawing/2014/main" id="{2D19782C-1799-4C1F-A533-5D88F90943BD}"/>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6" name="テキスト ボックス 335">
          <a:extLst>
            <a:ext uri="{FF2B5EF4-FFF2-40B4-BE49-F238E27FC236}">
              <a16:creationId xmlns:a16="http://schemas.microsoft.com/office/drawing/2014/main" id="{E3373037-9803-4CE6-AA32-41C75E836C05}"/>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7" name="直線コネクタ 336">
          <a:extLst>
            <a:ext uri="{FF2B5EF4-FFF2-40B4-BE49-F238E27FC236}">
              <a16:creationId xmlns:a16="http://schemas.microsoft.com/office/drawing/2014/main" id="{4BE4211A-6EA2-4AA3-A3DD-AA873E418F7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38" name="テキスト ボックス 337">
          <a:extLst>
            <a:ext uri="{FF2B5EF4-FFF2-40B4-BE49-F238E27FC236}">
              <a16:creationId xmlns:a16="http://schemas.microsoft.com/office/drawing/2014/main" id="{C524C287-2B5E-495C-A5F9-9D50E5F85734}"/>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9" name="直線コネクタ 338">
          <a:extLst>
            <a:ext uri="{FF2B5EF4-FFF2-40B4-BE49-F238E27FC236}">
              <a16:creationId xmlns:a16="http://schemas.microsoft.com/office/drawing/2014/main" id="{05D553A3-82CE-4A69-AF93-6F36BC6E720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0" name="テキスト ボックス 339">
          <a:extLst>
            <a:ext uri="{FF2B5EF4-FFF2-40B4-BE49-F238E27FC236}">
              <a16:creationId xmlns:a16="http://schemas.microsoft.com/office/drawing/2014/main" id="{C4993D73-9574-4680-A175-B79D3909227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1" name="【福祉施設】&#10;一人当たり面積グラフ枠">
          <a:extLst>
            <a:ext uri="{FF2B5EF4-FFF2-40B4-BE49-F238E27FC236}">
              <a16:creationId xmlns:a16="http://schemas.microsoft.com/office/drawing/2014/main" id="{0E4DBD15-C845-4964-BE38-6FD95247479C}"/>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72389</xdr:rowOff>
    </xdr:from>
    <xdr:to>
      <xdr:col>54</xdr:col>
      <xdr:colOff>189865</xdr:colOff>
      <xdr:row>86</xdr:row>
      <xdr:rowOff>26670</xdr:rowOff>
    </xdr:to>
    <xdr:cxnSp macro="">
      <xdr:nvCxnSpPr>
        <xdr:cNvPr id="342" name="直線コネクタ 341">
          <a:extLst>
            <a:ext uri="{FF2B5EF4-FFF2-40B4-BE49-F238E27FC236}">
              <a16:creationId xmlns:a16="http://schemas.microsoft.com/office/drawing/2014/main" id="{544C8BD3-6BDD-407E-A4E7-A4E5AA22E40A}"/>
            </a:ext>
          </a:extLst>
        </xdr:cNvPr>
        <xdr:cNvCxnSpPr/>
      </xdr:nvCxnSpPr>
      <xdr:spPr>
        <a:xfrm flipV="1">
          <a:off x="10476865" y="13274039"/>
          <a:ext cx="0" cy="1497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30497</xdr:rowOff>
    </xdr:from>
    <xdr:ext cx="469744" cy="259045"/>
    <xdr:sp macro="" textlink="">
      <xdr:nvSpPr>
        <xdr:cNvPr id="343" name="【福祉施設】&#10;一人当たり面積最小値テキスト">
          <a:extLst>
            <a:ext uri="{FF2B5EF4-FFF2-40B4-BE49-F238E27FC236}">
              <a16:creationId xmlns:a16="http://schemas.microsoft.com/office/drawing/2014/main" id="{41265892-055A-4719-8EAD-7FB53BAAFABC}"/>
            </a:ext>
          </a:extLst>
        </xdr:cNvPr>
        <xdr:cNvSpPr txBox="1"/>
      </xdr:nvSpPr>
      <xdr:spPr>
        <a:xfrm>
          <a:off x="10515600" y="1477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26670</xdr:rowOff>
    </xdr:from>
    <xdr:to>
      <xdr:col>55</xdr:col>
      <xdr:colOff>88900</xdr:colOff>
      <xdr:row>86</xdr:row>
      <xdr:rowOff>26670</xdr:rowOff>
    </xdr:to>
    <xdr:cxnSp macro="">
      <xdr:nvCxnSpPr>
        <xdr:cNvPr id="344" name="直線コネクタ 343">
          <a:extLst>
            <a:ext uri="{FF2B5EF4-FFF2-40B4-BE49-F238E27FC236}">
              <a16:creationId xmlns:a16="http://schemas.microsoft.com/office/drawing/2014/main" id="{F8371C73-8FC7-45C9-BB47-94ED8A46BC0C}"/>
            </a:ext>
          </a:extLst>
        </xdr:cNvPr>
        <xdr:cNvCxnSpPr/>
      </xdr:nvCxnSpPr>
      <xdr:spPr>
        <a:xfrm>
          <a:off x="10388600" y="14771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19066</xdr:rowOff>
    </xdr:from>
    <xdr:ext cx="469744" cy="259045"/>
    <xdr:sp macro="" textlink="">
      <xdr:nvSpPr>
        <xdr:cNvPr id="345" name="【福祉施設】&#10;一人当たり面積最大値テキスト">
          <a:extLst>
            <a:ext uri="{FF2B5EF4-FFF2-40B4-BE49-F238E27FC236}">
              <a16:creationId xmlns:a16="http://schemas.microsoft.com/office/drawing/2014/main" id="{DA314476-3F48-4AB8-96E9-F1DB060608D8}"/>
            </a:ext>
          </a:extLst>
        </xdr:cNvPr>
        <xdr:cNvSpPr txBox="1"/>
      </xdr:nvSpPr>
      <xdr:spPr>
        <a:xfrm>
          <a:off x="10515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72389</xdr:rowOff>
    </xdr:from>
    <xdr:to>
      <xdr:col>55</xdr:col>
      <xdr:colOff>88900</xdr:colOff>
      <xdr:row>77</xdr:row>
      <xdr:rowOff>72389</xdr:rowOff>
    </xdr:to>
    <xdr:cxnSp macro="">
      <xdr:nvCxnSpPr>
        <xdr:cNvPr id="346" name="直線コネクタ 345">
          <a:extLst>
            <a:ext uri="{FF2B5EF4-FFF2-40B4-BE49-F238E27FC236}">
              <a16:creationId xmlns:a16="http://schemas.microsoft.com/office/drawing/2014/main" id="{699C631C-1E70-47CF-B497-11B7021812A0}"/>
            </a:ext>
          </a:extLst>
        </xdr:cNvPr>
        <xdr:cNvCxnSpPr/>
      </xdr:nvCxnSpPr>
      <xdr:spPr>
        <a:xfrm>
          <a:off x="10388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130319</xdr:rowOff>
    </xdr:from>
    <xdr:ext cx="469744" cy="259045"/>
    <xdr:sp macro="" textlink="">
      <xdr:nvSpPr>
        <xdr:cNvPr id="347" name="【福祉施設】&#10;一人当たり面積平均値テキスト">
          <a:extLst>
            <a:ext uri="{FF2B5EF4-FFF2-40B4-BE49-F238E27FC236}">
              <a16:creationId xmlns:a16="http://schemas.microsoft.com/office/drawing/2014/main" id="{B1D6A2D3-8E20-4E12-B877-4B366073FC56}"/>
            </a:ext>
          </a:extLst>
        </xdr:cNvPr>
        <xdr:cNvSpPr txBox="1"/>
      </xdr:nvSpPr>
      <xdr:spPr>
        <a:xfrm>
          <a:off x="10515600" y="143606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151892</xdr:rowOff>
    </xdr:from>
    <xdr:to>
      <xdr:col>55</xdr:col>
      <xdr:colOff>50800</xdr:colOff>
      <xdr:row>84</xdr:row>
      <xdr:rowOff>82042</xdr:rowOff>
    </xdr:to>
    <xdr:sp macro="" textlink="">
      <xdr:nvSpPr>
        <xdr:cNvPr id="348" name="フローチャート: 判断 347">
          <a:extLst>
            <a:ext uri="{FF2B5EF4-FFF2-40B4-BE49-F238E27FC236}">
              <a16:creationId xmlns:a16="http://schemas.microsoft.com/office/drawing/2014/main" id="{013236F4-4E4C-492B-B1A8-1A010350E9EE}"/>
            </a:ext>
          </a:extLst>
        </xdr:cNvPr>
        <xdr:cNvSpPr/>
      </xdr:nvSpPr>
      <xdr:spPr>
        <a:xfrm>
          <a:off x="104267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49" name="フローチャート: 判断 348">
          <a:extLst>
            <a:ext uri="{FF2B5EF4-FFF2-40B4-BE49-F238E27FC236}">
              <a16:creationId xmlns:a16="http://schemas.microsoft.com/office/drawing/2014/main" id="{07B0C039-A0F9-428B-A3F5-DC8775E10E06}"/>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151892</xdr:rowOff>
    </xdr:from>
    <xdr:to>
      <xdr:col>46</xdr:col>
      <xdr:colOff>38100</xdr:colOff>
      <xdr:row>84</xdr:row>
      <xdr:rowOff>82042</xdr:rowOff>
    </xdr:to>
    <xdr:sp macro="" textlink="">
      <xdr:nvSpPr>
        <xdr:cNvPr id="350" name="フローチャート: 判断 349">
          <a:extLst>
            <a:ext uri="{FF2B5EF4-FFF2-40B4-BE49-F238E27FC236}">
              <a16:creationId xmlns:a16="http://schemas.microsoft.com/office/drawing/2014/main" id="{8F29C5E5-FE96-447F-B2FB-FD72F10C1F1B}"/>
            </a:ext>
          </a:extLst>
        </xdr:cNvPr>
        <xdr:cNvSpPr/>
      </xdr:nvSpPr>
      <xdr:spPr>
        <a:xfrm>
          <a:off x="8699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170180</xdr:rowOff>
    </xdr:from>
    <xdr:to>
      <xdr:col>41</xdr:col>
      <xdr:colOff>101600</xdr:colOff>
      <xdr:row>84</xdr:row>
      <xdr:rowOff>100330</xdr:rowOff>
    </xdr:to>
    <xdr:sp macro="" textlink="">
      <xdr:nvSpPr>
        <xdr:cNvPr id="351" name="フローチャート: 判断 350">
          <a:extLst>
            <a:ext uri="{FF2B5EF4-FFF2-40B4-BE49-F238E27FC236}">
              <a16:creationId xmlns:a16="http://schemas.microsoft.com/office/drawing/2014/main" id="{BEB23707-4322-452E-972B-006132048F4C}"/>
            </a:ext>
          </a:extLst>
        </xdr:cNvPr>
        <xdr:cNvSpPr/>
      </xdr:nvSpPr>
      <xdr:spPr>
        <a:xfrm>
          <a:off x="7810500" y="14400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151892</xdr:rowOff>
    </xdr:from>
    <xdr:to>
      <xdr:col>36</xdr:col>
      <xdr:colOff>165100</xdr:colOff>
      <xdr:row>84</xdr:row>
      <xdr:rowOff>82042</xdr:rowOff>
    </xdr:to>
    <xdr:sp macro="" textlink="">
      <xdr:nvSpPr>
        <xdr:cNvPr id="352" name="フローチャート: 判断 351">
          <a:extLst>
            <a:ext uri="{FF2B5EF4-FFF2-40B4-BE49-F238E27FC236}">
              <a16:creationId xmlns:a16="http://schemas.microsoft.com/office/drawing/2014/main" id="{F682F266-05E6-43F4-B6F1-1D20751ACB89}"/>
            </a:ext>
          </a:extLst>
        </xdr:cNvPr>
        <xdr:cNvSpPr/>
      </xdr:nvSpPr>
      <xdr:spPr>
        <a:xfrm>
          <a:off x="6921500" y="14382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6B1FBCBF-1361-4F23-BD6F-05659BD7DF7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6657EA15-6E44-4885-B734-B5C29F0E8F76}"/>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94A4BE44-6C62-4C84-B0B4-2C91912B32AF}"/>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D60A1F90-4367-4C6F-9EB3-A471FA8E95C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FEEB66D-E094-4730-9E79-C0488D76A08B}"/>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35306</xdr:rowOff>
    </xdr:from>
    <xdr:to>
      <xdr:col>55</xdr:col>
      <xdr:colOff>50800</xdr:colOff>
      <xdr:row>83</xdr:row>
      <xdr:rowOff>136906</xdr:rowOff>
    </xdr:to>
    <xdr:sp macro="" textlink="">
      <xdr:nvSpPr>
        <xdr:cNvPr id="358" name="楕円 357">
          <a:extLst>
            <a:ext uri="{FF2B5EF4-FFF2-40B4-BE49-F238E27FC236}">
              <a16:creationId xmlns:a16="http://schemas.microsoft.com/office/drawing/2014/main" id="{E5184C79-F92A-40FD-A71C-D19E6BC08B97}"/>
            </a:ext>
          </a:extLst>
        </xdr:cNvPr>
        <xdr:cNvSpPr/>
      </xdr:nvSpPr>
      <xdr:spPr>
        <a:xfrm>
          <a:off x="10426700" y="1426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82</xdr:row>
      <xdr:rowOff>58183</xdr:rowOff>
    </xdr:from>
    <xdr:ext cx="469744" cy="259045"/>
    <xdr:sp macro="" textlink="">
      <xdr:nvSpPr>
        <xdr:cNvPr id="359" name="【福祉施設】&#10;一人当たり面積該当値テキスト">
          <a:extLst>
            <a:ext uri="{FF2B5EF4-FFF2-40B4-BE49-F238E27FC236}">
              <a16:creationId xmlns:a16="http://schemas.microsoft.com/office/drawing/2014/main" id="{FFBDAFF6-F91F-4EBA-8559-2E870A9BD9AD}"/>
            </a:ext>
          </a:extLst>
        </xdr:cNvPr>
        <xdr:cNvSpPr txBox="1"/>
      </xdr:nvSpPr>
      <xdr:spPr>
        <a:xfrm>
          <a:off x="10515600" y="141170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83</xdr:row>
      <xdr:rowOff>44450</xdr:rowOff>
    </xdr:from>
    <xdr:to>
      <xdr:col>50</xdr:col>
      <xdr:colOff>165100</xdr:colOff>
      <xdr:row>83</xdr:row>
      <xdr:rowOff>146050</xdr:rowOff>
    </xdr:to>
    <xdr:sp macro="" textlink="">
      <xdr:nvSpPr>
        <xdr:cNvPr id="360" name="楕円 359">
          <a:extLst>
            <a:ext uri="{FF2B5EF4-FFF2-40B4-BE49-F238E27FC236}">
              <a16:creationId xmlns:a16="http://schemas.microsoft.com/office/drawing/2014/main" id="{225B71F7-7B89-44FA-93A7-2EE090390913}"/>
            </a:ext>
          </a:extLst>
        </xdr:cNvPr>
        <xdr:cNvSpPr/>
      </xdr:nvSpPr>
      <xdr:spPr>
        <a:xfrm>
          <a:off x="9588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83</xdr:row>
      <xdr:rowOff>86106</xdr:rowOff>
    </xdr:from>
    <xdr:to>
      <xdr:col>55</xdr:col>
      <xdr:colOff>0</xdr:colOff>
      <xdr:row>83</xdr:row>
      <xdr:rowOff>95250</xdr:rowOff>
    </xdr:to>
    <xdr:cxnSp macro="">
      <xdr:nvCxnSpPr>
        <xdr:cNvPr id="361" name="直線コネクタ 360">
          <a:extLst>
            <a:ext uri="{FF2B5EF4-FFF2-40B4-BE49-F238E27FC236}">
              <a16:creationId xmlns:a16="http://schemas.microsoft.com/office/drawing/2014/main" id="{725CC6FD-CD09-437D-9F7B-6012C3CBAF92}"/>
            </a:ext>
          </a:extLst>
        </xdr:cNvPr>
        <xdr:cNvCxnSpPr/>
      </xdr:nvCxnSpPr>
      <xdr:spPr>
        <a:xfrm flipV="1">
          <a:off x="9639300" y="1431645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145035</xdr:rowOff>
    </xdr:from>
    <xdr:to>
      <xdr:col>46</xdr:col>
      <xdr:colOff>38100</xdr:colOff>
      <xdr:row>83</xdr:row>
      <xdr:rowOff>75185</xdr:rowOff>
    </xdr:to>
    <xdr:sp macro="" textlink="">
      <xdr:nvSpPr>
        <xdr:cNvPr id="362" name="楕円 361">
          <a:extLst>
            <a:ext uri="{FF2B5EF4-FFF2-40B4-BE49-F238E27FC236}">
              <a16:creationId xmlns:a16="http://schemas.microsoft.com/office/drawing/2014/main" id="{0B360278-156A-4281-BC95-CD7CD1991577}"/>
            </a:ext>
          </a:extLst>
        </xdr:cNvPr>
        <xdr:cNvSpPr/>
      </xdr:nvSpPr>
      <xdr:spPr>
        <a:xfrm>
          <a:off x="8699500" y="142039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83</xdr:row>
      <xdr:rowOff>24385</xdr:rowOff>
    </xdr:from>
    <xdr:to>
      <xdr:col>50</xdr:col>
      <xdr:colOff>114300</xdr:colOff>
      <xdr:row>83</xdr:row>
      <xdr:rowOff>95250</xdr:rowOff>
    </xdr:to>
    <xdr:cxnSp macro="">
      <xdr:nvCxnSpPr>
        <xdr:cNvPr id="363" name="直線コネクタ 362">
          <a:extLst>
            <a:ext uri="{FF2B5EF4-FFF2-40B4-BE49-F238E27FC236}">
              <a16:creationId xmlns:a16="http://schemas.microsoft.com/office/drawing/2014/main" id="{A90A263A-14B5-4075-8709-312230AC4785}"/>
            </a:ext>
          </a:extLst>
        </xdr:cNvPr>
        <xdr:cNvCxnSpPr/>
      </xdr:nvCxnSpPr>
      <xdr:spPr>
        <a:xfrm>
          <a:off x="8750300" y="14254735"/>
          <a:ext cx="889000" cy="70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154178</xdr:rowOff>
    </xdr:from>
    <xdr:to>
      <xdr:col>41</xdr:col>
      <xdr:colOff>101600</xdr:colOff>
      <xdr:row>83</xdr:row>
      <xdr:rowOff>84328</xdr:rowOff>
    </xdr:to>
    <xdr:sp macro="" textlink="">
      <xdr:nvSpPr>
        <xdr:cNvPr id="364" name="楕円 363">
          <a:extLst>
            <a:ext uri="{FF2B5EF4-FFF2-40B4-BE49-F238E27FC236}">
              <a16:creationId xmlns:a16="http://schemas.microsoft.com/office/drawing/2014/main" id="{DD32F71F-AFBF-467A-AA2E-1314B92A01B4}"/>
            </a:ext>
          </a:extLst>
        </xdr:cNvPr>
        <xdr:cNvSpPr/>
      </xdr:nvSpPr>
      <xdr:spPr>
        <a:xfrm>
          <a:off x="7810500" y="14213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83</xdr:row>
      <xdr:rowOff>24385</xdr:rowOff>
    </xdr:from>
    <xdr:to>
      <xdr:col>45</xdr:col>
      <xdr:colOff>177800</xdr:colOff>
      <xdr:row>83</xdr:row>
      <xdr:rowOff>33528</xdr:rowOff>
    </xdr:to>
    <xdr:cxnSp macro="">
      <xdr:nvCxnSpPr>
        <xdr:cNvPr id="365" name="直線コネクタ 364">
          <a:extLst>
            <a:ext uri="{FF2B5EF4-FFF2-40B4-BE49-F238E27FC236}">
              <a16:creationId xmlns:a16="http://schemas.microsoft.com/office/drawing/2014/main" id="{4535C71C-D244-4C15-AFBA-78C5B5F90299}"/>
            </a:ext>
          </a:extLst>
        </xdr:cNvPr>
        <xdr:cNvCxnSpPr/>
      </xdr:nvCxnSpPr>
      <xdr:spPr>
        <a:xfrm flipV="1">
          <a:off x="7861300" y="14254735"/>
          <a:ext cx="889000" cy="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165608</xdr:rowOff>
    </xdr:from>
    <xdr:to>
      <xdr:col>36</xdr:col>
      <xdr:colOff>165100</xdr:colOff>
      <xdr:row>83</xdr:row>
      <xdr:rowOff>95758</xdr:rowOff>
    </xdr:to>
    <xdr:sp macro="" textlink="">
      <xdr:nvSpPr>
        <xdr:cNvPr id="366" name="楕円 365">
          <a:extLst>
            <a:ext uri="{FF2B5EF4-FFF2-40B4-BE49-F238E27FC236}">
              <a16:creationId xmlns:a16="http://schemas.microsoft.com/office/drawing/2014/main" id="{BFEF242E-C97C-4DF4-B5F2-70A285EABAA5}"/>
            </a:ext>
          </a:extLst>
        </xdr:cNvPr>
        <xdr:cNvSpPr/>
      </xdr:nvSpPr>
      <xdr:spPr>
        <a:xfrm>
          <a:off x="6921500" y="1422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83</xdr:row>
      <xdr:rowOff>33528</xdr:rowOff>
    </xdr:from>
    <xdr:to>
      <xdr:col>41</xdr:col>
      <xdr:colOff>50800</xdr:colOff>
      <xdr:row>83</xdr:row>
      <xdr:rowOff>44958</xdr:rowOff>
    </xdr:to>
    <xdr:cxnSp macro="">
      <xdr:nvCxnSpPr>
        <xdr:cNvPr id="367" name="直線コネクタ 366">
          <a:extLst>
            <a:ext uri="{FF2B5EF4-FFF2-40B4-BE49-F238E27FC236}">
              <a16:creationId xmlns:a16="http://schemas.microsoft.com/office/drawing/2014/main" id="{2CEB4A0C-9AAC-4ECE-9E37-C811C8CAA210}"/>
            </a:ext>
          </a:extLst>
        </xdr:cNvPr>
        <xdr:cNvCxnSpPr/>
      </xdr:nvCxnSpPr>
      <xdr:spPr>
        <a:xfrm flipV="1">
          <a:off x="6972300" y="142638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61740</xdr:rowOff>
    </xdr:from>
    <xdr:ext cx="469744" cy="259045"/>
    <xdr:sp macro="" textlink="">
      <xdr:nvSpPr>
        <xdr:cNvPr id="368" name="n_1aveValue【福祉施設】&#10;一人当たり面積">
          <a:extLst>
            <a:ext uri="{FF2B5EF4-FFF2-40B4-BE49-F238E27FC236}">
              <a16:creationId xmlns:a16="http://schemas.microsoft.com/office/drawing/2014/main" id="{35BEEFE1-D30A-4B1A-9704-10B48EBBB20C}"/>
            </a:ext>
          </a:extLst>
        </xdr:cNvPr>
        <xdr:cNvSpPr txBox="1"/>
      </xdr:nvSpPr>
      <xdr:spPr>
        <a:xfrm>
          <a:off x="9391727" y="14463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73169</xdr:rowOff>
    </xdr:from>
    <xdr:ext cx="469744" cy="259045"/>
    <xdr:sp macro="" textlink="">
      <xdr:nvSpPr>
        <xdr:cNvPr id="369" name="n_2aveValue【福祉施設】&#10;一人当たり面積">
          <a:extLst>
            <a:ext uri="{FF2B5EF4-FFF2-40B4-BE49-F238E27FC236}">
              <a16:creationId xmlns:a16="http://schemas.microsoft.com/office/drawing/2014/main" id="{E237341F-0557-4666-BD6A-9FF22B91B5F8}"/>
            </a:ext>
          </a:extLst>
        </xdr:cNvPr>
        <xdr:cNvSpPr txBox="1"/>
      </xdr:nvSpPr>
      <xdr:spPr>
        <a:xfrm>
          <a:off x="8515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91457</xdr:rowOff>
    </xdr:from>
    <xdr:ext cx="469744" cy="259045"/>
    <xdr:sp macro="" textlink="">
      <xdr:nvSpPr>
        <xdr:cNvPr id="370" name="n_3aveValue【福祉施設】&#10;一人当たり面積">
          <a:extLst>
            <a:ext uri="{FF2B5EF4-FFF2-40B4-BE49-F238E27FC236}">
              <a16:creationId xmlns:a16="http://schemas.microsoft.com/office/drawing/2014/main" id="{87DF5AD1-3684-43AE-9562-4BD9BD8A3169}"/>
            </a:ext>
          </a:extLst>
        </xdr:cNvPr>
        <xdr:cNvSpPr txBox="1"/>
      </xdr:nvSpPr>
      <xdr:spPr>
        <a:xfrm>
          <a:off x="7626427" y="1449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73169</xdr:rowOff>
    </xdr:from>
    <xdr:ext cx="469744" cy="259045"/>
    <xdr:sp macro="" textlink="">
      <xdr:nvSpPr>
        <xdr:cNvPr id="371" name="n_4aveValue【福祉施設】&#10;一人当たり面積">
          <a:extLst>
            <a:ext uri="{FF2B5EF4-FFF2-40B4-BE49-F238E27FC236}">
              <a16:creationId xmlns:a16="http://schemas.microsoft.com/office/drawing/2014/main" id="{209A2440-A2EF-4E7B-9BAB-C08133F0B0C7}"/>
            </a:ext>
          </a:extLst>
        </xdr:cNvPr>
        <xdr:cNvSpPr txBox="1"/>
      </xdr:nvSpPr>
      <xdr:spPr>
        <a:xfrm>
          <a:off x="6737427" y="14474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81</xdr:row>
      <xdr:rowOff>162577</xdr:rowOff>
    </xdr:from>
    <xdr:ext cx="469744" cy="259045"/>
    <xdr:sp macro="" textlink="">
      <xdr:nvSpPr>
        <xdr:cNvPr id="372" name="n_1mainValue【福祉施設】&#10;一人当たり面積">
          <a:extLst>
            <a:ext uri="{FF2B5EF4-FFF2-40B4-BE49-F238E27FC236}">
              <a16:creationId xmlns:a16="http://schemas.microsoft.com/office/drawing/2014/main" id="{5873E555-1D8C-40A6-922F-C12DAD96A1E4}"/>
            </a:ext>
          </a:extLst>
        </xdr:cNvPr>
        <xdr:cNvSpPr txBox="1"/>
      </xdr:nvSpPr>
      <xdr:spPr>
        <a:xfrm>
          <a:off x="93917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91712</xdr:rowOff>
    </xdr:from>
    <xdr:ext cx="469744" cy="259045"/>
    <xdr:sp macro="" textlink="">
      <xdr:nvSpPr>
        <xdr:cNvPr id="373" name="n_2mainValue【福祉施設】&#10;一人当たり面積">
          <a:extLst>
            <a:ext uri="{FF2B5EF4-FFF2-40B4-BE49-F238E27FC236}">
              <a16:creationId xmlns:a16="http://schemas.microsoft.com/office/drawing/2014/main" id="{13106FBA-0DD4-4B1D-99B1-B1056386A30F}"/>
            </a:ext>
          </a:extLst>
        </xdr:cNvPr>
        <xdr:cNvSpPr txBox="1"/>
      </xdr:nvSpPr>
      <xdr:spPr>
        <a:xfrm>
          <a:off x="8515427" y="139791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100855</xdr:rowOff>
    </xdr:from>
    <xdr:ext cx="469744" cy="259045"/>
    <xdr:sp macro="" textlink="">
      <xdr:nvSpPr>
        <xdr:cNvPr id="374" name="n_3mainValue【福祉施設】&#10;一人当たり面積">
          <a:extLst>
            <a:ext uri="{FF2B5EF4-FFF2-40B4-BE49-F238E27FC236}">
              <a16:creationId xmlns:a16="http://schemas.microsoft.com/office/drawing/2014/main" id="{C13DCCF6-C58E-4B8F-BCCC-7213567EF5E6}"/>
            </a:ext>
          </a:extLst>
        </xdr:cNvPr>
        <xdr:cNvSpPr txBox="1"/>
      </xdr:nvSpPr>
      <xdr:spPr>
        <a:xfrm>
          <a:off x="7626427" y="13988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112285</xdr:rowOff>
    </xdr:from>
    <xdr:ext cx="469744" cy="259045"/>
    <xdr:sp macro="" textlink="">
      <xdr:nvSpPr>
        <xdr:cNvPr id="375" name="n_4mainValue【福祉施設】&#10;一人当たり面積">
          <a:extLst>
            <a:ext uri="{FF2B5EF4-FFF2-40B4-BE49-F238E27FC236}">
              <a16:creationId xmlns:a16="http://schemas.microsoft.com/office/drawing/2014/main" id="{B16C2529-98C0-4D64-89B8-9341B38ED004}"/>
            </a:ext>
          </a:extLst>
        </xdr:cNvPr>
        <xdr:cNvSpPr txBox="1"/>
      </xdr:nvSpPr>
      <xdr:spPr>
        <a:xfrm>
          <a:off x="6737427" y="1399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6" name="正方形/長方形 375">
          <a:extLst>
            <a:ext uri="{FF2B5EF4-FFF2-40B4-BE49-F238E27FC236}">
              <a16:creationId xmlns:a16="http://schemas.microsoft.com/office/drawing/2014/main" id="{D9D3A891-B56B-4B7F-8031-F77BC88CEE3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7" name="正方形/長方形 376">
          <a:extLst>
            <a:ext uri="{FF2B5EF4-FFF2-40B4-BE49-F238E27FC236}">
              <a16:creationId xmlns:a16="http://schemas.microsoft.com/office/drawing/2014/main" id="{9DEA4067-F640-48EA-AEB7-D4B647E9112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8" name="正方形/長方形 377">
          <a:extLst>
            <a:ext uri="{FF2B5EF4-FFF2-40B4-BE49-F238E27FC236}">
              <a16:creationId xmlns:a16="http://schemas.microsoft.com/office/drawing/2014/main" id="{82217342-4ED8-44AA-8BD7-CA7B249AB9AF}"/>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9" name="正方形/長方形 378">
          <a:extLst>
            <a:ext uri="{FF2B5EF4-FFF2-40B4-BE49-F238E27FC236}">
              <a16:creationId xmlns:a16="http://schemas.microsoft.com/office/drawing/2014/main" id="{FDDE80F8-3284-48D4-9DAF-B1D84D27414F}"/>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0" name="正方形/長方形 379">
          <a:extLst>
            <a:ext uri="{FF2B5EF4-FFF2-40B4-BE49-F238E27FC236}">
              <a16:creationId xmlns:a16="http://schemas.microsoft.com/office/drawing/2014/main" id="{795CC2DC-C645-47A2-BAE8-25FC65FEBF3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1" name="正方形/長方形 380">
          <a:extLst>
            <a:ext uri="{FF2B5EF4-FFF2-40B4-BE49-F238E27FC236}">
              <a16:creationId xmlns:a16="http://schemas.microsoft.com/office/drawing/2014/main" id="{997CE13D-C9DD-4CA6-8BFB-3B4AD523AD7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2" name="正方形/長方形 381">
          <a:extLst>
            <a:ext uri="{FF2B5EF4-FFF2-40B4-BE49-F238E27FC236}">
              <a16:creationId xmlns:a16="http://schemas.microsoft.com/office/drawing/2014/main" id="{763AA679-6DD1-4560-A2DD-478E0B158DB9}"/>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28D4F2B8-25EA-4D70-BC41-74B519FDC974}"/>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A0D09890-C712-459C-9F8A-263B6F0D645B}"/>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BD645700-547F-4B00-9F5F-C223F72979C3}"/>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6" name="テキスト ボックス 385">
          <a:extLst>
            <a:ext uri="{FF2B5EF4-FFF2-40B4-BE49-F238E27FC236}">
              <a16:creationId xmlns:a16="http://schemas.microsoft.com/office/drawing/2014/main" id="{256E8636-4210-4819-AD99-195F62EB1EA7}"/>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7" name="直線コネクタ 386">
          <a:extLst>
            <a:ext uri="{FF2B5EF4-FFF2-40B4-BE49-F238E27FC236}">
              <a16:creationId xmlns:a16="http://schemas.microsoft.com/office/drawing/2014/main" id="{FA2C386F-D5A2-4036-85AD-32BF41EAE346}"/>
            </a:ext>
          </a:extLst>
        </xdr:cNvPr>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88" name="テキスト ボックス 387">
          <a:extLst>
            <a:ext uri="{FF2B5EF4-FFF2-40B4-BE49-F238E27FC236}">
              <a16:creationId xmlns:a16="http://schemas.microsoft.com/office/drawing/2014/main" id="{2B89E49D-D5FB-46D9-A05A-EB59D1EA55E9}"/>
            </a:ext>
          </a:extLst>
        </xdr:cNvPr>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89" name="直線コネクタ 388">
          <a:extLst>
            <a:ext uri="{FF2B5EF4-FFF2-40B4-BE49-F238E27FC236}">
              <a16:creationId xmlns:a16="http://schemas.microsoft.com/office/drawing/2014/main" id="{37C882ED-8742-4907-8AC5-0CC2DE558DF5}"/>
            </a:ext>
          </a:extLst>
        </xdr:cNvPr>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0" name="テキスト ボックス 389">
          <a:extLst>
            <a:ext uri="{FF2B5EF4-FFF2-40B4-BE49-F238E27FC236}">
              <a16:creationId xmlns:a16="http://schemas.microsoft.com/office/drawing/2014/main" id="{60315D11-B6D3-4131-AD57-EC2B0F7A4F6D}"/>
            </a:ext>
          </a:extLst>
        </xdr:cNvPr>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1" name="直線コネクタ 390">
          <a:extLst>
            <a:ext uri="{FF2B5EF4-FFF2-40B4-BE49-F238E27FC236}">
              <a16:creationId xmlns:a16="http://schemas.microsoft.com/office/drawing/2014/main" id="{7160EF41-8853-420E-8B08-B59C4D6023D9}"/>
            </a:ext>
          </a:extLst>
        </xdr:cNvPr>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2" name="テキスト ボックス 391">
          <a:extLst>
            <a:ext uri="{FF2B5EF4-FFF2-40B4-BE49-F238E27FC236}">
              <a16:creationId xmlns:a16="http://schemas.microsoft.com/office/drawing/2014/main" id="{0FB0DB82-867F-4CDF-AB12-180ACADEBBE7}"/>
            </a:ext>
          </a:extLst>
        </xdr:cNvPr>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3" name="直線コネクタ 392">
          <a:extLst>
            <a:ext uri="{FF2B5EF4-FFF2-40B4-BE49-F238E27FC236}">
              <a16:creationId xmlns:a16="http://schemas.microsoft.com/office/drawing/2014/main" id="{900D0487-48FB-4CF1-AAF6-CDA4DC760944}"/>
            </a:ext>
          </a:extLst>
        </xdr:cNvPr>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4" name="テキスト ボックス 393">
          <a:extLst>
            <a:ext uri="{FF2B5EF4-FFF2-40B4-BE49-F238E27FC236}">
              <a16:creationId xmlns:a16="http://schemas.microsoft.com/office/drawing/2014/main" id="{FA795C9E-D4C5-4F5E-9531-0A1DC2156767}"/>
            </a:ext>
          </a:extLst>
        </xdr:cNvPr>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5" name="直線コネクタ 394">
          <a:extLst>
            <a:ext uri="{FF2B5EF4-FFF2-40B4-BE49-F238E27FC236}">
              <a16:creationId xmlns:a16="http://schemas.microsoft.com/office/drawing/2014/main" id="{E14ADACC-6DEB-45B3-94F1-6BC722CD2483}"/>
            </a:ext>
          </a:extLst>
        </xdr:cNvPr>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6" name="テキスト ボックス 395">
          <a:extLst>
            <a:ext uri="{FF2B5EF4-FFF2-40B4-BE49-F238E27FC236}">
              <a16:creationId xmlns:a16="http://schemas.microsoft.com/office/drawing/2014/main" id="{B0EEE2E1-CDC3-40F7-AA6F-E44873E12BC4}"/>
            </a:ext>
          </a:extLst>
        </xdr:cNvPr>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7" name="直線コネクタ 396">
          <a:extLst>
            <a:ext uri="{FF2B5EF4-FFF2-40B4-BE49-F238E27FC236}">
              <a16:creationId xmlns:a16="http://schemas.microsoft.com/office/drawing/2014/main" id="{6ACB8BA1-107D-4413-93CF-A59407E95F64}"/>
            </a:ext>
          </a:extLst>
        </xdr:cNvPr>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98" name="テキスト ボックス 397">
          <a:extLst>
            <a:ext uri="{FF2B5EF4-FFF2-40B4-BE49-F238E27FC236}">
              <a16:creationId xmlns:a16="http://schemas.microsoft.com/office/drawing/2014/main" id="{B13DC107-1365-4B9B-AAA4-E17255AC94EC}"/>
            </a:ext>
          </a:extLst>
        </xdr:cNvPr>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2C24B200-685B-4849-8558-580BBAD51BE6}"/>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0" name="【市民会館】&#10;有形固定資産減価償却率グラフ枠">
          <a:extLst>
            <a:ext uri="{FF2B5EF4-FFF2-40B4-BE49-F238E27FC236}">
              <a16:creationId xmlns:a16="http://schemas.microsoft.com/office/drawing/2014/main" id="{0A05C403-BE78-4493-8B5F-BE3DCD5BE2E2}"/>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20682</xdr:rowOff>
    </xdr:from>
    <xdr:to>
      <xdr:col>24</xdr:col>
      <xdr:colOff>62865</xdr:colOff>
      <xdr:row>109</xdr:row>
      <xdr:rowOff>35379</xdr:rowOff>
    </xdr:to>
    <xdr:cxnSp macro="">
      <xdr:nvCxnSpPr>
        <xdr:cNvPr id="401" name="直線コネクタ 400">
          <a:extLst>
            <a:ext uri="{FF2B5EF4-FFF2-40B4-BE49-F238E27FC236}">
              <a16:creationId xmlns:a16="http://schemas.microsoft.com/office/drawing/2014/main" id="{F96BEFE9-7F39-45D1-AC0A-5DCE7733ED09}"/>
            </a:ext>
          </a:extLst>
        </xdr:cNvPr>
        <xdr:cNvCxnSpPr/>
      </xdr:nvCxnSpPr>
      <xdr:spPr>
        <a:xfrm flipV="1">
          <a:off x="4634865" y="17165682"/>
          <a:ext cx="0" cy="15577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2" name="【市民会館】&#10;有形固定資産減価償却率最小値テキスト">
          <a:extLst>
            <a:ext uri="{FF2B5EF4-FFF2-40B4-BE49-F238E27FC236}">
              <a16:creationId xmlns:a16="http://schemas.microsoft.com/office/drawing/2014/main" id="{92936590-FA09-4DE1-8309-9E1CABD5009F}"/>
            </a:ext>
          </a:extLst>
        </xdr:cNvPr>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3" name="直線コネクタ 402">
          <a:extLst>
            <a:ext uri="{FF2B5EF4-FFF2-40B4-BE49-F238E27FC236}">
              <a16:creationId xmlns:a16="http://schemas.microsoft.com/office/drawing/2014/main" id="{54CB1C4C-EDE3-4776-815F-2DD2B8281AF5}"/>
            </a:ext>
          </a:extLst>
        </xdr:cNvPr>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138809</xdr:rowOff>
    </xdr:from>
    <xdr:ext cx="340478" cy="259045"/>
    <xdr:sp macro="" textlink="">
      <xdr:nvSpPr>
        <xdr:cNvPr id="404" name="【市民会館】&#10;有形固定資産減価償却率最大値テキスト">
          <a:extLst>
            <a:ext uri="{FF2B5EF4-FFF2-40B4-BE49-F238E27FC236}">
              <a16:creationId xmlns:a16="http://schemas.microsoft.com/office/drawing/2014/main" id="{8FE45488-AAF7-4688-A6B6-00E0D4BDED79}"/>
            </a:ext>
          </a:extLst>
        </xdr:cNvPr>
        <xdr:cNvSpPr txBox="1"/>
      </xdr:nvSpPr>
      <xdr:spPr>
        <a:xfrm>
          <a:off x="4673600" y="1694090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20682</xdr:rowOff>
    </xdr:from>
    <xdr:to>
      <xdr:col>24</xdr:col>
      <xdr:colOff>152400</xdr:colOff>
      <xdr:row>100</xdr:row>
      <xdr:rowOff>20682</xdr:rowOff>
    </xdr:to>
    <xdr:cxnSp macro="">
      <xdr:nvCxnSpPr>
        <xdr:cNvPr id="405" name="直線コネクタ 404">
          <a:extLst>
            <a:ext uri="{FF2B5EF4-FFF2-40B4-BE49-F238E27FC236}">
              <a16:creationId xmlns:a16="http://schemas.microsoft.com/office/drawing/2014/main" id="{9F5AFD52-05AE-4D0F-8D2E-34FF0FD7BEC9}"/>
            </a:ext>
          </a:extLst>
        </xdr:cNvPr>
        <xdr:cNvCxnSpPr/>
      </xdr:nvCxnSpPr>
      <xdr:spPr>
        <a:xfrm>
          <a:off x="4546600" y="171656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59345</xdr:rowOff>
    </xdr:from>
    <xdr:ext cx="405111" cy="259045"/>
    <xdr:sp macro="" textlink="">
      <xdr:nvSpPr>
        <xdr:cNvPr id="406" name="【市民会館】&#10;有形固定資産減価償却率平均値テキスト">
          <a:extLst>
            <a:ext uri="{FF2B5EF4-FFF2-40B4-BE49-F238E27FC236}">
              <a16:creationId xmlns:a16="http://schemas.microsoft.com/office/drawing/2014/main" id="{2E5A8FC7-9271-439B-BBE0-1FB2667B67E1}"/>
            </a:ext>
          </a:extLst>
        </xdr:cNvPr>
        <xdr:cNvSpPr txBox="1"/>
      </xdr:nvSpPr>
      <xdr:spPr>
        <a:xfrm>
          <a:off x="4673600" y="1789014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80918</xdr:rowOff>
    </xdr:from>
    <xdr:to>
      <xdr:col>24</xdr:col>
      <xdr:colOff>114300</xdr:colOff>
      <xdr:row>105</xdr:row>
      <xdr:rowOff>11068</xdr:rowOff>
    </xdr:to>
    <xdr:sp macro="" textlink="">
      <xdr:nvSpPr>
        <xdr:cNvPr id="407" name="フローチャート: 判断 406">
          <a:extLst>
            <a:ext uri="{FF2B5EF4-FFF2-40B4-BE49-F238E27FC236}">
              <a16:creationId xmlns:a16="http://schemas.microsoft.com/office/drawing/2014/main" id="{1536D6B4-EB16-4334-A3E6-7629F0493A5F}"/>
            </a:ext>
          </a:extLst>
        </xdr:cNvPr>
        <xdr:cNvSpPr/>
      </xdr:nvSpPr>
      <xdr:spPr>
        <a:xfrm>
          <a:off x="4584700" y="17911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90714</xdr:rowOff>
    </xdr:from>
    <xdr:to>
      <xdr:col>20</xdr:col>
      <xdr:colOff>38100</xdr:colOff>
      <xdr:row>105</xdr:row>
      <xdr:rowOff>20864</xdr:rowOff>
    </xdr:to>
    <xdr:sp macro="" textlink="">
      <xdr:nvSpPr>
        <xdr:cNvPr id="408" name="フローチャート: 判断 407">
          <a:extLst>
            <a:ext uri="{FF2B5EF4-FFF2-40B4-BE49-F238E27FC236}">
              <a16:creationId xmlns:a16="http://schemas.microsoft.com/office/drawing/2014/main" id="{FF9C40B6-EF99-4E7F-A6C7-ED6589AE937E}"/>
            </a:ext>
          </a:extLst>
        </xdr:cNvPr>
        <xdr:cNvSpPr/>
      </xdr:nvSpPr>
      <xdr:spPr>
        <a:xfrm>
          <a:off x="3746500" y="17921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77651</xdr:rowOff>
    </xdr:from>
    <xdr:to>
      <xdr:col>15</xdr:col>
      <xdr:colOff>101600</xdr:colOff>
      <xdr:row>105</xdr:row>
      <xdr:rowOff>7801</xdr:rowOff>
    </xdr:to>
    <xdr:sp macro="" textlink="">
      <xdr:nvSpPr>
        <xdr:cNvPr id="409" name="フローチャート: 判断 408">
          <a:extLst>
            <a:ext uri="{FF2B5EF4-FFF2-40B4-BE49-F238E27FC236}">
              <a16:creationId xmlns:a16="http://schemas.microsoft.com/office/drawing/2014/main" id="{A7F3FE0C-AE9F-4DB3-86D7-8EDBEDE67D46}"/>
            </a:ext>
          </a:extLst>
        </xdr:cNvPr>
        <xdr:cNvSpPr/>
      </xdr:nvSpPr>
      <xdr:spPr>
        <a:xfrm>
          <a:off x="2857500" y="1790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48261</xdr:rowOff>
    </xdr:from>
    <xdr:to>
      <xdr:col>10</xdr:col>
      <xdr:colOff>165100</xdr:colOff>
      <xdr:row>104</xdr:row>
      <xdr:rowOff>149861</xdr:rowOff>
    </xdr:to>
    <xdr:sp macro="" textlink="">
      <xdr:nvSpPr>
        <xdr:cNvPr id="410" name="フローチャート: 判断 409">
          <a:extLst>
            <a:ext uri="{FF2B5EF4-FFF2-40B4-BE49-F238E27FC236}">
              <a16:creationId xmlns:a16="http://schemas.microsoft.com/office/drawing/2014/main" id="{C81A047F-EBF5-4C37-9FE2-597E966B3A1F}"/>
            </a:ext>
          </a:extLst>
        </xdr:cNvPr>
        <xdr:cNvSpPr/>
      </xdr:nvSpPr>
      <xdr:spPr>
        <a:xfrm>
          <a:off x="1968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46627</xdr:rowOff>
    </xdr:from>
    <xdr:to>
      <xdr:col>6</xdr:col>
      <xdr:colOff>38100</xdr:colOff>
      <xdr:row>104</xdr:row>
      <xdr:rowOff>148227</xdr:rowOff>
    </xdr:to>
    <xdr:sp macro="" textlink="">
      <xdr:nvSpPr>
        <xdr:cNvPr id="411" name="フローチャート: 判断 410">
          <a:extLst>
            <a:ext uri="{FF2B5EF4-FFF2-40B4-BE49-F238E27FC236}">
              <a16:creationId xmlns:a16="http://schemas.microsoft.com/office/drawing/2014/main" id="{21CA09AF-2523-4D50-9F8E-3E43CDF11CE2}"/>
            </a:ext>
          </a:extLst>
        </xdr:cNvPr>
        <xdr:cNvSpPr/>
      </xdr:nvSpPr>
      <xdr:spPr>
        <a:xfrm>
          <a:off x="1079500" y="17877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3FC3609A-4EEB-4ACE-9BC8-14C1F40C6CA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CD1D29D4-CEAB-4BB1-973E-F0754A1C4312}"/>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A0C62453-AC6D-45C0-A76D-9DE4C5AB929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C7DFB977-3C8A-4F89-A4F8-B52A9E4F61A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A508B1-5F32-4443-89B8-5F51E4AC7B48}"/>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101</xdr:row>
      <xdr:rowOff>116839</xdr:rowOff>
    </xdr:from>
    <xdr:to>
      <xdr:col>24</xdr:col>
      <xdr:colOff>114300</xdr:colOff>
      <xdr:row>102</xdr:row>
      <xdr:rowOff>46989</xdr:rowOff>
    </xdr:to>
    <xdr:sp macro="" textlink="">
      <xdr:nvSpPr>
        <xdr:cNvPr id="417" name="楕円 416">
          <a:extLst>
            <a:ext uri="{FF2B5EF4-FFF2-40B4-BE49-F238E27FC236}">
              <a16:creationId xmlns:a16="http://schemas.microsoft.com/office/drawing/2014/main" id="{0D9D211C-F16B-414F-A370-B2CF90E26E02}"/>
            </a:ext>
          </a:extLst>
        </xdr:cNvPr>
        <xdr:cNvSpPr/>
      </xdr:nvSpPr>
      <xdr:spPr>
        <a:xfrm>
          <a:off x="4584700" y="174332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100</xdr:row>
      <xdr:rowOff>139716</xdr:rowOff>
    </xdr:from>
    <xdr:ext cx="405111" cy="259045"/>
    <xdr:sp macro="" textlink="">
      <xdr:nvSpPr>
        <xdr:cNvPr id="418" name="【市民会館】&#10;有形固定資産減価償却率該当値テキスト">
          <a:extLst>
            <a:ext uri="{FF2B5EF4-FFF2-40B4-BE49-F238E27FC236}">
              <a16:creationId xmlns:a16="http://schemas.microsoft.com/office/drawing/2014/main" id="{CBDDE24F-9F03-487F-9C31-3FEDF129C20E}"/>
            </a:ext>
          </a:extLst>
        </xdr:cNvPr>
        <xdr:cNvSpPr txBox="1"/>
      </xdr:nvSpPr>
      <xdr:spPr>
        <a:xfrm>
          <a:off x="4673600" y="1728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101</xdr:row>
      <xdr:rowOff>84182</xdr:rowOff>
    </xdr:from>
    <xdr:to>
      <xdr:col>20</xdr:col>
      <xdr:colOff>38100</xdr:colOff>
      <xdr:row>102</xdr:row>
      <xdr:rowOff>14332</xdr:rowOff>
    </xdr:to>
    <xdr:sp macro="" textlink="">
      <xdr:nvSpPr>
        <xdr:cNvPr id="419" name="楕円 418">
          <a:extLst>
            <a:ext uri="{FF2B5EF4-FFF2-40B4-BE49-F238E27FC236}">
              <a16:creationId xmlns:a16="http://schemas.microsoft.com/office/drawing/2014/main" id="{E6804335-39AC-4ED4-AD8F-F668704E3F51}"/>
            </a:ext>
          </a:extLst>
        </xdr:cNvPr>
        <xdr:cNvSpPr/>
      </xdr:nvSpPr>
      <xdr:spPr>
        <a:xfrm>
          <a:off x="3746500" y="17400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101</xdr:row>
      <xdr:rowOff>134982</xdr:rowOff>
    </xdr:from>
    <xdr:to>
      <xdr:col>24</xdr:col>
      <xdr:colOff>63500</xdr:colOff>
      <xdr:row>101</xdr:row>
      <xdr:rowOff>167639</xdr:rowOff>
    </xdr:to>
    <xdr:cxnSp macro="">
      <xdr:nvCxnSpPr>
        <xdr:cNvPr id="420" name="直線コネクタ 419">
          <a:extLst>
            <a:ext uri="{FF2B5EF4-FFF2-40B4-BE49-F238E27FC236}">
              <a16:creationId xmlns:a16="http://schemas.microsoft.com/office/drawing/2014/main" id="{FCF80F88-0809-4FC6-AA07-2F97434B010F}"/>
            </a:ext>
          </a:extLst>
        </xdr:cNvPr>
        <xdr:cNvCxnSpPr/>
      </xdr:nvCxnSpPr>
      <xdr:spPr>
        <a:xfrm>
          <a:off x="3797300" y="1745143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49893</xdr:rowOff>
    </xdr:from>
    <xdr:to>
      <xdr:col>15</xdr:col>
      <xdr:colOff>101600</xdr:colOff>
      <xdr:row>101</xdr:row>
      <xdr:rowOff>151493</xdr:rowOff>
    </xdr:to>
    <xdr:sp macro="" textlink="">
      <xdr:nvSpPr>
        <xdr:cNvPr id="421" name="楕円 420">
          <a:extLst>
            <a:ext uri="{FF2B5EF4-FFF2-40B4-BE49-F238E27FC236}">
              <a16:creationId xmlns:a16="http://schemas.microsoft.com/office/drawing/2014/main" id="{2AD45ADD-8C97-4A34-BBFC-AE718B5DE069}"/>
            </a:ext>
          </a:extLst>
        </xdr:cNvPr>
        <xdr:cNvSpPr/>
      </xdr:nvSpPr>
      <xdr:spPr>
        <a:xfrm>
          <a:off x="2857500" y="17366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101</xdr:row>
      <xdr:rowOff>100693</xdr:rowOff>
    </xdr:from>
    <xdr:to>
      <xdr:col>19</xdr:col>
      <xdr:colOff>177800</xdr:colOff>
      <xdr:row>101</xdr:row>
      <xdr:rowOff>134982</xdr:rowOff>
    </xdr:to>
    <xdr:cxnSp macro="">
      <xdr:nvCxnSpPr>
        <xdr:cNvPr id="422" name="直線コネクタ 421">
          <a:extLst>
            <a:ext uri="{FF2B5EF4-FFF2-40B4-BE49-F238E27FC236}">
              <a16:creationId xmlns:a16="http://schemas.microsoft.com/office/drawing/2014/main" id="{562F53DE-E4AB-4115-9B23-57F3B14DB738}"/>
            </a:ext>
          </a:extLst>
        </xdr:cNvPr>
        <xdr:cNvCxnSpPr/>
      </xdr:nvCxnSpPr>
      <xdr:spPr>
        <a:xfrm>
          <a:off x="2908300" y="1741714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13970</xdr:rowOff>
    </xdr:from>
    <xdr:to>
      <xdr:col>10</xdr:col>
      <xdr:colOff>165100</xdr:colOff>
      <xdr:row>101</xdr:row>
      <xdr:rowOff>115570</xdr:rowOff>
    </xdr:to>
    <xdr:sp macro="" textlink="">
      <xdr:nvSpPr>
        <xdr:cNvPr id="423" name="楕円 422">
          <a:extLst>
            <a:ext uri="{FF2B5EF4-FFF2-40B4-BE49-F238E27FC236}">
              <a16:creationId xmlns:a16="http://schemas.microsoft.com/office/drawing/2014/main" id="{7C039251-48B4-40DD-8898-B744B823CB81}"/>
            </a:ext>
          </a:extLst>
        </xdr:cNvPr>
        <xdr:cNvSpPr/>
      </xdr:nvSpPr>
      <xdr:spPr>
        <a:xfrm>
          <a:off x="1968500" y="17330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64770</xdr:rowOff>
    </xdr:from>
    <xdr:to>
      <xdr:col>15</xdr:col>
      <xdr:colOff>50800</xdr:colOff>
      <xdr:row>101</xdr:row>
      <xdr:rowOff>100693</xdr:rowOff>
    </xdr:to>
    <xdr:cxnSp macro="">
      <xdr:nvCxnSpPr>
        <xdr:cNvPr id="424" name="直線コネクタ 423">
          <a:extLst>
            <a:ext uri="{FF2B5EF4-FFF2-40B4-BE49-F238E27FC236}">
              <a16:creationId xmlns:a16="http://schemas.microsoft.com/office/drawing/2014/main" id="{5CA68D03-DC34-476B-AB7D-E43262F7D4D3}"/>
            </a:ext>
          </a:extLst>
        </xdr:cNvPr>
        <xdr:cNvCxnSpPr/>
      </xdr:nvCxnSpPr>
      <xdr:spPr>
        <a:xfrm>
          <a:off x="2019300" y="173812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152763</xdr:rowOff>
    </xdr:from>
    <xdr:to>
      <xdr:col>6</xdr:col>
      <xdr:colOff>38100</xdr:colOff>
      <xdr:row>101</xdr:row>
      <xdr:rowOff>82913</xdr:rowOff>
    </xdr:to>
    <xdr:sp macro="" textlink="">
      <xdr:nvSpPr>
        <xdr:cNvPr id="425" name="楕円 424">
          <a:extLst>
            <a:ext uri="{FF2B5EF4-FFF2-40B4-BE49-F238E27FC236}">
              <a16:creationId xmlns:a16="http://schemas.microsoft.com/office/drawing/2014/main" id="{BA1B856A-466D-4932-A2C1-AB9345E7BB3D}"/>
            </a:ext>
          </a:extLst>
        </xdr:cNvPr>
        <xdr:cNvSpPr/>
      </xdr:nvSpPr>
      <xdr:spPr>
        <a:xfrm>
          <a:off x="1079500" y="17297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32113</xdr:rowOff>
    </xdr:from>
    <xdr:to>
      <xdr:col>10</xdr:col>
      <xdr:colOff>114300</xdr:colOff>
      <xdr:row>101</xdr:row>
      <xdr:rowOff>64770</xdr:rowOff>
    </xdr:to>
    <xdr:cxnSp macro="">
      <xdr:nvCxnSpPr>
        <xdr:cNvPr id="426" name="直線コネクタ 425">
          <a:extLst>
            <a:ext uri="{FF2B5EF4-FFF2-40B4-BE49-F238E27FC236}">
              <a16:creationId xmlns:a16="http://schemas.microsoft.com/office/drawing/2014/main" id="{70EE73F0-A995-4024-BCD8-F66B39265B58}"/>
            </a:ext>
          </a:extLst>
        </xdr:cNvPr>
        <xdr:cNvCxnSpPr/>
      </xdr:nvCxnSpPr>
      <xdr:spPr>
        <a:xfrm>
          <a:off x="1130300" y="17348563"/>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11991</xdr:rowOff>
    </xdr:from>
    <xdr:ext cx="405111" cy="259045"/>
    <xdr:sp macro="" textlink="">
      <xdr:nvSpPr>
        <xdr:cNvPr id="427" name="n_1aveValue【市民会館】&#10;有形固定資産減価償却率">
          <a:extLst>
            <a:ext uri="{FF2B5EF4-FFF2-40B4-BE49-F238E27FC236}">
              <a16:creationId xmlns:a16="http://schemas.microsoft.com/office/drawing/2014/main" id="{4DA93764-9306-4A7D-BAB2-BD3029C0EF40}"/>
            </a:ext>
          </a:extLst>
        </xdr:cNvPr>
        <xdr:cNvSpPr txBox="1"/>
      </xdr:nvSpPr>
      <xdr:spPr>
        <a:xfrm>
          <a:off x="3582044" y="1801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170378</xdr:rowOff>
    </xdr:from>
    <xdr:ext cx="405111" cy="259045"/>
    <xdr:sp macro="" textlink="">
      <xdr:nvSpPr>
        <xdr:cNvPr id="428" name="n_2aveValue【市民会館】&#10;有形固定資産減価償却率">
          <a:extLst>
            <a:ext uri="{FF2B5EF4-FFF2-40B4-BE49-F238E27FC236}">
              <a16:creationId xmlns:a16="http://schemas.microsoft.com/office/drawing/2014/main" id="{B48574AB-A0CF-418D-9028-5995979F55DA}"/>
            </a:ext>
          </a:extLst>
        </xdr:cNvPr>
        <xdr:cNvSpPr txBox="1"/>
      </xdr:nvSpPr>
      <xdr:spPr>
        <a:xfrm>
          <a:off x="2705744" y="180011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140988</xdr:rowOff>
    </xdr:from>
    <xdr:ext cx="405111" cy="259045"/>
    <xdr:sp macro="" textlink="">
      <xdr:nvSpPr>
        <xdr:cNvPr id="429" name="n_3aveValue【市民会館】&#10;有形固定資産減価償却率">
          <a:extLst>
            <a:ext uri="{FF2B5EF4-FFF2-40B4-BE49-F238E27FC236}">
              <a16:creationId xmlns:a16="http://schemas.microsoft.com/office/drawing/2014/main" id="{E67245E6-1662-4055-B2CD-8D1AE915FF8F}"/>
            </a:ext>
          </a:extLst>
        </xdr:cNvPr>
        <xdr:cNvSpPr txBox="1"/>
      </xdr:nvSpPr>
      <xdr:spPr>
        <a:xfrm>
          <a:off x="1816744" y="17971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139354</xdr:rowOff>
    </xdr:from>
    <xdr:ext cx="405111" cy="259045"/>
    <xdr:sp macro="" textlink="">
      <xdr:nvSpPr>
        <xdr:cNvPr id="430" name="n_4aveValue【市民会館】&#10;有形固定資産減価償却率">
          <a:extLst>
            <a:ext uri="{FF2B5EF4-FFF2-40B4-BE49-F238E27FC236}">
              <a16:creationId xmlns:a16="http://schemas.microsoft.com/office/drawing/2014/main" id="{B2535A07-D634-4A0C-AAFB-ABFDDAB74032}"/>
            </a:ext>
          </a:extLst>
        </xdr:cNvPr>
        <xdr:cNvSpPr txBox="1"/>
      </xdr:nvSpPr>
      <xdr:spPr>
        <a:xfrm>
          <a:off x="927744" y="179701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100</xdr:row>
      <xdr:rowOff>30859</xdr:rowOff>
    </xdr:from>
    <xdr:ext cx="405111" cy="259045"/>
    <xdr:sp macro="" textlink="">
      <xdr:nvSpPr>
        <xdr:cNvPr id="431" name="n_1mainValue【市民会館】&#10;有形固定資産減価償却率">
          <a:extLst>
            <a:ext uri="{FF2B5EF4-FFF2-40B4-BE49-F238E27FC236}">
              <a16:creationId xmlns:a16="http://schemas.microsoft.com/office/drawing/2014/main" id="{F179E4BE-1B36-4389-B37A-5C0C5A9DCDDC}"/>
            </a:ext>
          </a:extLst>
        </xdr:cNvPr>
        <xdr:cNvSpPr txBox="1"/>
      </xdr:nvSpPr>
      <xdr:spPr>
        <a:xfrm>
          <a:off x="3582044" y="171758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99</xdr:row>
      <xdr:rowOff>168020</xdr:rowOff>
    </xdr:from>
    <xdr:ext cx="405111" cy="259045"/>
    <xdr:sp macro="" textlink="">
      <xdr:nvSpPr>
        <xdr:cNvPr id="432" name="n_2mainValue【市民会館】&#10;有形固定資産減価償却率">
          <a:extLst>
            <a:ext uri="{FF2B5EF4-FFF2-40B4-BE49-F238E27FC236}">
              <a16:creationId xmlns:a16="http://schemas.microsoft.com/office/drawing/2014/main" id="{AD21256C-F217-4AFA-9D05-25B51588F7AA}"/>
            </a:ext>
          </a:extLst>
        </xdr:cNvPr>
        <xdr:cNvSpPr txBox="1"/>
      </xdr:nvSpPr>
      <xdr:spPr>
        <a:xfrm>
          <a:off x="2705744" y="17141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132097</xdr:rowOff>
    </xdr:from>
    <xdr:ext cx="405111" cy="259045"/>
    <xdr:sp macro="" textlink="">
      <xdr:nvSpPr>
        <xdr:cNvPr id="433" name="n_3mainValue【市民会館】&#10;有形固定資産減価償却率">
          <a:extLst>
            <a:ext uri="{FF2B5EF4-FFF2-40B4-BE49-F238E27FC236}">
              <a16:creationId xmlns:a16="http://schemas.microsoft.com/office/drawing/2014/main" id="{BE720FCD-F3A8-4867-A7C8-F2DFCC41BBC2}"/>
            </a:ext>
          </a:extLst>
        </xdr:cNvPr>
        <xdr:cNvSpPr txBox="1"/>
      </xdr:nvSpPr>
      <xdr:spPr>
        <a:xfrm>
          <a:off x="1816744" y="17105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99440</xdr:rowOff>
    </xdr:from>
    <xdr:ext cx="405111" cy="259045"/>
    <xdr:sp macro="" textlink="">
      <xdr:nvSpPr>
        <xdr:cNvPr id="434" name="n_4mainValue【市民会館】&#10;有形固定資産減価償却率">
          <a:extLst>
            <a:ext uri="{FF2B5EF4-FFF2-40B4-BE49-F238E27FC236}">
              <a16:creationId xmlns:a16="http://schemas.microsoft.com/office/drawing/2014/main" id="{831B25F8-1A48-4A56-A165-35E8E4EE65D4}"/>
            </a:ext>
          </a:extLst>
        </xdr:cNvPr>
        <xdr:cNvSpPr txBox="1"/>
      </xdr:nvSpPr>
      <xdr:spPr>
        <a:xfrm>
          <a:off x="927744" y="17072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5" name="正方形/長方形 434">
          <a:extLst>
            <a:ext uri="{FF2B5EF4-FFF2-40B4-BE49-F238E27FC236}">
              <a16:creationId xmlns:a16="http://schemas.microsoft.com/office/drawing/2014/main" id="{51FC1631-ADBC-4E39-ADCA-FF6BCCCA2B25}"/>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6" name="正方形/長方形 435">
          <a:extLst>
            <a:ext uri="{FF2B5EF4-FFF2-40B4-BE49-F238E27FC236}">
              <a16:creationId xmlns:a16="http://schemas.microsoft.com/office/drawing/2014/main" id="{36BB5EB4-B6D1-4028-B4CB-591DFE5EB53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7" name="正方形/長方形 436">
          <a:extLst>
            <a:ext uri="{FF2B5EF4-FFF2-40B4-BE49-F238E27FC236}">
              <a16:creationId xmlns:a16="http://schemas.microsoft.com/office/drawing/2014/main" id="{7C5C403A-008E-4C39-A142-286C15E1FA89}"/>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8" name="正方形/長方形 437">
          <a:extLst>
            <a:ext uri="{FF2B5EF4-FFF2-40B4-BE49-F238E27FC236}">
              <a16:creationId xmlns:a16="http://schemas.microsoft.com/office/drawing/2014/main" id="{4A84A9AD-12BE-4E3F-BCBF-9D0C30BDA60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9" name="正方形/長方形 438">
          <a:extLst>
            <a:ext uri="{FF2B5EF4-FFF2-40B4-BE49-F238E27FC236}">
              <a16:creationId xmlns:a16="http://schemas.microsoft.com/office/drawing/2014/main" id="{97BF2972-EB34-4887-8BC1-4A9C39EC956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0" name="正方形/長方形 439">
          <a:extLst>
            <a:ext uri="{FF2B5EF4-FFF2-40B4-BE49-F238E27FC236}">
              <a16:creationId xmlns:a16="http://schemas.microsoft.com/office/drawing/2014/main" id="{4C3C591A-4E59-4FD9-887A-0FBF2612639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1" name="正方形/長方形 440">
          <a:extLst>
            <a:ext uri="{FF2B5EF4-FFF2-40B4-BE49-F238E27FC236}">
              <a16:creationId xmlns:a16="http://schemas.microsoft.com/office/drawing/2014/main" id="{F32570C2-411C-4F48-BEBA-348794A374AE}"/>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2" name="正方形/長方形 441">
          <a:extLst>
            <a:ext uri="{FF2B5EF4-FFF2-40B4-BE49-F238E27FC236}">
              <a16:creationId xmlns:a16="http://schemas.microsoft.com/office/drawing/2014/main" id="{29A02528-7720-491A-AB69-863D07C031C4}"/>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3" name="テキスト ボックス 442">
          <a:extLst>
            <a:ext uri="{FF2B5EF4-FFF2-40B4-BE49-F238E27FC236}">
              <a16:creationId xmlns:a16="http://schemas.microsoft.com/office/drawing/2014/main" id="{EB769E1F-E07C-45AD-882B-D87F07619F37}"/>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4" name="直線コネクタ 443">
          <a:extLst>
            <a:ext uri="{FF2B5EF4-FFF2-40B4-BE49-F238E27FC236}">
              <a16:creationId xmlns:a16="http://schemas.microsoft.com/office/drawing/2014/main" id="{2152E7F9-78F2-4065-899B-5F7654105F2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5" name="直線コネクタ 444">
          <a:extLst>
            <a:ext uri="{FF2B5EF4-FFF2-40B4-BE49-F238E27FC236}">
              <a16:creationId xmlns:a16="http://schemas.microsoft.com/office/drawing/2014/main" id="{38510267-1AE3-4D5E-BB0B-A746C01D549F}"/>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6" name="テキスト ボックス 445">
          <a:extLst>
            <a:ext uri="{FF2B5EF4-FFF2-40B4-BE49-F238E27FC236}">
              <a16:creationId xmlns:a16="http://schemas.microsoft.com/office/drawing/2014/main" id="{669BEB41-DAB3-4606-96E6-FE6E75BA622C}"/>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7" name="直線コネクタ 446">
          <a:extLst>
            <a:ext uri="{FF2B5EF4-FFF2-40B4-BE49-F238E27FC236}">
              <a16:creationId xmlns:a16="http://schemas.microsoft.com/office/drawing/2014/main" id="{E268CCBE-712B-41DE-A304-4E3AFA368663}"/>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8" name="テキスト ボックス 447">
          <a:extLst>
            <a:ext uri="{FF2B5EF4-FFF2-40B4-BE49-F238E27FC236}">
              <a16:creationId xmlns:a16="http://schemas.microsoft.com/office/drawing/2014/main" id="{24B2FCEC-B86C-4C8C-9F19-6D4A2CFFFB16}"/>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9" name="直線コネクタ 448">
          <a:extLst>
            <a:ext uri="{FF2B5EF4-FFF2-40B4-BE49-F238E27FC236}">
              <a16:creationId xmlns:a16="http://schemas.microsoft.com/office/drawing/2014/main" id="{5613DFC0-C9A3-44E0-9478-BAF083FBC9FE}"/>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0" name="テキスト ボックス 449">
          <a:extLst>
            <a:ext uri="{FF2B5EF4-FFF2-40B4-BE49-F238E27FC236}">
              <a16:creationId xmlns:a16="http://schemas.microsoft.com/office/drawing/2014/main" id="{5D3C9A87-2AD3-4B80-8BF7-EF53B17F00EF}"/>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1" name="直線コネクタ 450">
          <a:extLst>
            <a:ext uri="{FF2B5EF4-FFF2-40B4-BE49-F238E27FC236}">
              <a16:creationId xmlns:a16="http://schemas.microsoft.com/office/drawing/2014/main" id="{793BB45E-F14B-4C02-BBAA-5DBE865400C6}"/>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2" name="テキスト ボックス 451">
          <a:extLst>
            <a:ext uri="{FF2B5EF4-FFF2-40B4-BE49-F238E27FC236}">
              <a16:creationId xmlns:a16="http://schemas.microsoft.com/office/drawing/2014/main" id="{C7D95D48-E32E-4416-8385-4968F4BE199D}"/>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3" name="直線コネクタ 452">
          <a:extLst>
            <a:ext uri="{FF2B5EF4-FFF2-40B4-BE49-F238E27FC236}">
              <a16:creationId xmlns:a16="http://schemas.microsoft.com/office/drawing/2014/main" id="{B4D894F1-2A9A-4997-87C0-44381142B041}"/>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4" name="テキスト ボックス 453">
          <a:extLst>
            <a:ext uri="{FF2B5EF4-FFF2-40B4-BE49-F238E27FC236}">
              <a16:creationId xmlns:a16="http://schemas.microsoft.com/office/drawing/2014/main" id="{69784CD4-7760-463D-8553-880D6FC65F99}"/>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5" name="直線コネクタ 454">
          <a:extLst>
            <a:ext uri="{FF2B5EF4-FFF2-40B4-BE49-F238E27FC236}">
              <a16:creationId xmlns:a16="http://schemas.microsoft.com/office/drawing/2014/main" id="{6E6A96CA-CC66-4C4D-933C-BBDF949863DD}"/>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6" name="テキスト ボックス 455">
          <a:extLst>
            <a:ext uri="{FF2B5EF4-FFF2-40B4-BE49-F238E27FC236}">
              <a16:creationId xmlns:a16="http://schemas.microsoft.com/office/drawing/2014/main" id="{03B79505-81D7-4281-9C8B-996DBEB7B97F}"/>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7" name="【市民会館】&#10;一人当たり面積グラフ枠">
          <a:extLst>
            <a:ext uri="{FF2B5EF4-FFF2-40B4-BE49-F238E27FC236}">
              <a16:creationId xmlns:a16="http://schemas.microsoft.com/office/drawing/2014/main" id="{10C7613C-2AC6-416D-B7CD-C65E0F087479}"/>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91439</xdr:rowOff>
    </xdr:from>
    <xdr:to>
      <xdr:col>54</xdr:col>
      <xdr:colOff>189865</xdr:colOff>
      <xdr:row>108</xdr:row>
      <xdr:rowOff>129539</xdr:rowOff>
    </xdr:to>
    <xdr:cxnSp macro="">
      <xdr:nvCxnSpPr>
        <xdr:cNvPr id="458" name="直線コネクタ 457">
          <a:extLst>
            <a:ext uri="{FF2B5EF4-FFF2-40B4-BE49-F238E27FC236}">
              <a16:creationId xmlns:a16="http://schemas.microsoft.com/office/drawing/2014/main" id="{E2F0ED4B-A696-4085-B13E-CB7519614845}"/>
            </a:ext>
          </a:extLst>
        </xdr:cNvPr>
        <xdr:cNvCxnSpPr/>
      </xdr:nvCxnSpPr>
      <xdr:spPr>
        <a:xfrm flipV="1">
          <a:off x="10476865" y="17064989"/>
          <a:ext cx="0" cy="15811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133366</xdr:rowOff>
    </xdr:from>
    <xdr:ext cx="469744" cy="259045"/>
    <xdr:sp macro="" textlink="">
      <xdr:nvSpPr>
        <xdr:cNvPr id="459" name="【市民会館】&#10;一人当たり面積最小値テキスト">
          <a:extLst>
            <a:ext uri="{FF2B5EF4-FFF2-40B4-BE49-F238E27FC236}">
              <a16:creationId xmlns:a16="http://schemas.microsoft.com/office/drawing/2014/main" id="{CAD6B38F-3E89-43C6-AFA0-A96865A17E10}"/>
            </a:ext>
          </a:extLst>
        </xdr:cNvPr>
        <xdr:cNvSpPr txBox="1"/>
      </xdr:nvSpPr>
      <xdr:spPr>
        <a:xfrm>
          <a:off x="10515600"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129539</xdr:rowOff>
    </xdr:from>
    <xdr:to>
      <xdr:col>55</xdr:col>
      <xdr:colOff>88900</xdr:colOff>
      <xdr:row>108</xdr:row>
      <xdr:rowOff>129539</xdr:rowOff>
    </xdr:to>
    <xdr:cxnSp macro="">
      <xdr:nvCxnSpPr>
        <xdr:cNvPr id="460" name="直線コネクタ 459">
          <a:extLst>
            <a:ext uri="{FF2B5EF4-FFF2-40B4-BE49-F238E27FC236}">
              <a16:creationId xmlns:a16="http://schemas.microsoft.com/office/drawing/2014/main" id="{74599B0B-44F5-4824-A1B3-01A4580BE072}"/>
            </a:ext>
          </a:extLst>
        </xdr:cNvPr>
        <xdr:cNvCxnSpPr/>
      </xdr:nvCxnSpPr>
      <xdr:spPr>
        <a:xfrm>
          <a:off x="10388600" y="18646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38116</xdr:rowOff>
    </xdr:from>
    <xdr:ext cx="469744" cy="259045"/>
    <xdr:sp macro="" textlink="">
      <xdr:nvSpPr>
        <xdr:cNvPr id="461" name="【市民会館】&#10;一人当たり面積最大値テキスト">
          <a:extLst>
            <a:ext uri="{FF2B5EF4-FFF2-40B4-BE49-F238E27FC236}">
              <a16:creationId xmlns:a16="http://schemas.microsoft.com/office/drawing/2014/main" id="{BBA8E9DA-3F7C-43DE-A175-D7A2252E923B}"/>
            </a:ext>
          </a:extLst>
        </xdr:cNvPr>
        <xdr:cNvSpPr txBox="1"/>
      </xdr:nvSpPr>
      <xdr:spPr>
        <a:xfrm>
          <a:off x="10515600" y="16840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91439</xdr:rowOff>
    </xdr:from>
    <xdr:to>
      <xdr:col>55</xdr:col>
      <xdr:colOff>88900</xdr:colOff>
      <xdr:row>99</xdr:row>
      <xdr:rowOff>91439</xdr:rowOff>
    </xdr:to>
    <xdr:cxnSp macro="">
      <xdr:nvCxnSpPr>
        <xdr:cNvPr id="462" name="直線コネクタ 461">
          <a:extLst>
            <a:ext uri="{FF2B5EF4-FFF2-40B4-BE49-F238E27FC236}">
              <a16:creationId xmlns:a16="http://schemas.microsoft.com/office/drawing/2014/main" id="{CD7C5EA9-3343-47CD-BC53-0AFBE63A7957}"/>
            </a:ext>
          </a:extLst>
        </xdr:cNvPr>
        <xdr:cNvCxnSpPr/>
      </xdr:nvCxnSpPr>
      <xdr:spPr>
        <a:xfrm>
          <a:off x="10388600" y="170649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82566</xdr:rowOff>
    </xdr:from>
    <xdr:ext cx="469744" cy="259045"/>
    <xdr:sp macro="" textlink="">
      <xdr:nvSpPr>
        <xdr:cNvPr id="463" name="【市民会館】&#10;一人当たり面積平均値テキスト">
          <a:extLst>
            <a:ext uri="{FF2B5EF4-FFF2-40B4-BE49-F238E27FC236}">
              <a16:creationId xmlns:a16="http://schemas.microsoft.com/office/drawing/2014/main" id="{C8F6D1A0-C230-4255-B4AF-C6AFCD84413F}"/>
            </a:ext>
          </a:extLst>
        </xdr:cNvPr>
        <xdr:cNvSpPr txBox="1"/>
      </xdr:nvSpPr>
      <xdr:spPr>
        <a:xfrm>
          <a:off x="10515600" y="18084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59689</xdr:rowOff>
    </xdr:from>
    <xdr:to>
      <xdr:col>55</xdr:col>
      <xdr:colOff>50800</xdr:colOff>
      <xdr:row>106</xdr:row>
      <xdr:rowOff>161289</xdr:rowOff>
    </xdr:to>
    <xdr:sp macro="" textlink="">
      <xdr:nvSpPr>
        <xdr:cNvPr id="464" name="フローチャート: 判断 463">
          <a:extLst>
            <a:ext uri="{FF2B5EF4-FFF2-40B4-BE49-F238E27FC236}">
              <a16:creationId xmlns:a16="http://schemas.microsoft.com/office/drawing/2014/main" id="{C044CCB3-48EA-401C-9A5E-78D06B22BE05}"/>
            </a:ext>
          </a:extLst>
        </xdr:cNvPr>
        <xdr:cNvSpPr/>
      </xdr:nvSpPr>
      <xdr:spPr>
        <a:xfrm>
          <a:off x="10426700" y="18233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63500</xdr:rowOff>
    </xdr:from>
    <xdr:to>
      <xdr:col>50</xdr:col>
      <xdr:colOff>165100</xdr:colOff>
      <xdr:row>106</xdr:row>
      <xdr:rowOff>165100</xdr:rowOff>
    </xdr:to>
    <xdr:sp macro="" textlink="">
      <xdr:nvSpPr>
        <xdr:cNvPr id="465" name="フローチャート: 判断 464">
          <a:extLst>
            <a:ext uri="{FF2B5EF4-FFF2-40B4-BE49-F238E27FC236}">
              <a16:creationId xmlns:a16="http://schemas.microsoft.com/office/drawing/2014/main" id="{A114DFD8-09A7-4923-84BF-7BBFEF0CDC3D}"/>
            </a:ext>
          </a:extLst>
        </xdr:cNvPr>
        <xdr:cNvSpPr/>
      </xdr:nvSpPr>
      <xdr:spPr>
        <a:xfrm>
          <a:off x="9588500" y="1823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466" name="フローチャート: 判断 465">
          <a:extLst>
            <a:ext uri="{FF2B5EF4-FFF2-40B4-BE49-F238E27FC236}">
              <a16:creationId xmlns:a16="http://schemas.microsoft.com/office/drawing/2014/main" id="{69C5AC64-608C-4EFC-9E0D-AE3EBFD63A70}"/>
            </a:ext>
          </a:extLst>
        </xdr:cNvPr>
        <xdr:cNvSpPr/>
      </xdr:nvSpPr>
      <xdr:spPr>
        <a:xfrm>
          <a:off x="8699500" y="1824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73025</xdr:rowOff>
    </xdr:from>
    <xdr:to>
      <xdr:col>41</xdr:col>
      <xdr:colOff>101600</xdr:colOff>
      <xdr:row>107</xdr:row>
      <xdr:rowOff>3175</xdr:rowOff>
    </xdr:to>
    <xdr:sp macro="" textlink="">
      <xdr:nvSpPr>
        <xdr:cNvPr id="467" name="フローチャート: 判断 466">
          <a:extLst>
            <a:ext uri="{FF2B5EF4-FFF2-40B4-BE49-F238E27FC236}">
              <a16:creationId xmlns:a16="http://schemas.microsoft.com/office/drawing/2014/main" id="{FDF1583A-BABA-4750-BD0D-D401D9FC77B3}"/>
            </a:ext>
          </a:extLst>
        </xdr:cNvPr>
        <xdr:cNvSpPr/>
      </xdr:nvSpPr>
      <xdr:spPr>
        <a:xfrm>
          <a:off x="7810500" y="18246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90170</xdr:rowOff>
    </xdr:from>
    <xdr:to>
      <xdr:col>36</xdr:col>
      <xdr:colOff>165100</xdr:colOff>
      <xdr:row>107</xdr:row>
      <xdr:rowOff>20320</xdr:rowOff>
    </xdr:to>
    <xdr:sp macro="" textlink="">
      <xdr:nvSpPr>
        <xdr:cNvPr id="468" name="フローチャート: 判断 467">
          <a:extLst>
            <a:ext uri="{FF2B5EF4-FFF2-40B4-BE49-F238E27FC236}">
              <a16:creationId xmlns:a16="http://schemas.microsoft.com/office/drawing/2014/main" id="{12CD1344-2125-460B-BD4E-6669E1DF2DEC}"/>
            </a:ext>
          </a:extLst>
        </xdr:cNvPr>
        <xdr:cNvSpPr/>
      </xdr:nvSpPr>
      <xdr:spPr>
        <a:xfrm>
          <a:off x="6921500" y="18263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295A4582-8B9D-4E38-8E6F-05016D691B4C}"/>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A9B49615-2C60-498E-9304-58EC10EA7A15}"/>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CC11F686-6252-43CB-B287-81C53FEF5E21}"/>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78E64088-5487-4E81-9769-6DC91AAB0E09}"/>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287AD427-26A2-4F52-86DC-30C2BF15024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101600</xdr:rowOff>
    </xdr:from>
    <xdr:to>
      <xdr:col>55</xdr:col>
      <xdr:colOff>50800</xdr:colOff>
      <xdr:row>108</xdr:row>
      <xdr:rowOff>31750</xdr:rowOff>
    </xdr:to>
    <xdr:sp macro="" textlink="">
      <xdr:nvSpPr>
        <xdr:cNvPr id="474" name="楕円 473">
          <a:extLst>
            <a:ext uri="{FF2B5EF4-FFF2-40B4-BE49-F238E27FC236}">
              <a16:creationId xmlns:a16="http://schemas.microsoft.com/office/drawing/2014/main" id="{88E0B2BD-B6F4-4FCD-A0AE-DF988222F0A0}"/>
            </a:ext>
          </a:extLst>
        </xdr:cNvPr>
        <xdr:cNvSpPr/>
      </xdr:nvSpPr>
      <xdr:spPr>
        <a:xfrm>
          <a:off x="10426700" y="1844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80027</xdr:rowOff>
    </xdr:from>
    <xdr:ext cx="469744" cy="259045"/>
    <xdr:sp macro="" textlink="">
      <xdr:nvSpPr>
        <xdr:cNvPr id="475" name="【市民会館】&#10;一人当たり面積該当値テキスト">
          <a:extLst>
            <a:ext uri="{FF2B5EF4-FFF2-40B4-BE49-F238E27FC236}">
              <a16:creationId xmlns:a16="http://schemas.microsoft.com/office/drawing/2014/main" id="{5BF24CDB-EC33-420D-A2E0-0A9E51467C4A}"/>
            </a:ext>
          </a:extLst>
        </xdr:cNvPr>
        <xdr:cNvSpPr txBox="1"/>
      </xdr:nvSpPr>
      <xdr:spPr>
        <a:xfrm>
          <a:off x="10515600" y="1842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105411</xdr:rowOff>
    </xdr:from>
    <xdr:to>
      <xdr:col>50</xdr:col>
      <xdr:colOff>165100</xdr:colOff>
      <xdr:row>108</xdr:row>
      <xdr:rowOff>35561</xdr:rowOff>
    </xdr:to>
    <xdr:sp macro="" textlink="">
      <xdr:nvSpPr>
        <xdr:cNvPr id="476" name="楕円 475">
          <a:extLst>
            <a:ext uri="{FF2B5EF4-FFF2-40B4-BE49-F238E27FC236}">
              <a16:creationId xmlns:a16="http://schemas.microsoft.com/office/drawing/2014/main" id="{BEEA3300-DFBE-4CE6-84F9-427D1D2EFCB5}"/>
            </a:ext>
          </a:extLst>
        </xdr:cNvPr>
        <xdr:cNvSpPr/>
      </xdr:nvSpPr>
      <xdr:spPr>
        <a:xfrm>
          <a:off x="9588500" y="1845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152400</xdr:rowOff>
    </xdr:from>
    <xdr:to>
      <xdr:col>55</xdr:col>
      <xdr:colOff>0</xdr:colOff>
      <xdr:row>107</xdr:row>
      <xdr:rowOff>156211</xdr:rowOff>
    </xdr:to>
    <xdr:cxnSp macro="">
      <xdr:nvCxnSpPr>
        <xdr:cNvPr id="477" name="直線コネクタ 476">
          <a:extLst>
            <a:ext uri="{FF2B5EF4-FFF2-40B4-BE49-F238E27FC236}">
              <a16:creationId xmlns:a16="http://schemas.microsoft.com/office/drawing/2014/main" id="{DC9982BB-74FF-4C09-AEDC-5F2291B60CFB}"/>
            </a:ext>
          </a:extLst>
        </xdr:cNvPr>
        <xdr:cNvCxnSpPr/>
      </xdr:nvCxnSpPr>
      <xdr:spPr>
        <a:xfrm flipV="1">
          <a:off x="9639300" y="18497550"/>
          <a:ext cx="8382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109220</xdr:rowOff>
    </xdr:from>
    <xdr:to>
      <xdr:col>46</xdr:col>
      <xdr:colOff>38100</xdr:colOff>
      <xdr:row>108</xdr:row>
      <xdr:rowOff>39370</xdr:rowOff>
    </xdr:to>
    <xdr:sp macro="" textlink="">
      <xdr:nvSpPr>
        <xdr:cNvPr id="478" name="楕円 477">
          <a:extLst>
            <a:ext uri="{FF2B5EF4-FFF2-40B4-BE49-F238E27FC236}">
              <a16:creationId xmlns:a16="http://schemas.microsoft.com/office/drawing/2014/main" id="{0B140833-C0CE-41DF-81C8-E9378D6BD19B}"/>
            </a:ext>
          </a:extLst>
        </xdr:cNvPr>
        <xdr:cNvSpPr/>
      </xdr:nvSpPr>
      <xdr:spPr>
        <a:xfrm>
          <a:off x="8699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156211</xdr:rowOff>
    </xdr:from>
    <xdr:to>
      <xdr:col>50</xdr:col>
      <xdr:colOff>114300</xdr:colOff>
      <xdr:row>107</xdr:row>
      <xdr:rowOff>160020</xdr:rowOff>
    </xdr:to>
    <xdr:cxnSp macro="">
      <xdr:nvCxnSpPr>
        <xdr:cNvPr id="479" name="直線コネクタ 478">
          <a:extLst>
            <a:ext uri="{FF2B5EF4-FFF2-40B4-BE49-F238E27FC236}">
              <a16:creationId xmlns:a16="http://schemas.microsoft.com/office/drawing/2014/main" id="{5439BD25-B207-4D07-89F9-DA35E8F27DD5}"/>
            </a:ext>
          </a:extLst>
        </xdr:cNvPr>
        <xdr:cNvCxnSpPr/>
      </xdr:nvCxnSpPr>
      <xdr:spPr>
        <a:xfrm flipV="1">
          <a:off x="8750300" y="18501361"/>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113030</xdr:rowOff>
    </xdr:from>
    <xdr:to>
      <xdr:col>41</xdr:col>
      <xdr:colOff>101600</xdr:colOff>
      <xdr:row>108</xdr:row>
      <xdr:rowOff>43180</xdr:rowOff>
    </xdr:to>
    <xdr:sp macro="" textlink="">
      <xdr:nvSpPr>
        <xdr:cNvPr id="480" name="楕円 479">
          <a:extLst>
            <a:ext uri="{FF2B5EF4-FFF2-40B4-BE49-F238E27FC236}">
              <a16:creationId xmlns:a16="http://schemas.microsoft.com/office/drawing/2014/main" id="{6DF8ED1C-EF36-417F-8F5E-405C2B98CF3E}"/>
            </a:ext>
          </a:extLst>
        </xdr:cNvPr>
        <xdr:cNvSpPr/>
      </xdr:nvSpPr>
      <xdr:spPr>
        <a:xfrm>
          <a:off x="7810500" y="18458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160020</xdr:rowOff>
    </xdr:from>
    <xdr:to>
      <xdr:col>45</xdr:col>
      <xdr:colOff>177800</xdr:colOff>
      <xdr:row>107</xdr:row>
      <xdr:rowOff>163830</xdr:rowOff>
    </xdr:to>
    <xdr:cxnSp macro="">
      <xdr:nvCxnSpPr>
        <xdr:cNvPr id="481" name="直線コネクタ 480">
          <a:extLst>
            <a:ext uri="{FF2B5EF4-FFF2-40B4-BE49-F238E27FC236}">
              <a16:creationId xmlns:a16="http://schemas.microsoft.com/office/drawing/2014/main" id="{E9C5A784-84CD-459B-BCFE-F3E797EA1BB1}"/>
            </a:ext>
          </a:extLst>
        </xdr:cNvPr>
        <xdr:cNvCxnSpPr/>
      </xdr:nvCxnSpPr>
      <xdr:spPr>
        <a:xfrm flipV="1">
          <a:off x="7861300" y="18505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114936</xdr:rowOff>
    </xdr:from>
    <xdr:to>
      <xdr:col>36</xdr:col>
      <xdr:colOff>165100</xdr:colOff>
      <xdr:row>108</xdr:row>
      <xdr:rowOff>45086</xdr:rowOff>
    </xdr:to>
    <xdr:sp macro="" textlink="">
      <xdr:nvSpPr>
        <xdr:cNvPr id="482" name="楕円 481">
          <a:extLst>
            <a:ext uri="{FF2B5EF4-FFF2-40B4-BE49-F238E27FC236}">
              <a16:creationId xmlns:a16="http://schemas.microsoft.com/office/drawing/2014/main" id="{525CD1A8-01D9-4793-B79C-5C5DF225707C}"/>
            </a:ext>
          </a:extLst>
        </xdr:cNvPr>
        <xdr:cNvSpPr/>
      </xdr:nvSpPr>
      <xdr:spPr>
        <a:xfrm>
          <a:off x="6921500" y="18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163830</xdr:rowOff>
    </xdr:from>
    <xdr:to>
      <xdr:col>41</xdr:col>
      <xdr:colOff>50800</xdr:colOff>
      <xdr:row>107</xdr:row>
      <xdr:rowOff>165736</xdr:rowOff>
    </xdr:to>
    <xdr:cxnSp macro="">
      <xdr:nvCxnSpPr>
        <xdr:cNvPr id="483" name="直線コネクタ 482">
          <a:extLst>
            <a:ext uri="{FF2B5EF4-FFF2-40B4-BE49-F238E27FC236}">
              <a16:creationId xmlns:a16="http://schemas.microsoft.com/office/drawing/2014/main" id="{4D1A3F3F-DDCC-435B-AEBB-3DA98558CD4C}"/>
            </a:ext>
          </a:extLst>
        </xdr:cNvPr>
        <xdr:cNvCxnSpPr/>
      </xdr:nvCxnSpPr>
      <xdr:spPr>
        <a:xfrm flipV="1">
          <a:off x="6972300" y="18508980"/>
          <a:ext cx="8890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10177</xdr:rowOff>
    </xdr:from>
    <xdr:ext cx="469744" cy="259045"/>
    <xdr:sp macro="" textlink="">
      <xdr:nvSpPr>
        <xdr:cNvPr id="484" name="n_1aveValue【市民会館】&#10;一人当たり面積">
          <a:extLst>
            <a:ext uri="{FF2B5EF4-FFF2-40B4-BE49-F238E27FC236}">
              <a16:creationId xmlns:a16="http://schemas.microsoft.com/office/drawing/2014/main" id="{B53FA4E4-115A-4736-8C91-079FF649F2CD}"/>
            </a:ext>
          </a:extLst>
        </xdr:cNvPr>
        <xdr:cNvSpPr txBox="1"/>
      </xdr:nvSpPr>
      <xdr:spPr>
        <a:xfrm>
          <a:off x="9391727" y="18012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485" name="n_2aveValue【市民会館】&#10;一人当たり面積">
          <a:extLst>
            <a:ext uri="{FF2B5EF4-FFF2-40B4-BE49-F238E27FC236}">
              <a16:creationId xmlns:a16="http://schemas.microsoft.com/office/drawing/2014/main" id="{2112DFF6-D742-4A91-87C0-265BD5DF8FE9}"/>
            </a:ext>
          </a:extLst>
        </xdr:cNvPr>
        <xdr:cNvSpPr txBox="1"/>
      </xdr:nvSpPr>
      <xdr:spPr>
        <a:xfrm>
          <a:off x="8515427" y="180181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19702</xdr:rowOff>
    </xdr:from>
    <xdr:ext cx="469744" cy="259045"/>
    <xdr:sp macro="" textlink="">
      <xdr:nvSpPr>
        <xdr:cNvPr id="486" name="n_3aveValue【市民会館】&#10;一人当たり面積">
          <a:extLst>
            <a:ext uri="{FF2B5EF4-FFF2-40B4-BE49-F238E27FC236}">
              <a16:creationId xmlns:a16="http://schemas.microsoft.com/office/drawing/2014/main" id="{6C35A7DB-8117-47B3-9801-4AA8E58A5D08}"/>
            </a:ext>
          </a:extLst>
        </xdr:cNvPr>
        <xdr:cNvSpPr txBox="1"/>
      </xdr:nvSpPr>
      <xdr:spPr>
        <a:xfrm>
          <a:off x="7626427" y="18021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36847</xdr:rowOff>
    </xdr:from>
    <xdr:ext cx="469744" cy="259045"/>
    <xdr:sp macro="" textlink="">
      <xdr:nvSpPr>
        <xdr:cNvPr id="487" name="n_4aveValue【市民会館】&#10;一人当たり面積">
          <a:extLst>
            <a:ext uri="{FF2B5EF4-FFF2-40B4-BE49-F238E27FC236}">
              <a16:creationId xmlns:a16="http://schemas.microsoft.com/office/drawing/2014/main" id="{1F55F663-0A94-4C76-86A8-D89863D26337}"/>
            </a:ext>
          </a:extLst>
        </xdr:cNvPr>
        <xdr:cNvSpPr txBox="1"/>
      </xdr:nvSpPr>
      <xdr:spPr>
        <a:xfrm>
          <a:off x="6737427" y="18039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26688</xdr:rowOff>
    </xdr:from>
    <xdr:ext cx="469744" cy="259045"/>
    <xdr:sp macro="" textlink="">
      <xdr:nvSpPr>
        <xdr:cNvPr id="488" name="n_1mainValue【市民会館】&#10;一人当たり面積">
          <a:extLst>
            <a:ext uri="{FF2B5EF4-FFF2-40B4-BE49-F238E27FC236}">
              <a16:creationId xmlns:a16="http://schemas.microsoft.com/office/drawing/2014/main" id="{F3AB3B68-E20C-458D-AA24-0A7FAB6FAC77}"/>
            </a:ext>
          </a:extLst>
        </xdr:cNvPr>
        <xdr:cNvSpPr txBox="1"/>
      </xdr:nvSpPr>
      <xdr:spPr>
        <a:xfrm>
          <a:off x="9391727" y="1854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30497</xdr:rowOff>
    </xdr:from>
    <xdr:ext cx="469744" cy="259045"/>
    <xdr:sp macro="" textlink="">
      <xdr:nvSpPr>
        <xdr:cNvPr id="489" name="n_2mainValue【市民会館】&#10;一人当たり面積">
          <a:extLst>
            <a:ext uri="{FF2B5EF4-FFF2-40B4-BE49-F238E27FC236}">
              <a16:creationId xmlns:a16="http://schemas.microsoft.com/office/drawing/2014/main" id="{A14B1C30-AFDD-42A4-AD58-B9177747635E}"/>
            </a:ext>
          </a:extLst>
        </xdr:cNvPr>
        <xdr:cNvSpPr txBox="1"/>
      </xdr:nvSpPr>
      <xdr:spPr>
        <a:xfrm>
          <a:off x="8515427" y="18547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34307</xdr:rowOff>
    </xdr:from>
    <xdr:ext cx="469744" cy="259045"/>
    <xdr:sp macro="" textlink="">
      <xdr:nvSpPr>
        <xdr:cNvPr id="490" name="n_3mainValue【市民会館】&#10;一人当たり面積">
          <a:extLst>
            <a:ext uri="{FF2B5EF4-FFF2-40B4-BE49-F238E27FC236}">
              <a16:creationId xmlns:a16="http://schemas.microsoft.com/office/drawing/2014/main" id="{67A368C8-FDD3-4756-8400-91520B7409BB}"/>
            </a:ext>
          </a:extLst>
        </xdr:cNvPr>
        <xdr:cNvSpPr txBox="1"/>
      </xdr:nvSpPr>
      <xdr:spPr>
        <a:xfrm>
          <a:off x="7626427"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36213</xdr:rowOff>
    </xdr:from>
    <xdr:ext cx="469744" cy="259045"/>
    <xdr:sp macro="" textlink="">
      <xdr:nvSpPr>
        <xdr:cNvPr id="491" name="n_4mainValue【市民会館】&#10;一人当たり面積">
          <a:extLst>
            <a:ext uri="{FF2B5EF4-FFF2-40B4-BE49-F238E27FC236}">
              <a16:creationId xmlns:a16="http://schemas.microsoft.com/office/drawing/2014/main" id="{55699635-B917-4013-A93F-612F5577A40A}"/>
            </a:ext>
          </a:extLst>
        </xdr:cNvPr>
        <xdr:cNvSpPr txBox="1"/>
      </xdr:nvSpPr>
      <xdr:spPr>
        <a:xfrm>
          <a:off x="6737427" y="18552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2" name="正方形/長方形 491">
          <a:extLst>
            <a:ext uri="{FF2B5EF4-FFF2-40B4-BE49-F238E27FC236}">
              <a16:creationId xmlns:a16="http://schemas.microsoft.com/office/drawing/2014/main" id="{82ACD8BD-071B-45BD-878E-CA54981D6EB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3" name="正方形/長方形 492">
          <a:extLst>
            <a:ext uri="{FF2B5EF4-FFF2-40B4-BE49-F238E27FC236}">
              <a16:creationId xmlns:a16="http://schemas.microsoft.com/office/drawing/2014/main" id="{C04EDBF4-0751-401F-B9EF-35661B82F104}"/>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4" name="正方形/長方形 493">
          <a:extLst>
            <a:ext uri="{FF2B5EF4-FFF2-40B4-BE49-F238E27FC236}">
              <a16:creationId xmlns:a16="http://schemas.microsoft.com/office/drawing/2014/main" id="{F849FF60-9B78-42DB-A6DC-DB1303342C8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5" name="正方形/長方形 494">
          <a:extLst>
            <a:ext uri="{FF2B5EF4-FFF2-40B4-BE49-F238E27FC236}">
              <a16:creationId xmlns:a16="http://schemas.microsoft.com/office/drawing/2014/main" id="{820AC86B-384E-4850-AA8C-48DB63782F0C}"/>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6" name="正方形/長方形 495">
          <a:extLst>
            <a:ext uri="{FF2B5EF4-FFF2-40B4-BE49-F238E27FC236}">
              <a16:creationId xmlns:a16="http://schemas.microsoft.com/office/drawing/2014/main" id="{4E632BCF-648E-4FE9-94F2-45876C56A76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7" name="正方形/長方形 496">
          <a:extLst>
            <a:ext uri="{FF2B5EF4-FFF2-40B4-BE49-F238E27FC236}">
              <a16:creationId xmlns:a16="http://schemas.microsoft.com/office/drawing/2014/main" id="{5397CFC2-CF85-4BCA-8D33-9C4B506B60C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8" name="正方形/長方形 497">
          <a:extLst>
            <a:ext uri="{FF2B5EF4-FFF2-40B4-BE49-F238E27FC236}">
              <a16:creationId xmlns:a16="http://schemas.microsoft.com/office/drawing/2014/main" id="{11CBBA3E-87A4-4E37-B0F7-0EFD801BD93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9" name="正方形/長方形 498">
          <a:extLst>
            <a:ext uri="{FF2B5EF4-FFF2-40B4-BE49-F238E27FC236}">
              <a16:creationId xmlns:a16="http://schemas.microsoft.com/office/drawing/2014/main" id="{F9A2E191-FABE-4D81-A7A7-D663D474AFF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0" name="テキスト ボックス 499">
          <a:extLst>
            <a:ext uri="{FF2B5EF4-FFF2-40B4-BE49-F238E27FC236}">
              <a16:creationId xmlns:a16="http://schemas.microsoft.com/office/drawing/2014/main" id="{C4392672-BFC8-4390-AF66-C11A2425EAEA}"/>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1" name="直線コネクタ 500">
          <a:extLst>
            <a:ext uri="{FF2B5EF4-FFF2-40B4-BE49-F238E27FC236}">
              <a16:creationId xmlns:a16="http://schemas.microsoft.com/office/drawing/2014/main" id="{B950C882-284D-44E4-8FD7-EB8DAD2F0998}"/>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2" name="テキスト ボックス 501">
          <a:extLst>
            <a:ext uri="{FF2B5EF4-FFF2-40B4-BE49-F238E27FC236}">
              <a16:creationId xmlns:a16="http://schemas.microsoft.com/office/drawing/2014/main" id="{002E4F67-B24C-4D5B-9E42-7CACBCC05E0C}"/>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3" name="直線コネクタ 502">
          <a:extLst>
            <a:ext uri="{FF2B5EF4-FFF2-40B4-BE49-F238E27FC236}">
              <a16:creationId xmlns:a16="http://schemas.microsoft.com/office/drawing/2014/main" id="{FE609DAC-FAD3-42A7-AF31-AE030DEC814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4" name="テキスト ボックス 503">
          <a:extLst>
            <a:ext uri="{FF2B5EF4-FFF2-40B4-BE49-F238E27FC236}">
              <a16:creationId xmlns:a16="http://schemas.microsoft.com/office/drawing/2014/main" id="{86F0BE39-FEE0-42A4-BDD8-5BC517BB64B1}"/>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5" name="直線コネクタ 504">
          <a:extLst>
            <a:ext uri="{FF2B5EF4-FFF2-40B4-BE49-F238E27FC236}">
              <a16:creationId xmlns:a16="http://schemas.microsoft.com/office/drawing/2014/main" id="{D8A2354B-28B3-4697-BA33-46D8CA62018B}"/>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6" name="テキスト ボックス 505">
          <a:extLst>
            <a:ext uri="{FF2B5EF4-FFF2-40B4-BE49-F238E27FC236}">
              <a16:creationId xmlns:a16="http://schemas.microsoft.com/office/drawing/2014/main" id="{2FDE4870-7965-4EB0-91AF-A809A6E34A7B}"/>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7" name="直線コネクタ 506">
          <a:extLst>
            <a:ext uri="{FF2B5EF4-FFF2-40B4-BE49-F238E27FC236}">
              <a16:creationId xmlns:a16="http://schemas.microsoft.com/office/drawing/2014/main" id="{686AE06C-3AF9-428B-8D25-7CF0681F2FD3}"/>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8" name="テキスト ボックス 507">
          <a:extLst>
            <a:ext uri="{FF2B5EF4-FFF2-40B4-BE49-F238E27FC236}">
              <a16:creationId xmlns:a16="http://schemas.microsoft.com/office/drawing/2014/main" id="{8988CF50-9F55-4E5C-A071-35A34B37DF7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9" name="直線コネクタ 508">
          <a:extLst>
            <a:ext uri="{FF2B5EF4-FFF2-40B4-BE49-F238E27FC236}">
              <a16:creationId xmlns:a16="http://schemas.microsoft.com/office/drawing/2014/main" id="{65A45775-C862-4F8C-B81A-A713C518E580}"/>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0" name="テキスト ボックス 509">
          <a:extLst>
            <a:ext uri="{FF2B5EF4-FFF2-40B4-BE49-F238E27FC236}">
              <a16:creationId xmlns:a16="http://schemas.microsoft.com/office/drawing/2014/main" id="{DC3BF3A3-78D8-461C-AF28-5F2B86B0067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1" name="直線コネクタ 510">
          <a:extLst>
            <a:ext uri="{FF2B5EF4-FFF2-40B4-BE49-F238E27FC236}">
              <a16:creationId xmlns:a16="http://schemas.microsoft.com/office/drawing/2014/main" id="{E5224A81-6C90-49B0-88B6-C0B5B350F01E}"/>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2" name="テキスト ボックス 511">
          <a:extLst>
            <a:ext uri="{FF2B5EF4-FFF2-40B4-BE49-F238E27FC236}">
              <a16:creationId xmlns:a16="http://schemas.microsoft.com/office/drawing/2014/main" id="{4B32953B-068E-4B39-849A-451C7C4C9E40}"/>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3" name="直線コネクタ 512">
          <a:extLst>
            <a:ext uri="{FF2B5EF4-FFF2-40B4-BE49-F238E27FC236}">
              <a16:creationId xmlns:a16="http://schemas.microsoft.com/office/drawing/2014/main" id="{219CB4AA-5254-4316-9FC3-BC68BFB5BD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4" name="テキスト ボックス 513">
          <a:extLst>
            <a:ext uri="{FF2B5EF4-FFF2-40B4-BE49-F238E27FC236}">
              <a16:creationId xmlns:a16="http://schemas.microsoft.com/office/drawing/2014/main" id="{8BBC1369-69F4-4372-8954-9918DEFAB691}"/>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5" name="【一般廃棄物処理施設】&#10;有形固定資産減価償却率グラフ枠">
          <a:extLst>
            <a:ext uri="{FF2B5EF4-FFF2-40B4-BE49-F238E27FC236}">
              <a16:creationId xmlns:a16="http://schemas.microsoft.com/office/drawing/2014/main" id="{1D814529-2762-49DC-952A-E22E5C3DE0F8}"/>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30480</xdr:rowOff>
    </xdr:from>
    <xdr:to>
      <xdr:col>85</xdr:col>
      <xdr:colOff>126364</xdr:colOff>
      <xdr:row>42</xdr:row>
      <xdr:rowOff>13335</xdr:rowOff>
    </xdr:to>
    <xdr:cxnSp macro="">
      <xdr:nvCxnSpPr>
        <xdr:cNvPr id="516" name="直線コネクタ 515">
          <a:extLst>
            <a:ext uri="{FF2B5EF4-FFF2-40B4-BE49-F238E27FC236}">
              <a16:creationId xmlns:a16="http://schemas.microsoft.com/office/drawing/2014/main" id="{EF011F97-F95E-4F3C-AC82-FFB914550A43}"/>
            </a:ext>
          </a:extLst>
        </xdr:cNvPr>
        <xdr:cNvCxnSpPr/>
      </xdr:nvCxnSpPr>
      <xdr:spPr>
        <a:xfrm flipV="1">
          <a:off x="16318864" y="5688330"/>
          <a:ext cx="0" cy="15259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17162</xdr:rowOff>
    </xdr:from>
    <xdr:ext cx="405111" cy="259045"/>
    <xdr:sp macro="" textlink="">
      <xdr:nvSpPr>
        <xdr:cNvPr id="517" name="【一般廃棄物処理施設】&#10;有形固定資産減価償却率最小値テキスト">
          <a:extLst>
            <a:ext uri="{FF2B5EF4-FFF2-40B4-BE49-F238E27FC236}">
              <a16:creationId xmlns:a16="http://schemas.microsoft.com/office/drawing/2014/main" id="{9B5FF037-A940-4EC7-A33E-194A49C80EC1}"/>
            </a:ext>
          </a:extLst>
        </xdr:cNvPr>
        <xdr:cNvSpPr txBox="1"/>
      </xdr:nvSpPr>
      <xdr:spPr>
        <a:xfrm>
          <a:off x="16357600" y="721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13335</xdr:rowOff>
    </xdr:from>
    <xdr:to>
      <xdr:col>86</xdr:col>
      <xdr:colOff>25400</xdr:colOff>
      <xdr:row>42</xdr:row>
      <xdr:rowOff>13335</xdr:rowOff>
    </xdr:to>
    <xdr:cxnSp macro="">
      <xdr:nvCxnSpPr>
        <xdr:cNvPr id="518" name="直線コネクタ 517">
          <a:extLst>
            <a:ext uri="{FF2B5EF4-FFF2-40B4-BE49-F238E27FC236}">
              <a16:creationId xmlns:a16="http://schemas.microsoft.com/office/drawing/2014/main" id="{2D78E590-107F-49A3-AEA7-52D3719B8569}"/>
            </a:ext>
          </a:extLst>
        </xdr:cNvPr>
        <xdr:cNvCxnSpPr/>
      </xdr:nvCxnSpPr>
      <xdr:spPr>
        <a:xfrm>
          <a:off x="16230600" y="72142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148607</xdr:rowOff>
    </xdr:from>
    <xdr:ext cx="405111" cy="259045"/>
    <xdr:sp macro="" textlink="">
      <xdr:nvSpPr>
        <xdr:cNvPr id="519" name="【一般廃棄物処理施設】&#10;有形固定資産減価償却率最大値テキスト">
          <a:extLst>
            <a:ext uri="{FF2B5EF4-FFF2-40B4-BE49-F238E27FC236}">
              <a16:creationId xmlns:a16="http://schemas.microsoft.com/office/drawing/2014/main" id="{4FC5A25A-7F9F-4123-8D36-1F824786C3A8}"/>
            </a:ext>
          </a:extLst>
        </xdr:cNvPr>
        <xdr:cNvSpPr txBox="1"/>
      </xdr:nvSpPr>
      <xdr:spPr>
        <a:xfrm>
          <a:off x="16357600" y="5463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30480</xdr:rowOff>
    </xdr:from>
    <xdr:to>
      <xdr:col>86</xdr:col>
      <xdr:colOff>25400</xdr:colOff>
      <xdr:row>33</xdr:row>
      <xdr:rowOff>30480</xdr:rowOff>
    </xdr:to>
    <xdr:cxnSp macro="">
      <xdr:nvCxnSpPr>
        <xdr:cNvPr id="520" name="直線コネクタ 519">
          <a:extLst>
            <a:ext uri="{FF2B5EF4-FFF2-40B4-BE49-F238E27FC236}">
              <a16:creationId xmlns:a16="http://schemas.microsoft.com/office/drawing/2014/main" id="{9253168A-10B6-496F-BB16-482F7DD6A218}"/>
            </a:ext>
          </a:extLst>
        </xdr:cNvPr>
        <xdr:cNvCxnSpPr/>
      </xdr:nvCxnSpPr>
      <xdr:spPr>
        <a:xfrm>
          <a:off x="16230600" y="568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74312</xdr:rowOff>
    </xdr:from>
    <xdr:ext cx="405111" cy="259045"/>
    <xdr:sp macro="" textlink="">
      <xdr:nvSpPr>
        <xdr:cNvPr id="521" name="【一般廃棄物処理施設】&#10;有形固定資産減価償却率平均値テキスト">
          <a:extLst>
            <a:ext uri="{FF2B5EF4-FFF2-40B4-BE49-F238E27FC236}">
              <a16:creationId xmlns:a16="http://schemas.microsoft.com/office/drawing/2014/main" id="{74D9B377-5BA6-4119-BC20-9B8A3F85CB0B}"/>
            </a:ext>
          </a:extLst>
        </xdr:cNvPr>
        <xdr:cNvSpPr txBox="1"/>
      </xdr:nvSpPr>
      <xdr:spPr>
        <a:xfrm>
          <a:off x="16357600" y="64179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95885</xdr:rowOff>
    </xdr:from>
    <xdr:to>
      <xdr:col>85</xdr:col>
      <xdr:colOff>177800</xdr:colOff>
      <xdr:row>38</xdr:row>
      <xdr:rowOff>26035</xdr:rowOff>
    </xdr:to>
    <xdr:sp macro="" textlink="">
      <xdr:nvSpPr>
        <xdr:cNvPr id="522" name="フローチャート: 判断 521">
          <a:extLst>
            <a:ext uri="{FF2B5EF4-FFF2-40B4-BE49-F238E27FC236}">
              <a16:creationId xmlns:a16="http://schemas.microsoft.com/office/drawing/2014/main" id="{B0399DDE-49DC-452D-9594-15E9337D573C}"/>
            </a:ext>
          </a:extLst>
        </xdr:cNvPr>
        <xdr:cNvSpPr/>
      </xdr:nvSpPr>
      <xdr:spPr>
        <a:xfrm>
          <a:off x="162687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95885</xdr:rowOff>
    </xdr:from>
    <xdr:to>
      <xdr:col>81</xdr:col>
      <xdr:colOff>101600</xdr:colOff>
      <xdr:row>38</xdr:row>
      <xdr:rowOff>26035</xdr:rowOff>
    </xdr:to>
    <xdr:sp macro="" textlink="">
      <xdr:nvSpPr>
        <xdr:cNvPr id="523" name="フローチャート: 判断 522">
          <a:extLst>
            <a:ext uri="{FF2B5EF4-FFF2-40B4-BE49-F238E27FC236}">
              <a16:creationId xmlns:a16="http://schemas.microsoft.com/office/drawing/2014/main" id="{F95F91E0-F4BD-46EF-BA79-9A4F1867E580}"/>
            </a:ext>
          </a:extLst>
        </xdr:cNvPr>
        <xdr:cNvSpPr/>
      </xdr:nvSpPr>
      <xdr:spPr>
        <a:xfrm>
          <a:off x="15430500" y="64395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80645</xdr:rowOff>
    </xdr:from>
    <xdr:to>
      <xdr:col>76</xdr:col>
      <xdr:colOff>165100</xdr:colOff>
      <xdr:row>38</xdr:row>
      <xdr:rowOff>10795</xdr:rowOff>
    </xdr:to>
    <xdr:sp macro="" textlink="">
      <xdr:nvSpPr>
        <xdr:cNvPr id="524" name="フローチャート: 判断 523">
          <a:extLst>
            <a:ext uri="{FF2B5EF4-FFF2-40B4-BE49-F238E27FC236}">
              <a16:creationId xmlns:a16="http://schemas.microsoft.com/office/drawing/2014/main" id="{6C56116A-F082-44DA-8A5F-A2F0A5FBCF8B}"/>
            </a:ext>
          </a:extLst>
        </xdr:cNvPr>
        <xdr:cNvSpPr/>
      </xdr:nvSpPr>
      <xdr:spPr>
        <a:xfrm>
          <a:off x="14541500" y="642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65405</xdr:rowOff>
    </xdr:from>
    <xdr:to>
      <xdr:col>72</xdr:col>
      <xdr:colOff>38100</xdr:colOff>
      <xdr:row>37</xdr:row>
      <xdr:rowOff>167005</xdr:rowOff>
    </xdr:to>
    <xdr:sp macro="" textlink="">
      <xdr:nvSpPr>
        <xdr:cNvPr id="525" name="フローチャート: 判断 524">
          <a:extLst>
            <a:ext uri="{FF2B5EF4-FFF2-40B4-BE49-F238E27FC236}">
              <a16:creationId xmlns:a16="http://schemas.microsoft.com/office/drawing/2014/main" id="{3CA7C3AF-473B-4496-BBEC-20F5013F75CE}"/>
            </a:ext>
          </a:extLst>
        </xdr:cNvPr>
        <xdr:cNvSpPr/>
      </xdr:nvSpPr>
      <xdr:spPr>
        <a:xfrm>
          <a:off x="13652500" y="640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59690</xdr:rowOff>
    </xdr:from>
    <xdr:to>
      <xdr:col>67</xdr:col>
      <xdr:colOff>101600</xdr:colOff>
      <xdr:row>37</xdr:row>
      <xdr:rowOff>161290</xdr:rowOff>
    </xdr:to>
    <xdr:sp macro="" textlink="">
      <xdr:nvSpPr>
        <xdr:cNvPr id="526" name="フローチャート: 判断 525">
          <a:extLst>
            <a:ext uri="{FF2B5EF4-FFF2-40B4-BE49-F238E27FC236}">
              <a16:creationId xmlns:a16="http://schemas.microsoft.com/office/drawing/2014/main" id="{AE4F02FB-80B5-4A0A-B1A2-B382F67FEF0B}"/>
            </a:ext>
          </a:extLst>
        </xdr:cNvPr>
        <xdr:cNvSpPr/>
      </xdr:nvSpPr>
      <xdr:spPr>
        <a:xfrm>
          <a:off x="127635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5CFE5157-5E8F-4FC0-8F6D-04F0E0BF079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F9388F2B-6599-4E81-9010-4BD905B62208}"/>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536E2EE4-8F25-454C-A698-05B7DBE0E867}"/>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565EB4B-81F0-4CEA-B5F5-018C52AE666A}"/>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ADDD886C-9754-43E9-A3F6-EB29DA536E94}"/>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145415</xdr:rowOff>
    </xdr:from>
    <xdr:to>
      <xdr:col>85</xdr:col>
      <xdr:colOff>177800</xdr:colOff>
      <xdr:row>36</xdr:row>
      <xdr:rowOff>75565</xdr:rowOff>
    </xdr:to>
    <xdr:sp macro="" textlink="">
      <xdr:nvSpPr>
        <xdr:cNvPr id="532" name="楕円 531">
          <a:extLst>
            <a:ext uri="{FF2B5EF4-FFF2-40B4-BE49-F238E27FC236}">
              <a16:creationId xmlns:a16="http://schemas.microsoft.com/office/drawing/2014/main" id="{A104D87D-16AF-41D7-AFCC-0AE57521F5B6}"/>
            </a:ext>
          </a:extLst>
        </xdr:cNvPr>
        <xdr:cNvSpPr/>
      </xdr:nvSpPr>
      <xdr:spPr>
        <a:xfrm>
          <a:off x="16268700" y="6146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168292</xdr:rowOff>
    </xdr:from>
    <xdr:ext cx="405111" cy="259045"/>
    <xdr:sp macro="" textlink="">
      <xdr:nvSpPr>
        <xdr:cNvPr id="533" name="【一般廃棄物処理施設】&#10;有形固定資産減価償却率該当値テキスト">
          <a:extLst>
            <a:ext uri="{FF2B5EF4-FFF2-40B4-BE49-F238E27FC236}">
              <a16:creationId xmlns:a16="http://schemas.microsoft.com/office/drawing/2014/main" id="{BA636D9C-A7A6-4457-8B84-2C04104E0F6F}"/>
            </a:ext>
          </a:extLst>
        </xdr:cNvPr>
        <xdr:cNvSpPr txBox="1"/>
      </xdr:nvSpPr>
      <xdr:spPr>
        <a:xfrm>
          <a:off x="16357600" y="5997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109220</xdr:rowOff>
    </xdr:from>
    <xdr:to>
      <xdr:col>81</xdr:col>
      <xdr:colOff>101600</xdr:colOff>
      <xdr:row>36</xdr:row>
      <xdr:rowOff>39370</xdr:rowOff>
    </xdr:to>
    <xdr:sp macro="" textlink="">
      <xdr:nvSpPr>
        <xdr:cNvPr id="534" name="楕円 533">
          <a:extLst>
            <a:ext uri="{FF2B5EF4-FFF2-40B4-BE49-F238E27FC236}">
              <a16:creationId xmlns:a16="http://schemas.microsoft.com/office/drawing/2014/main" id="{C217BC1C-BB56-49A2-962B-31ED7DB6D68D}"/>
            </a:ext>
          </a:extLst>
        </xdr:cNvPr>
        <xdr:cNvSpPr/>
      </xdr:nvSpPr>
      <xdr:spPr>
        <a:xfrm>
          <a:off x="15430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160020</xdr:rowOff>
    </xdr:from>
    <xdr:to>
      <xdr:col>85</xdr:col>
      <xdr:colOff>127000</xdr:colOff>
      <xdr:row>36</xdr:row>
      <xdr:rowOff>24765</xdr:rowOff>
    </xdr:to>
    <xdr:cxnSp macro="">
      <xdr:nvCxnSpPr>
        <xdr:cNvPr id="535" name="直線コネクタ 534">
          <a:extLst>
            <a:ext uri="{FF2B5EF4-FFF2-40B4-BE49-F238E27FC236}">
              <a16:creationId xmlns:a16="http://schemas.microsoft.com/office/drawing/2014/main" id="{ECD0A113-9795-4B9C-BB1A-E64120227454}"/>
            </a:ext>
          </a:extLst>
        </xdr:cNvPr>
        <xdr:cNvCxnSpPr/>
      </xdr:nvCxnSpPr>
      <xdr:spPr>
        <a:xfrm>
          <a:off x="15481300" y="6160770"/>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71120</xdr:rowOff>
    </xdr:from>
    <xdr:to>
      <xdr:col>76</xdr:col>
      <xdr:colOff>165100</xdr:colOff>
      <xdr:row>36</xdr:row>
      <xdr:rowOff>1270</xdr:rowOff>
    </xdr:to>
    <xdr:sp macro="" textlink="">
      <xdr:nvSpPr>
        <xdr:cNvPr id="536" name="楕円 535">
          <a:extLst>
            <a:ext uri="{FF2B5EF4-FFF2-40B4-BE49-F238E27FC236}">
              <a16:creationId xmlns:a16="http://schemas.microsoft.com/office/drawing/2014/main" id="{4440453D-7A7E-4D04-89C1-E260BEAFD519}"/>
            </a:ext>
          </a:extLst>
        </xdr:cNvPr>
        <xdr:cNvSpPr/>
      </xdr:nvSpPr>
      <xdr:spPr>
        <a:xfrm>
          <a:off x="14541500" y="6071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121920</xdr:rowOff>
    </xdr:from>
    <xdr:to>
      <xdr:col>81</xdr:col>
      <xdr:colOff>50800</xdr:colOff>
      <xdr:row>35</xdr:row>
      <xdr:rowOff>160020</xdr:rowOff>
    </xdr:to>
    <xdr:cxnSp macro="">
      <xdr:nvCxnSpPr>
        <xdr:cNvPr id="537" name="直線コネクタ 536">
          <a:extLst>
            <a:ext uri="{FF2B5EF4-FFF2-40B4-BE49-F238E27FC236}">
              <a16:creationId xmlns:a16="http://schemas.microsoft.com/office/drawing/2014/main" id="{587523B7-A9FB-4E93-B371-199AF195DC6A}"/>
            </a:ext>
          </a:extLst>
        </xdr:cNvPr>
        <xdr:cNvCxnSpPr/>
      </xdr:nvCxnSpPr>
      <xdr:spPr>
        <a:xfrm>
          <a:off x="14592300" y="612267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59690</xdr:rowOff>
    </xdr:from>
    <xdr:to>
      <xdr:col>72</xdr:col>
      <xdr:colOff>38100</xdr:colOff>
      <xdr:row>38</xdr:row>
      <xdr:rowOff>161290</xdr:rowOff>
    </xdr:to>
    <xdr:sp macro="" textlink="">
      <xdr:nvSpPr>
        <xdr:cNvPr id="538" name="楕円 537">
          <a:extLst>
            <a:ext uri="{FF2B5EF4-FFF2-40B4-BE49-F238E27FC236}">
              <a16:creationId xmlns:a16="http://schemas.microsoft.com/office/drawing/2014/main" id="{9305DD22-7A28-4C36-9222-3CB804F91323}"/>
            </a:ext>
          </a:extLst>
        </xdr:cNvPr>
        <xdr:cNvSpPr/>
      </xdr:nvSpPr>
      <xdr:spPr>
        <a:xfrm>
          <a:off x="13652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121920</xdr:rowOff>
    </xdr:from>
    <xdr:to>
      <xdr:col>76</xdr:col>
      <xdr:colOff>114300</xdr:colOff>
      <xdr:row>38</xdr:row>
      <xdr:rowOff>110490</xdr:rowOff>
    </xdr:to>
    <xdr:cxnSp macro="">
      <xdr:nvCxnSpPr>
        <xdr:cNvPr id="539" name="直線コネクタ 538">
          <a:extLst>
            <a:ext uri="{FF2B5EF4-FFF2-40B4-BE49-F238E27FC236}">
              <a16:creationId xmlns:a16="http://schemas.microsoft.com/office/drawing/2014/main" id="{54B882C3-BD22-4135-9C88-9780F264637E}"/>
            </a:ext>
          </a:extLst>
        </xdr:cNvPr>
        <xdr:cNvCxnSpPr/>
      </xdr:nvCxnSpPr>
      <xdr:spPr>
        <a:xfrm flipV="1">
          <a:off x="13703300" y="6122670"/>
          <a:ext cx="889000" cy="502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38</xdr:row>
      <xdr:rowOff>52070</xdr:rowOff>
    </xdr:from>
    <xdr:to>
      <xdr:col>67</xdr:col>
      <xdr:colOff>101600</xdr:colOff>
      <xdr:row>38</xdr:row>
      <xdr:rowOff>153670</xdr:rowOff>
    </xdr:to>
    <xdr:sp macro="" textlink="">
      <xdr:nvSpPr>
        <xdr:cNvPr id="540" name="楕円 539">
          <a:extLst>
            <a:ext uri="{FF2B5EF4-FFF2-40B4-BE49-F238E27FC236}">
              <a16:creationId xmlns:a16="http://schemas.microsoft.com/office/drawing/2014/main" id="{D353E9B2-B182-448E-8257-19A46A5076D1}"/>
            </a:ext>
          </a:extLst>
        </xdr:cNvPr>
        <xdr:cNvSpPr/>
      </xdr:nvSpPr>
      <xdr:spPr>
        <a:xfrm>
          <a:off x="12763500" y="6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102870</xdr:rowOff>
    </xdr:from>
    <xdr:to>
      <xdr:col>71</xdr:col>
      <xdr:colOff>177800</xdr:colOff>
      <xdr:row>38</xdr:row>
      <xdr:rowOff>110490</xdr:rowOff>
    </xdr:to>
    <xdr:cxnSp macro="">
      <xdr:nvCxnSpPr>
        <xdr:cNvPr id="541" name="直線コネクタ 540">
          <a:extLst>
            <a:ext uri="{FF2B5EF4-FFF2-40B4-BE49-F238E27FC236}">
              <a16:creationId xmlns:a16="http://schemas.microsoft.com/office/drawing/2014/main" id="{10378698-A266-475E-84A3-B1C6BA8F5FFA}"/>
            </a:ext>
          </a:extLst>
        </xdr:cNvPr>
        <xdr:cNvCxnSpPr/>
      </xdr:nvCxnSpPr>
      <xdr:spPr>
        <a:xfrm>
          <a:off x="12814300" y="661797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17162</xdr:rowOff>
    </xdr:from>
    <xdr:ext cx="405111" cy="259045"/>
    <xdr:sp macro="" textlink="">
      <xdr:nvSpPr>
        <xdr:cNvPr id="542" name="n_1aveValue【一般廃棄物処理施設】&#10;有形固定資産減価償却率">
          <a:extLst>
            <a:ext uri="{FF2B5EF4-FFF2-40B4-BE49-F238E27FC236}">
              <a16:creationId xmlns:a16="http://schemas.microsoft.com/office/drawing/2014/main" id="{4DC0281D-0B65-4822-AF02-74007F9AC06E}"/>
            </a:ext>
          </a:extLst>
        </xdr:cNvPr>
        <xdr:cNvSpPr txBox="1"/>
      </xdr:nvSpPr>
      <xdr:spPr>
        <a:xfrm>
          <a:off x="15266044" y="6532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1922</xdr:rowOff>
    </xdr:from>
    <xdr:ext cx="405111" cy="259045"/>
    <xdr:sp macro="" textlink="">
      <xdr:nvSpPr>
        <xdr:cNvPr id="543" name="n_2aveValue【一般廃棄物処理施設】&#10;有形固定資産減価償却率">
          <a:extLst>
            <a:ext uri="{FF2B5EF4-FFF2-40B4-BE49-F238E27FC236}">
              <a16:creationId xmlns:a16="http://schemas.microsoft.com/office/drawing/2014/main" id="{8925CC88-6B19-4CFC-B773-6AF5BAF5A6DF}"/>
            </a:ext>
          </a:extLst>
        </xdr:cNvPr>
        <xdr:cNvSpPr txBox="1"/>
      </xdr:nvSpPr>
      <xdr:spPr>
        <a:xfrm>
          <a:off x="14389744" y="651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12082</xdr:rowOff>
    </xdr:from>
    <xdr:ext cx="405111" cy="259045"/>
    <xdr:sp macro="" textlink="">
      <xdr:nvSpPr>
        <xdr:cNvPr id="544" name="n_3aveValue【一般廃棄物処理施設】&#10;有形固定資産減価償却率">
          <a:extLst>
            <a:ext uri="{FF2B5EF4-FFF2-40B4-BE49-F238E27FC236}">
              <a16:creationId xmlns:a16="http://schemas.microsoft.com/office/drawing/2014/main" id="{022A9813-3AE4-4363-AB9C-4388C9F5C43B}"/>
            </a:ext>
          </a:extLst>
        </xdr:cNvPr>
        <xdr:cNvSpPr txBox="1"/>
      </xdr:nvSpPr>
      <xdr:spPr>
        <a:xfrm>
          <a:off x="13500744" y="6184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6367</xdr:rowOff>
    </xdr:from>
    <xdr:ext cx="405111" cy="259045"/>
    <xdr:sp macro="" textlink="">
      <xdr:nvSpPr>
        <xdr:cNvPr id="545" name="n_4aveValue【一般廃棄物処理施設】&#10;有形固定資産減価償却率">
          <a:extLst>
            <a:ext uri="{FF2B5EF4-FFF2-40B4-BE49-F238E27FC236}">
              <a16:creationId xmlns:a16="http://schemas.microsoft.com/office/drawing/2014/main" id="{FF67B7EF-EA48-4A20-80BF-D617AD33FABD}"/>
            </a:ext>
          </a:extLst>
        </xdr:cNvPr>
        <xdr:cNvSpPr txBox="1"/>
      </xdr:nvSpPr>
      <xdr:spPr>
        <a:xfrm>
          <a:off x="12611744" y="6178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55897</xdr:rowOff>
    </xdr:from>
    <xdr:ext cx="405111" cy="259045"/>
    <xdr:sp macro="" textlink="">
      <xdr:nvSpPr>
        <xdr:cNvPr id="546" name="n_1mainValue【一般廃棄物処理施設】&#10;有形固定資産減価償却率">
          <a:extLst>
            <a:ext uri="{FF2B5EF4-FFF2-40B4-BE49-F238E27FC236}">
              <a16:creationId xmlns:a16="http://schemas.microsoft.com/office/drawing/2014/main" id="{DC87579C-4B1D-44AE-A737-A8CD853B93BD}"/>
            </a:ext>
          </a:extLst>
        </xdr:cNvPr>
        <xdr:cNvSpPr txBox="1"/>
      </xdr:nvSpPr>
      <xdr:spPr>
        <a:xfrm>
          <a:off x="152660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17797</xdr:rowOff>
    </xdr:from>
    <xdr:ext cx="405111" cy="259045"/>
    <xdr:sp macro="" textlink="">
      <xdr:nvSpPr>
        <xdr:cNvPr id="547" name="n_2mainValue【一般廃棄物処理施設】&#10;有形固定資産減価償却率">
          <a:extLst>
            <a:ext uri="{FF2B5EF4-FFF2-40B4-BE49-F238E27FC236}">
              <a16:creationId xmlns:a16="http://schemas.microsoft.com/office/drawing/2014/main" id="{9592FE30-B66A-4796-B7B4-004176C60A43}"/>
            </a:ext>
          </a:extLst>
        </xdr:cNvPr>
        <xdr:cNvSpPr txBox="1"/>
      </xdr:nvSpPr>
      <xdr:spPr>
        <a:xfrm>
          <a:off x="14389744" y="58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152417</xdr:rowOff>
    </xdr:from>
    <xdr:ext cx="405111" cy="259045"/>
    <xdr:sp macro="" textlink="">
      <xdr:nvSpPr>
        <xdr:cNvPr id="548" name="n_3mainValue【一般廃棄物処理施設】&#10;有形固定資産減価償却率">
          <a:extLst>
            <a:ext uri="{FF2B5EF4-FFF2-40B4-BE49-F238E27FC236}">
              <a16:creationId xmlns:a16="http://schemas.microsoft.com/office/drawing/2014/main" id="{134E51F5-AB02-4D86-A519-52DC8EF5642B}"/>
            </a:ext>
          </a:extLst>
        </xdr:cNvPr>
        <xdr:cNvSpPr txBox="1"/>
      </xdr:nvSpPr>
      <xdr:spPr>
        <a:xfrm>
          <a:off x="13500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144797</xdr:rowOff>
    </xdr:from>
    <xdr:ext cx="405111" cy="259045"/>
    <xdr:sp macro="" textlink="">
      <xdr:nvSpPr>
        <xdr:cNvPr id="549" name="n_4mainValue【一般廃棄物処理施設】&#10;有形固定資産減価償却率">
          <a:extLst>
            <a:ext uri="{FF2B5EF4-FFF2-40B4-BE49-F238E27FC236}">
              <a16:creationId xmlns:a16="http://schemas.microsoft.com/office/drawing/2014/main" id="{15BC57AD-DEAF-4B76-83FD-35D03710FAA9}"/>
            </a:ext>
          </a:extLst>
        </xdr:cNvPr>
        <xdr:cNvSpPr txBox="1"/>
      </xdr:nvSpPr>
      <xdr:spPr>
        <a:xfrm>
          <a:off x="12611744" y="665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0" name="正方形/長方形 549">
          <a:extLst>
            <a:ext uri="{FF2B5EF4-FFF2-40B4-BE49-F238E27FC236}">
              <a16:creationId xmlns:a16="http://schemas.microsoft.com/office/drawing/2014/main" id="{43779908-431B-49DC-8BC3-119D35E23AB6}"/>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1" name="正方形/長方形 550">
          <a:extLst>
            <a:ext uri="{FF2B5EF4-FFF2-40B4-BE49-F238E27FC236}">
              <a16:creationId xmlns:a16="http://schemas.microsoft.com/office/drawing/2014/main" id="{7DAAECFD-E78E-49E1-AD6E-3AC406F922D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2" name="正方形/長方形 551">
          <a:extLst>
            <a:ext uri="{FF2B5EF4-FFF2-40B4-BE49-F238E27FC236}">
              <a16:creationId xmlns:a16="http://schemas.microsoft.com/office/drawing/2014/main" id="{72BA80DC-CFB5-4292-A02D-4CF0BE863D7D}"/>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3" name="正方形/長方形 552">
          <a:extLst>
            <a:ext uri="{FF2B5EF4-FFF2-40B4-BE49-F238E27FC236}">
              <a16:creationId xmlns:a16="http://schemas.microsoft.com/office/drawing/2014/main" id="{4909E46C-2122-4F0D-AF4F-E448FFA5B40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4" name="正方形/長方形 553">
          <a:extLst>
            <a:ext uri="{FF2B5EF4-FFF2-40B4-BE49-F238E27FC236}">
              <a16:creationId xmlns:a16="http://schemas.microsoft.com/office/drawing/2014/main" id="{3C09C874-F86E-4B8B-8F7F-0293CDFE25C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5" name="正方形/長方形 554">
          <a:extLst>
            <a:ext uri="{FF2B5EF4-FFF2-40B4-BE49-F238E27FC236}">
              <a16:creationId xmlns:a16="http://schemas.microsoft.com/office/drawing/2014/main" id="{3B4BA39E-8077-4198-871F-9CFB1DAAEC28}"/>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6" name="正方形/長方形 555">
          <a:extLst>
            <a:ext uri="{FF2B5EF4-FFF2-40B4-BE49-F238E27FC236}">
              <a16:creationId xmlns:a16="http://schemas.microsoft.com/office/drawing/2014/main" id="{EDFDBCB2-7C7B-4DAD-832D-3F4DE4D37A0C}"/>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90,227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7" name="正方形/長方形 556">
          <a:extLst>
            <a:ext uri="{FF2B5EF4-FFF2-40B4-BE49-F238E27FC236}">
              <a16:creationId xmlns:a16="http://schemas.microsoft.com/office/drawing/2014/main" id="{F4847733-7882-4A26-9DEB-00B77E4F19DF}"/>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8" name="テキスト ボックス 557">
          <a:extLst>
            <a:ext uri="{FF2B5EF4-FFF2-40B4-BE49-F238E27FC236}">
              <a16:creationId xmlns:a16="http://schemas.microsoft.com/office/drawing/2014/main" id="{9E157F68-DA21-405E-B879-F7BA84A912B7}"/>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9" name="直線コネクタ 558">
          <a:extLst>
            <a:ext uri="{FF2B5EF4-FFF2-40B4-BE49-F238E27FC236}">
              <a16:creationId xmlns:a16="http://schemas.microsoft.com/office/drawing/2014/main" id="{75275F09-024D-400A-958C-A431B562D28B}"/>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0" name="直線コネクタ 559">
          <a:extLst>
            <a:ext uri="{FF2B5EF4-FFF2-40B4-BE49-F238E27FC236}">
              <a16:creationId xmlns:a16="http://schemas.microsoft.com/office/drawing/2014/main" id="{C42E4BB6-17E9-4BDB-BBE8-A2194B81E138}"/>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1" name="テキスト ボックス 560">
          <a:extLst>
            <a:ext uri="{FF2B5EF4-FFF2-40B4-BE49-F238E27FC236}">
              <a16:creationId xmlns:a16="http://schemas.microsoft.com/office/drawing/2014/main" id="{3B96F425-A6B8-49D8-A008-2A63DF98AB8D}"/>
            </a:ext>
          </a:extLst>
        </xdr:cNvPr>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2" name="直線コネクタ 561">
          <a:extLst>
            <a:ext uri="{FF2B5EF4-FFF2-40B4-BE49-F238E27FC236}">
              <a16:creationId xmlns:a16="http://schemas.microsoft.com/office/drawing/2014/main" id="{44131A92-876F-4EB3-B684-9BC87F8B59B6}"/>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3" name="テキスト ボックス 562">
          <a:extLst>
            <a:ext uri="{FF2B5EF4-FFF2-40B4-BE49-F238E27FC236}">
              <a16:creationId xmlns:a16="http://schemas.microsoft.com/office/drawing/2014/main" id="{1617732F-6522-44C5-86C2-B3D960618771}"/>
            </a:ext>
          </a:extLst>
        </xdr:cNvPr>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4" name="直線コネクタ 563">
          <a:extLst>
            <a:ext uri="{FF2B5EF4-FFF2-40B4-BE49-F238E27FC236}">
              <a16:creationId xmlns:a16="http://schemas.microsoft.com/office/drawing/2014/main" id="{5106BE59-A0A3-4D6D-8058-2E8A203D3A27}"/>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5" name="テキスト ボックス 564">
          <a:extLst>
            <a:ext uri="{FF2B5EF4-FFF2-40B4-BE49-F238E27FC236}">
              <a16:creationId xmlns:a16="http://schemas.microsoft.com/office/drawing/2014/main" id="{5D386F17-E3CF-43B4-BFB4-BCECD1D5D77E}"/>
            </a:ext>
          </a:extLst>
        </xdr:cNvPr>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66" name="直線コネクタ 565">
          <a:extLst>
            <a:ext uri="{FF2B5EF4-FFF2-40B4-BE49-F238E27FC236}">
              <a16:creationId xmlns:a16="http://schemas.microsoft.com/office/drawing/2014/main" id="{EE94CED8-CF96-474C-A45B-7344D3376E82}"/>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67" name="テキスト ボックス 566">
          <a:extLst>
            <a:ext uri="{FF2B5EF4-FFF2-40B4-BE49-F238E27FC236}">
              <a16:creationId xmlns:a16="http://schemas.microsoft.com/office/drawing/2014/main" id="{3763EE3A-ED94-4C39-9B20-094E038286AC}"/>
            </a:ext>
          </a:extLst>
        </xdr:cNvPr>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68" name="直線コネクタ 567">
          <a:extLst>
            <a:ext uri="{FF2B5EF4-FFF2-40B4-BE49-F238E27FC236}">
              <a16:creationId xmlns:a16="http://schemas.microsoft.com/office/drawing/2014/main" id="{F0A46C1C-1D1B-4AC0-ABA5-4E0D2EAC2D0A}"/>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69" name="テキスト ボックス 568">
          <a:extLst>
            <a:ext uri="{FF2B5EF4-FFF2-40B4-BE49-F238E27FC236}">
              <a16:creationId xmlns:a16="http://schemas.microsoft.com/office/drawing/2014/main" id="{1D79431B-A638-4485-9682-69EC2059AAD4}"/>
            </a:ext>
          </a:extLst>
        </xdr:cNvPr>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3DCBBCE9-CFAD-4EB6-BA8F-1B15670895AF}"/>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62D60769-020A-4D98-99A6-D2F116667752}"/>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B44CBC98-2265-4BD5-B4C1-102BD93A364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117504</xdr:rowOff>
    </xdr:from>
    <xdr:to>
      <xdr:col>116</xdr:col>
      <xdr:colOff>62864</xdr:colOff>
      <xdr:row>42</xdr:row>
      <xdr:rowOff>37810</xdr:rowOff>
    </xdr:to>
    <xdr:cxnSp macro="">
      <xdr:nvCxnSpPr>
        <xdr:cNvPr id="573" name="直線コネクタ 572">
          <a:extLst>
            <a:ext uri="{FF2B5EF4-FFF2-40B4-BE49-F238E27FC236}">
              <a16:creationId xmlns:a16="http://schemas.microsoft.com/office/drawing/2014/main" id="{8CBD62AC-A2C0-448F-87B4-405F34785633}"/>
            </a:ext>
          </a:extLst>
        </xdr:cNvPr>
        <xdr:cNvCxnSpPr/>
      </xdr:nvCxnSpPr>
      <xdr:spPr>
        <a:xfrm flipV="1">
          <a:off x="22160864" y="5775354"/>
          <a:ext cx="0" cy="14633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41637</xdr:rowOff>
    </xdr:from>
    <xdr:ext cx="313932" cy="259045"/>
    <xdr:sp macro="" textlink="">
      <xdr:nvSpPr>
        <xdr:cNvPr id="574" name="【一般廃棄物処理施設】&#10;一人当たり有形固定資産（償却資産）額最小値テキスト">
          <a:extLst>
            <a:ext uri="{FF2B5EF4-FFF2-40B4-BE49-F238E27FC236}">
              <a16:creationId xmlns:a16="http://schemas.microsoft.com/office/drawing/2014/main" id="{574EB6E7-F947-4D80-ABDC-77150FED97DA}"/>
            </a:ext>
          </a:extLst>
        </xdr:cNvPr>
        <xdr:cNvSpPr txBox="1"/>
      </xdr:nvSpPr>
      <xdr:spPr>
        <a:xfrm>
          <a:off x="22199600" y="72425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37810</xdr:rowOff>
    </xdr:from>
    <xdr:to>
      <xdr:col>116</xdr:col>
      <xdr:colOff>152400</xdr:colOff>
      <xdr:row>42</xdr:row>
      <xdr:rowOff>37810</xdr:rowOff>
    </xdr:to>
    <xdr:cxnSp macro="">
      <xdr:nvCxnSpPr>
        <xdr:cNvPr id="575" name="直線コネクタ 574">
          <a:extLst>
            <a:ext uri="{FF2B5EF4-FFF2-40B4-BE49-F238E27FC236}">
              <a16:creationId xmlns:a16="http://schemas.microsoft.com/office/drawing/2014/main" id="{3E02C569-6C4A-488B-9186-E99F5A518017}"/>
            </a:ext>
          </a:extLst>
        </xdr:cNvPr>
        <xdr:cNvCxnSpPr/>
      </xdr:nvCxnSpPr>
      <xdr:spPr>
        <a:xfrm>
          <a:off x="22072600" y="7238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64181</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82349AE1-166B-409E-8842-4323CEDB8869}"/>
            </a:ext>
          </a:extLst>
        </xdr:cNvPr>
        <xdr:cNvSpPr txBox="1"/>
      </xdr:nvSpPr>
      <xdr:spPr>
        <a:xfrm>
          <a:off x="22199600" y="55505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384,159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117504</xdr:rowOff>
    </xdr:from>
    <xdr:to>
      <xdr:col>116</xdr:col>
      <xdr:colOff>152400</xdr:colOff>
      <xdr:row>33</xdr:row>
      <xdr:rowOff>117504</xdr:rowOff>
    </xdr:to>
    <xdr:cxnSp macro="">
      <xdr:nvCxnSpPr>
        <xdr:cNvPr id="577" name="直線コネクタ 576">
          <a:extLst>
            <a:ext uri="{FF2B5EF4-FFF2-40B4-BE49-F238E27FC236}">
              <a16:creationId xmlns:a16="http://schemas.microsoft.com/office/drawing/2014/main" id="{6E1AA4C7-EDDB-469F-BAC2-3CF8530BE969}"/>
            </a:ext>
          </a:extLst>
        </xdr:cNvPr>
        <xdr:cNvCxnSpPr/>
      </xdr:nvCxnSpPr>
      <xdr:spPr>
        <a:xfrm>
          <a:off x="22072600" y="5775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10056</xdr:rowOff>
    </xdr:from>
    <xdr:ext cx="599010" cy="259045"/>
    <xdr:sp macro="" textlink="">
      <xdr:nvSpPr>
        <xdr:cNvPr id="578" name="【一般廃棄物処理施設】&#10;一人当たり有形固定資産（償却資産）額平均値テキスト">
          <a:extLst>
            <a:ext uri="{FF2B5EF4-FFF2-40B4-BE49-F238E27FC236}">
              <a16:creationId xmlns:a16="http://schemas.microsoft.com/office/drawing/2014/main" id="{1435529C-763C-42F2-B7EE-C90D7CAD909B}"/>
            </a:ext>
          </a:extLst>
        </xdr:cNvPr>
        <xdr:cNvSpPr txBox="1"/>
      </xdr:nvSpPr>
      <xdr:spPr>
        <a:xfrm>
          <a:off x="22199600" y="66966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31629</xdr:rowOff>
    </xdr:from>
    <xdr:to>
      <xdr:col>116</xdr:col>
      <xdr:colOff>114300</xdr:colOff>
      <xdr:row>39</xdr:row>
      <xdr:rowOff>133229</xdr:rowOff>
    </xdr:to>
    <xdr:sp macro="" textlink="">
      <xdr:nvSpPr>
        <xdr:cNvPr id="579" name="フローチャート: 判断 578">
          <a:extLst>
            <a:ext uri="{FF2B5EF4-FFF2-40B4-BE49-F238E27FC236}">
              <a16:creationId xmlns:a16="http://schemas.microsoft.com/office/drawing/2014/main" id="{81366C52-C467-4ED7-9539-50F09EE84752}"/>
            </a:ext>
          </a:extLst>
        </xdr:cNvPr>
        <xdr:cNvSpPr/>
      </xdr:nvSpPr>
      <xdr:spPr>
        <a:xfrm>
          <a:off x="22110700" y="6718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41699</xdr:rowOff>
    </xdr:from>
    <xdr:to>
      <xdr:col>112</xdr:col>
      <xdr:colOff>38100</xdr:colOff>
      <xdr:row>39</xdr:row>
      <xdr:rowOff>143299</xdr:rowOff>
    </xdr:to>
    <xdr:sp macro="" textlink="">
      <xdr:nvSpPr>
        <xdr:cNvPr id="580" name="フローチャート: 判断 579">
          <a:extLst>
            <a:ext uri="{FF2B5EF4-FFF2-40B4-BE49-F238E27FC236}">
              <a16:creationId xmlns:a16="http://schemas.microsoft.com/office/drawing/2014/main" id="{728DE093-73F6-4EE8-AFF5-8DA47854953C}"/>
            </a:ext>
          </a:extLst>
        </xdr:cNvPr>
        <xdr:cNvSpPr/>
      </xdr:nvSpPr>
      <xdr:spPr>
        <a:xfrm>
          <a:off x="21272500" y="67282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54721</xdr:rowOff>
    </xdr:from>
    <xdr:to>
      <xdr:col>107</xdr:col>
      <xdr:colOff>101600</xdr:colOff>
      <xdr:row>39</xdr:row>
      <xdr:rowOff>156321</xdr:rowOff>
    </xdr:to>
    <xdr:sp macro="" textlink="">
      <xdr:nvSpPr>
        <xdr:cNvPr id="581" name="フローチャート: 判断 580">
          <a:extLst>
            <a:ext uri="{FF2B5EF4-FFF2-40B4-BE49-F238E27FC236}">
              <a16:creationId xmlns:a16="http://schemas.microsoft.com/office/drawing/2014/main" id="{3811FE01-E685-4445-BD60-3C2DD4F19197}"/>
            </a:ext>
          </a:extLst>
        </xdr:cNvPr>
        <xdr:cNvSpPr/>
      </xdr:nvSpPr>
      <xdr:spPr>
        <a:xfrm>
          <a:off x="20383500" y="6741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65386</xdr:rowOff>
    </xdr:from>
    <xdr:to>
      <xdr:col>102</xdr:col>
      <xdr:colOff>165100</xdr:colOff>
      <xdr:row>39</xdr:row>
      <xdr:rowOff>166986</xdr:rowOff>
    </xdr:to>
    <xdr:sp macro="" textlink="">
      <xdr:nvSpPr>
        <xdr:cNvPr id="582" name="フローチャート: 判断 581">
          <a:extLst>
            <a:ext uri="{FF2B5EF4-FFF2-40B4-BE49-F238E27FC236}">
              <a16:creationId xmlns:a16="http://schemas.microsoft.com/office/drawing/2014/main" id="{A9428FCD-DED4-4D1A-8725-9B287493CC4C}"/>
            </a:ext>
          </a:extLst>
        </xdr:cNvPr>
        <xdr:cNvSpPr/>
      </xdr:nvSpPr>
      <xdr:spPr>
        <a:xfrm>
          <a:off x="19494500" y="6751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69204</xdr:rowOff>
    </xdr:from>
    <xdr:to>
      <xdr:col>98</xdr:col>
      <xdr:colOff>38100</xdr:colOff>
      <xdr:row>39</xdr:row>
      <xdr:rowOff>170804</xdr:rowOff>
    </xdr:to>
    <xdr:sp macro="" textlink="">
      <xdr:nvSpPr>
        <xdr:cNvPr id="583" name="フローチャート: 判断 582">
          <a:extLst>
            <a:ext uri="{FF2B5EF4-FFF2-40B4-BE49-F238E27FC236}">
              <a16:creationId xmlns:a16="http://schemas.microsoft.com/office/drawing/2014/main" id="{20375F42-A43E-4090-A9FF-BE27857FC76D}"/>
            </a:ext>
          </a:extLst>
        </xdr:cNvPr>
        <xdr:cNvSpPr/>
      </xdr:nvSpPr>
      <xdr:spPr>
        <a:xfrm>
          <a:off x="18605500" y="67557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A6B27CE5-57F9-4CCF-BFAC-D6131F300E99}"/>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52FD5CD5-65BD-4DF3-8134-4EC632BEFAC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A48D9473-AEF1-4E14-B8DB-40D589DA5F1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F14BFBC0-108D-47BD-AE13-0C14D19C7B58}"/>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6127750A-45AE-4D02-B4EE-BD1DE6B27827}"/>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144154</xdr:rowOff>
    </xdr:from>
    <xdr:to>
      <xdr:col>116</xdr:col>
      <xdr:colOff>114300</xdr:colOff>
      <xdr:row>38</xdr:row>
      <xdr:rowOff>74304</xdr:rowOff>
    </xdr:to>
    <xdr:sp macro="" textlink="">
      <xdr:nvSpPr>
        <xdr:cNvPr id="589" name="楕円 588">
          <a:extLst>
            <a:ext uri="{FF2B5EF4-FFF2-40B4-BE49-F238E27FC236}">
              <a16:creationId xmlns:a16="http://schemas.microsoft.com/office/drawing/2014/main" id="{0142F265-3E08-4010-84EE-D7B55B1B4B9A}"/>
            </a:ext>
          </a:extLst>
        </xdr:cNvPr>
        <xdr:cNvSpPr/>
      </xdr:nvSpPr>
      <xdr:spPr>
        <a:xfrm>
          <a:off x="22110700" y="6487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167031</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0E65E12A-D9CD-4546-AB09-36E4CD966542}"/>
            </a:ext>
          </a:extLst>
        </xdr:cNvPr>
        <xdr:cNvSpPr txBox="1"/>
      </xdr:nvSpPr>
      <xdr:spPr>
        <a:xfrm>
          <a:off x="22199600" y="633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169258</xdr:rowOff>
    </xdr:from>
    <xdr:to>
      <xdr:col>112</xdr:col>
      <xdr:colOff>38100</xdr:colOff>
      <xdr:row>38</xdr:row>
      <xdr:rowOff>99408</xdr:rowOff>
    </xdr:to>
    <xdr:sp macro="" textlink="">
      <xdr:nvSpPr>
        <xdr:cNvPr id="591" name="楕円 590">
          <a:extLst>
            <a:ext uri="{FF2B5EF4-FFF2-40B4-BE49-F238E27FC236}">
              <a16:creationId xmlns:a16="http://schemas.microsoft.com/office/drawing/2014/main" id="{6A3F3446-9947-4690-9BF1-CD174FE0A66E}"/>
            </a:ext>
          </a:extLst>
        </xdr:cNvPr>
        <xdr:cNvSpPr/>
      </xdr:nvSpPr>
      <xdr:spPr>
        <a:xfrm>
          <a:off x="21272500" y="6512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23504</xdr:rowOff>
    </xdr:from>
    <xdr:to>
      <xdr:col>116</xdr:col>
      <xdr:colOff>63500</xdr:colOff>
      <xdr:row>38</xdr:row>
      <xdr:rowOff>48608</xdr:rowOff>
    </xdr:to>
    <xdr:cxnSp macro="">
      <xdr:nvCxnSpPr>
        <xdr:cNvPr id="592" name="直線コネクタ 591">
          <a:extLst>
            <a:ext uri="{FF2B5EF4-FFF2-40B4-BE49-F238E27FC236}">
              <a16:creationId xmlns:a16="http://schemas.microsoft.com/office/drawing/2014/main" id="{0196FA4B-3C3B-42E2-8029-BDB56E108FA8}"/>
            </a:ext>
          </a:extLst>
        </xdr:cNvPr>
        <xdr:cNvCxnSpPr/>
      </xdr:nvCxnSpPr>
      <xdr:spPr>
        <a:xfrm flipV="1">
          <a:off x="21323300" y="6538604"/>
          <a:ext cx="838200" cy="251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21823</xdr:rowOff>
    </xdr:from>
    <xdr:to>
      <xdr:col>107</xdr:col>
      <xdr:colOff>101600</xdr:colOff>
      <xdr:row>38</xdr:row>
      <xdr:rowOff>123423</xdr:rowOff>
    </xdr:to>
    <xdr:sp macro="" textlink="">
      <xdr:nvSpPr>
        <xdr:cNvPr id="593" name="楕円 592">
          <a:extLst>
            <a:ext uri="{FF2B5EF4-FFF2-40B4-BE49-F238E27FC236}">
              <a16:creationId xmlns:a16="http://schemas.microsoft.com/office/drawing/2014/main" id="{C4364C99-6A77-4C15-876B-6DAD532D058F}"/>
            </a:ext>
          </a:extLst>
        </xdr:cNvPr>
        <xdr:cNvSpPr/>
      </xdr:nvSpPr>
      <xdr:spPr>
        <a:xfrm>
          <a:off x="20383500" y="6536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48608</xdr:rowOff>
    </xdr:from>
    <xdr:to>
      <xdr:col>111</xdr:col>
      <xdr:colOff>177800</xdr:colOff>
      <xdr:row>38</xdr:row>
      <xdr:rowOff>72623</xdr:rowOff>
    </xdr:to>
    <xdr:cxnSp macro="">
      <xdr:nvCxnSpPr>
        <xdr:cNvPr id="594" name="直線コネクタ 593">
          <a:extLst>
            <a:ext uri="{FF2B5EF4-FFF2-40B4-BE49-F238E27FC236}">
              <a16:creationId xmlns:a16="http://schemas.microsoft.com/office/drawing/2014/main" id="{EBCA8558-3397-4CBA-B6EA-02CA78813972}"/>
            </a:ext>
          </a:extLst>
        </xdr:cNvPr>
        <xdr:cNvCxnSpPr/>
      </xdr:nvCxnSpPr>
      <xdr:spPr>
        <a:xfrm flipV="1">
          <a:off x="20434300" y="6563708"/>
          <a:ext cx="889000" cy="24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126536</xdr:rowOff>
    </xdr:from>
    <xdr:to>
      <xdr:col>102</xdr:col>
      <xdr:colOff>165100</xdr:colOff>
      <xdr:row>40</xdr:row>
      <xdr:rowOff>56686</xdr:rowOff>
    </xdr:to>
    <xdr:sp macro="" textlink="">
      <xdr:nvSpPr>
        <xdr:cNvPr id="595" name="楕円 594">
          <a:extLst>
            <a:ext uri="{FF2B5EF4-FFF2-40B4-BE49-F238E27FC236}">
              <a16:creationId xmlns:a16="http://schemas.microsoft.com/office/drawing/2014/main" id="{35B76470-F2FE-49F9-8DE7-2BED0FC2A32E}"/>
            </a:ext>
          </a:extLst>
        </xdr:cNvPr>
        <xdr:cNvSpPr/>
      </xdr:nvSpPr>
      <xdr:spPr>
        <a:xfrm>
          <a:off x="19494500" y="6813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38</xdr:row>
      <xdr:rowOff>72623</xdr:rowOff>
    </xdr:from>
    <xdr:to>
      <xdr:col>107</xdr:col>
      <xdr:colOff>50800</xdr:colOff>
      <xdr:row>40</xdr:row>
      <xdr:rowOff>5886</xdr:rowOff>
    </xdr:to>
    <xdr:cxnSp macro="">
      <xdr:nvCxnSpPr>
        <xdr:cNvPr id="596" name="直線コネクタ 595">
          <a:extLst>
            <a:ext uri="{FF2B5EF4-FFF2-40B4-BE49-F238E27FC236}">
              <a16:creationId xmlns:a16="http://schemas.microsoft.com/office/drawing/2014/main" id="{3D89835D-9DAA-46BE-AC35-E49CFA8B2FDC}"/>
            </a:ext>
          </a:extLst>
        </xdr:cNvPr>
        <xdr:cNvCxnSpPr/>
      </xdr:nvCxnSpPr>
      <xdr:spPr>
        <a:xfrm flipV="1">
          <a:off x="19545300" y="6587723"/>
          <a:ext cx="889000" cy="276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136633</xdr:rowOff>
    </xdr:from>
    <xdr:to>
      <xdr:col>98</xdr:col>
      <xdr:colOff>38100</xdr:colOff>
      <xdr:row>40</xdr:row>
      <xdr:rowOff>66783</xdr:rowOff>
    </xdr:to>
    <xdr:sp macro="" textlink="">
      <xdr:nvSpPr>
        <xdr:cNvPr id="597" name="楕円 596">
          <a:extLst>
            <a:ext uri="{FF2B5EF4-FFF2-40B4-BE49-F238E27FC236}">
              <a16:creationId xmlns:a16="http://schemas.microsoft.com/office/drawing/2014/main" id="{6D76D92F-EAEB-4E4A-8FD1-8FB783CBEA0D}"/>
            </a:ext>
          </a:extLst>
        </xdr:cNvPr>
        <xdr:cNvSpPr/>
      </xdr:nvSpPr>
      <xdr:spPr>
        <a:xfrm>
          <a:off x="18605500" y="6823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5886</xdr:rowOff>
    </xdr:from>
    <xdr:to>
      <xdr:col>102</xdr:col>
      <xdr:colOff>114300</xdr:colOff>
      <xdr:row>40</xdr:row>
      <xdr:rowOff>15983</xdr:rowOff>
    </xdr:to>
    <xdr:cxnSp macro="">
      <xdr:nvCxnSpPr>
        <xdr:cNvPr id="598" name="直線コネクタ 597">
          <a:extLst>
            <a:ext uri="{FF2B5EF4-FFF2-40B4-BE49-F238E27FC236}">
              <a16:creationId xmlns:a16="http://schemas.microsoft.com/office/drawing/2014/main" id="{7297631F-E9AD-4F7C-AA6C-EEE8DE43B350}"/>
            </a:ext>
          </a:extLst>
        </xdr:cNvPr>
        <xdr:cNvCxnSpPr/>
      </xdr:nvCxnSpPr>
      <xdr:spPr>
        <a:xfrm flipV="1">
          <a:off x="18656300" y="6863886"/>
          <a:ext cx="889000" cy="10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134426</xdr:rowOff>
    </xdr:from>
    <xdr:ext cx="599010" cy="259045"/>
    <xdr:sp macro="" textlink="">
      <xdr:nvSpPr>
        <xdr:cNvPr id="599" name="n_1aveValue【一般廃棄物処理施設】&#10;一人当たり有形固定資産（償却資産）額">
          <a:extLst>
            <a:ext uri="{FF2B5EF4-FFF2-40B4-BE49-F238E27FC236}">
              <a16:creationId xmlns:a16="http://schemas.microsoft.com/office/drawing/2014/main" id="{073F8886-8A26-4A3D-B7BC-9E31F189D2F8}"/>
            </a:ext>
          </a:extLst>
        </xdr:cNvPr>
        <xdr:cNvSpPr txBox="1"/>
      </xdr:nvSpPr>
      <xdr:spPr>
        <a:xfrm>
          <a:off x="21011095" y="68209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147448</xdr:rowOff>
    </xdr:from>
    <xdr:ext cx="599010" cy="259045"/>
    <xdr:sp macro="" textlink="">
      <xdr:nvSpPr>
        <xdr:cNvPr id="600" name="n_2aveValue【一般廃棄物処理施設】&#10;一人当たり有形固定資産（償却資産）額">
          <a:extLst>
            <a:ext uri="{FF2B5EF4-FFF2-40B4-BE49-F238E27FC236}">
              <a16:creationId xmlns:a16="http://schemas.microsoft.com/office/drawing/2014/main" id="{558D292B-4B4A-4E6B-BA95-8B24F07C2DD2}"/>
            </a:ext>
          </a:extLst>
        </xdr:cNvPr>
        <xdr:cNvSpPr txBox="1"/>
      </xdr:nvSpPr>
      <xdr:spPr>
        <a:xfrm>
          <a:off x="20134795" y="6833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12063</xdr:rowOff>
    </xdr:from>
    <xdr:ext cx="599010" cy="259045"/>
    <xdr:sp macro="" textlink="">
      <xdr:nvSpPr>
        <xdr:cNvPr id="601" name="n_3aveValue【一般廃棄物処理施設】&#10;一人当たり有形固定資産（償却資産）額">
          <a:extLst>
            <a:ext uri="{FF2B5EF4-FFF2-40B4-BE49-F238E27FC236}">
              <a16:creationId xmlns:a16="http://schemas.microsoft.com/office/drawing/2014/main" id="{ECA7D8F8-47F7-4056-884F-46AB7DCF67BF}"/>
            </a:ext>
          </a:extLst>
        </xdr:cNvPr>
        <xdr:cNvSpPr txBox="1"/>
      </xdr:nvSpPr>
      <xdr:spPr>
        <a:xfrm>
          <a:off x="19245795" y="65271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15881</xdr:rowOff>
    </xdr:from>
    <xdr:ext cx="599010" cy="259045"/>
    <xdr:sp macro="" textlink="">
      <xdr:nvSpPr>
        <xdr:cNvPr id="602" name="n_4aveValue【一般廃棄物処理施設】&#10;一人当たり有形固定資産（償却資産）額">
          <a:extLst>
            <a:ext uri="{FF2B5EF4-FFF2-40B4-BE49-F238E27FC236}">
              <a16:creationId xmlns:a16="http://schemas.microsoft.com/office/drawing/2014/main" id="{44A8A42D-B84F-4CC8-9F94-87377ACEE4B5}"/>
            </a:ext>
          </a:extLst>
        </xdr:cNvPr>
        <xdr:cNvSpPr txBox="1"/>
      </xdr:nvSpPr>
      <xdr:spPr>
        <a:xfrm>
          <a:off x="18356795" y="6530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36</xdr:row>
      <xdr:rowOff>115935</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455FB1C4-0355-4D11-8489-A9EAAC4A55FE}"/>
            </a:ext>
          </a:extLst>
        </xdr:cNvPr>
        <xdr:cNvSpPr txBox="1"/>
      </xdr:nvSpPr>
      <xdr:spPr>
        <a:xfrm>
          <a:off x="21011095" y="62881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36</xdr:row>
      <xdr:rowOff>139949</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C0A4F453-D22F-471F-9EA9-C1052033AB40}"/>
            </a:ext>
          </a:extLst>
        </xdr:cNvPr>
        <xdr:cNvSpPr txBox="1"/>
      </xdr:nvSpPr>
      <xdr:spPr>
        <a:xfrm>
          <a:off x="20134795" y="63121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40</xdr:row>
      <xdr:rowOff>47813</xdr:rowOff>
    </xdr:from>
    <xdr:ext cx="534377" cy="259045"/>
    <xdr:sp macro="" textlink="">
      <xdr:nvSpPr>
        <xdr:cNvPr id="605" name="n_3mainValue【一般廃棄物処理施設】&#10;一人当たり有形固定資産（償却資産）額">
          <a:extLst>
            <a:ext uri="{FF2B5EF4-FFF2-40B4-BE49-F238E27FC236}">
              <a16:creationId xmlns:a16="http://schemas.microsoft.com/office/drawing/2014/main" id="{076CF514-DAE3-4BA5-89CF-C5969ADA1088}"/>
            </a:ext>
          </a:extLst>
        </xdr:cNvPr>
        <xdr:cNvSpPr txBox="1"/>
      </xdr:nvSpPr>
      <xdr:spPr>
        <a:xfrm>
          <a:off x="19278111" y="6905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57910</xdr:rowOff>
    </xdr:from>
    <xdr:ext cx="534377" cy="259045"/>
    <xdr:sp macro="" textlink="">
      <xdr:nvSpPr>
        <xdr:cNvPr id="606" name="n_4mainValue【一般廃棄物処理施設】&#10;一人当たり有形固定資産（償却資産）額">
          <a:extLst>
            <a:ext uri="{FF2B5EF4-FFF2-40B4-BE49-F238E27FC236}">
              <a16:creationId xmlns:a16="http://schemas.microsoft.com/office/drawing/2014/main" id="{7F7E48F0-B970-48C5-9161-06A18CFB914D}"/>
            </a:ext>
          </a:extLst>
        </xdr:cNvPr>
        <xdr:cNvSpPr txBox="1"/>
      </xdr:nvSpPr>
      <xdr:spPr>
        <a:xfrm>
          <a:off x="18389111" y="691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6823F1FD-17BB-48A0-8106-F5CB5012A08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662EA4BB-F3F7-4A17-950C-8CFC4F948CA6}"/>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CE2ECDB8-CAFB-491B-9C29-76C9A49CD576}"/>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BE5B4226-A7E2-4E0A-97D1-6418E3A4FEB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DC2895FA-5F7C-4463-9155-91678FD71231}"/>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D869C103-3F06-4A0C-84D7-8D71866C7289}"/>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E54FCD72-F8C5-4DDA-A6FD-B4218E2D8943}"/>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235F23C2-2147-4817-B944-007C4B6263E5}"/>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66AFBD86-E148-41FF-9835-CF6CE7CE7601}"/>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E0D17E55-C7E9-4709-AD63-C7BD091B175E}"/>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B2A3D834-467D-41CC-B14A-FD06605BF10A}"/>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57827B14-D88A-4946-A09B-5077127E4334}"/>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5DF67D3F-6401-4F50-A640-AB65CFC60CE6}"/>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16B9FA78-9AA6-4BDD-8DDF-9A096C1D0B7C}"/>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17164868-4BF1-4B78-9542-6DE35E92186E}"/>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76C0500D-3C4A-45B7-A1FC-72F6057D968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090C11FF-3372-48BC-9D79-4B8EC5D015ED}"/>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9AF1FAAE-AE13-481B-9260-4AFB67AF5901}"/>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2E6339B9-3861-45EF-9BB9-874824FE40B0}"/>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B36B6BF-6AE3-450F-9EBD-29C1597E5EFC}"/>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85701A43-64B2-4288-A2EF-C7FD5FC645C5}"/>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6DAAF7EA-6471-4582-AC73-C8DA951CC293}"/>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DAFF294-5316-4EE8-9D18-4F60EDA9A09E}"/>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2C220A2D-9615-4194-BCA1-C178CEBEF3E6}"/>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0</xdr:rowOff>
    </xdr:from>
    <xdr:to>
      <xdr:col>85</xdr:col>
      <xdr:colOff>126364</xdr:colOff>
      <xdr:row>64</xdr:row>
      <xdr:rowOff>76200</xdr:rowOff>
    </xdr:to>
    <xdr:cxnSp macro="">
      <xdr:nvCxnSpPr>
        <xdr:cNvPr id="631" name="直線コネクタ 630">
          <a:extLst>
            <a:ext uri="{FF2B5EF4-FFF2-40B4-BE49-F238E27FC236}">
              <a16:creationId xmlns:a16="http://schemas.microsoft.com/office/drawing/2014/main" id="{13361A89-EF4B-4895-ABDB-84D1EA3FBEF6}"/>
            </a:ext>
          </a:extLst>
        </xdr:cNvPr>
        <xdr:cNvCxnSpPr/>
      </xdr:nvCxnSpPr>
      <xdr:spPr>
        <a:xfrm flipV="1">
          <a:off x="16318864" y="96012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632" name="【保健センター・保健所】&#10;有形固定資産減価償却率最小値テキスト">
          <a:extLst>
            <a:ext uri="{FF2B5EF4-FFF2-40B4-BE49-F238E27FC236}">
              <a16:creationId xmlns:a16="http://schemas.microsoft.com/office/drawing/2014/main" id="{ACA17367-B064-4066-93EA-27F3DA59107B}"/>
            </a:ext>
          </a:extLst>
        </xdr:cNvPr>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633" name="直線コネクタ 632">
          <a:extLst>
            <a:ext uri="{FF2B5EF4-FFF2-40B4-BE49-F238E27FC236}">
              <a16:creationId xmlns:a16="http://schemas.microsoft.com/office/drawing/2014/main" id="{6E58C406-2ED7-40E1-995C-DE992869C493}"/>
            </a:ext>
          </a:extLst>
        </xdr:cNvPr>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118127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F3BA534D-CEFF-4A2F-AA97-980F99F9DEDD}"/>
            </a:ext>
          </a:extLst>
        </xdr:cNvPr>
        <xdr:cNvSpPr txBox="1"/>
      </xdr:nvSpPr>
      <xdr:spPr>
        <a:xfrm>
          <a:off x="16357600" y="937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0</xdr:rowOff>
    </xdr:from>
    <xdr:to>
      <xdr:col>86</xdr:col>
      <xdr:colOff>25400</xdr:colOff>
      <xdr:row>56</xdr:row>
      <xdr:rowOff>0</xdr:rowOff>
    </xdr:to>
    <xdr:cxnSp macro="">
      <xdr:nvCxnSpPr>
        <xdr:cNvPr id="635" name="直線コネクタ 634">
          <a:extLst>
            <a:ext uri="{FF2B5EF4-FFF2-40B4-BE49-F238E27FC236}">
              <a16:creationId xmlns:a16="http://schemas.microsoft.com/office/drawing/2014/main" id="{B63F287D-30CE-4034-A5C2-CF880DB9A3F7}"/>
            </a:ext>
          </a:extLst>
        </xdr:cNvPr>
        <xdr:cNvCxnSpPr/>
      </xdr:nvCxnSpPr>
      <xdr:spPr>
        <a:xfrm>
          <a:off x="16230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82567</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B5B871B4-0F7C-4A09-BDF4-F43E27669EE9}"/>
            </a:ext>
          </a:extLst>
        </xdr:cNvPr>
        <xdr:cNvSpPr txBox="1"/>
      </xdr:nvSpPr>
      <xdr:spPr>
        <a:xfrm>
          <a:off x="16357600" y="100266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59690</xdr:rowOff>
    </xdr:from>
    <xdr:to>
      <xdr:col>85</xdr:col>
      <xdr:colOff>177800</xdr:colOff>
      <xdr:row>59</xdr:row>
      <xdr:rowOff>161290</xdr:rowOff>
    </xdr:to>
    <xdr:sp macro="" textlink="">
      <xdr:nvSpPr>
        <xdr:cNvPr id="637" name="フローチャート: 判断 636">
          <a:extLst>
            <a:ext uri="{FF2B5EF4-FFF2-40B4-BE49-F238E27FC236}">
              <a16:creationId xmlns:a16="http://schemas.microsoft.com/office/drawing/2014/main" id="{17D44407-C846-43D6-BD30-0CE10BE3F3E9}"/>
            </a:ext>
          </a:extLst>
        </xdr:cNvPr>
        <xdr:cNvSpPr/>
      </xdr:nvSpPr>
      <xdr:spPr>
        <a:xfrm>
          <a:off x="16268700" y="1017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36830</xdr:rowOff>
    </xdr:from>
    <xdr:to>
      <xdr:col>81</xdr:col>
      <xdr:colOff>101600</xdr:colOff>
      <xdr:row>59</xdr:row>
      <xdr:rowOff>138430</xdr:rowOff>
    </xdr:to>
    <xdr:sp macro="" textlink="">
      <xdr:nvSpPr>
        <xdr:cNvPr id="638" name="フローチャート: 判断 637">
          <a:extLst>
            <a:ext uri="{FF2B5EF4-FFF2-40B4-BE49-F238E27FC236}">
              <a16:creationId xmlns:a16="http://schemas.microsoft.com/office/drawing/2014/main" id="{5E79E9F1-3CF6-4370-82BB-1501EFC2F5CE}"/>
            </a:ext>
          </a:extLst>
        </xdr:cNvPr>
        <xdr:cNvSpPr/>
      </xdr:nvSpPr>
      <xdr:spPr>
        <a:xfrm>
          <a:off x="15430500" y="10152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6350</xdr:rowOff>
    </xdr:from>
    <xdr:to>
      <xdr:col>76</xdr:col>
      <xdr:colOff>165100</xdr:colOff>
      <xdr:row>59</xdr:row>
      <xdr:rowOff>107950</xdr:rowOff>
    </xdr:to>
    <xdr:sp macro="" textlink="">
      <xdr:nvSpPr>
        <xdr:cNvPr id="639" name="フローチャート: 判断 638">
          <a:extLst>
            <a:ext uri="{FF2B5EF4-FFF2-40B4-BE49-F238E27FC236}">
              <a16:creationId xmlns:a16="http://schemas.microsoft.com/office/drawing/2014/main" id="{09CF6E21-CC9D-4480-A470-8825A8F089BE}"/>
            </a:ext>
          </a:extLst>
        </xdr:cNvPr>
        <xdr:cNvSpPr/>
      </xdr:nvSpPr>
      <xdr:spPr>
        <a:xfrm>
          <a:off x="14541500" y="1012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135890</xdr:rowOff>
    </xdr:from>
    <xdr:to>
      <xdr:col>72</xdr:col>
      <xdr:colOff>38100</xdr:colOff>
      <xdr:row>59</xdr:row>
      <xdr:rowOff>66040</xdr:rowOff>
    </xdr:to>
    <xdr:sp macro="" textlink="">
      <xdr:nvSpPr>
        <xdr:cNvPr id="640" name="フローチャート: 判断 639">
          <a:extLst>
            <a:ext uri="{FF2B5EF4-FFF2-40B4-BE49-F238E27FC236}">
              <a16:creationId xmlns:a16="http://schemas.microsoft.com/office/drawing/2014/main" id="{B704EBB9-FD48-4E8D-ACAD-F232F5FEAE11}"/>
            </a:ext>
          </a:extLst>
        </xdr:cNvPr>
        <xdr:cNvSpPr/>
      </xdr:nvSpPr>
      <xdr:spPr>
        <a:xfrm>
          <a:off x="13652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114935</xdr:rowOff>
    </xdr:from>
    <xdr:to>
      <xdr:col>67</xdr:col>
      <xdr:colOff>101600</xdr:colOff>
      <xdr:row>59</xdr:row>
      <xdr:rowOff>45085</xdr:rowOff>
    </xdr:to>
    <xdr:sp macro="" textlink="">
      <xdr:nvSpPr>
        <xdr:cNvPr id="641" name="フローチャート: 判断 640">
          <a:extLst>
            <a:ext uri="{FF2B5EF4-FFF2-40B4-BE49-F238E27FC236}">
              <a16:creationId xmlns:a16="http://schemas.microsoft.com/office/drawing/2014/main" id="{1E3AF1F1-FDDD-4EAD-B567-2F8A32CBDFDD}"/>
            </a:ext>
          </a:extLst>
        </xdr:cNvPr>
        <xdr:cNvSpPr/>
      </xdr:nvSpPr>
      <xdr:spPr>
        <a:xfrm>
          <a:off x="1276350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99AF17AD-C10C-4572-AD0C-06C5D8CCF1C9}"/>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36ECF3BA-D1AC-405F-9C10-1ECB6438671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B5C6BAB1-9AFF-4496-ACA7-AD90F712EAC2}"/>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B7F36ED0-490D-45B5-92F0-922F8E18C256}"/>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1EA477DD-1474-46A1-B1DC-13381BF4C37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133985</xdr:rowOff>
    </xdr:from>
    <xdr:to>
      <xdr:col>85</xdr:col>
      <xdr:colOff>177800</xdr:colOff>
      <xdr:row>61</xdr:row>
      <xdr:rowOff>64135</xdr:rowOff>
    </xdr:to>
    <xdr:sp macro="" textlink="">
      <xdr:nvSpPr>
        <xdr:cNvPr id="647" name="楕円 646">
          <a:extLst>
            <a:ext uri="{FF2B5EF4-FFF2-40B4-BE49-F238E27FC236}">
              <a16:creationId xmlns:a16="http://schemas.microsoft.com/office/drawing/2014/main" id="{98DB7277-28BB-4CB2-A6D8-5D90D8F1892F}"/>
            </a:ext>
          </a:extLst>
        </xdr:cNvPr>
        <xdr:cNvSpPr/>
      </xdr:nvSpPr>
      <xdr:spPr>
        <a:xfrm>
          <a:off x="162687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112412</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FC8E58B7-756C-48B9-9060-04E1043FBC0F}"/>
            </a:ext>
          </a:extLst>
        </xdr:cNvPr>
        <xdr:cNvSpPr txBox="1"/>
      </xdr:nvSpPr>
      <xdr:spPr>
        <a:xfrm>
          <a:off x="16357600" y="10399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90170</xdr:rowOff>
    </xdr:from>
    <xdr:to>
      <xdr:col>81</xdr:col>
      <xdr:colOff>101600</xdr:colOff>
      <xdr:row>61</xdr:row>
      <xdr:rowOff>20320</xdr:rowOff>
    </xdr:to>
    <xdr:sp macro="" textlink="">
      <xdr:nvSpPr>
        <xdr:cNvPr id="649" name="楕円 648">
          <a:extLst>
            <a:ext uri="{FF2B5EF4-FFF2-40B4-BE49-F238E27FC236}">
              <a16:creationId xmlns:a16="http://schemas.microsoft.com/office/drawing/2014/main" id="{12A2B792-07CF-4A38-B3C6-B7FBDAC35CF7}"/>
            </a:ext>
          </a:extLst>
        </xdr:cNvPr>
        <xdr:cNvSpPr/>
      </xdr:nvSpPr>
      <xdr:spPr>
        <a:xfrm>
          <a:off x="15430500" y="1037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140970</xdr:rowOff>
    </xdr:from>
    <xdr:to>
      <xdr:col>85</xdr:col>
      <xdr:colOff>127000</xdr:colOff>
      <xdr:row>61</xdr:row>
      <xdr:rowOff>13335</xdr:rowOff>
    </xdr:to>
    <xdr:cxnSp macro="">
      <xdr:nvCxnSpPr>
        <xdr:cNvPr id="650" name="直線コネクタ 649">
          <a:extLst>
            <a:ext uri="{FF2B5EF4-FFF2-40B4-BE49-F238E27FC236}">
              <a16:creationId xmlns:a16="http://schemas.microsoft.com/office/drawing/2014/main" id="{3AF33628-65FC-41D4-A6AD-FF0418001EE1}"/>
            </a:ext>
          </a:extLst>
        </xdr:cNvPr>
        <xdr:cNvCxnSpPr/>
      </xdr:nvCxnSpPr>
      <xdr:spPr>
        <a:xfrm>
          <a:off x="15481300" y="10427970"/>
          <a:ext cx="8382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60</xdr:row>
      <xdr:rowOff>48260</xdr:rowOff>
    </xdr:from>
    <xdr:to>
      <xdr:col>76</xdr:col>
      <xdr:colOff>165100</xdr:colOff>
      <xdr:row>60</xdr:row>
      <xdr:rowOff>149860</xdr:rowOff>
    </xdr:to>
    <xdr:sp macro="" textlink="">
      <xdr:nvSpPr>
        <xdr:cNvPr id="651" name="楕円 650">
          <a:extLst>
            <a:ext uri="{FF2B5EF4-FFF2-40B4-BE49-F238E27FC236}">
              <a16:creationId xmlns:a16="http://schemas.microsoft.com/office/drawing/2014/main" id="{EE42B528-B97E-43A8-86E3-1229AB8E0DD8}"/>
            </a:ext>
          </a:extLst>
        </xdr:cNvPr>
        <xdr:cNvSpPr/>
      </xdr:nvSpPr>
      <xdr:spPr>
        <a:xfrm>
          <a:off x="14541500" y="1033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60</xdr:row>
      <xdr:rowOff>99060</xdr:rowOff>
    </xdr:from>
    <xdr:to>
      <xdr:col>81</xdr:col>
      <xdr:colOff>50800</xdr:colOff>
      <xdr:row>60</xdr:row>
      <xdr:rowOff>140970</xdr:rowOff>
    </xdr:to>
    <xdr:cxnSp macro="">
      <xdr:nvCxnSpPr>
        <xdr:cNvPr id="652" name="直線コネクタ 651">
          <a:extLst>
            <a:ext uri="{FF2B5EF4-FFF2-40B4-BE49-F238E27FC236}">
              <a16:creationId xmlns:a16="http://schemas.microsoft.com/office/drawing/2014/main" id="{6896EB05-E018-4C66-B081-C980A825748D}"/>
            </a:ext>
          </a:extLst>
        </xdr:cNvPr>
        <xdr:cNvCxnSpPr/>
      </xdr:nvCxnSpPr>
      <xdr:spPr>
        <a:xfrm>
          <a:off x="14592300" y="1038606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4445</xdr:rowOff>
    </xdr:from>
    <xdr:to>
      <xdr:col>72</xdr:col>
      <xdr:colOff>38100</xdr:colOff>
      <xdr:row>60</xdr:row>
      <xdr:rowOff>106045</xdr:rowOff>
    </xdr:to>
    <xdr:sp macro="" textlink="">
      <xdr:nvSpPr>
        <xdr:cNvPr id="653" name="楕円 652">
          <a:extLst>
            <a:ext uri="{FF2B5EF4-FFF2-40B4-BE49-F238E27FC236}">
              <a16:creationId xmlns:a16="http://schemas.microsoft.com/office/drawing/2014/main" id="{A09B5C38-99E2-4083-A299-0662BB8D9AB4}"/>
            </a:ext>
          </a:extLst>
        </xdr:cNvPr>
        <xdr:cNvSpPr/>
      </xdr:nvSpPr>
      <xdr:spPr>
        <a:xfrm>
          <a:off x="13652500" y="1029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55245</xdr:rowOff>
    </xdr:from>
    <xdr:to>
      <xdr:col>76</xdr:col>
      <xdr:colOff>114300</xdr:colOff>
      <xdr:row>60</xdr:row>
      <xdr:rowOff>99060</xdr:rowOff>
    </xdr:to>
    <xdr:cxnSp macro="">
      <xdr:nvCxnSpPr>
        <xdr:cNvPr id="654" name="直線コネクタ 653">
          <a:extLst>
            <a:ext uri="{FF2B5EF4-FFF2-40B4-BE49-F238E27FC236}">
              <a16:creationId xmlns:a16="http://schemas.microsoft.com/office/drawing/2014/main" id="{72AD6903-7F99-41A7-822C-A9B5BA67A79D}"/>
            </a:ext>
          </a:extLst>
        </xdr:cNvPr>
        <xdr:cNvCxnSpPr/>
      </xdr:nvCxnSpPr>
      <xdr:spPr>
        <a:xfrm>
          <a:off x="13703300" y="1034224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139700</xdr:rowOff>
    </xdr:from>
    <xdr:to>
      <xdr:col>67</xdr:col>
      <xdr:colOff>101600</xdr:colOff>
      <xdr:row>60</xdr:row>
      <xdr:rowOff>69850</xdr:rowOff>
    </xdr:to>
    <xdr:sp macro="" textlink="">
      <xdr:nvSpPr>
        <xdr:cNvPr id="655" name="楕円 654">
          <a:extLst>
            <a:ext uri="{FF2B5EF4-FFF2-40B4-BE49-F238E27FC236}">
              <a16:creationId xmlns:a16="http://schemas.microsoft.com/office/drawing/2014/main" id="{1BCED802-717F-4A9B-9785-B697B2DD979E}"/>
            </a:ext>
          </a:extLst>
        </xdr:cNvPr>
        <xdr:cNvSpPr/>
      </xdr:nvSpPr>
      <xdr:spPr>
        <a:xfrm>
          <a:off x="12763500" y="10255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60</xdr:row>
      <xdr:rowOff>19050</xdr:rowOff>
    </xdr:from>
    <xdr:to>
      <xdr:col>71</xdr:col>
      <xdr:colOff>177800</xdr:colOff>
      <xdr:row>60</xdr:row>
      <xdr:rowOff>55245</xdr:rowOff>
    </xdr:to>
    <xdr:cxnSp macro="">
      <xdr:nvCxnSpPr>
        <xdr:cNvPr id="656" name="直線コネクタ 655">
          <a:extLst>
            <a:ext uri="{FF2B5EF4-FFF2-40B4-BE49-F238E27FC236}">
              <a16:creationId xmlns:a16="http://schemas.microsoft.com/office/drawing/2014/main" id="{CF361476-CA68-4651-A7EF-84520F101D06}"/>
            </a:ext>
          </a:extLst>
        </xdr:cNvPr>
        <xdr:cNvCxnSpPr/>
      </xdr:nvCxnSpPr>
      <xdr:spPr>
        <a:xfrm>
          <a:off x="12814300" y="10306050"/>
          <a:ext cx="8890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154957</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4A1E6479-3A84-45D8-943E-D58B9C905245}"/>
            </a:ext>
          </a:extLst>
        </xdr:cNvPr>
        <xdr:cNvSpPr txBox="1"/>
      </xdr:nvSpPr>
      <xdr:spPr>
        <a:xfrm>
          <a:off x="15266044" y="9927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124477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F1811ADC-1FED-4DCA-BD9A-CAE74CEAA10D}"/>
            </a:ext>
          </a:extLst>
        </xdr:cNvPr>
        <xdr:cNvSpPr txBox="1"/>
      </xdr:nvSpPr>
      <xdr:spPr>
        <a:xfrm>
          <a:off x="14389744" y="9897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82567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E91E0A32-8CEC-4917-8FAE-789DD9C5C7A0}"/>
            </a:ext>
          </a:extLst>
        </xdr:cNvPr>
        <xdr:cNvSpPr txBox="1"/>
      </xdr:nvSpPr>
      <xdr:spPr>
        <a:xfrm>
          <a:off x="135007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61612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9421F44D-98F5-483C-9929-C80EFE599867}"/>
            </a:ext>
          </a:extLst>
        </xdr:cNvPr>
        <xdr:cNvSpPr txBox="1"/>
      </xdr:nvSpPr>
      <xdr:spPr>
        <a:xfrm>
          <a:off x="12611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11447</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52FA75D7-92D8-4F6F-BFA4-416F7AA0FA18}"/>
            </a:ext>
          </a:extLst>
        </xdr:cNvPr>
        <xdr:cNvSpPr txBox="1"/>
      </xdr:nvSpPr>
      <xdr:spPr>
        <a:xfrm>
          <a:off x="15266044" y="10469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140987</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DFFF4498-33AC-4D30-A27F-A01D3C01BA82}"/>
            </a:ext>
          </a:extLst>
        </xdr:cNvPr>
        <xdr:cNvSpPr txBox="1"/>
      </xdr:nvSpPr>
      <xdr:spPr>
        <a:xfrm>
          <a:off x="14389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97172</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9760E05F-F25F-4B8E-B815-756998719EC9}"/>
            </a:ext>
          </a:extLst>
        </xdr:cNvPr>
        <xdr:cNvSpPr txBox="1"/>
      </xdr:nvSpPr>
      <xdr:spPr>
        <a:xfrm>
          <a:off x="13500744" y="1038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60977</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82B7EEEF-3055-496B-AA5B-2EDCE18389A0}"/>
            </a:ext>
          </a:extLst>
        </xdr:cNvPr>
        <xdr:cNvSpPr txBox="1"/>
      </xdr:nvSpPr>
      <xdr:spPr>
        <a:xfrm>
          <a:off x="12611744" y="10347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F8167FB4-C47A-4A0F-8B63-6F2412F58CEE}"/>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DA317A57-E3A2-4808-8500-8B20C1859F0E}"/>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267D6002-4A84-43FC-88F3-64544D96C588}"/>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3CB9C348-D80E-440C-8A0B-7A42D22E560F}"/>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41A91649-5440-4F73-B49B-ED2DC58367A2}"/>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94767073-1225-42A1-A053-934A33E1583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B6A22AA1-78D6-4386-8C2A-BF222D3F11B2}"/>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421E87BB-1966-4F6E-87CE-1094D6BEFD17}"/>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3BEBF875-4D40-4C70-BE97-85A7A374F1E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3F258316-5545-43E7-8967-D03F870C762F}"/>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E6E7DD41-B9E4-4617-89F5-7472353D196F}"/>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AC88D852-8699-4585-92D7-7AD695A86BF3}"/>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E66D2F15-9677-499A-865B-7002A8FA8D4E}"/>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BDBEC11C-5208-4228-B260-3A50E65407CC}"/>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A5EA8CDB-CF92-43EA-93B4-D4FCB56D1FBB}"/>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953AC614-F62A-4A6D-A2EA-B7FACED7D120}"/>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9DE1D1D7-D2AA-4BE7-82FA-26B1032AD1EA}"/>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65ECE971-0DE2-4DDD-B2EF-0401FE0A32D3}"/>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D6FC88DF-1CC4-46E8-BB58-D0107956B5D4}"/>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D60D9D12-9533-4514-9628-D5A811757C9A}"/>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8B999F18-C914-4CA9-873D-B6373BB65B3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2E88C59F-1E57-4103-8DDD-9113C7D1F203}"/>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9D3D49DD-F8FF-4CE7-BCDB-8E2C3D80C2B6}"/>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C77CE986-D6BE-4ABF-9AB7-C79B054C4EA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19484CED-2DD7-46D5-B75B-B099924C032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81643</xdr:rowOff>
    </xdr:from>
    <xdr:to>
      <xdr:col>116</xdr:col>
      <xdr:colOff>62864</xdr:colOff>
      <xdr:row>64</xdr:row>
      <xdr:rowOff>117566</xdr:rowOff>
    </xdr:to>
    <xdr:cxnSp macro="">
      <xdr:nvCxnSpPr>
        <xdr:cNvPr id="690" name="直線コネクタ 689">
          <a:extLst>
            <a:ext uri="{FF2B5EF4-FFF2-40B4-BE49-F238E27FC236}">
              <a16:creationId xmlns:a16="http://schemas.microsoft.com/office/drawing/2014/main" id="{489CCD1A-1231-408D-882E-BD08BD40E60A}"/>
            </a:ext>
          </a:extLst>
        </xdr:cNvPr>
        <xdr:cNvCxnSpPr/>
      </xdr:nvCxnSpPr>
      <xdr:spPr>
        <a:xfrm flipV="1">
          <a:off x="22160864" y="9682843"/>
          <a:ext cx="0" cy="14075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121393</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3CE00511-B19B-4E34-ADD6-BF2887C9B0D8}"/>
            </a:ext>
          </a:extLst>
        </xdr:cNvPr>
        <xdr:cNvSpPr txBox="1"/>
      </xdr:nvSpPr>
      <xdr:spPr>
        <a:xfrm>
          <a:off x="22199600" y="1109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117566</xdr:rowOff>
    </xdr:from>
    <xdr:to>
      <xdr:col>116</xdr:col>
      <xdr:colOff>152400</xdr:colOff>
      <xdr:row>64</xdr:row>
      <xdr:rowOff>117566</xdr:rowOff>
    </xdr:to>
    <xdr:cxnSp macro="">
      <xdr:nvCxnSpPr>
        <xdr:cNvPr id="692" name="直線コネクタ 691">
          <a:extLst>
            <a:ext uri="{FF2B5EF4-FFF2-40B4-BE49-F238E27FC236}">
              <a16:creationId xmlns:a16="http://schemas.microsoft.com/office/drawing/2014/main" id="{62C275AB-2709-40A7-BCF0-CD52229F5A33}"/>
            </a:ext>
          </a:extLst>
        </xdr:cNvPr>
        <xdr:cNvCxnSpPr/>
      </xdr:nvCxnSpPr>
      <xdr:spPr>
        <a:xfrm>
          <a:off x="22072600" y="110903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28320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B78ACF08-7A7C-43A6-B083-4B5F8A22DAD4}"/>
            </a:ext>
          </a:extLst>
        </xdr:cNvPr>
        <xdr:cNvSpPr txBox="1"/>
      </xdr:nvSpPr>
      <xdr:spPr>
        <a:xfrm>
          <a:off x="22199600" y="94580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81643</xdr:rowOff>
    </xdr:from>
    <xdr:to>
      <xdr:col>116</xdr:col>
      <xdr:colOff>152400</xdr:colOff>
      <xdr:row>56</xdr:row>
      <xdr:rowOff>81643</xdr:rowOff>
    </xdr:to>
    <xdr:cxnSp macro="">
      <xdr:nvCxnSpPr>
        <xdr:cNvPr id="694" name="直線コネクタ 693">
          <a:extLst>
            <a:ext uri="{FF2B5EF4-FFF2-40B4-BE49-F238E27FC236}">
              <a16:creationId xmlns:a16="http://schemas.microsoft.com/office/drawing/2014/main" id="{57AFEEE5-194B-4102-BA88-21344B7A703B}"/>
            </a:ext>
          </a:extLst>
        </xdr:cNvPr>
        <xdr:cNvCxnSpPr/>
      </xdr:nvCxnSpPr>
      <xdr:spPr>
        <a:xfrm>
          <a:off x="22072600" y="9682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22696</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E7BE9FC5-22C2-4381-9156-6B780B4FF7A1}"/>
            </a:ext>
          </a:extLst>
        </xdr:cNvPr>
        <xdr:cNvSpPr txBox="1"/>
      </xdr:nvSpPr>
      <xdr:spPr>
        <a:xfrm>
          <a:off x="22199600" y="1065259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171269</xdr:rowOff>
    </xdr:from>
    <xdr:to>
      <xdr:col>116</xdr:col>
      <xdr:colOff>114300</xdr:colOff>
      <xdr:row>63</xdr:row>
      <xdr:rowOff>101419</xdr:rowOff>
    </xdr:to>
    <xdr:sp macro="" textlink="">
      <xdr:nvSpPr>
        <xdr:cNvPr id="696" name="フローチャート: 判断 695">
          <a:extLst>
            <a:ext uri="{FF2B5EF4-FFF2-40B4-BE49-F238E27FC236}">
              <a16:creationId xmlns:a16="http://schemas.microsoft.com/office/drawing/2014/main" id="{44C906C2-CD25-4DFD-8559-E3E0898943D5}"/>
            </a:ext>
          </a:extLst>
        </xdr:cNvPr>
        <xdr:cNvSpPr/>
      </xdr:nvSpPr>
      <xdr:spPr>
        <a:xfrm>
          <a:off x="221107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168003</xdr:rowOff>
    </xdr:from>
    <xdr:to>
      <xdr:col>112</xdr:col>
      <xdr:colOff>38100</xdr:colOff>
      <xdr:row>63</xdr:row>
      <xdr:rowOff>98153</xdr:rowOff>
    </xdr:to>
    <xdr:sp macro="" textlink="">
      <xdr:nvSpPr>
        <xdr:cNvPr id="697" name="フローチャート: 判断 696">
          <a:extLst>
            <a:ext uri="{FF2B5EF4-FFF2-40B4-BE49-F238E27FC236}">
              <a16:creationId xmlns:a16="http://schemas.microsoft.com/office/drawing/2014/main" id="{7FEDA08D-76D7-463F-945B-E0879BF561C7}"/>
            </a:ext>
          </a:extLst>
        </xdr:cNvPr>
        <xdr:cNvSpPr/>
      </xdr:nvSpPr>
      <xdr:spPr>
        <a:xfrm>
          <a:off x="21272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171269</xdr:rowOff>
    </xdr:from>
    <xdr:to>
      <xdr:col>107</xdr:col>
      <xdr:colOff>101600</xdr:colOff>
      <xdr:row>63</xdr:row>
      <xdr:rowOff>101419</xdr:rowOff>
    </xdr:to>
    <xdr:sp macro="" textlink="">
      <xdr:nvSpPr>
        <xdr:cNvPr id="698" name="フローチャート: 判断 697">
          <a:extLst>
            <a:ext uri="{FF2B5EF4-FFF2-40B4-BE49-F238E27FC236}">
              <a16:creationId xmlns:a16="http://schemas.microsoft.com/office/drawing/2014/main" id="{6A9538CC-11C0-4F32-A578-2D4862056FFF}"/>
            </a:ext>
          </a:extLst>
        </xdr:cNvPr>
        <xdr:cNvSpPr/>
      </xdr:nvSpPr>
      <xdr:spPr>
        <a:xfrm>
          <a:off x="20383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168003</xdr:rowOff>
    </xdr:from>
    <xdr:to>
      <xdr:col>102</xdr:col>
      <xdr:colOff>165100</xdr:colOff>
      <xdr:row>63</xdr:row>
      <xdr:rowOff>98153</xdr:rowOff>
    </xdr:to>
    <xdr:sp macro="" textlink="">
      <xdr:nvSpPr>
        <xdr:cNvPr id="699" name="フローチャート: 判断 698">
          <a:extLst>
            <a:ext uri="{FF2B5EF4-FFF2-40B4-BE49-F238E27FC236}">
              <a16:creationId xmlns:a16="http://schemas.microsoft.com/office/drawing/2014/main" id="{B7F6DD62-C7B1-47E2-8DD6-925A1B8F95A0}"/>
            </a:ext>
          </a:extLst>
        </xdr:cNvPr>
        <xdr:cNvSpPr/>
      </xdr:nvSpPr>
      <xdr:spPr>
        <a:xfrm>
          <a:off x="19494500" y="10797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171269</xdr:rowOff>
    </xdr:from>
    <xdr:to>
      <xdr:col>98</xdr:col>
      <xdr:colOff>38100</xdr:colOff>
      <xdr:row>63</xdr:row>
      <xdr:rowOff>101419</xdr:rowOff>
    </xdr:to>
    <xdr:sp macro="" textlink="">
      <xdr:nvSpPr>
        <xdr:cNvPr id="700" name="フローチャート: 判断 699">
          <a:extLst>
            <a:ext uri="{FF2B5EF4-FFF2-40B4-BE49-F238E27FC236}">
              <a16:creationId xmlns:a16="http://schemas.microsoft.com/office/drawing/2014/main" id="{2821F128-25A3-4A02-879C-86E9BC248FCF}"/>
            </a:ext>
          </a:extLst>
        </xdr:cNvPr>
        <xdr:cNvSpPr/>
      </xdr:nvSpPr>
      <xdr:spPr>
        <a:xfrm>
          <a:off x="18605500" y="10801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18001062-F2F2-45AA-BF3E-96ADC298BC5A}"/>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E177E436-BA20-4EC3-BD20-7E2638BC2CA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8B5494F1-78D1-4601-831E-3A6E6CB49627}"/>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67B9A8E7-CCD6-43ED-989F-1F4A08F78FF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3E62C508-0CBD-4FE0-B794-FAD56E38896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97790</xdr:rowOff>
    </xdr:from>
    <xdr:to>
      <xdr:col>116</xdr:col>
      <xdr:colOff>114300</xdr:colOff>
      <xdr:row>64</xdr:row>
      <xdr:rowOff>27940</xdr:rowOff>
    </xdr:to>
    <xdr:sp macro="" textlink="">
      <xdr:nvSpPr>
        <xdr:cNvPr id="706" name="楕円 705">
          <a:extLst>
            <a:ext uri="{FF2B5EF4-FFF2-40B4-BE49-F238E27FC236}">
              <a16:creationId xmlns:a16="http://schemas.microsoft.com/office/drawing/2014/main" id="{B59656A3-6F4D-4264-9295-B84FBEFD1C3E}"/>
            </a:ext>
          </a:extLst>
        </xdr:cNvPr>
        <xdr:cNvSpPr/>
      </xdr:nvSpPr>
      <xdr:spPr>
        <a:xfrm>
          <a:off x="22110700" y="10899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76217</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55176B0C-377F-4D01-A03C-EC883919DC65}"/>
            </a:ext>
          </a:extLst>
        </xdr:cNvPr>
        <xdr:cNvSpPr txBox="1"/>
      </xdr:nvSpPr>
      <xdr:spPr>
        <a:xfrm>
          <a:off x="22199600" y="10877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101056</xdr:rowOff>
    </xdr:from>
    <xdr:to>
      <xdr:col>112</xdr:col>
      <xdr:colOff>38100</xdr:colOff>
      <xdr:row>64</xdr:row>
      <xdr:rowOff>31206</xdr:rowOff>
    </xdr:to>
    <xdr:sp macro="" textlink="">
      <xdr:nvSpPr>
        <xdr:cNvPr id="708" name="楕円 707">
          <a:extLst>
            <a:ext uri="{FF2B5EF4-FFF2-40B4-BE49-F238E27FC236}">
              <a16:creationId xmlns:a16="http://schemas.microsoft.com/office/drawing/2014/main" id="{85938626-CF5E-4C4F-AC76-79367DC862BD}"/>
            </a:ext>
          </a:extLst>
        </xdr:cNvPr>
        <xdr:cNvSpPr/>
      </xdr:nvSpPr>
      <xdr:spPr>
        <a:xfrm>
          <a:off x="21272500" y="1090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148590</xdr:rowOff>
    </xdr:from>
    <xdr:to>
      <xdr:col>116</xdr:col>
      <xdr:colOff>63500</xdr:colOff>
      <xdr:row>63</xdr:row>
      <xdr:rowOff>151856</xdr:rowOff>
    </xdr:to>
    <xdr:cxnSp macro="">
      <xdr:nvCxnSpPr>
        <xdr:cNvPr id="709" name="直線コネクタ 708">
          <a:extLst>
            <a:ext uri="{FF2B5EF4-FFF2-40B4-BE49-F238E27FC236}">
              <a16:creationId xmlns:a16="http://schemas.microsoft.com/office/drawing/2014/main" id="{CFC7AE97-8760-4ACD-AFBE-CFD1D2F3E718}"/>
            </a:ext>
          </a:extLst>
        </xdr:cNvPr>
        <xdr:cNvCxnSpPr/>
      </xdr:nvCxnSpPr>
      <xdr:spPr>
        <a:xfrm flipV="1">
          <a:off x="21323300" y="10949940"/>
          <a:ext cx="8382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104322</xdr:rowOff>
    </xdr:from>
    <xdr:to>
      <xdr:col>107</xdr:col>
      <xdr:colOff>101600</xdr:colOff>
      <xdr:row>64</xdr:row>
      <xdr:rowOff>34472</xdr:rowOff>
    </xdr:to>
    <xdr:sp macro="" textlink="">
      <xdr:nvSpPr>
        <xdr:cNvPr id="710" name="楕円 709">
          <a:extLst>
            <a:ext uri="{FF2B5EF4-FFF2-40B4-BE49-F238E27FC236}">
              <a16:creationId xmlns:a16="http://schemas.microsoft.com/office/drawing/2014/main" id="{F59748EC-B22E-4C9F-8A57-07BF91EF2E9E}"/>
            </a:ext>
          </a:extLst>
        </xdr:cNvPr>
        <xdr:cNvSpPr/>
      </xdr:nvSpPr>
      <xdr:spPr>
        <a:xfrm>
          <a:off x="20383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151856</xdr:rowOff>
    </xdr:from>
    <xdr:to>
      <xdr:col>111</xdr:col>
      <xdr:colOff>177800</xdr:colOff>
      <xdr:row>63</xdr:row>
      <xdr:rowOff>155122</xdr:rowOff>
    </xdr:to>
    <xdr:cxnSp macro="">
      <xdr:nvCxnSpPr>
        <xdr:cNvPr id="711" name="直線コネクタ 710">
          <a:extLst>
            <a:ext uri="{FF2B5EF4-FFF2-40B4-BE49-F238E27FC236}">
              <a16:creationId xmlns:a16="http://schemas.microsoft.com/office/drawing/2014/main" id="{2AB66F9A-DA43-47DB-9531-6B9EDFCB8E8C}"/>
            </a:ext>
          </a:extLst>
        </xdr:cNvPr>
        <xdr:cNvCxnSpPr/>
      </xdr:nvCxnSpPr>
      <xdr:spPr>
        <a:xfrm flipV="1">
          <a:off x="20434300" y="10953206"/>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104322</xdr:rowOff>
    </xdr:from>
    <xdr:to>
      <xdr:col>102</xdr:col>
      <xdr:colOff>165100</xdr:colOff>
      <xdr:row>64</xdr:row>
      <xdr:rowOff>34472</xdr:rowOff>
    </xdr:to>
    <xdr:sp macro="" textlink="">
      <xdr:nvSpPr>
        <xdr:cNvPr id="712" name="楕円 711">
          <a:extLst>
            <a:ext uri="{FF2B5EF4-FFF2-40B4-BE49-F238E27FC236}">
              <a16:creationId xmlns:a16="http://schemas.microsoft.com/office/drawing/2014/main" id="{F41D0CA6-3504-4F98-881C-B09134521F0A}"/>
            </a:ext>
          </a:extLst>
        </xdr:cNvPr>
        <xdr:cNvSpPr/>
      </xdr:nvSpPr>
      <xdr:spPr>
        <a:xfrm>
          <a:off x="19494500" y="10905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155122</xdr:rowOff>
    </xdr:from>
    <xdr:to>
      <xdr:col>107</xdr:col>
      <xdr:colOff>50800</xdr:colOff>
      <xdr:row>63</xdr:row>
      <xdr:rowOff>155122</xdr:rowOff>
    </xdr:to>
    <xdr:cxnSp macro="">
      <xdr:nvCxnSpPr>
        <xdr:cNvPr id="713" name="直線コネクタ 712">
          <a:extLst>
            <a:ext uri="{FF2B5EF4-FFF2-40B4-BE49-F238E27FC236}">
              <a16:creationId xmlns:a16="http://schemas.microsoft.com/office/drawing/2014/main" id="{C8748152-3A0E-40B4-A2A5-F6BC29FA88B9}"/>
            </a:ext>
          </a:extLst>
        </xdr:cNvPr>
        <xdr:cNvCxnSpPr/>
      </xdr:nvCxnSpPr>
      <xdr:spPr>
        <a:xfrm>
          <a:off x="19545300" y="1095647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107587</xdr:rowOff>
    </xdr:from>
    <xdr:to>
      <xdr:col>98</xdr:col>
      <xdr:colOff>38100</xdr:colOff>
      <xdr:row>64</xdr:row>
      <xdr:rowOff>37737</xdr:rowOff>
    </xdr:to>
    <xdr:sp macro="" textlink="">
      <xdr:nvSpPr>
        <xdr:cNvPr id="714" name="楕円 713">
          <a:extLst>
            <a:ext uri="{FF2B5EF4-FFF2-40B4-BE49-F238E27FC236}">
              <a16:creationId xmlns:a16="http://schemas.microsoft.com/office/drawing/2014/main" id="{56A8B0A0-C195-402F-8832-F15F603C0650}"/>
            </a:ext>
          </a:extLst>
        </xdr:cNvPr>
        <xdr:cNvSpPr/>
      </xdr:nvSpPr>
      <xdr:spPr>
        <a:xfrm>
          <a:off x="18605500" y="109089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155122</xdr:rowOff>
    </xdr:from>
    <xdr:to>
      <xdr:col>102</xdr:col>
      <xdr:colOff>114300</xdr:colOff>
      <xdr:row>63</xdr:row>
      <xdr:rowOff>158387</xdr:rowOff>
    </xdr:to>
    <xdr:cxnSp macro="">
      <xdr:nvCxnSpPr>
        <xdr:cNvPr id="715" name="直線コネクタ 714">
          <a:extLst>
            <a:ext uri="{FF2B5EF4-FFF2-40B4-BE49-F238E27FC236}">
              <a16:creationId xmlns:a16="http://schemas.microsoft.com/office/drawing/2014/main" id="{F99B6741-5E5A-4AF2-A7CC-6D8E3BE7E96F}"/>
            </a:ext>
          </a:extLst>
        </xdr:cNvPr>
        <xdr:cNvCxnSpPr/>
      </xdr:nvCxnSpPr>
      <xdr:spPr>
        <a:xfrm flipV="1">
          <a:off x="18656300" y="10956472"/>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114680</xdr:rowOff>
    </xdr:from>
    <xdr:ext cx="469744" cy="259045"/>
    <xdr:sp macro="" textlink="">
      <xdr:nvSpPr>
        <xdr:cNvPr id="716" name="n_1aveValue【保健センター・保健所】&#10;一人当たり面積">
          <a:extLst>
            <a:ext uri="{FF2B5EF4-FFF2-40B4-BE49-F238E27FC236}">
              <a16:creationId xmlns:a16="http://schemas.microsoft.com/office/drawing/2014/main" id="{312D0AB8-A283-4A5A-A1AC-413E2EE61E29}"/>
            </a:ext>
          </a:extLst>
        </xdr:cNvPr>
        <xdr:cNvSpPr txBox="1"/>
      </xdr:nvSpPr>
      <xdr:spPr>
        <a:xfrm>
          <a:off x="210757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117946</xdr:rowOff>
    </xdr:from>
    <xdr:ext cx="469744" cy="259045"/>
    <xdr:sp macro="" textlink="">
      <xdr:nvSpPr>
        <xdr:cNvPr id="717" name="n_2aveValue【保健センター・保健所】&#10;一人当たり面積">
          <a:extLst>
            <a:ext uri="{FF2B5EF4-FFF2-40B4-BE49-F238E27FC236}">
              <a16:creationId xmlns:a16="http://schemas.microsoft.com/office/drawing/2014/main" id="{CD6E6410-1F97-4D4F-9B8B-24AEDBFCCAC8}"/>
            </a:ext>
          </a:extLst>
        </xdr:cNvPr>
        <xdr:cNvSpPr txBox="1"/>
      </xdr:nvSpPr>
      <xdr:spPr>
        <a:xfrm>
          <a:off x="20199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114680</xdr:rowOff>
    </xdr:from>
    <xdr:ext cx="469744" cy="259045"/>
    <xdr:sp macro="" textlink="">
      <xdr:nvSpPr>
        <xdr:cNvPr id="718" name="n_3aveValue【保健センター・保健所】&#10;一人当たり面積">
          <a:extLst>
            <a:ext uri="{FF2B5EF4-FFF2-40B4-BE49-F238E27FC236}">
              <a16:creationId xmlns:a16="http://schemas.microsoft.com/office/drawing/2014/main" id="{24886764-F4E5-48B9-9E67-4773FBC38D3F}"/>
            </a:ext>
          </a:extLst>
        </xdr:cNvPr>
        <xdr:cNvSpPr txBox="1"/>
      </xdr:nvSpPr>
      <xdr:spPr>
        <a:xfrm>
          <a:off x="19310427" y="10573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117946</xdr:rowOff>
    </xdr:from>
    <xdr:ext cx="469744" cy="259045"/>
    <xdr:sp macro="" textlink="">
      <xdr:nvSpPr>
        <xdr:cNvPr id="719" name="n_4aveValue【保健センター・保健所】&#10;一人当たり面積">
          <a:extLst>
            <a:ext uri="{FF2B5EF4-FFF2-40B4-BE49-F238E27FC236}">
              <a16:creationId xmlns:a16="http://schemas.microsoft.com/office/drawing/2014/main" id="{534DA822-8D42-4641-AB7A-019C4234A872}"/>
            </a:ext>
          </a:extLst>
        </xdr:cNvPr>
        <xdr:cNvSpPr txBox="1"/>
      </xdr:nvSpPr>
      <xdr:spPr>
        <a:xfrm>
          <a:off x="18421427" y="10576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22333</xdr:rowOff>
    </xdr:from>
    <xdr:ext cx="469744" cy="259045"/>
    <xdr:sp macro="" textlink="">
      <xdr:nvSpPr>
        <xdr:cNvPr id="720" name="n_1mainValue【保健センター・保健所】&#10;一人当たり面積">
          <a:extLst>
            <a:ext uri="{FF2B5EF4-FFF2-40B4-BE49-F238E27FC236}">
              <a16:creationId xmlns:a16="http://schemas.microsoft.com/office/drawing/2014/main" id="{7C40A11D-F2E2-4FEA-B715-F3C32E775652}"/>
            </a:ext>
          </a:extLst>
        </xdr:cNvPr>
        <xdr:cNvSpPr txBox="1"/>
      </xdr:nvSpPr>
      <xdr:spPr>
        <a:xfrm>
          <a:off x="21075727" y="10995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25599</xdr:rowOff>
    </xdr:from>
    <xdr:ext cx="469744" cy="259045"/>
    <xdr:sp macro="" textlink="">
      <xdr:nvSpPr>
        <xdr:cNvPr id="721" name="n_2mainValue【保健センター・保健所】&#10;一人当たり面積">
          <a:extLst>
            <a:ext uri="{FF2B5EF4-FFF2-40B4-BE49-F238E27FC236}">
              <a16:creationId xmlns:a16="http://schemas.microsoft.com/office/drawing/2014/main" id="{FB10FE63-C011-4F39-9035-C715F0D083C4}"/>
            </a:ext>
          </a:extLst>
        </xdr:cNvPr>
        <xdr:cNvSpPr txBox="1"/>
      </xdr:nvSpPr>
      <xdr:spPr>
        <a:xfrm>
          <a:off x="20199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25599</xdr:rowOff>
    </xdr:from>
    <xdr:ext cx="469744" cy="259045"/>
    <xdr:sp macro="" textlink="">
      <xdr:nvSpPr>
        <xdr:cNvPr id="722" name="n_3mainValue【保健センター・保健所】&#10;一人当たり面積">
          <a:extLst>
            <a:ext uri="{FF2B5EF4-FFF2-40B4-BE49-F238E27FC236}">
              <a16:creationId xmlns:a16="http://schemas.microsoft.com/office/drawing/2014/main" id="{A27F95E5-2732-4BE9-8D69-4BB2CA3A9B27}"/>
            </a:ext>
          </a:extLst>
        </xdr:cNvPr>
        <xdr:cNvSpPr txBox="1"/>
      </xdr:nvSpPr>
      <xdr:spPr>
        <a:xfrm>
          <a:off x="19310427" y="109983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28864</xdr:rowOff>
    </xdr:from>
    <xdr:ext cx="469744" cy="259045"/>
    <xdr:sp macro="" textlink="">
      <xdr:nvSpPr>
        <xdr:cNvPr id="723" name="n_4mainValue【保健センター・保健所】&#10;一人当たり面積">
          <a:extLst>
            <a:ext uri="{FF2B5EF4-FFF2-40B4-BE49-F238E27FC236}">
              <a16:creationId xmlns:a16="http://schemas.microsoft.com/office/drawing/2014/main" id="{D78446AA-DD47-4A7A-AD08-BA0122C329EF}"/>
            </a:ext>
          </a:extLst>
        </xdr:cNvPr>
        <xdr:cNvSpPr txBox="1"/>
      </xdr:nvSpPr>
      <xdr:spPr>
        <a:xfrm>
          <a:off x="18421427" y="11001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6B622ED4-D0E6-4B55-A449-2B112CB35CA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4539B614-DB2F-4E4B-B174-7DD0FA995BD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93D121AF-9DE8-4A69-A3AB-E06113C8BDA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47CEE0FC-157A-4442-8760-E8E9CBC00F4F}"/>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60385FBE-B8F6-4302-BBFB-35C334BAFBF4}"/>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2E55DC16-0638-4C16-B784-D2AC3BE18A12}"/>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5D5D5BC5-CC6D-4E95-B185-BCFD7436A802}"/>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EB9BACBA-1259-4B2B-B130-C595AAA3516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B6B904EF-AE14-492B-BA68-4AED6E94C923}"/>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404D0AC6-5F72-4964-991C-D36FD2D4DEB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5AB2C2ED-9063-4068-8269-978843FBD678}"/>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84AD6652-81BB-4BC3-85F9-E6511F359A5B}"/>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A05C363D-4863-4C59-BA48-12552845F0AD}"/>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C8F335D5-7E3D-4D8C-B322-CC3C6BE7B87F}"/>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54181B5A-756E-444C-B13C-74DD2A5A0B09}"/>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6F9014D7-C2BF-4B7B-AE4E-2A893B936209}"/>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DED65AF6-FCFD-4734-95ED-EFAA74C13F62}"/>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9DAA38C9-D82E-4C8F-9750-C994DDA0962D}"/>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45F44481-F24D-42B5-9986-59285EF45559}"/>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630C41DD-F791-421E-AC60-9B75BA00E929}"/>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7C7F101A-EFB4-4421-9F95-86A2CBBC3A26}"/>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1D45477D-21BE-4D07-BD14-B59FB3D9361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D7281C97-CDFF-477B-9E2D-1B765CE6180F}"/>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17F136CA-68F9-495C-8332-4BD7884AE82B}"/>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30480</xdr:rowOff>
    </xdr:from>
    <xdr:to>
      <xdr:col>85</xdr:col>
      <xdr:colOff>126364</xdr:colOff>
      <xdr:row>86</xdr:row>
      <xdr:rowOff>114300</xdr:rowOff>
    </xdr:to>
    <xdr:cxnSp macro="">
      <xdr:nvCxnSpPr>
        <xdr:cNvPr id="748" name="直線コネクタ 747">
          <a:extLst>
            <a:ext uri="{FF2B5EF4-FFF2-40B4-BE49-F238E27FC236}">
              <a16:creationId xmlns:a16="http://schemas.microsoft.com/office/drawing/2014/main" id="{AA37A8BA-6105-4882-AF0B-A02B0F603434}"/>
            </a:ext>
          </a:extLst>
        </xdr:cNvPr>
        <xdr:cNvCxnSpPr/>
      </xdr:nvCxnSpPr>
      <xdr:spPr>
        <a:xfrm flipV="1">
          <a:off x="16318864" y="13232130"/>
          <a:ext cx="0" cy="16268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49" name="【消防施設】&#10;有形固定資産減価償却率最小値テキスト">
          <a:extLst>
            <a:ext uri="{FF2B5EF4-FFF2-40B4-BE49-F238E27FC236}">
              <a16:creationId xmlns:a16="http://schemas.microsoft.com/office/drawing/2014/main" id="{749CD826-DB06-42BC-887D-46DA1463A941}"/>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0" name="直線コネクタ 749">
          <a:extLst>
            <a:ext uri="{FF2B5EF4-FFF2-40B4-BE49-F238E27FC236}">
              <a16:creationId xmlns:a16="http://schemas.microsoft.com/office/drawing/2014/main" id="{7838CB4A-D061-45C0-9C6F-A5A894C0886E}"/>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148607</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D228004F-6761-41CE-AF42-0B8070E2397E}"/>
            </a:ext>
          </a:extLst>
        </xdr:cNvPr>
        <xdr:cNvSpPr txBox="1"/>
      </xdr:nvSpPr>
      <xdr:spPr>
        <a:xfrm>
          <a:off x="16357600" y="13007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30480</xdr:rowOff>
    </xdr:from>
    <xdr:to>
      <xdr:col>86</xdr:col>
      <xdr:colOff>25400</xdr:colOff>
      <xdr:row>77</xdr:row>
      <xdr:rowOff>30480</xdr:rowOff>
    </xdr:to>
    <xdr:cxnSp macro="">
      <xdr:nvCxnSpPr>
        <xdr:cNvPr id="752" name="直線コネクタ 751">
          <a:extLst>
            <a:ext uri="{FF2B5EF4-FFF2-40B4-BE49-F238E27FC236}">
              <a16:creationId xmlns:a16="http://schemas.microsoft.com/office/drawing/2014/main" id="{72C66EF5-7C26-4321-AFC1-DB409ED04C93}"/>
            </a:ext>
          </a:extLst>
        </xdr:cNvPr>
        <xdr:cNvCxnSpPr/>
      </xdr:nvCxnSpPr>
      <xdr:spPr>
        <a:xfrm>
          <a:off x="16230600" y="13232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47641</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480E92D5-C885-4AF9-B6EA-96B0FAAEC004}"/>
            </a:ext>
          </a:extLst>
        </xdr:cNvPr>
        <xdr:cNvSpPr txBox="1"/>
      </xdr:nvSpPr>
      <xdr:spPr>
        <a:xfrm>
          <a:off x="16357600" y="141065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69214</xdr:rowOff>
    </xdr:from>
    <xdr:to>
      <xdr:col>85</xdr:col>
      <xdr:colOff>177800</xdr:colOff>
      <xdr:row>82</xdr:row>
      <xdr:rowOff>170814</xdr:rowOff>
    </xdr:to>
    <xdr:sp macro="" textlink="">
      <xdr:nvSpPr>
        <xdr:cNvPr id="754" name="フローチャート: 判断 753">
          <a:extLst>
            <a:ext uri="{FF2B5EF4-FFF2-40B4-BE49-F238E27FC236}">
              <a16:creationId xmlns:a16="http://schemas.microsoft.com/office/drawing/2014/main" id="{3A57480E-C388-4A13-AA84-8DA3AAE047E6}"/>
            </a:ext>
          </a:extLst>
        </xdr:cNvPr>
        <xdr:cNvSpPr/>
      </xdr:nvSpPr>
      <xdr:spPr>
        <a:xfrm>
          <a:off x="16268700" y="14128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63500</xdr:rowOff>
    </xdr:from>
    <xdr:to>
      <xdr:col>81</xdr:col>
      <xdr:colOff>101600</xdr:colOff>
      <xdr:row>82</xdr:row>
      <xdr:rowOff>165100</xdr:rowOff>
    </xdr:to>
    <xdr:sp macro="" textlink="">
      <xdr:nvSpPr>
        <xdr:cNvPr id="755" name="フローチャート: 判断 754">
          <a:extLst>
            <a:ext uri="{FF2B5EF4-FFF2-40B4-BE49-F238E27FC236}">
              <a16:creationId xmlns:a16="http://schemas.microsoft.com/office/drawing/2014/main" id="{ADCC4D8B-B0D0-4C36-919C-F36201E14CFB}"/>
            </a:ext>
          </a:extLst>
        </xdr:cNvPr>
        <xdr:cNvSpPr/>
      </xdr:nvSpPr>
      <xdr:spPr>
        <a:xfrm>
          <a:off x="15430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40639</xdr:rowOff>
    </xdr:from>
    <xdr:to>
      <xdr:col>76</xdr:col>
      <xdr:colOff>165100</xdr:colOff>
      <xdr:row>82</xdr:row>
      <xdr:rowOff>142239</xdr:rowOff>
    </xdr:to>
    <xdr:sp macro="" textlink="">
      <xdr:nvSpPr>
        <xdr:cNvPr id="756" name="フローチャート: 判断 755">
          <a:extLst>
            <a:ext uri="{FF2B5EF4-FFF2-40B4-BE49-F238E27FC236}">
              <a16:creationId xmlns:a16="http://schemas.microsoft.com/office/drawing/2014/main" id="{286445A5-C737-4EDC-8E68-C38055DBD83E}"/>
            </a:ext>
          </a:extLst>
        </xdr:cNvPr>
        <xdr:cNvSpPr/>
      </xdr:nvSpPr>
      <xdr:spPr>
        <a:xfrm>
          <a:off x="14541500" y="1409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25400</xdr:rowOff>
    </xdr:from>
    <xdr:to>
      <xdr:col>72</xdr:col>
      <xdr:colOff>38100</xdr:colOff>
      <xdr:row>82</xdr:row>
      <xdr:rowOff>127000</xdr:rowOff>
    </xdr:to>
    <xdr:sp macro="" textlink="">
      <xdr:nvSpPr>
        <xdr:cNvPr id="757" name="フローチャート: 判断 756">
          <a:extLst>
            <a:ext uri="{FF2B5EF4-FFF2-40B4-BE49-F238E27FC236}">
              <a16:creationId xmlns:a16="http://schemas.microsoft.com/office/drawing/2014/main" id="{2ABA4AE0-59C4-438C-B77C-3830C85B8306}"/>
            </a:ext>
          </a:extLst>
        </xdr:cNvPr>
        <xdr:cNvSpPr/>
      </xdr:nvSpPr>
      <xdr:spPr>
        <a:xfrm>
          <a:off x="13652500" y="14084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29211</xdr:rowOff>
    </xdr:from>
    <xdr:to>
      <xdr:col>67</xdr:col>
      <xdr:colOff>101600</xdr:colOff>
      <xdr:row>82</xdr:row>
      <xdr:rowOff>130811</xdr:rowOff>
    </xdr:to>
    <xdr:sp macro="" textlink="">
      <xdr:nvSpPr>
        <xdr:cNvPr id="758" name="フローチャート: 判断 757">
          <a:extLst>
            <a:ext uri="{FF2B5EF4-FFF2-40B4-BE49-F238E27FC236}">
              <a16:creationId xmlns:a16="http://schemas.microsoft.com/office/drawing/2014/main" id="{B110A457-9620-4CD3-BCDA-440A2FDE1AB4}"/>
            </a:ext>
          </a:extLst>
        </xdr:cNvPr>
        <xdr:cNvSpPr/>
      </xdr:nvSpPr>
      <xdr:spPr>
        <a:xfrm>
          <a:off x="12763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5794C05B-42B8-47BC-AE2F-F2661B6612E7}"/>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45988C6E-B22D-48FE-B17E-970A53F29D28}"/>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F24BDC39-0AA3-44E1-8AE6-5860C14E3DE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9B5EE316-77EB-4176-977C-41AA1DD2008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89CF657-5909-40E9-8000-DC8C096F3B56}"/>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153036</xdr:rowOff>
    </xdr:from>
    <xdr:to>
      <xdr:col>85</xdr:col>
      <xdr:colOff>177800</xdr:colOff>
      <xdr:row>82</xdr:row>
      <xdr:rowOff>83186</xdr:rowOff>
    </xdr:to>
    <xdr:sp macro="" textlink="">
      <xdr:nvSpPr>
        <xdr:cNvPr id="764" name="楕円 763">
          <a:extLst>
            <a:ext uri="{FF2B5EF4-FFF2-40B4-BE49-F238E27FC236}">
              <a16:creationId xmlns:a16="http://schemas.microsoft.com/office/drawing/2014/main" id="{6A881D6A-3144-4FA7-9613-3C1384E2E31A}"/>
            </a:ext>
          </a:extLst>
        </xdr:cNvPr>
        <xdr:cNvSpPr/>
      </xdr:nvSpPr>
      <xdr:spPr>
        <a:xfrm>
          <a:off x="16268700" y="14040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81</xdr:row>
      <xdr:rowOff>4463</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91250BBC-6A82-4A8C-9537-91DE9F692A11}"/>
            </a:ext>
          </a:extLst>
        </xdr:cNvPr>
        <xdr:cNvSpPr txBox="1"/>
      </xdr:nvSpPr>
      <xdr:spPr>
        <a:xfrm>
          <a:off x="16357600" y="138919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113030</xdr:rowOff>
    </xdr:from>
    <xdr:to>
      <xdr:col>81</xdr:col>
      <xdr:colOff>101600</xdr:colOff>
      <xdr:row>82</xdr:row>
      <xdr:rowOff>43180</xdr:rowOff>
    </xdr:to>
    <xdr:sp macro="" textlink="">
      <xdr:nvSpPr>
        <xdr:cNvPr id="766" name="楕円 765">
          <a:extLst>
            <a:ext uri="{FF2B5EF4-FFF2-40B4-BE49-F238E27FC236}">
              <a16:creationId xmlns:a16="http://schemas.microsoft.com/office/drawing/2014/main" id="{C96F2573-3D58-44EB-907A-2B71548BC01F}"/>
            </a:ext>
          </a:extLst>
        </xdr:cNvPr>
        <xdr:cNvSpPr/>
      </xdr:nvSpPr>
      <xdr:spPr>
        <a:xfrm>
          <a:off x="15430500" y="14000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163830</xdr:rowOff>
    </xdr:from>
    <xdr:to>
      <xdr:col>85</xdr:col>
      <xdr:colOff>127000</xdr:colOff>
      <xdr:row>82</xdr:row>
      <xdr:rowOff>32386</xdr:rowOff>
    </xdr:to>
    <xdr:cxnSp macro="">
      <xdr:nvCxnSpPr>
        <xdr:cNvPr id="767" name="直線コネクタ 766">
          <a:extLst>
            <a:ext uri="{FF2B5EF4-FFF2-40B4-BE49-F238E27FC236}">
              <a16:creationId xmlns:a16="http://schemas.microsoft.com/office/drawing/2014/main" id="{87795A11-B20F-409A-85D9-ECC1A3C559B5}"/>
            </a:ext>
          </a:extLst>
        </xdr:cNvPr>
        <xdr:cNvCxnSpPr/>
      </xdr:nvCxnSpPr>
      <xdr:spPr>
        <a:xfrm>
          <a:off x="15481300" y="14051280"/>
          <a:ext cx="838200" cy="40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93980</xdr:rowOff>
    </xdr:from>
    <xdr:to>
      <xdr:col>76</xdr:col>
      <xdr:colOff>165100</xdr:colOff>
      <xdr:row>82</xdr:row>
      <xdr:rowOff>24130</xdr:rowOff>
    </xdr:to>
    <xdr:sp macro="" textlink="">
      <xdr:nvSpPr>
        <xdr:cNvPr id="768" name="楕円 767">
          <a:extLst>
            <a:ext uri="{FF2B5EF4-FFF2-40B4-BE49-F238E27FC236}">
              <a16:creationId xmlns:a16="http://schemas.microsoft.com/office/drawing/2014/main" id="{28C6BF81-4214-4D5E-BCAA-6B248B5A8BF4}"/>
            </a:ext>
          </a:extLst>
        </xdr:cNvPr>
        <xdr:cNvSpPr/>
      </xdr:nvSpPr>
      <xdr:spPr>
        <a:xfrm>
          <a:off x="14541500" y="13981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144780</xdr:rowOff>
    </xdr:from>
    <xdr:to>
      <xdr:col>81</xdr:col>
      <xdr:colOff>50800</xdr:colOff>
      <xdr:row>81</xdr:row>
      <xdr:rowOff>163830</xdr:rowOff>
    </xdr:to>
    <xdr:cxnSp macro="">
      <xdr:nvCxnSpPr>
        <xdr:cNvPr id="769" name="直線コネクタ 768">
          <a:extLst>
            <a:ext uri="{FF2B5EF4-FFF2-40B4-BE49-F238E27FC236}">
              <a16:creationId xmlns:a16="http://schemas.microsoft.com/office/drawing/2014/main" id="{26895ECE-0AF9-47BD-B595-DF5E8C168EE5}"/>
            </a:ext>
          </a:extLst>
        </xdr:cNvPr>
        <xdr:cNvCxnSpPr/>
      </xdr:nvCxnSpPr>
      <xdr:spPr>
        <a:xfrm>
          <a:off x="14592300" y="1403223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69214</xdr:rowOff>
    </xdr:from>
    <xdr:to>
      <xdr:col>72</xdr:col>
      <xdr:colOff>38100</xdr:colOff>
      <xdr:row>81</xdr:row>
      <xdr:rowOff>170814</xdr:rowOff>
    </xdr:to>
    <xdr:sp macro="" textlink="">
      <xdr:nvSpPr>
        <xdr:cNvPr id="770" name="楕円 769">
          <a:extLst>
            <a:ext uri="{FF2B5EF4-FFF2-40B4-BE49-F238E27FC236}">
              <a16:creationId xmlns:a16="http://schemas.microsoft.com/office/drawing/2014/main" id="{A75EED3A-BDC8-49D2-AA7C-6614E2CDE66F}"/>
            </a:ext>
          </a:extLst>
        </xdr:cNvPr>
        <xdr:cNvSpPr/>
      </xdr:nvSpPr>
      <xdr:spPr>
        <a:xfrm>
          <a:off x="13652500" y="13956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120014</xdr:rowOff>
    </xdr:from>
    <xdr:to>
      <xdr:col>76</xdr:col>
      <xdr:colOff>114300</xdr:colOff>
      <xdr:row>81</xdr:row>
      <xdr:rowOff>144780</xdr:rowOff>
    </xdr:to>
    <xdr:cxnSp macro="">
      <xdr:nvCxnSpPr>
        <xdr:cNvPr id="771" name="直線コネクタ 770">
          <a:extLst>
            <a:ext uri="{FF2B5EF4-FFF2-40B4-BE49-F238E27FC236}">
              <a16:creationId xmlns:a16="http://schemas.microsoft.com/office/drawing/2014/main" id="{F3E560C7-AB7C-4062-9795-0DA1EF19F541}"/>
            </a:ext>
          </a:extLst>
        </xdr:cNvPr>
        <xdr:cNvCxnSpPr/>
      </xdr:nvCxnSpPr>
      <xdr:spPr>
        <a:xfrm>
          <a:off x="13703300" y="14007464"/>
          <a:ext cx="889000"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33020</xdr:rowOff>
    </xdr:from>
    <xdr:to>
      <xdr:col>67</xdr:col>
      <xdr:colOff>101600</xdr:colOff>
      <xdr:row>81</xdr:row>
      <xdr:rowOff>134620</xdr:rowOff>
    </xdr:to>
    <xdr:sp macro="" textlink="">
      <xdr:nvSpPr>
        <xdr:cNvPr id="772" name="楕円 771">
          <a:extLst>
            <a:ext uri="{FF2B5EF4-FFF2-40B4-BE49-F238E27FC236}">
              <a16:creationId xmlns:a16="http://schemas.microsoft.com/office/drawing/2014/main" id="{06EE9E9B-C9AD-485F-8C01-B52944BCFEF7}"/>
            </a:ext>
          </a:extLst>
        </xdr:cNvPr>
        <xdr:cNvSpPr/>
      </xdr:nvSpPr>
      <xdr:spPr>
        <a:xfrm>
          <a:off x="12763500" y="1392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83820</xdr:rowOff>
    </xdr:from>
    <xdr:to>
      <xdr:col>71</xdr:col>
      <xdr:colOff>177800</xdr:colOff>
      <xdr:row>81</xdr:row>
      <xdr:rowOff>120014</xdr:rowOff>
    </xdr:to>
    <xdr:cxnSp macro="">
      <xdr:nvCxnSpPr>
        <xdr:cNvPr id="773" name="直線コネクタ 772">
          <a:extLst>
            <a:ext uri="{FF2B5EF4-FFF2-40B4-BE49-F238E27FC236}">
              <a16:creationId xmlns:a16="http://schemas.microsoft.com/office/drawing/2014/main" id="{51F44915-6C8E-436F-8A0B-5D9C309E4732}"/>
            </a:ext>
          </a:extLst>
        </xdr:cNvPr>
        <xdr:cNvCxnSpPr/>
      </xdr:nvCxnSpPr>
      <xdr:spPr>
        <a:xfrm>
          <a:off x="12814300" y="13971270"/>
          <a:ext cx="889000" cy="361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156227</xdr:rowOff>
    </xdr:from>
    <xdr:ext cx="405111" cy="259045"/>
    <xdr:sp macro="" textlink="">
      <xdr:nvSpPr>
        <xdr:cNvPr id="774" name="n_1aveValue【消防施設】&#10;有形固定資産減価償却率">
          <a:extLst>
            <a:ext uri="{FF2B5EF4-FFF2-40B4-BE49-F238E27FC236}">
              <a16:creationId xmlns:a16="http://schemas.microsoft.com/office/drawing/2014/main" id="{23B9BBD8-DD58-470D-ACA5-40347672B9CF}"/>
            </a:ext>
          </a:extLst>
        </xdr:cNvPr>
        <xdr:cNvSpPr txBox="1"/>
      </xdr:nvSpPr>
      <xdr:spPr>
        <a:xfrm>
          <a:off x="15266044" y="1421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133366</xdr:rowOff>
    </xdr:from>
    <xdr:ext cx="405111" cy="259045"/>
    <xdr:sp macro="" textlink="">
      <xdr:nvSpPr>
        <xdr:cNvPr id="775" name="n_2aveValue【消防施設】&#10;有形固定資産減価償却率">
          <a:extLst>
            <a:ext uri="{FF2B5EF4-FFF2-40B4-BE49-F238E27FC236}">
              <a16:creationId xmlns:a16="http://schemas.microsoft.com/office/drawing/2014/main" id="{87E02650-1B1E-4A74-A3D6-B010CF783D17}"/>
            </a:ext>
          </a:extLst>
        </xdr:cNvPr>
        <xdr:cNvSpPr txBox="1"/>
      </xdr:nvSpPr>
      <xdr:spPr>
        <a:xfrm>
          <a:off x="14389744" y="14192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118127</xdr:rowOff>
    </xdr:from>
    <xdr:ext cx="405111" cy="259045"/>
    <xdr:sp macro="" textlink="">
      <xdr:nvSpPr>
        <xdr:cNvPr id="776" name="n_3aveValue【消防施設】&#10;有形固定資産減価償却率">
          <a:extLst>
            <a:ext uri="{FF2B5EF4-FFF2-40B4-BE49-F238E27FC236}">
              <a16:creationId xmlns:a16="http://schemas.microsoft.com/office/drawing/2014/main" id="{E9752DE0-DE2A-4092-9CF4-DF9E26A382A2}"/>
            </a:ext>
          </a:extLst>
        </xdr:cNvPr>
        <xdr:cNvSpPr txBox="1"/>
      </xdr:nvSpPr>
      <xdr:spPr>
        <a:xfrm>
          <a:off x="13500744" y="1417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121938</xdr:rowOff>
    </xdr:from>
    <xdr:ext cx="405111" cy="259045"/>
    <xdr:sp macro="" textlink="">
      <xdr:nvSpPr>
        <xdr:cNvPr id="777" name="n_4aveValue【消防施設】&#10;有形固定資産減価償却率">
          <a:extLst>
            <a:ext uri="{FF2B5EF4-FFF2-40B4-BE49-F238E27FC236}">
              <a16:creationId xmlns:a16="http://schemas.microsoft.com/office/drawing/2014/main" id="{A257934F-F320-4A88-9255-A18B3F8F7054}"/>
            </a:ext>
          </a:extLst>
        </xdr:cNvPr>
        <xdr:cNvSpPr txBox="1"/>
      </xdr:nvSpPr>
      <xdr:spPr>
        <a:xfrm>
          <a:off x="12611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80</xdr:row>
      <xdr:rowOff>59707</xdr:rowOff>
    </xdr:from>
    <xdr:ext cx="405111" cy="259045"/>
    <xdr:sp macro="" textlink="">
      <xdr:nvSpPr>
        <xdr:cNvPr id="778" name="n_1mainValue【消防施設】&#10;有形固定資産減価償却率">
          <a:extLst>
            <a:ext uri="{FF2B5EF4-FFF2-40B4-BE49-F238E27FC236}">
              <a16:creationId xmlns:a16="http://schemas.microsoft.com/office/drawing/2014/main" id="{BF021D48-2D05-4C7B-82C2-6F6A14E81F16}"/>
            </a:ext>
          </a:extLst>
        </xdr:cNvPr>
        <xdr:cNvSpPr txBox="1"/>
      </xdr:nvSpPr>
      <xdr:spPr>
        <a:xfrm>
          <a:off x="15266044" y="1377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40657</xdr:rowOff>
    </xdr:from>
    <xdr:ext cx="405111" cy="259045"/>
    <xdr:sp macro="" textlink="">
      <xdr:nvSpPr>
        <xdr:cNvPr id="779" name="n_2mainValue【消防施設】&#10;有形固定資産減価償却率">
          <a:extLst>
            <a:ext uri="{FF2B5EF4-FFF2-40B4-BE49-F238E27FC236}">
              <a16:creationId xmlns:a16="http://schemas.microsoft.com/office/drawing/2014/main" id="{100D5E29-0127-4538-8CE9-4C8F1AC4CDD2}"/>
            </a:ext>
          </a:extLst>
        </xdr:cNvPr>
        <xdr:cNvSpPr txBox="1"/>
      </xdr:nvSpPr>
      <xdr:spPr>
        <a:xfrm>
          <a:off x="14389744" y="1375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15891</xdr:rowOff>
    </xdr:from>
    <xdr:ext cx="405111" cy="259045"/>
    <xdr:sp macro="" textlink="">
      <xdr:nvSpPr>
        <xdr:cNvPr id="780" name="n_3mainValue【消防施設】&#10;有形固定資産減価償却率">
          <a:extLst>
            <a:ext uri="{FF2B5EF4-FFF2-40B4-BE49-F238E27FC236}">
              <a16:creationId xmlns:a16="http://schemas.microsoft.com/office/drawing/2014/main" id="{EED41733-34C7-42B0-AC93-457DC39AF4E1}"/>
            </a:ext>
          </a:extLst>
        </xdr:cNvPr>
        <xdr:cNvSpPr txBox="1"/>
      </xdr:nvSpPr>
      <xdr:spPr>
        <a:xfrm>
          <a:off x="13500744" y="137318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151147</xdr:rowOff>
    </xdr:from>
    <xdr:ext cx="405111" cy="259045"/>
    <xdr:sp macro="" textlink="">
      <xdr:nvSpPr>
        <xdr:cNvPr id="781" name="n_4mainValue【消防施設】&#10;有形固定資産減価償却率">
          <a:extLst>
            <a:ext uri="{FF2B5EF4-FFF2-40B4-BE49-F238E27FC236}">
              <a16:creationId xmlns:a16="http://schemas.microsoft.com/office/drawing/2014/main" id="{B3BEB7DC-67F4-4007-8305-A4E0608DD7FB}"/>
            </a:ext>
          </a:extLst>
        </xdr:cNvPr>
        <xdr:cNvSpPr txBox="1"/>
      </xdr:nvSpPr>
      <xdr:spPr>
        <a:xfrm>
          <a:off x="12611744" y="1369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5904A9F0-69F2-4CE5-A7D6-732E729AA2C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A3C1ADE8-4D1E-4DF7-B01D-1A0FE9DD622D}"/>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DD8DA123-7143-405B-B5AE-92D3711A114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565E859-AE33-4E49-8FD9-853BD2C98014}"/>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ADAAA90-2622-4867-8A21-F5C92D0C451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D19E69BA-BC2A-4D10-8BE6-7BD155ADDE03}"/>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BD4B5E6-E515-45CE-AF10-42702423C33E}"/>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D9CB8F20-42B5-40E3-B3FF-F155B2F81558}"/>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490DF2DB-4E70-444B-A8DB-871B11DB68FF}"/>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E8F66152-3ED9-43B6-ACD2-5D1FB70B0712}"/>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792" name="直線コネクタ 791">
          <a:extLst>
            <a:ext uri="{FF2B5EF4-FFF2-40B4-BE49-F238E27FC236}">
              <a16:creationId xmlns:a16="http://schemas.microsoft.com/office/drawing/2014/main" id="{F82D3C18-460A-43DE-90AE-066D13A00BD3}"/>
            </a:ext>
          </a:extLst>
        </xdr:cNvPr>
        <xdr:cNvCxnSpPr/>
      </xdr:nvCxnSpPr>
      <xdr:spPr>
        <a:xfrm>
          <a:off x="18288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793" name="テキスト ボックス 792">
          <a:extLst>
            <a:ext uri="{FF2B5EF4-FFF2-40B4-BE49-F238E27FC236}">
              <a16:creationId xmlns:a16="http://schemas.microsoft.com/office/drawing/2014/main" id="{9828CFFD-C924-4FA3-8F4C-92128C01D653}"/>
            </a:ext>
          </a:extLst>
        </xdr:cNvPr>
        <xdr:cNvSpPr txBox="1"/>
      </xdr:nvSpPr>
      <xdr:spPr>
        <a:xfrm>
          <a:off x="17820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794" name="直線コネクタ 793">
          <a:extLst>
            <a:ext uri="{FF2B5EF4-FFF2-40B4-BE49-F238E27FC236}">
              <a16:creationId xmlns:a16="http://schemas.microsoft.com/office/drawing/2014/main" id="{00E024A6-9041-4E52-83E1-B21E80934832}"/>
            </a:ext>
          </a:extLst>
        </xdr:cNvPr>
        <xdr:cNvCxnSpPr/>
      </xdr:nvCxnSpPr>
      <xdr:spPr>
        <a:xfrm>
          <a:off x="18288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795" name="テキスト ボックス 794">
          <a:extLst>
            <a:ext uri="{FF2B5EF4-FFF2-40B4-BE49-F238E27FC236}">
              <a16:creationId xmlns:a16="http://schemas.microsoft.com/office/drawing/2014/main" id="{0F2D90DF-ADDC-40FA-8983-045765AEFA81}"/>
            </a:ext>
          </a:extLst>
        </xdr:cNvPr>
        <xdr:cNvSpPr txBox="1"/>
      </xdr:nvSpPr>
      <xdr:spPr>
        <a:xfrm>
          <a:off x="17820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796" name="直線コネクタ 795">
          <a:extLst>
            <a:ext uri="{FF2B5EF4-FFF2-40B4-BE49-F238E27FC236}">
              <a16:creationId xmlns:a16="http://schemas.microsoft.com/office/drawing/2014/main" id="{297FC708-FC71-4B75-BBB8-4BBE60403CCA}"/>
            </a:ext>
          </a:extLst>
        </xdr:cNvPr>
        <xdr:cNvCxnSpPr/>
      </xdr:nvCxnSpPr>
      <xdr:spPr>
        <a:xfrm>
          <a:off x="18288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797" name="テキスト ボックス 796">
          <a:extLst>
            <a:ext uri="{FF2B5EF4-FFF2-40B4-BE49-F238E27FC236}">
              <a16:creationId xmlns:a16="http://schemas.microsoft.com/office/drawing/2014/main" id="{755E951B-669B-492A-9BDF-63484535259A}"/>
            </a:ext>
          </a:extLst>
        </xdr:cNvPr>
        <xdr:cNvSpPr txBox="1"/>
      </xdr:nvSpPr>
      <xdr:spPr>
        <a:xfrm>
          <a:off x="17820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798" name="直線コネクタ 797">
          <a:extLst>
            <a:ext uri="{FF2B5EF4-FFF2-40B4-BE49-F238E27FC236}">
              <a16:creationId xmlns:a16="http://schemas.microsoft.com/office/drawing/2014/main" id="{E707BE47-C8DE-4723-A8A8-6CAE0C508534}"/>
            </a:ext>
          </a:extLst>
        </xdr:cNvPr>
        <xdr:cNvCxnSpPr/>
      </xdr:nvCxnSpPr>
      <xdr:spPr>
        <a:xfrm>
          <a:off x="18288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99" name="テキスト ボックス 798">
          <a:extLst>
            <a:ext uri="{FF2B5EF4-FFF2-40B4-BE49-F238E27FC236}">
              <a16:creationId xmlns:a16="http://schemas.microsoft.com/office/drawing/2014/main" id="{C2EFA871-C337-40D2-A4C3-D720DA47171A}"/>
            </a:ext>
          </a:extLst>
        </xdr:cNvPr>
        <xdr:cNvSpPr txBox="1"/>
      </xdr:nvSpPr>
      <xdr:spPr>
        <a:xfrm>
          <a:off x="17820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800" name="直線コネクタ 799">
          <a:extLst>
            <a:ext uri="{FF2B5EF4-FFF2-40B4-BE49-F238E27FC236}">
              <a16:creationId xmlns:a16="http://schemas.microsoft.com/office/drawing/2014/main" id="{748C025B-0668-4D59-B830-D80A1D46B629}"/>
            </a:ext>
          </a:extLst>
        </xdr:cNvPr>
        <xdr:cNvCxnSpPr/>
      </xdr:nvCxnSpPr>
      <xdr:spPr>
        <a:xfrm>
          <a:off x="18288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801" name="テキスト ボックス 800">
          <a:extLst>
            <a:ext uri="{FF2B5EF4-FFF2-40B4-BE49-F238E27FC236}">
              <a16:creationId xmlns:a16="http://schemas.microsoft.com/office/drawing/2014/main" id="{0398E1D7-46E6-4DD7-862F-BB7B1A859861}"/>
            </a:ext>
          </a:extLst>
        </xdr:cNvPr>
        <xdr:cNvSpPr txBox="1"/>
      </xdr:nvSpPr>
      <xdr:spPr>
        <a:xfrm>
          <a:off x="17820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802" name="直線コネクタ 801">
          <a:extLst>
            <a:ext uri="{FF2B5EF4-FFF2-40B4-BE49-F238E27FC236}">
              <a16:creationId xmlns:a16="http://schemas.microsoft.com/office/drawing/2014/main" id="{BEF6FCD5-75CA-41AD-82FD-BEBAC4DEECD0}"/>
            </a:ext>
          </a:extLst>
        </xdr:cNvPr>
        <xdr:cNvCxnSpPr/>
      </xdr:nvCxnSpPr>
      <xdr:spPr>
        <a:xfrm>
          <a:off x="18288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108148</xdr:rowOff>
    </xdr:from>
    <xdr:ext cx="467179" cy="259045"/>
    <xdr:sp macro="" textlink="">
      <xdr:nvSpPr>
        <xdr:cNvPr id="803" name="テキスト ボックス 802">
          <a:extLst>
            <a:ext uri="{FF2B5EF4-FFF2-40B4-BE49-F238E27FC236}">
              <a16:creationId xmlns:a16="http://schemas.microsoft.com/office/drawing/2014/main" id="{79517584-26E1-4082-88C2-8CEC1F4BE97B}"/>
            </a:ext>
          </a:extLst>
        </xdr:cNvPr>
        <xdr:cNvSpPr txBox="1"/>
      </xdr:nvSpPr>
      <xdr:spPr>
        <a:xfrm>
          <a:off x="17820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4" name="直線コネクタ 803">
          <a:extLst>
            <a:ext uri="{FF2B5EF4-FFF2-40B4-BE49-F238E27FC236}">
              <a16:creationId xmlns:a16="http://schemas.microsoft.com/office/drawing/2014/main" id="{ADD5D39C-BE6A-4C09-969D-42BD44D2DEE8}"/>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5" name="テキスト ボックス 804">
          <a:extLst>
            <a:ext uri="{FF2B5EF4-FFF2-40B4-BE49-F238E27FC236}">
              <a16:creationId xmlns:a16="http://schemas.microsoft.com/office/drawing/2014/main" id="{8E08D2B3-3AD7-49EA-9701-1D60BEBCCCCE}"/>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6" name="【消防施設】&#10;一人当たり面積グラフ枠">
          <a:extLst>
            <a:ext uri="{FF2B5EF4-FFF2-40B4-BE49-F238E27FC236}">
              <a16:creationId xmlns:a16="http://schemas.microsoft.com/office/drawing/2014/main" id="{6A7C56DE-D23F-42E9-A0ED-AB45168A388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67492</xdr:rowOff>
    </xdr:from>
    <xdr:to>
      <xdr:col>116</xdr:col>
      <xdr:colOff>62864</xdr:colOff>
      <xdr:row>86</xdr:row>
      <xdr:rowOff>129539</xdr:rowOff>
    </xdr:to>
    <xdr:cxnSp macro="">
      <xdr:nvCxnSpPr>
        <xdr:cNvPr id="807" name="直線コネクタ 806">
          <a:extLst>
            <a:ext uri="{FF2B5EF4-FFF2-40B4-BE49-F238E27FC236}">
              <a16:creationId xmlns:a16="http://schemas.microsoft.com/office/drawing/2014/main" id="{9017E9CC-36C0-4AA9-8254-10DC359FC5F0}"/>
            </a:ext>
          </a:extLst>
        </xdr:cNvPr>
        <xdr:cNvCxnSpPr/>
      </xdr:nvCxnSpPr>
      <xdr:spPr>
        <a:xfrm flipV="1">
          <a:off x="22160864" y="13269142"/>
          <a:ext cx="0" cy="1605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133366</xdr:rowOff>
    </xdr:from>
    <xdr:ext cx="469744" cy="259045"/>
    <xdr:sp macro="" textlink="">
      <xdr:nvSpPr>
        <xdr:cNvPr id="808" name="【消防施設】&#10;一人当たり面積最小値テキスト">
          <a:extLst>
            <a:ext uri="{FF2B5EF4-FFF2-40B4-BE49-F238E27FC236}">
              <a16:creationId xmlns:a16="http://schemas.microsoft.com/office/drawing/2014/main" id="{9F2730B3-22BE-42BA-9799-E36D3D1BF6F3}"/>
            </a:ext>
          </a:extLst>
        </xdr:cNvPr>
        <xdr:cNvSpPr txBox="1"/>
      </xdr:nvSpPr>
      <xdr:spPr>
        <a:xfrm>
          <a:off x="22199600" y="14878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129539</xdr:rowOff>
    </xdr:from>
    <xdr:to>
      <xdr:col>116</xdr:col>
      <xdr:colOff>152400</xdr:colOff>
      <xdr:row>86</xdr:row>
      <xdr:rowOff>129539</xdr:rowOff>
    </xdr:to>
    <xdr:cxnSp macro="">
      <xdr:nvCxnSpPr>
        <xdr:cNvPr id="809" name="直線コネクタ 808">
          <a:extLst>
            <a:ext uri="{FF2B5EF4-FFF2-40B4-BE49-F238E27FC236}">
              <a16:creationId xmlns:a16="http://schemas.microsoft.com/office/drawing/2014/main" id="{2E61FBC9-8FAF-41C8-B34E-D2B1B2C1971F}"/>
            </a:ext>
          </a:extLst>
        </xdr:cNvPr>
        <xdr:cNvCxnSpPr/>
      </xdr:nvCxnSpPr>
      <xdr:spPr>
        <a:xfrm>
          <a:off x="22072600" y="14874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14169</xdr:rowOff>
    </xdr:from>
    <xdr:ext cx="469744" cy="259045"/>
    <xdr:sp macro="" textlink="">
      <xdr:nvSpPr>
        <xdr:cNvPr id="810" name="【消防施設】&#10;一人当たり面積最大値テキスト">
          <a:extLst>
            <a:ext uri="{FF2B5EF4-FFF2-40B4-BE49-F238E27FC236}">
              <a16:creationId xmlns:a16="http://schemas.microsoft.com/office/drawing/2014/main" id="{88CF69CC-B805-461F-AA26-5A350DF019E5}"/>
            </a:ext>
          </a:extLst>
        </xdr:cNvPr>
        <xdr:cNvSpPr txBox="1"/>
      </xdr:nvSpPr>
      <xdr:spPr>
        <a:xfrm>
          <a:off x="22199600" y="13044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67492</xdr:rowOff>
    </xdr:from>
    <xdr:to>
      <xdr:col>116</xdr:col>
      <xdr:colOff>152400</xdr:colOff>
      <xdr:row>77</xdr:row>
      <xdr:rowOff>67492</xdr:rowOff>
    </xdr:to>
    <xdr:cxnSp macro="">
      <xdr:nvCxnSpPr>
        <xdr:cNvPr id="811" name="直線コネクタ 810">
          <a:extLst>
            <a:ext uri="{FF2B5EF4-FFF2-40B4-BE49-F238E27FC236}">
              <a16:creationId xmlns:a16="http://schemas.microsoft.com/office/drawing/2014/main" id="{519E9D6B-C972-46FB-A5D3-062E5300D238}"/>
            </a:ext>
          </a:extLst>
        </xdr:cNvPr>
        <xdr:cNvCxnSpPr/>
      </xdr:nvCxnSpPr>
      <xdr:spPr>
        <a:xfrm>
          <a:off x="22072600" y="132691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169834</xdr:rowOff>
    </xdr:from>
    <xdr:ext cx="469744" cy="259045"/>
    <xdr:sp macro="" textlink="">
      <xdr:nvSpPr>
        <xdr:cNvPr id="812" name="【消防施設】&#10;一人当たり面積平均値テキスト">
          <a:extLst>
            <a:ext uri="{FF2B5EF4-FFF2-40B4-BE49-F238E27FC236}">
              <a16:creationId xmlns:a16="http://schemas.microsoft.com/office/drawing/2014/main" id="{DAA5AA19-EFD4-40BE-8070-5CCF8C77601E}"/>
            </a:ext>
          </a:extLst>
        </xdr:cNvPr>
        <xdr:cNvSpPr txBox="1"/>
      </xdr:nvSpPr>
      <xdr:spPr>
        <a:xfrm>
          <a:off x="22199600" y="145716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19957</xdr:rowOff>
    </xdr:from>
    <xdr:to>
      <xdr:col>116</xdr:col>
      <xdr:colOff>114300</xdr:colOff>
      <xdr:row>85</xdr:row>
      <xdr:rowOff>121557</xdr:rowOff>
    </xdr:to>
    <xdr:sp macro="" textlink="">
      <xdr:nvSpPr>
        <xdr:cNvPr id="813" name="フローチャート: 判断 812">
          <a:extLst>
            <a:ext uri="{FF2B5EF4-FFF2-40B4-BE49-F238E27FC236}">
              <a16:creationId xmlns:a16="http://schemas.microsoft.com/office/drawing/2014/main" id="{2026F9A7-F480-491D-88A5-F9AC5C8E7F44}"/>
            </a:ext>
          </a:extLst>
        </xdr:cNvPr>
        <xdr:cNvSpPr/>
      </xdr:nvSpPr>
      <xdr:spPr>
        <a:xfrm>
          <a:off x="22110700" y="145932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26488</xdr:rowOff>
    </xdr:from>
    <xdr:to>
      <xdr:col>112</xdr:col>
      <xdr:colOff>38100</xdr:colOff>
      <xdr:row>85</xdr:row>
      <xdr:rowOff>128088</xdr:rowOff>
    </xdr:to>
    <xdr:sp macro="" textlink="">
      <xdr:nvSpPr>
        <xdr:cNvPr id="814" name="フローチャート: 判断 813">
          <a:extLst>
            <a:ext uri="{FF2B5EF4-FFF2-40B4-BE49-F238E27FC236}">
              <a16:creationId xmlns:a16="http://schemas.microsoft.com/office/drawing/2014/main" id="{5040054B-33A8-49AC-B53C-411B4A08EB50}"/>
            </a:ext>
          </a:extLst>
        </xdr:cNvPr>
        <xdr:cNvSpPr/>
      </xdr:nvSpPr>
      <xdr:spPr>
        <a:xfrm>
          <a:off x="21272500" y="14599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33020</xdr:rowOff>
    </xdr:from>
    <xdr:to>
      <xdr:col>107</xdr:col>
      <xdr:colOff>101600</xdr:colOff>
      <xdr:row>85</xdr:row>
      <xdr:rowOff>134620</xdr:rowOff>
    </xdr:to>
    <xdr:sp macro="" textlink="">
      <xdr:nvSpPr>
        <xdr:cNvPr id="815" name="フローチャート: 判断 814">
          <a:extLst>
            <a:ext uri="{FF2B5EF4-FFF2-40B4-BE49-F238E27FC236}">
              <a16:creationId xmlns:a16="http://schemas.microsoft.com/office/drawing/2014/main" id="{0490B7F5-62CF-4026-8AC0-367C6989E02A}"/>
            </a:ext>
          </a:extLst>
        </xdr:cNvPr>
        <xdr:cNvSpPr/>
      </xdr:nvSpPr>
      <xdr:spPr>
        <a:xfrm>
          <a:off x="20383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16" name="フローチャート: 判断 815">
          <a:extLst>
            <a:ext uri="{FF2B5EF4-FFF2-40B4-BE49-F238E27FC236}">
              <a16:creationId xmlns:a16="http://schemas.microsoft.com/office/drawing/2014/main" id="{00A3090A-7BA3-4569-A64D-1752E6BAF32F}"/>
            </a:ext>
          </a:extLst>
        </xdr:cNvPr>
        <xdr:cNvSpPr/>
      </xdr:nvSpPr>
      <xdr:spPr>
        <a:xfrm>
          <a:off x="19494500" y="1460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85</xdr:row>
      <xdr:rowOff>57513</xdr:rowOff>
    </xdr:from>
    <xdr:to>
      <xdr:col>98</xdr:col>
      <xdr:colOff>38100</xdr:colOff>
      <xdr:row>85</xdr:row>
      <xdr:rowOff>159113</xdr:rowOff>
    </xdr:to>
    <xdr:sp macro="" textlink="">
      <xdr:nvSpPr>
        <xdr:cNvPr id="817" name="フローチャート: 判断 816">
          <a:extLst>
            <a:ext uri="{FF2B5EF4-FFF2-40B4-BE49-F238E27FC236}">
              <a16:creationId xmlns:a16="http://schemas.microsoft.com/office/drawing/2014/main" id="{5276DD68-BA69-4D11-8941-EA19146DFF41}"/>
            </a:ext>
          </a:extLst>
        </xdr:cNvPr>
        <xdr:cNvSpPr/>
      </xdr:nvSpPr>
      <xdr:spPr>
        <a:xfrm>
          <a:off x="18605500" y="14630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146359CE-D2A9-4ABC-8C8F-DDC3378B8532}"/>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95A4AA46-526C-425B-A1FC-3690A953349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629E4B1-BEC4-46FD-857E-9EECCAA4296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22E262A1-16BC-4677-9DDA-61A965EB62C6}"/>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9ADF7F9D-AAA6-4414-B1D0-215763BC3E8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152219</xdr:rowOff>
    </xdr:from>
    <xdr:to>
      <xdr:col>116</xdr:col>
      <xdr:colOff>114300</xdr:colOff>
      <xdr:row>85</xdr:row>
      <xdr:rowOff>82369</xdr:rowOff>
    </xdr:to>
    <xdr:sp macro="" textlink="">
      <xdr:nvSpPr>
        <xdr:cNvPr id="823" name="楕円 822">
          <a:extLst>
            <a:ext uri="{FF2B5EF4-FFF2-40B4-BE49-F238E27FC236}">
              <a16:creationId xmlns:a16="http://schemas.microsoft.com/office/drawing/2014/main" id="{D18E7789-D5C5-418F-930E-A4D518129E90}"/>
            </a:ext>
          </a:extLst>
        </xdr:cNvPr>
        <xdr:cNvSpPr/>
      </xdr:nvSpPr>
      <xdr:spPr>
        <a:xfrm>
          <a:off x="22110700" y="14554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3646</xdr:rowOff>
    </xdr:from>
    <xdr:ext cx="469744" cy="259045"/>
    <xdr:sp macro="" textlink="">
      <xdr:nvSpPr>
        <xdr:cNvPr id="824" name="【消防施設】&#10;一人当たり面積該当値テキスト">
          <a:extLst>
            <a:ext uri="{FF2B5EF4-FFF2-40B4-BE49-F238E27FC236}">
              <a16:creationId xmlns:a16="http://schemas.microsoft.com/office/drawing/2014/main" id="{4395301B-A9AA-493D-ABA0-217EFF47CB9E}"/>
            </a:ext>
          </a:extLst>
        </xdr:cNvPr>
        <xdr:cNvSpPr txBox="1"/>
      </xdr:nvSpPr>
      <xdr:spPr>
        <a:xfrm>
          <a:off x="22199600" y="14405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153851</xdr:rowOff>
    </xdr:from>
    <xdr:to>
      <xdr:col>112</xdr:col>
      <xdr:colOff>38100</xdr:colOff>
      <xdr:row>85</xdr:row>
      <xdr:rowOff>84001</xdr:rowOff>
    </xdr:to>
    <xdr:sp macro="" textlink="">
      <xdr:nvSpPr>
        <xdr:cNvPr id="825" name="楕円 824">
          <a:extLst>
            <a:ext uri="{FF2B5EF4-FFF2-40B4-BE49-F238E27FC236}">
              <a16:creationId xmlns:a16="http://schemas.microsoft.com/office/drawing/2014/main" id="{026D1304-68B5-468A-803D-C4B6D9E0F8F0}"/>
            </a:ext>
          </a:extLst>
        </xdr:cNvPr>
        <xdr:cNvSpPr/>
      </xdr:nvSpPr>
      <xdr:spPr>
        <a:xfrm>
          <a:off x="21272500" y="14555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31569</xdr:rowOff>
    </xdr:from>
    <xdr:to>
      <xdr:col>116</xdr:col>
      <xdr:colOff>63500</xdr:colOff>
      <xdr:row>85</xdr:row>
      <xdr:rowOff>33201</xdr:rowOff>
    </xdr:to>
    <xdr:cxnSp macro="">
      <xdr:nvCxnSpPr>
        <xdr:cNvPr id="826" name="直線コネクタ 825">
          <a:extLst>
            <a:ext uri="{FF2B5EF4-FFF2-40B4-BE49-F238E27FC236}">
              <a16:creationId xmlns:a16="http://schemas.microsoft.com/office/drawing/2014/main" id="{D86E2644-BE5D-474C-A1EF-10D02B02C63A}"/>
            </a:ext>
          </a:extLst>
        </xdr:cNvPr>
        <xdr:cNvCxnSpPr/>
      </xdr:nvCxnSpPr>
      <xdr:spPr>
        <a:xfrm flipV="1">
          <a:off x="21323300" y="14604819"/>
          <a:ext cx="8382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158750</xdr:rowOff>
    </xdr:from>
    <xdr:to>
      <xdr:col>107</xdr:col>
      <xdr:colOff>101600</xdr:colOff>
      <xdr:row>85</xdr:row>
      <xdr:rowOff>88900</xdr:rowOff>
    </xdr:to>
    <xdr:sp macro="" textlink="">
      <xdr:nvSpPr>
        <xdr:cNvPr id="827" name="楕円 826">
          <a:extLst>
            <a:ext uri="{FF2B5EF4-FFF2-40B4-BE49-F238E27FC236}">
              <a16:creationId xmlns:a16="http://schemas.microsoft.com/office/drawing/2014/main" id="{67D30CFA-6E0B-4946-898D-63D25557DC6D}"/>
            </a:ext>
          </a:extLst>
        </xdr:cNvPr>
        <xdr:cNvSpPr/>
      </xdr:nvSpPr>
      <xdr:spPr>
        <a:xfrm>
          <a:off x="20383500" y="14560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33201</xdr:rowOff>
    </xdr:from>
    <xdr:to>
      <xdr:col>111</xdr:col>
      <xdr:colOff>177800</xdr:colOff>
      <xdr:row>85</xdr:row>
      <xdr:rowOff>38100</xdr:rowOff>
    </xdr:to>
    <xdr:cxnSp macro="">
      <xdr:nvCxnSpPr>
        <xdr:cNvPr id="828" name="直線コネクタ 827">
          <a:extLst>
            <a:ext uri="{FF2B5EF4-FFF2-40B4-BE49-F238E27FC236}">
              <a16:creationId xmlns:a16="http://schemas.microsoft.com/office/drawing/2014/main" id="{7503770A-B716-4F04-846E-21DCABF0DFA9}"/>
            </a:ext>
          </a:extLst>
        </xdr:cNvPr>
        <xdr:cNvCxnSpPr/>
      </xdr:nvCxnSpPr>
      <xdr:spPr>
        <a:xfrm flipV="1">
          <a:off x="20434300" y="14606451"/>
          <a:ext cx="8890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160382</xdr:rowOff>
    </xdr:from>
    <xdr:to>
      <xdr:col>102</xdr:col>
      <xdr:colOff>165100</xdr:colOff>
      <xdr:row>85</xdr:row>
      <xdr:rowOff>90532</xdr:rowOff>
    </xdr:to>
    <xdr:sp macro="" textlink="">
      <xdr:nvSpPr>
        <xdr:cNvPr id="829" name="楕円 828">
          <a:extLst>
            <a:ext uri="{FF2B5EF4-FFF2-40B4-BE49-F238E27FC236}">
              <a16:creationId xmlns:a16="http://schemas.microsoft.com/office/drawing/2014/main" id="{32FEC4EC-A6D0-4538-835F-EA007DF6779B}"/>
            </a:ext>
          </a:extLst>
        </xdr:cNvPr>
        <xdr:cNvSpPr/>
      </xdr:nvSpPr>
      <xdr:spPr>
        <a:xfrm>
          <a:off x="19494500" y="14562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38100</xdr:rowOff>
    </xdr:from>
    <xdr:to>
      <xdr:col>107</xdr:col>
      <xdr:colOff>50800</xdr:colOff>
      <xdr:row>85</xdr:row>
      <xdr:rowOff>39732</xdr:rowOff>
    </xdr:to>
    <xdr:cxnSp macro="">
      <xdr:nvCxnSpPr>
        <xdr:cNvPr id="830" name="直線コネクタ 829">
          <a:extLst>
            <a:ext uri="{FF2B5EF4-FFF2-40B4-BE49-F238E27FC236}">
              <a16:creationId xmlns:a16="http://schemas.microsoft.com/office/drawing/2014/main" id="{29783AD5-6080-4C10-9044-39B9250ACE4F}"/>
            </a:ext>
          </a:extLst>
        </xdr:cNvPr>
        <xdr:cNvCxnSpPr/>
      </xdr:nvCxnSpPr>
      <xdr:spPr>
        <a:xfrm flipV="1">
          <a:off x="19545300" y="14611350"/>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163649</xdr:rowOff>
    </xdr:from>
    <xdr:to>
      <xdr:col>98</xdr:col>
      <xdr:colOff>38100</xdr:colOff>
      <xdr:row>85</xdr:row>
      <xdr:rowOff>93799</xdr:rowOff>
    </xdr:to>
    <xdr:sp macro="" textlink="">
      <xdr:nvSpPr>
        <xdr:cNvPr id="831" name="楕円 830">
          <a:extLst>
            <a:ext uri="{FF2B5EF4-FFF2-40B4-BE49-F238E27FC236}">
              <a16:creationId xmlns:a16="http://schemas.microsoft.com/office/drawing/2014/main" id="{B07EEE1E-A600-435F-90C0-3E4C65204978}"/>
            </a:ext>
          </a:extLst>
        </xdr:cNvPr>
        <xdr:cNvSpPr/>
      </xdr:nvSpPr>
      <xdr:spPr>
        <a:xfrm>
          <a:off x="18605500" y="14565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39732</xdr:rowOff>
    </xdr:from>
    <xdr:to>
      <xdr:col>102</xdr:col>
      <xdr:colOff>114300</xdr:colOff>
      <xdr:row>85</xdr:row>
      <xdr:rowOff>42999</xdr:rowOff>
    </xdr:to>
    <xdr:cxnSp macro="">
      <xdr:nvCxnSpPr>
        <xdr:cNvPr id="832" name="直線コネクタ 831">
          <a:extLst>
            <a:ext uri="{FF2B5EF4-FFF2-40B4-BE49-F238E27FC236}">
              <a16:creationId xmlns:a16="http://schemas.microsoft.com/office/drawing/2014/main" id="{31273A37-C854-4BED-B148-BE9DF0C7A3CD}"/>
            </a:ext>
          </a:extLst>
        </xdr:cNvPr>
        <xdr:cNvCxnSpPr/>
      </xdr:nvCxnSpPr>
      <xdr:spPr>
        <a:xfrm flipV="1">
          <a:off x="18656300" y="14612982"/>
          <a:ext cx="889000" cy="32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119215</xdr:rowOff>
    </xdr:from>
    <xdr:ext cx="469744" cy="259045"/>
    <xdr:sp macro="" textlink="">
      <xdr:nvSpPr>
        <xdr:cNvPr id="833" name="n_1aveValue【消防施設】&#10;一人当たり面積">
          <a:extLst>
            <a:ext uri="{FF2B5EF4-FFF2-40B4-BE49-F238E27FC236}">
              <a16:creationId xmlns:a16="http://schemas.microsoft.com/office/drawing/2014/main" id="{5D8947A9-0077-42D7-8CB0-7B768B5A0D19}"/>
            </a:ext>
          </a:extLst>
        </xdr:cNvPr>
        <xdr:cNvSpPr txBox="1"/>
      </xdr:nvSpPr>
      <xdr:spPr>
        <a:xfrm>
          <a:off x="21075727" y="14692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4" name="n_2aveValue【消防施設】&#10;一人当たり面積">
          <a:extLst>
            <a:ext uri="{FF2B5EF4-FFF2-40B4-BE49-F238E27FC236}">
              <a16:creationId xmlns:a16="http://schemas.microsoft.com/office/drawing/2014/main" id="{77161C0B-9DDB-40F6-BA43-15A8FF9910A7}"/>
            </a:ext>
          </a:extLst>
        </xdr:cNvPr>
        <xdr:cNvSpPr txBox="1"/>
      </xdr:nvSpPr>
      <xdr:spPr>
        <a:xfrm>
          <a:off x="20199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5" name="n_3aveValue【消防施設】&#10;一人当たり面積">
          <a:extLst>
            <a:ext uri="{FF2B5EF4-FFF2-40B4-BE49-F238E27FC236}">
              <a16:creationId xmlns:a16="http://schemas.microsoft.com/office/drawing/2014/main" id="{EB6A3525-86A1-467E-973B-71BFB5C56E34}"/>
            </a:ext>
          </a:extLst>
        </xdr:cNvPr>
        <xdr:cNvSpPr txBox="1"/>
      </xdr:nvSpPr>
      <xdr:spPr>
        <a:xfrm>
          <a:off x="19310427" y="1469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150240</xdr:rowOff>
    </xdr:from>
    <xdr:ext cx="469744" cy="259045"/>
    <xdr:sp macro="" textlink="">
      <xdr:nvSpPr>
        <xdr:cNvPr id="836" name="n_4aveValue【消防施設】&#10;一人当たり面積">
          <a:extLst>
            <a:ext uri="{FF2B5EF4-FFF2-40B4-BE49-F238E27FC236}">
              <a16:creationId xmlns:a16="http://schemas.microsoft.com/office/drawing/2014/main" id="{CB75E9A8-32F9-46E0-A644-ABBDAAC5EA6A}"/>
            </a:ext>
          </a:extLst>
        </xdr:cNvPr>
        <xdr:cNvSpPr txBox="1"/>
      </xdr:nvSpPr>
      <xdr:spPr>
        <a:xfrm>
          <a:off x="18421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83</xdr:row>
      <xdr:rowOff>100528</xdr:rowOff>
    </xdr:from>
    <xdr:ext cx="469744" cy="259045"/>
    <xdr:sp macro="" textlink="">
      <xdr:nvSpPr>
        <xdr:cNvPr id="837" name="n_1mainValue【消防施設】&#10;一人当たり面積">
          <a:extLst>
            <a:ext uri="{FF2B5EF4-FFF2-40B4-BE49-F238E27FC236}">
              <a16:creationId xmlns:a16="http://schemas.microsoft.com/office/drawing/2014/main" id="{3ED76472-89CC-4B32-AE4E-2E1A969E9E70}"/>
            </a:ext>
          </a:extLst>
        </xdr:cNvPr>
        <xdr:cNvSpPr txBox="1"/>
      </xdr:nvSpPr>
      <xdr:spPr>
        <a:xfrm>
          <a:off x="21075727" y="14330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105427</xdr:rowOff>
    </xdr:from>
    <xdr:ext cx="469744" cy="259045"/>
    <xdr:sp macro="" textlink="">
      <xdr:nvSpPr>
        <xdr:cNvPr id="838" name="n_2mainValue【消防施設】&#10;一人当たり面積">
          <a:extLst>
            <a:ext uri="{FF2B5EF4-FFF2-40B4-BE49-F238E27FC236}">
              <a16:creationId xmlns:a16="http://schemas.microsoft.com/office/drawing/2014/main" id="{B345D751-D251-4FEE-A976-5EC420944146}"/>
            </a:ext>
          </a:extLst>
        </xdr:cNvPr>
        <xdr:cNvSpPr txBox="1"/>
      </xdr:nvSpPr>
      <xdr:spPr>
        <a:xfrm>
          <a:off x="20199427" y="14335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107059</xdr:rowOff>
    </xdr:from>
    <xdr:ext cx="469744" cy="259045"/>
    <xdr:sp macro="" textlink="">
      <xdr:nvSpPr>
        <xdr:cNvPr id="839" name="n_3mainValue【消防施設】&#10;一人当たり面積">
          <a:extLst>
            <a:ext uri="{FF2B5EF4-FFF2-40B4-BE49-F238E27FC236}">
              <a16:creationId xmlns:a16="http://schemas.microsoft.com/office/drawing/2014/main" id="{17A0B747-62FB-4107-BF9E-989BFC0939A2}"/>
            </a:ext>
          </a:extLst>
        </xdr:cNvPr>
        <xdr:cNvSpPr txBox="1"/>
      </xdr:nvSpPr>
      <xdr:spPr>
        <a:xfrm>
          <a:off x="19310427" y="143374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83</xdr:row>
      <xdr:rowOff>110326</xdr:rowOff>
    </xdr:from>
    <xdr:ext cx="469744" cy="259045"/>
    <xdr:sp macro="" textlink="">
      <xdr:nvSpPr>
        <xdr:cNvPr id="840" name="n_4mainValue【消防施設】&#10;一人当たり面積">
          <a:extLst>
            <a:ext uri="{FF2B5EF4-FFF2-40B4-BE49-F238E27FC236}">
              <a16:creationId xmlns:a16="http://schemas.microsoft.com/office/drawing/2014/main" id="{6717EB65-BCF2-4214-8C88-7836C4DB9FF8}"/>
            </a:ext>
          </a:extLst>
        </xdr:cNvPr>
        <xdr:cNvSpPr txBox="1"/>
      </xdr:nvSpPr>
      <xdr:spPr>
        <a:xfrm>
          <a:off x="18421427" y="1434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1" name="正方形/長方形 840">
          <a:extLst>
            <a:ext uri="{FF2B5EF4-FFF2-40B4-BE49-F238E27FC236}">
              <a16:creationId xmlns:a16="http://schemas.microsoft.com/office/drawing/2014/main" id="{316849DE-AE40-46B5-83C0-243B01000EBE}"/>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2" name="正方形/長方形 841">
          <a:extLst>
            <a:ext uri="{FF2B5EF4-FFF2-40B4-BE49-F238E27FC236}">
              <a16:creationId xmlns:a16="http://schemas.microsoft.com/office/drawing/2014/main" id="{02DB6EC2-E2AA-44FC-8FBB-25807132F5B6}"/>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3" name="正方形/長方形 842">
          <a:extLst>
            <a:ext uri="{FF2B5EF4-FFF2-40B4-BE49-F238E27FC236}">
              <a16:creationId xmlns:a16="http://schemas.microsoft.com/office/drawing/2014/main" id="{8134B316-B00A-45A1-8BA3-D575E7E751F3}"/>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4" name="正方形/長方形 843">
          <a:extLst>
            <a:ext uri="{FF2B5EF4-FFF2-40B4-BE49-F238E27FC236}">
              <a16:creationId xmlns:a16="http://schemas.microsoft.com/office/drawing/2014/main" id="{B389BD93-91F5-44E4-B7A1-F79FEE5D910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5" name="正方形/長方形 844">
          <a:extLst>
            <a:ext uri="{FF2B5EF4-FFF2-40B4-BE49-F238E27FC236}">
              <a16:creationId xmlns:a16="http://schemas.microsoft.com/office/drawing/2014/main" id="{52DD8CA2-CB7D-47C4-92F7-C78B2AAF671E}"/>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6" name="正方形/長方形 845">
          <a:extLst>
            <a:ext uri="{FF2B5EF4-FFF2-40B4-BE49-F238E27FC236}">
              <a16:creationId xmlns:a16="http://schemas.microsoft.com/office/drawing/2014/main" id="{F8F34AF2-212A-450E-A174-7155F327176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7" name="正方形/長方形 846">
          <a:extLst>
            <a:ext uri="{FF2B5EF4-FFF2-40B4-BE49-F238E27FC236}">
              <a16:creationId xmlns:a16="http://schemas.microsoft.com/office/drawing/2014/main" id="{B3230981-077A-47DC-9604-C4448E80F97C}"/>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8" name="正方形/長方形 847">
          <a:extLst>
            <a:ext uri="{FF2B5EF4-FFF2-40B4-BE49-F238E27FC236}">
              <a16:creationId xmlns:a16="http://schemas.microsoft.com/office/drawing/2014/main" id="{23B301A2-0F87-4DFF-AF5A-C284B0BC9ADC}"/>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9" name="テキスト ボックス 848">
          <a:extLst>
            <a:ext uri="{FF2B5EF4-FFF2-40B4-BE49-F238E27FC236}">
              <a16:creationId xmlns:a16="http://schemas.microsoft.com/office/drawing/2014/main" id="{C5EC4E41-3AB6-4E58-96D3-AE496919C24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0" name="直線コネクタ 849">
          <a:extLst>
            <a:ext uri="{FF2B5EF4-FFF2-40B4-BE49-F238E27FC236}">
              <a16:creationId xmlns:a16="http://schemas.microsoft.com/office/drawing/2014/main" id="{A9BAD016-02E8-40B2-A634-6BD1816D0A62}"/>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1" name="テキスト ボックス 850">
          <a:extLst>
            <a:ext uri="{FF2B5EF4-FFF2-40B4-BE49-F238E27FC236}">
              <a16:creationId xmlns:a16="http://schemas.microsoft.com/office/drawing/2014/main" id="{1C4EE736-E4B6-49C4-99B1-F2A057440CC7}"/>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2" name="直線コネクタ 851">
          <a:extLst>
            <a:ext uri="{FF2B5EF4-FFF2-40B4-BE49-F238E27FC236}">
              <a16:creationId xmlns:a16="http://schemas.microsoft.com/office/drawing/2014/main" id="{C03C76F2-8D1C-4510-A6DD-5E0CC31EC004}"/>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3" name="テキスト ボックス 852">
          <a:extLst>
            <a:ext uri="{FF2B5EF4-FFF2-40B4-BE49-F238E27FC236}">
              <a16:creationId xmlns:a16="http://schemas.microsoft.com/office/drawing/2014/main" id="{8CE13F17-63EB-41FB-93F4-FABAC9810C6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4" name="直線コネクタ 853">
          <a:extLst>
            <a:ext uri="{FF2B5EF4-FFF2-40B4-BE49-F238E27FC236}">
              <a16:creationId xmlns:a16="http://schemas.microsoft.com/office/drawing/2014/main" id="{CC272F3E-47AF-4AC5-B61F-4DDD6CA1CEEB}"/>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5" name="テキスト ボックス 854">
          <a:extLst>
            <a:ext uri="{FF2B5EF4-FFF2-40B4-BE49-F238E27FC236}">
              <a16:creationId xmlns:a16="http://schemas.microsoft.com/office/drawing/2014/main" id="{5B8A9B0F-77EB-484A-80BD-E5E311F8D4A5}"/>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6" name="直線コネクタ 855">
          <a:extLst>
            <a:ext uri="{FF2B5EF4-FFF2-40B4-BE49-F238E27FC236}">
              <a16:creationId xmlns:a16="http://schemas.microsoft.com/office/drawing/2014/main" id="{A8766144-2557-4E96-8D87-18251164DE5F}"/>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7" name="テキスト ボックス 856">
          <a:extLst>
            <a:ext uri="{FF2B5EF4-FFF2-40B4-BE49-F238E27FC236}">
              <a16:creationId xmlns:a16="http://schemas.microsoft.com/office/drawing/2014/main" id="{EA14EE82-3BA3-4B5B-93A4-A37D6E479E7D}"/>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8" name="直線コネクタ 857">
          <a:extLst>
            <a:ext uri="{FF2B5EF4-FFF2-40B4-BE49-F238E27FC236}">
              <a16:creationId xmlns:a16="http://schemas.microsoft.com/office/drawing/2014/main" id="{0896AC1F-89FD-4DB2-812C-403BB7C8745A}"/>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9" name="テキスト ボックス 858">
          <a:extLst>
            <a:ext uri="{FF2B5EF4-FFF2-40B4-BE49-F238E27FC236}">
              <a16:creationId xmlns:a16="http://schemas.microsoft.com/office/drawing/2014/main" id="{64028C08-8117-4DC4-9337-3CE64DD34FAC}"/>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60" name="直線コネクタ 859">
          <a:extLst>
            <a:ext uri="{FF2B5EF4-FFF2-40B4-BE49-F238E27FC236}">
              <a16:creationId xmlns:a16="http://schemas.microsoft.com/office/drawing/2014/main" id="{6BCC90E0-F50E-4900-A7C2-FA0FA6C90837}"/>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1" name="テキスト ボックス 860">
          <a:extLst>
            <a:ext uri="{FF2B5EF4-FFF2-40B4-BE49-F238E27FC236}">
              <a16:creationId xmlns:a16="http://schemas.microsoft.com/office/drawing/2014/main" id="{8279FE6E-1A46-46AD-8357-F7D907560B35}"/>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2" name="直線コネクタ 861">
          <a:extLst>
            <a:ext uri="{FF2B5EF4-FFF2-40B4-BE49-F238E27FC236}">
              <a16:creationId xmlns:a16="http://schemas.microsoft.com/office/drawing/2014/main" id="{58AC165B-B349-4177-9D30-627E735A0E6B}"/>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3" name="テキスト ボックス 862">
          <a:extLst>
            <a:ext uri="{FF2B5EF4-FFF2-40B4-BE49-F238E27FC236}">
              <a16:creationId xmlns:a16="http://schemas.microsoft.com/office/drawing/2014/main" id="{4B5C8ACD-3E79-4E97-9D50-66DF07C09C6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4" name="直線コネクタ 863">
          <a:extLst>
            <a:ext uri="{FF2B5EF4-FFF2-40B4-BE49-F238E27FC236}">
              <a16:creationId xmlns:a16="http://schemas.microsoft.com/office/drawing/2014/main" id="{786B1428-7F3A-4539-913E-BCBB268D4E6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D83340C0-4C0C-4909-B42D-9E2D9A400507}"/>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149679</xdr:rowOff>
    </xdr:from>
    <xdr:to>
      <xdr:col>85</xdr:col>
      <xdr:colOff>126364</xdr:colOff>
      <xdr:row>109</xdr:row>
      <xdr:rowOff>35379</xdr:rowOff>
    </xdr:to>
    <xdr:cxnSp macro="">
      <xdr:nvCxnSpPr>
        <xdr:cNvPr id="866" name="直線コネクタ 865">
          <a:extLst>
            <a:ext uri="{FF2B5EF4-FFF2-40B4-BE49-F238E27FC236}">
              <a16:creationId xmlns:a16="http://schemas.microsoft.com/office/drawing/2014/main" id="{970A644A-C87D-47B1-BA2D-0DBF2AEAF38D}"/>
            </a:ext>
          </a:extLst>
        </xdr:cNvPr>
        <xdr:cNvCxnSpPr/>
      </xdr:nvCxnSpPr>
      <xdr:spPr>
        <a:xfrm flipV="1">
          <a:off x="16318864" y="17123229"/>
          <a:ext cx="0" cy="1600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7" name="【庁舎】&#10;有形固定資産減価償却率最小値テキスト">
          <a:extLst>
            <a:ext uri="{FF2B5EF4-FFF2-40B4-BE49-F238E27FC236}">
              <a16:creationId xmlns:a16="http://schemas.microsoft.com/office/drawing/2014/main" id="{0A858004-469B-42DE-93C3-80ED7F6D8985}"/>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8" name="直線コネクタ 867">
          <a:extLst>
            <a:ext uri="{FF2B5EF4-FFF2-40B4-BE49-F238E27FC236}">
              <a16:creationId xmlns:a16="http://schemas.microsoft.com/office/drawing/2014/main" id="{6F94D217-FB34-44C9-B16D-17E42422D756}"/>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96356</xdr:rowOff>
    </xdr:from>
    <xdr:ext cx="340478" cy="259045"/>
    <xdr:sp macro="" textlink="">
      <xdr:nvSpPr>
        <xdr:cNvPr id="869" name="【庁舎】&#10;有形固定資産減価償却率最大値テキスト">
          <a:extLst>
            <a:ext uri="{FF2B5EF4-FFF2-40B4-BE49-F238E27FC236}">
              <a16:creationId xmlns:a16="http://schemas.microsoft.com/office/drawing/2014/main" id="{73DEDB9E-C979-419D-A236-B302273C09B1}"/>
            </a:ext>
          </a:extLst>
        </xdr:cNvPr>
        <xdr:cNvSpPr txBox="1"/>
      </xdr:nvSpPr>
      <xdr:spPr>
        <a:xfrm>
          <a:off x="16357600" y="1689845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149679</xdr:rowOff>
    </xdr:from>
    <xdr:to>
      <xdr:col>86</xdr:col>
      <xdr:colOff>25400</xdr:colOff>
      <xdr:row>99</xdr:row>
      <xdr:rowOff>149679</xdr:rowOff>
    </xdr:to>
    <xdr:cxnSp macro="">
      <xdr:nvCxnSpPr>
        <xdr:cNvPr id="870" name="直線コネクタ 869">
          <a:extLst>
            <a:ext uri="{FF2B5EF4-FFF2-40B4-BE49-F238E27FC236}">
              <a16:creationId xmlns:a16="http://schemas.microsoft.com/office/drawing/2014/main" id="{E1E2E9B0-AB94-4814-A803-D084D3285F95}"/>
            </a:ext>
          </a:extLst>
        </xdr:cNvPr>
        <xdr:cNvCxnSpPr/>
      </xdr:nvCxnSpPr>
      <xdr:spPr>
        <a:xfrm>
          <a:off x="16230600" y="171232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35214</xdr:rowOff>
    </xdr:from>
    <xdr:ext cx="405111" cy="259045"/>
    <xdr:sp macro="" textlink="">
      <xdr:nvSpPr>
        <xdr:cNvPr id="871" name="【庁舎】&#10;有形固定資産減価償却率平均値テキスト">
          <a:extLst>
            <a:ext uri="{FF2B5EF4-FFF2-40B4-BE49-F238E27FC236}">
              <a16:creationId xmlns:a16="http://schemas.microsoft.com/office/drawing/2014/main" id="{4389449C-1B39-4D88-A4B7-629B19744C3B}"/>
            </a:ext>
          </a:extLst>
        </xdr:cNvPr>
        <xdr:cNvSpPr txBox="1"/>
      </xdr:nvSpPr>
      <xdr:spPr>
        <a:xfrm>
          <a:off x="16357600" y="1769456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12337</xdr:rowOff>
    </xdr:from>
    <xdr:to>
      <xdr:col>85</xdr:col>
      <xdr:colOff>177800</xdr:colOff>
      <xdr:row>104</xdr:row>
      <xdr:rowOff>113937</xdr:rowOff>
    </xdr:to>
    <xdr:sp macro="" textlink="">
      <xdr:nvSpPr>
        <xdr:cNvPr id="872" name="フローチャート: 判断 871">
          <a:extLst>
            <a:ext uri="{FF2B5EF4-FFF2-40B4-BE49-F238E27FC236}">
              <a16:creationId xmlns:a16="http://schemas.microsoft.com/office/drawing/2014/main" id="{0487C352-5B64-42F4-A959-E74892D150AE}"/>
            </a:ext>
          </a:extLst>
        </xdr:cNvPr>
        <xdr:cNvSpPr/>
      </xdr:nvSpPr>
      <xdr:spPr>
        <a:xfrm>
          <a:off x="16268700" y="1784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9071</xdr:rowOff>
    </xdr:from>
    <xdr:to>
      <xdr:col>81</xdr:col>
      <xdr:colOff>101600</xdr:colOff>
      <xdr:row>104</xdr:row>
      <xdr:rowOff>110671</xdr:rowOff>
    </xdr:to>
    <xdr:sp macro="" textlink="">
      <xdr:nvSpPr>
        <xdr:cNvPr id="873" name="フローチャート: 判断 872">
          <a:extLst>
            <a:ext uri="{FF2B5EF4-FFF2-40B4-BE49-F238E27FC236}">
              <a16:creationId xmlns:a16="http://schemas.microsoft.com/office/drawing/2014/main" id="{09FFB49C-91B7-4EB6-9A6B-509EF188FD21}"/>
            </a:ext>
          </a:extLst>
        </xdr:cNvPr>
        <xdr:cNvSpPr/>
      </xdr:nvSpPr>
      <xdr:spPr>
        <a:xfrm>
          <a:off x="15430500" y="178398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13970</xdr:rowOff>
    </xdr:from>
    <xdr:to>
      <xdr:col>76</xdr:col>
      <xdr:colOff>165100</xdr:colOff>
      <xdr:row>104</xdr:row>
      <xdr:rowOff>115570</xdr:rowOff>
    </xdr:to>
    <xdr:sp macro="" textlink="">
      <xdr:nvSpPr>
        <xdr:cNvPr id="874" name="フローチャート: 判断 873">
          <a:extLst>
            <a:ext uri="{FF2B5EF4-FFF2-40B4-BE49-F238E27FC236}">
              <a16:creationId xmlns:a16="http://schemas.microsoft.com/office/drawing/2014/main" id="{829E82D8-9FEC-40AB-B01B-259E1E465D5C}"/>
            </a:ext>
          </a:extLst>
        </xdr:cNvPr>
        <xdr:cNvSpPr/>
      </xdr:nvSpPr>
      <xdr:spPr>
        <a:xfrm>
          <a:off x="14541500" y="17844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7438</xdr:rowOff>
    </xdr:from>
    <xdr:to>
      <xdr:col>72</xdr:col>
      <xdr:colOff>38100</xdr:colOff>
      <xdr:row>104</xdr:row>
      <xdr:rowOff>109038</xdr:rowOff>
    </xdr:to>
    <xdr:sp macro="" textlink="">
      <xdr:nvSpPr>
        <xdr:cNvPr id="875" name="フローチャート: 判断 874">
          <a:extLst>
            <a:ext uri="{FF2B5EF4-FFF2-40B4-BE49-F238E27FC236}">
              <a16:creationId xmlns:a16="http://schemas.microsoft.com/office/drawing/2014/main" id="{155FFB82-2C16-4564-9664-96F9DCB891FF}"/>
            </a:ext>
          </a:extLst>
        </xdr:cNvPr>
        <xdr:cNvSpPr/>
      </xdr:nvSpPr>
      <xdr:spPr>
        <a:xfrm>
          <a:off x="13652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38463</xdr:rowOff>
    </xdr:from>
    <xdr:to>
      <xdr:col>67</xdr:col>
      <xdr:colOff>101600</xdr:colOff>
      <xdr:row>104</xdr:row>
      <xdr:rowOff>140063</xdr:rowOff>
    </xdr:to>
    <xdr:sp macro="" textlink="">
      <xdr:nvSpPr>
        <xdr:cNvPr id="876" name="フローチャート: 判断 875">
          <a:extLst>
            <a:ext uri="{FF2B5EF4-FFF2-40B4-BE49-F238E27FC236}">
              <a16:creationId xmlns:a16="http://schemas.microsoft.com/office/drawing/2014/main" id="{32ACA67E-8594-4922-909C-C06DD3F76C6A}"/>
            </a:ext>
          </a:extLst>
        </xdr:cNvPr>
        <xdr:cNvSpPr/>
      </xdr:nvSpPr>
      <xdr:spPr>
        <a:xfrm>
          <a:off x="12763500" y="178692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CA4EE2E9-2443-422E-AC56-116594A5E7E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AF1E41DB-5CFB-47CD-9B34-F82333277A92}"/>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33FFDF6-BFAF-4B77-9248-B304E045D8FF}"/>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9BD84F15-983F-4FA0-B181-0F142489ED09}"/>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E58E20C9-6E2E-47C7-9A6C-29CC0DD1457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154395</xdr:rowOff>
    </xdr:from>
    <xdr:to>
      <xdr:col>85</xdr:col>
      <xdr:colOff>177800</xdr:colOff>
      <xdr:row>106</xdr:row>
      <xdr:rowOff>84545</xdr:rowOff>
    </xdr:to>
    <xdr:sp macro="" textlink="">
      <xdr:nvSpPr>
        <xdr:cNvPr id="882" name="楕円 881">
          <a:extLst>
            <a:ext uri="{FF2B5EF4-FFF2-40B4-BE49-F238E27FC236}">
              <a16:creationId xmlns:a16="http://schemas.microsoft.com/office/drawing/2014/main" id="{195AFDFA-D5EB-49D4-AB58-CEBD9870D144}"/>
            </a:ext>
          </a:extLst>
        </xdr:cNvPr>
        <xdr:cNvSpPr/>
      </xdr:nvSpPr>
      <xdr:spPr>
        <a:xfrm>
          <a:off x="16268700" y="18156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132822</xdr:rowOff>
    </xdr:from>
    <xdr:ext cx="405111" cy="259045"/>
    <xdr:sp macro="" textlink="">
      <xdr:nvSpPr>
        <xdr:cNvPr id="883" name="【庁舎】&#10;有形固定資産減価償却率該当値テキスト">
          <a:extLst>
            <a:ext uri="{FF2B5EF4-FFF2-40B4-BE49-F238E27FC236}">
              <a16:creationId xmlns:a16="http://schemas.microsoft.com/office/drawing/2014/main" id="{00D0955B-0663-44C0-B08C-6FC54F212EA4}"/>
            </a:ext>
          </a:extLst>
        </xdr:cNvPr>
        <xdr:cNvSpPr txBox="1"/>
      </xdr:nvSpPr>
      <xdr:spPr>
        <a:xfrm>
          <a:off x="16357600" y="18135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123371</xdr:rowOff>
    </xdr:from>
    <xdr:to>
      <xdr:col>81</xdr:col>
      <xdr:colOff>101600</xdr:colOff>
      <xdr:row>106</xdr:row>
      <xdr:rowOff>53521</xdr:rowOff>
    </xdr:to>
    <xdr:sp macro="" textlink="">
      <xdr:nvSpPr>
        <xdr:cNvPr id="884" name="楕円 883">
          <a:extLst>
            <a:ext uri="{FF2B5EF4-FFF2-40B4-BE49-F238E27FC236}">
              <a16:creationId xmlns:a16="http://schemas.microsoft.com/office/drawing/2014/main" id="{999F254F-54ED-4BED-96C9-54E6A1514995}"/>
            </a:ext>
          </a:extLst>
        </xdr:cNvPr>
        <xdr:cNvSpPr/>
      </xdr:nvSpPr>
      <xdr:spPr>
        <a:xfrm>
          <a:off x="15430500" y="18125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106</xdr:row>
      <xdr:rowOff>2721</xdr:rowOff>
    </xdr:from>
    <xdr:to>
      <xdr:col>85</xdr:col>
      <xdr:colOff>127000</xdr:colOff>
      <xdr:row>106</xdr:row>
      <xdr:rowOff>33745</xdr:rowOff>
    </xdr:to>
    <xdr:cxnSp macro="">
      <xdr:nvCxnSpPr>
        <xdr:cNvPr id="885" name="直線コネクタ 884">
          <a:extLst>
            <a:ext uri="{FF2B5EF4-FFF2-40B4-BE49-F238E27FC236}">
              <a16:creationId xmlns:a16="http://schemas.microsoft.com/office/drawing/2014/main" id="{723E7572-D0ED-42DC-BEEB-4CA413FD4445}"/>
            </a:ext>
          </a:extLst>
        </xdr:cNvPr>
        <xdr:cNvCxnSpPr/>
      </xdr:nvCxnSpPr>
      <xdr:spPr>
        <a:xfrm>
          <a:off x="15481300" y="18176421"/>
          <a:ext cx="838200" cy="310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125005</xdr:rowOff>
    </xdr:from>
    <xdr:to>
      <xdr:col>76</xdr:col>
      <xdr:colOff>165100</xdr:colOff>
      <xdr:row>106</xdr:row>
      <xdr:rowOff>55155</xdr:rowOff>
    </xdr:to>
    <xdr:sp macro="" textlink="">
      <xdr:nvSpPr>
        <xdr:cNvPr id="886" name="楕円 885">
          <a:extLst>
            <a:ext uri="{FF2B5EF4-FFF2-40B4-BE49-F238E27FC236}">
              <a16:creationId xmlns:a16="http://schemas.microsoft.com/office/drawing/2014/main" id="{70716F2A-C4EA-49C5-B2EE-430EE259B770}"/>
            </a:ext>
          </a:extLst>
        </xdr:cNvPr>
        <xdr:cNvSpPr/>
      </xdr:nvSpPr>
      <xdr:spPr>
        <a:xfrm>
          <a:off x="14541500" y="18127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106</xdr:row>
      <xdr:rowOff>2721</xdr:rowOff>
    </xdr:from>
    <xdr:to>
      <xdr:col>81</xdr:col>
      <xdr:colOff>50800</xdr:colOff>
      <xdr:row>106</xdr:row>
      <xdr:rowOff>4355</xdr:rowOff>
    </xdr:to>
    <xdr:cxnSp macro="">
      <xdr:nvCxnSpPr>
        <xdr:cNvPr id="887" name="直線コネクタ 886">
          <a:extLst>
            <a:ext uri="{FF2B5EF4-FFF2-40B4-BE49-F238E27FC236}">
              <a16:creationId xmlns:a16="http://schemas.microsoft.com/office/drawing/2014/main" id="{60358C96-950C-4071-BB48-ACC415271890}"/>
            </a:ext>
          </a:extLst>
        </xdr:cNvPr>
        <xdr:cNvCxnSpPr/>
      </xdr:nvCxnSpPr>
      <xdr:spPr>
        <a:xfrm flipV="1">
          <a:off x="14592300" y="18176421"/>
          <a:ext cx="889000" cy="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95613</xdr:rowOff>
    </xdr:from>
    <xdr:to>
      <xdr:col>72</xdr:col>
      <xdr:colOff>38100</xdr:colOff>
      <xdr:row>106</xdr:row>
      <xdr:rowOff>25763</xdr:rowOff>
    </xdr:to>
    <xdr:sp macro="" textlink="">
      <xdr:nvSpPr>
        <xdr:cNvPr id="888" name="楕円 887">
          <a:extLst>
            <a:ext uri="{FF2B5EF4-FFF2-40B4-BE49-F238E27FC236}">
              <a16:creationId xmlns:a16="http://schemas.microsoft.com/office/drawing/2014/main" id="{70DC9E54-4B65-47CD-83E2-D2563229E6B9}"/>
            </a:ext>
          </a:extLst>
        </xdr:cNvPr>
        <xdr:cNvSpPr/>
      </xdr:nvSpPr>
      <xdr:spPr>
        <a:xfrm>
          <a:off x="13652500" y="1809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146413</xdr:rowOff>
    </xdr:from>
    <xdr:to>
      <xdr:col>76</xdr:col>
      <xdr:colOff>114300</xdr:colOff>
      <xdr:row>106</xdr:row>
      <xdr:rowOff>4355</xdr:rowOff>
    </xdr:to>
    <xdr:cxnSp macro="">
      <xdr:nvCxnSpPr>
        <xdr:cNvPr id="889" name="直線コネクタ 888">
          <a:extLst>
            <a:ext uri="{FF2B5EF4-FFF2-40B4-BE49-F238E27FC236}">
              <a16:creationId xmlns:a16="http://schemas.microsoft.com/office/drawing/2014/main" id="{BE1C350C-756A-4C21-9AF4-D3E6EEA77784}"/>
            </a:ext>
          </a:extLst>
        </xdr:cNvPr>
        <xdr:cNvCxnSpPr/>
      </xdr:nvCxnSpPr>
      <xdr:spPr>
        <a:xfrm>
          <a:off x="13703300" y="18148663"/>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71120</xdr:rowOff>
    </xdr:from>
    <xdr:to>
      <xdr:col>67</xdr:col>
      <xdr:colOff>101600</xdr:colOff>
      <xdr:row>106</xdr:row>
      <xdr:rowOff>1270</xdr:rowOff>
    </xdr:to>
    <xdr:sp macro="" textlink="">
      <xdr:nvSpPr>
        <xdr:cNvPr id="890" name="楕円 889">
          <a:extLst>
            <a:ext uri="{FF2B5EF4-FFF2-40B4-BE49-F238E27FC236}">
              <a16:creationId xmlns:a16="http://schemas.microsoft.com/office/drawing/2014/main" id="{BEFDB24E-0E79-43F7-9195-59F89C5F9BF0}"/>
            </a:ext>
          </a:extLst>
        </xdr:cNvPr>
        <xdr:cNvSpPr/>
      </xdr:nvSpPr>
      <xdr:spPr>
        <a:xfrm>
          <a:off x="12763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121920</xdr:rowOff>
    </xdr:from>
    <xdr:to>
      <xdr:col>71</xdr:col>
      <xdr:colOff>177800</xdr:colOff>
      <xdr:row>105</xdr:row>
      <xdr:rowOff>146413</xdr:rowOff>
    </xdr:to>
    <xdr:cxnSp macro="">
      <xdr:nvCxnSpPr>
        <xdr:cNvPr id="891" name="直線コネクタ 890">
          <a:extLst>
            <a:ext uri="{FF2B5EF4-FFF2-40B4-BE49-F238E27FC236}">
              <a16:creationId xmlns:a16="http://schemas.microsoft.com/office/drawing/2014/main" id="{C79FC8E4-E364-411E-B8CD-637087BF7257}"/>
            </a:ext>
          </a:extLst>
        </xdr:cNvPr>
        <xdr:cNvCxnSpPr/>
      </xdr:nvCxnSpPr>
      <xdr:spPr>
        <a:xfrm>
          <a:off x="12814300" y="18124170"/>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127198</xdr:rowOff>
    </xdr:from>
    <xdr:ext cx="405111" cy="259045"/>
    <xdr:sp macro="" textlink="">
      <xdr:nvSpPr>
        <xdr:cNvPr id="892" name="n_1aveValue【庁舎】&#10;有形固定資産減価償却率">
          <a:extLst>
            <a:ext uri="{FF2B5EF4-FFF2-40B4-BE49-F238E27FC236}">
              <a16:creationId xmlns:a16="http://schemas.microsoft.com/office/drawing/2014/main" id="{C84192C5-E8B0-4C38-9D7A-4C3226B7D1AE}"/>
            </a:ext>
          </a:extLst>
        </xdr:cNvPr>
        <xdr:cNvSpPr txBox="1"/>
      </xdr:nvSpPr>
      <xdr:spPr>
        <a:xfrm>
          <a:off x="15266044" y="176150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132097</xdr:rowOff>
    </xdr:from>
    <xdr:ext cx="405111" cy="259045"/>
    <xdr:sp macro="" textlink="">
      <xdr:nvSpPr>
        <xdr:cNvPr id="893" name="n_2aveValue【庁舎】&#10;有形固定資産減価償却率">
          <a:extLst>
            <a:ext uri="{FF2B5EF4-FFF2-40B4-BE49-F238E27FC236}">
              <a16:creationId xmlns:a16="http://schemas.microsoft.com/office/drawing/2014/main" id="{430C7203-0BD7-4E79-92A2-84E22C06692D}"/>
            </a:ext>
          </a:extLst>
        </xdr:cNvPr>
        <xdr:cNvSpPr txBox="1"/>
      </xdr:nvSpPr>
      <xdr:spPr>
        <a:xfrm>
          <a:off x="14389744" y="17619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125565</xdr:rowOff>
    </xdr:from>
    <xdr:ext cx="405111" cy="259045"/>
    <xdr:sp macro="" textlink="">
      <xdr:nvSpPr>
        <xdr:cNvPr id="894" name="n_3aveValue【庁舎】&#10;有形固定資産減価償却率">
          <a:extLst>
            <a:ext uri="{FF2B5EF4-FFF2-40B4-BE49-F238E27FC236}">
              <a16:creationId xmlns:a16="http://schemas.microsoft.com/office/drawing/2014/main" id="{C90C86E5-9FD7-46D2-943A-4D4C074CCDAC}"/>
            </a:ext>
          </a:extLst>
        </xdr:cNvPr>
        <xdr:cNvSpPr txBox="1"/>
      </xdr:nvSpPr>
      <xdr:spPr>
        <a:xfrm>
          <a:off x="13500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156590</xdr:rowOff>
    </xdr:from>
    <xdr:ext cx="405111" cy="259045"/>
    <xdr:sp macro="" textlink="">
      <xdr:nvSpPr>
        <xdr:cNvPr id="895" name="n_4aveValue【庁舎】&#10;有形固定資産減価償却率">
          <a:extLst>
            <a:ext uri="{FF2B5EF4-FFF2-40B4-BE49-F238E27FC236}">
              <a16:creationId xmlns:a16="http://schemas.microsoft.com/office/drawing/2014/main" id="{1BEC374F-0DFA-4C2D-A480-D8A55FF25950}"/>
            </a:ext>
          </a:extLst>
        </xdr:cNvPr>
        <xdr:cNvSpPr txBox="1"/>
      </xdr:nvSpPr>
      <xdr:spPr>
        <a:xfrm>
          <a:off x="12611744" y="176444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44648</xdr:rowOff>
    </xdr:from>
    <xdr:ext cx="405111" cy="259045"/>
    <xdr:sp macro="" textlink="">
      <xdr:nvSpPr>
        <xdr:cNvPr id="896" name="n_1mainValue【庁舎】&#10;有形固定資産減価償却率">
          <a:extLst>
            <a:ext uri="{FF2B5EF4-FFF2-40B4-BE49-F238E27FC236}">
              <a16:creationId xmlns:a16="http://schemas.microsoft.com/office/drawing/2014/main" id="{97472B20-0469-468F-AEAB-1E0143B025B9}"/>
            </a:ext>
          </a:extLst>
        </xdr:cNvPr>
        <xdr:cNvSpPr txBox="1"/>
      </xdr:nvSpPr>
      <xdr:spPr>
        <a:xfrm>
          <a:off x="15266044" y="182183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46282</xdr:rowOff>
    </xdr:from>
    <xdr:ext cx="405111" cy="259045"/>
    <xdr:sp macro="" textlink="">
      <xdr:nvSpPr>
        <xdr:cNvPr id="897" name="n_2mainValue【庁舎】&#10;有形固定資産減価償却率">
          <a:extLst>
            <a:ext uri="{FF2B5EF4-FFF2-40B4-BE49-F238E27FC236}">
              <a16:creationId xmlns:a16="http://schemas.microsoft.com/office/drawing/2014/main" id="{821BC175-B945-4033-9BE2-37D758A574E4}"/>
            </a:ext>
          </a:extLst>
        </xdr:cNvPr>
        <xdr:cNvSpPr txBox="1"/>
      </xdr:nvSpPr>
      <xdr:spPr>
        <a:xfrm>
          <a:off x="14389744" y="1821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16890</xdr:rowOff>
    </xdr:from>
    <xdr:ext cx="405111" cy="259045"/>
    <xdr:sp macro="" textlink="">
      <xdr:nvSpPr>
        <xdr:cNvPr id="898" name="n_3mainValue【庁舎】&#10;有形固定資産減価償却率">
          <a:extLst>
            <a:ext uri="{FF2B5EF4-FFF2-40B4-BE49-F238E27FC236}">
              <a16:creationId xmlns:a16="http://schemas.microsoft.com/office/drawing/2014/main" id="{5F09CD43-ADC2-4387-BBCF-1726865D829F}"/>
            </a:ext>
          </a:extLst>
        </xdr:cNvPr>
        <xdr:cNvSpPr txBox="1"/>
      </xdr:nvSpPr>
      <xdr:spPr>
        <a:xfrm>
          <a:off x="13500744" y="18190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163847</xdr:rowOff>
    </xdr:from>
    <xdr:ext cx="405111" cy="259045"/>
    <xdr:sp macro="" textlink="">
      <xdr:nvSpPr>
        <xdr:cNvPr id="899" name="n_4mainValue【庁舎】&#10;有形固定資産減価償却率">
          <a:extLst>
            <a:ext uri="{FF2B5EF4-FFF2-40B4-BE49-F238E27FC236}">
              <a16:creationId xmlns:a16="http://schemas.microsoft.com/office/drawing/2014/main" id="{732595CE-804E-4E5B-B04D-928718098548}"/>
            </a:ext>
          </a:extLst>
        </xdr:cNvPr>
        <xdr:cNvSpPr txBox="1"/>
      </xdr:nvSpPr>
      <xdr:spPr>
        <a:xfrm>
          <a:off x="12611744" y="1816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EEA6EFFB-1994-427A-9613-5C9DC5CB8E3E}"/>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1203D14F-51C5-4F8C-9B2D-D98B5A50986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6C04E1C9-9E27-4795-B951-14245CF5D153}"/>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61A5D42D-0366-4ABF-A178-3AA8A87CBCB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5690272C-14AF-49FB-9246-BA883E76C28C}"/>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5A101285-CB5F-4909-88FD-38896B1D1B97}"/>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新潟県平均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A646BB42-0DCA-4DD2-ADAD-B57CC25C39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9BF1F77D-D727-47AD-AA1E-33938E03B7B5}"/>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CC88021F-AE1A-43EE-B894-0E4C092844A8}"/>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15BDF055-D1BC-4174-A8C1-C8A68991588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0" name="直線コネクタ 909">
          <a:extLst>
            <a:ext uri="{FF2B5EF4-FFF2-40B4-BE49-F238E27FC236}">
              <a16:creationId xmlns:a16="http://schemas.microsoft.com/office/drawing/2014/main" id="{89C54F57-32FE-49A2-AB0A-A3271D86AF2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1" name="テキスト ボックス 910">
          <a:extLst>
            <a:ext uri="{FF2B5EF4-FFF2-40B4-BE49-F238E27FC236}">
              <a16:creationId xmlns:a16="http://schemas.microsoft.com/office/drawing/2014/main" id="{32BCF5F4-95A0-4ACF-A2CB-4668FDC3030F}"/>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2" name="直線コネクタ 911">
          <a:extLst>
            <a:ext uri="{FF2B5EF4-FFF2-40B4-BE49-F238E27FC236}">
              <a16:creationId xmlns:a16="http://schemas.microsoft.com/office/drawing/2014/main" id="{700A7532-83D1-44D0-B107-98D9BA7C83DF}"/>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3" name="テキスト ボックス 912">
          <a:extLst>
            <a:ext uri="{FF2B5EF4-FFF2-40B4-BE49-F238E27FC236}">
              <a16:creationId xmlns:a16="http://schemas.microsoft.com/office/drawing/2014/main" id="{80172917-441F-45FF-974E-98387D9342F5}"/>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4" name="直線コネクタ 913">
          <a:extLst>
            <a:ext uri="{FF2B5EF4-FFF2-40B4-BE49-F238E27FC236}">
              <a16:creationId xmlns:a16="http://schemas.microsoft.com/office/drawing/2014/main" id="{7F8E781F-A65C-4B5C-98F8-162BCC3410B5}"/>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5" name="テキスト ボックス 914">
          <a:extLst>
            <a:ext uri="{FF2B5EF4-FFF2-40B4-BE49-F238E27FC236}">
              <a16:creationId xmlns:a16="http://schemas.microsoft.com/office/drawing/2014/main" id="{29320C68-563B-46A1-9334-3AE952C9987B}"/>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6" name="直線コネクタ 915">
          <a:extLst>
            <a:ext uri="{FF2B5EF4-FFF2-40B4-BE49-F238E27FC236}">
              <a16:creationId xmlns:a16="http://schemas.microsoft.com/office/drawing/2014/main" id="{F68A3EF8-D8F9-4A2A-9A21-C57FB2FACB2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7" name="テキスト ボックス 916">
          <a:extLst>
            <a:ext uri="{FF2B5EF4-FFF2-40B4-BE49-F238E27FC236}">
              <a16:creationId xmlns:a16="http://schemas.microsoft.com/office/drawing/2014/main" id="{B1E2C848-78E9-48FB-BA8A-D14E3E9389E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8" name="直線コネクタ 917">
          <a:extLst>
            <a:ext uri="{FF2B5EF4-FFF2-40B4-BE49-F238E27FC236}">
              <a16:creationId xmlns:a16="http://schemas.microsoft.com/office/drawing/2014/main" id="{C12F95F7-D463-48EE-8A8D-0C22EF194A39}"/>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19" name="テキスト ボックス 918">
          <a:extLst>
            <a:ext uri="{FF2B5EF4-FFF2-40B4-BE49-F238E27FC236}">
              <a16:creationId xmlns:a16="http://schemas.microsoft.com/office/drawing/2014/main" id="{27FCE14B-5AD7-4A29-AD0B-280EF392EF6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0" name="直線コネクタ 919">
          <a:extLst>
            <a:ext uri="{FF2B5EF4-FFF2-40B4-BE49-F238E27FC236}">
              <a16:creationId xmlns:a16="http://schemas.microsoft.com/office/drawing/2014/main" id="{0A8FC647-0916-4507-AAF1-A6E86B93787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1" name="テキスト ボックス 920">
          <a:extLst>
            <a:ext uri="{FF2B5EF4-FFF2-40B4-BE49-F238E27FC236}">
              <a16:creationId xmlns:a16="http://schemas.microsoft.com/office/drawing/2014/main" id="{A4000B06-756E-43D7-8C91-67ADCC65595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2" name="【庁舎】&#10;一人当たり面積グラフ枠">
          <a:extLst>
            <a:ext uri="{FF2B5EF4-FFF2-40B4-BE49-F238E27FC236}">
              <a16:creationId xmlns:a16="http://schemas.microsoft.com/office/drawing/2014/main" id="{1AB80BCB-1C38-4722-9EA9-A21A19E4F4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163830</xdr:rowOff>
    </xdr:from>
    <xdr:to>
      <xdr:col>116</xdr:col>
      <xdr:colOff>62864</xdr:colOff>
      <xdr:row>107</xdr:row>
      <xdr:rowOff>148589</xdr:rowOff>
    </xdr:to>
    <xdr:cxnSp macro="">
      <xdr:nvCxnSpPr>
        <xdr:cNvPr id="923" name="直線コネクタ 922">
          <a:extLst>
            <a:ext uri="{FF2B5EF4-FFF2-40B4-BE49-F238E27FC236}">
              <a16:creationId xmlns:a16="http://schemas.microsoft.com/office/drawing/2014/main" id="{261988F5-52ED-41A0-B575-24E49088D498}"/>
            </a:ext>
          </a:extLst>
        </xdr:cNvPr>
        <xdr:cNvCxnSpPr/>
      </xdr:nvCxnSpPr>
      <xdr:spPr>
        <a:xfrm flipV="1">
          <a:off x="22160864" y="17137380"/>
          <a:ext cx="0" cy="13563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152416</xdr:rowOff>
    </xdr:from>
    <xdr:ext cx="469744" cy="259045"/>
    <xdr:sp macro="" textlink="">
      <xdr:nvSpPr>
        <xdr:cNvPr id="924" name="【庁舎】&#10;一人当たり面積最小値テキスト">
          <a:extLst>
            <a:ext uri="{FF2B5EF4-FFF2-40B4-BE49-F238E27FC236}">
              <a16:creationId xmlns:a16="http://schemas.microsoft.com/office/drawing/2014/main" id="{311424A8-A2E4-41DC-90DC-6B7A73A55E87}"/>
            </a:ext>
          </a:extLst>
        </xdr:cNvPr>
        <xdr:cNvSpPr txBox="1"/>
      </xdr:nvSpPr>
      <xdr:spPr>
        <a:xfrm>
          <a:off x="22199600" y="18497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148589</xdr:rowOff>
    </xdr:from>
    <xdr:to>
      <xdr:col>116</xdr:col>
      <xdr:colOff>152400</xdr:colOff>
      <xdr:row>107</xdr:row>
      <xdr:rowOff>148589</xdr:rowOff>
    </xdr:to>
    <xdr:cxnSp macro="">
      <xdr:nvCxnSpPr>
        <xdr:cNvPr id="925" name="直線コネクタ 924">
          <a:extLst>
            <a:ext uri="{FF2B5EF4-FFF2-40B4-BE49-F238E27FC236}">
              <a16:creationId xmlns:a16="http://schemas.microsoft.com/office/drawing/2014/main" id="{C5256826-48D1-4479-A0DD-134F3153CEC0}"/>
            </a:ext>
          </a:extLst>
        </xdr:cNvPr>
        <xdr:cNvCxnSpPr/>
      </xdr:nvCxnSpPr>
      <xdr:spPr>
        <a:xfrm>
          <a:off x="22072600" y="18493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110507</xdr:rowOff>
    </xdr:from>
    <xdr:ext cx="469744" cy="259045"/>
    <xdr:sp macro="" textlink="">
      <xdr:nvSpPr>
        <xdr:cNvPr id="926" name="【庁舎】&#10;一人当たり面積最大値テキスト">
          <a:extLst>
            <a:ext uri="{FF2B5EF4-FFF2-40B4-BE49-F238E27FC236}">
              <a16:creationId xmlns:a16="http://schemas.microsoft.com/office/drawing/2014/main" id="{D290DFD1-A29E-4E4C-98E9-537C9A598C53}"/>
            </a:ext>
          </a:extLst>
        </xdr:cNvPr>
        <xdr:cNvSpPr txBox="1"/>
      </xdr:nvSpPr>
      <xdr:spPr>
        <a:xfrm>
          <a:off x="22199600" y="1691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163830</xdr:rowOff>
    </xdr:from>
    <xdr:to>
      <xdr:col>116</xdr:col>
      <xdr:colOff>152400</xdr:colOff>
      <xdr:row>99</xdr:row>
      <xdr:rowOff>163830</xdr:rowOff>
    </xdr:to>
    <xdr:cxnSp macro="">
      <xdr:nvCxnSpPr>
        <xdr:cNvPr id="927" name="直線コネクタ 926">
          <a:extLst>
            <a:ext uri="{FF2B5EF4-FFF2-40B4-BE49-F238E27FC236}">
              <a16:creationId xmlns:a16="http://schemas.microsoft.com/office/drawing/2014/main" id="{81B05AE1-8CB3-4EC8-9EED-F790138CA9A6}"/>
            </a:ext>
          </a:extLst>
        </xdr:cNvPr>
        <xdr:cNvCxnSpPr/>
      </xdr:nvCxnSpPr>
      <xdr:spPr>
        <a:xfrm>
          <a:off x="22072600" y="17137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127016</xdr:rowOff>
    </xdr:from>
    <xdr:ext cx="469744" cy="259045"/>
    <xdr:sp macro="" textlink="">
      <xdr:nvSpPr>
        <xdr:cNvPr id="928" name="【庁舎】&#10;一人当たり面積平均値テキスト">
          <a:extLst>
            <a:ext uri="{FF2B5EF4-FFF2-40B4-BE49-F238E27FC236}">
              <a16:creationId xmlns:a16="http://schemas.microsoft.com/office/drawing/2014/main" id="{5478E7F6-46DE-44F7-877E-70AF8E14617F}"/>
            </a:ext>
          </a:extLst>
        </xdr:cNvPr>
        <xdr:cNvSpPr txBox="1"/>
      </xdr:nvSpPr>
      <xdr:spPr>
        <a:xfrm>
          <a:off x="22199600" y="179578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104139</xdr:rowOff>
    </xdr:from>
    <xdr:to>
      <xdr:col>116</xdr:col>
      <xdr:colOff>114300</xdr:colOff>
      <xdr:row>106</xdr:row>
      <xdr:rowOff>34289</xdr:rowOff>
    </xdr:to>
    <xdr:sp macro="" textlink="">
      <xdr:nvSpPr>
        <xdr:cNvPr id="929" name="フローチャート: 判断 928">
          <a:extLst>
            <a:ext uri="{FF2B5EF4-FFF2-40B4-BE49-F238E27FC236}">
              <a16:creationId xmlns:a16="http://schemas.microsoft.com/office/drawing/2014/main" id="{32C37466-26BA-41D8-97EB-D8B48E0192E4}"/>
            </a:ext>
          </a:extLst>
        </xdr:cNvPr>
        <xdr:cNvSpPr/>
      </xdr:nvSpPr>
      <xdr:spPr>
        <a:xfrm>
          <a:off x="22110700" y="18106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118111</xdr:rowOff>
    </xdr:from>
    <xdr:to>
      <xdr:col>112</xdr:col>
      <xdr:colOff>38100</xdr:colOff>
      <xdr:row>106</xdr:row>
      <xdr:rowOff>48261</xdr:rowOff>
    </xdr:to>
    <xdr:sp macro="" textlink="">
      <xdr:nvSpPr>
        <xdr:cNvPr id="930" name="フローチャート: 判断 929">
          <a:extLst>
            <a:ext uri="{FF2B5EF4-FFF2-40B4-BE49-F238E27FC236}">
              <a16:creationId xmlns:a16="http://schemas.microsoft.com/office/drawing/2014/main" id="{1DE9EAE8-5890-432B-9EBB-F6ABEC50B5E0}"/>
            </a:ext>
          </a:extLst>
        </xdr:cNvPr>
        <xdr:cNvSpPr/>
      </xdr:nvSpPr>
      <xdr:spPr>
        <a:xfrm>
          <a:off x="21272500" y="1812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124461</xdr:rowOff>
    </xdr:from>
    <xdr:to>
      <xdr:col>107</xdr:col>
      <xdr:colOff>101600</xdr:colOff>
      <xdr:row>106</xdr:row>
      <xdr:rowOff>54611</xdr:rowOff>
    </xdr:to>
    <xdr:sp macro="" textlink="">
      <xdr:nvSpPr>
        <xdr:cNvPr id="931" name="フローチャート: 判断 930">
          <a:extLst>
            <a:ext uri="{FF2B5EF4-FFF2-40B4-BE49-F238E27FC236}">
              <a16:creationId xmlns:a16="http://schemas.microsoft.com/office/drawing/2014/main" id="{2A2BCFD0-6C83-44FC-92DC-174BC0F62D68}"/>
            </a:ext>
          </a:extLst>
        </xdr:cNvPr>
        <xdr:cNvSpPr/>
      </xdr:nvSpPr>
      <xdr:spPr>
        <a:xfrm>
          <a:off x="20383500" y="18126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142239</xdr:rowOff>
    </xdr:from>
    <xdr:to>
      <xdr:col>102</xdr:col>
      <xdr:colOff>165100</xdr:colOff>
      <xdr:row>106</xdr:row>
      <xdr:rowOff>72389</xdr:rowOff>
    </xdr:to>
    <xdr:sp macro="" textlink="">
      <xdr:nvSpPr>
        <xdr:cNvPr id="932" name="フローチャート: 判断 931">
          <a:extLst>
            <a:ext uri="{FF2B5EF4-FFF2-40B4-BE49-F238E27FC236}">
              <a16:creationId xmlns:a16="http://schemas.microsoft.com/office/drawing/2014/main" id="{1D1A0535-D666-4633-99FE-0AB416BCBAF6}"/>
            </a:ext>
          </a:extLst>
        </xdr:cNvPr>
        <xdr:cNvSpPr/>
      </xdr:nvSpPr>
      <xdr:spPr>
        <a:xfrm>
          <a:off x="19494500" y="18144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148589</xdr:rowOff>
    </xdr:from>
    <xdr:to>
      <xdr:col>98</xdr:col>
      <xdr:colOff>38100</xdr:colOff>
      <xdr:row>106</xdr:row>
      <xdr:rowOff>78739</xdr:rowOff>
    </xdr:to>
    <xdr:sp macro="" textlink="">
      <xdr:nvSpPr>
        <xdr:cNvPr id="933" name="フローチャート: 判断 932">
          <a:extLst>
            <a:ext uri="{FF2B5EF4-FFF2-40B4-BE49-F238E27FC236}">
              <a16:creationId xmlns:a16="http://schemas.microsoft.com/office/drawing/2014/main" id="{E39A108F-47C0-4DDA-87F0-DCA2FD87A374}"/>
            </a:ext>
          </a:extLst>
        </xdr:cNvPr>
        <xdr:cNvSpPr/>
      </xdr:nvSpPr>
      <xdr:spPr>
        <a:xfrm>
          <a:off x="18605500" y="18150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F0D71497-BD26-4544-B2F7-4E34D54090B1}"/>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D831EDDD-07A0-4389-99D3-D90B84AF38FF}"/>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C63E7D0-AF96-41C0-AB29-B27089D8BFC5}"/>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A06E327-77FF-4688-8DBC-2C95D9AECC7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8E9BFB83-3D0B-456C-9C75-2E6676DBE21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95250</xdr:rowOff>
    </xdr:from>
    <xdr:to>
      <xdr:col>116</xdr:col>
      <xdr:colOff>114300</xdr:colOff>
      <xdr:row>107</xdr:row>
      <xdr:rowOff>25400</xdr:rowOff>
    </xdr:to>
    <xdr:sp macro="" textlink="">
      <xdr:nvSpPr>
        <xdr:cNvPr id="939" name="楕円 938">
          <a:extLst>
            <a:ext uri="{FF2B5EF4-FFF2-40B4-BE49-F238E27FC236}">
              <a16:creationId xmlns:a16="http://schemas.microsoft.com/office/drawing/2014/main" id="{7C3351E8-5F64-4D97-8AC0-B303F8803EFE}"/>
            </a:ext>
          </a:extLst>
        </xdr:cNvPr>
        <xdr:cNvSpPr/>
      </xdr:nvSpPr>
      <xdr:spPr>
        <a:xfrm>
          <a:off x="22110700" y="18268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73677</xdr:rowOff>
    </xdr:from>
    <xdr:ext cx="469744" cy="259045"/>
    <xdr:sp macro="" textlink="">
      <xdr:nvSpPr>
        <xdr:cNvPr id="940" name="【庁舎】&#10;一人当たり面積該当値テキスト">
          <a:extLst>
            <a:ext uri="{FF2B5EF4-FFF2-40B4-BE49-F238E27FC236}">
              <a16:creationId xmlns:a16="http://schemas.microsoft.com/office/drawing/2014/main" id="{C81E9EEE-1FAE-45E6-B6DD-EED6974B4E30}"/>
            </a:ext>
          </a:extLst>
        </xdr:cNvPr>
        <xdr:cNvSpPr txBox="1"/>
      </xdr:nvSpPr>
      <xdr:spPr>
        <a:xfrm>
          <a:off x="22199600" y="18247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102870</xdr:rowOff>
    </xdr:from>
    <xdr:to>
      <xdr:col>112</xdr:col>
      <xdr:colOff>38100</xdr:colOff>
      <xdr:row>107</xdr:row>
      <xdr:rowOff>33020</xdr:rowOff>
    </xdr:to>
    <xdr:sp macro="" textlink="">
      <xdr:nvSpPr>
        <xdr:cNvPr id="941" name="楕円 940">
          <a:extLst>
            <a:ext uri="{FF2B5EF4-FFF2-40B4-BE49-F238E27FC236}">
              <a16:creationId xmlns:a16="http://schemas.microsoft.com/office/drawing/2014/main" id="{6B59515A-9227-4CEA-9F15-5EB11488C6EF}"/>
            </a:ext>
          </a:extLst>
        </xdr:cNvPr>
        <xdr:cNvSpPr/>
      </xdr:nvSpPr>
      <xdr:spPr>
        <a:xfrm>
          <a:off x="21272500" y="18276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146050</xdr:rowOff>
    </xdr:from>
    <xdr:to>
      <xdr:col>116</xdr:col>
      <xdr:colOff>63500</xdr:colOff>
      <xdr:row>106</xdr:row>
      <xdr:rowOff>153670</xdr:rowOff>
    </xdr:to>
    <xdr:cxnSp macro="">
      <xdr:nvCxnSpPr>
        <xdr:cNvPr id="942" name="直線コネクタ 941">
          <a:extLst>
            <a:ext uri="{FF2B5EF4-FFF2-40B4-BE49-F238E27FC236}">
              <a16:creationId xmlns:a16="http://schemas.microsoft.com/office/drawing/2014/main" id="{4CC4D894-D15C-40FA-AE6B-5995DD63B920}"/>
            </a:ext>
          </a:extLst>
        </xdr:cNvPr>
        <xdr:cNvCxnSpPr/>
      </xdr:nvCxnSpPr>
      <xdr:spPr>
        <a:xfrm flipV="1">
          <a:off x="21323300" y="1831975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109220</xdr:rowOff>
    </xdr:from>
    <xdr:to>
      <xdr:col>107</xdr:col>
      <xdr:colOff>101600</xdr:colOff>
      <xdr:row>107</xdr:row>
      <xdr:rowOff>39370</xdr:rowOff>
    </xdr:to>
    <xdr:sp macro="" textlink="">
      <xdr:nvSpPr>
        <xdr:cNvPr id="943" name="楕円 942">
          <a:extLst>
            <a:ext uri="{FF2B5EF4-FFF2-40B4-BE49-F238E27FC236}">
              <a16:creationId xmlns:a16="http://schemas.microsoft.com/office/drawing/2014/main" id="{D3093805-1A7E-43C4-AC23-66C4BEFD60F2}"/>
            </a:ext>
          </a:extLst>
        </xdr:cNvPr>
        <xdr:cNvSpPr/>
      </xdr:nvSpPr>
      <xdr:spPr>
        <a:xfrm>
          <a:off x="20383500" y="18282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153670</xdr:rowOff>
    </xdr:from>
    <xdr:to>
      <xdr:col>111</xdr:col>
      <xdr:colOff>177800</xdr:colOff>
      <xdr:row>106</xdr:row>
      <xdr:rowOff>160020</xdr:rowOff>
    </xdr:to>
    <xdr:cxnSp macro="">
      <xdr:nvCxnSpPr>
        <xdr:cNvPr id="944" name="直線コネクタ 943">
          <a:extLst>
            <a:ext uri="{FF2B5EF4-FFF2-40B4-BE49-F238E27FC236}">
              <a16:creationId xmlns:a16="http://schemas.microsoft.com/office/drawing/2014/main" id="{F1FEF9A6-78E4-4071-8E36-BB88E33F7250}"/>
            </a:ext>
          </a:extLst>
        </xdr:cNvPr>
        <xdr:cNvCxnSpPr/>
      </xdr:nvCxnSpPr>
      <xdr:spPr>
        <a:xfrm flipV="1">
          <a:off x="20434300" y="1832737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116839</xdr:rowOff>
    </xdr:from>
    <xdr:to>
      <xdr:col>102</xdr:col>
      <xdr:colOff>165100</xdr:colOff>
      <xdr:row>107</xdr:row>
      <xdr:rowOff>46989</xdr:rowOff>
    </xdr:to>
    <xdr:sp macro="" textlink="">
      <xdr:nvSpPr>
        <xdr:cNvPr id="945" name="楕円 944">
          <a:extLst>
            <a:ext uri="{FF2B5EF4-FFF2-40B4-BE49-F238E27FC236}">
              <a16:creationId xmlns:a16="http://schemas.microsoft.com/office/drawing/2014/main" id="{E25841AD-F3CF-44E3-962E-0F1EC8A5888B}"/>
            </a:ext>
          </a:extLst>
        </xdr:cNvPr>
        <xdr:cNvSpPr/>
      </xdr:nvSpPr>
      <xdr:spPr>
        <a:xfrm>
          <a:off x="19494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160020</xdr:rowOff>
    </xdr:from>
    <xdr:to>
      <xdr:col>107</xdr:col>
      <xdr:colOff>50800</xdr:colOff>
      <xdr:row>106</xdr:row>
      <xdr:rowOff>167639</xdr:rowOff>
    </xdr:to>
    <xdr:cxnSp macro="">
      <xdr:nvCxnSpPr>
        <xdr:cNvPr id="946" name="直線コネクタ 945">
          <a:extLst>
            <a:ext uri="{FF2B5EF4-FFF2-40B4-BE49-F238E27FC236}">
              <a16:creationId xmlns:a16="http://schemas.microsoft.com/office/drawing/2014/main" id="{2D1F15B9-23C5-497A-96E5-2030ABBEB8D0}"/>
            </a:ext>
          </a:extLst>
        </xdr:cNvPr>
        <xdr:cNvCxnSpPr/>
      </xdr:nvCxnSpPr>
      <xdr:spPr>
        <a:xfrm flipV="1">
          <a:off x="19545300" y="183337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123189</xdr:rowOff>
    </xdr:from>
    <xdr:to>
      <xdr:col>98</xdr:col>
      <xdr:colOff>38100</xdr:colOff>
      <xdr:row>107</xdr:row>
      <xdr:rowOff>53339</xdr:rowOff>
    </xdr:to>
    <xdr:sp macro="" textlink="">
      <xdr:nvSpPr>
        <xdr:cNvPr id="947" name="楕円 946">
          <a:extLst>
            <a:ext uri="{FF2B5EF4-FFF2-40B4-BE49-F238E27FC236}">
              <a16:creationId xmlns:a16="http://schemas.microsoft.com/office/drawing/2014/main" id="{2479AB4E-C2E6-4412-8566-22FA2F2FDFFF}"/>
            </a:ext>
          </a:extLst>
        </xdr:cNvPr>
        <xdr:cNvSpPr/>
      </xdr:nvSpPr>
      <xdr:spPr>
        <a:xfrm>
          <a:off x="18605500" y="1829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167639</xdr:rowOff>
    </xdr:from>
    <xdr:to>
      <xdr:col>102</xdr:col>
      <xdr:colOff>114300</xdr:colOff>
      <xdr:row>107</xdr:row>
      <xdr:rowOff>2539</xdr:rowOff>
    </xdr:to>
    <xdr:cxnSp macro="">
      <xdr:nvCxnSpPr>
        <xdr:cNvPr id="948" name="直線コネクタ 947">
          <a:extLst>
            <a:ext uri="{FF2B5EF4-FFF2-40B4-BE49-F238E27FC236}">
              <a16:creationId xmlns:a16="http://schemas.microsoft.com/office/drawing/2014/main" id="{BC350DDE-5049-468A-89C7-1E29C82E1A1D}"/>
            </a:ext>
          </a:extLst>
        </xdr:cNvPr>
        <xdr:cNvCxnSpPr/>
      </xdr:nvCxnSpPr>
      <xdr:spPr>
        <a:xfrm flipV="1">
          <a:off x="18656300" y="18341339"/>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64788</xdr:rowOff>
    </xdr:from>
    <xdr:ext cx="469744" cy="259045"/>
    <xdr:sp macro="" textlink="">
      <xdr:nvSpPr>
        <xdr:cNvPr id="949" name="n_1aveValue【庁舎】&#10;一人当たり面積">
          <a:extLst>
            <a:ext uri="{FF2B5EF4-FFF2-40B4-BE49-F238E27FC236}">
              <a16:creationId xmlns:a16="http://schemas.microsoft.com/office/drawing/2014/main" id="{2D947C1A-E285-44B1-9BF1-E4D0D293C3FA}"/>
            </a:ext>
          </a:extLst>
        </xdr:cNvPr>
        <xdr:cNvSpPr txBox="1"/>
      </xdr:nvSpPr>
      <xdr:spPr>
        <a:xfrm>
          <a:off x="21075727" y="17895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71138</xdr:rowOff>
    </xdr:from>
    <xdr:ext cx="469744" cy="259045"/>
    <xdr:sp macro="" textlink="">
      <xdr:nvSpPr>
        <xdr:cNvPr id="950" name="n_2aveValue【庁舎】&#10;一人当たり面積">
          <a:extLst>
            <a:ext uri="{FF2B5EF4-FFF2-40B4-BE49-F238E27FC236}">
              <a16:creationId xmlns:a16="http://schemas.microsoft.com/office/drawing/2014/main" id="{0DA6BD2F-5F4F-4518-82E3-0A981BB1C611}"/>
            </a:ext>
          </a:extLst>
        </xdr:cNvPr>
        <xdr:cNvSpPr txBox="1"/>
      </xdr:nvSpPr>
      <xdr:spPr>
        <a:xfrm>
          <a:off x="20199427" y="17901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88916</xdr:rowOff>
    </xdr:from>
    <xdr:ext cx="469744" cy="259045"/>
    <xdr:sp macro="" textlink="">
      <xdr:nvSpPr>
        <xdr:cNvPr id="951" name="n_3aveValue【庁舎】&#10;一人当たり面積">
          <a:extLst>
            <a:ext uri="{FF2B5EF4-FFF2-40B4-BE49-F238E27FC236}">
              <a16:creationId xmlns:a16="http://schemas.microsoft.com/office/drawing/2014/main" id="{0B4FF0E9-A1FA-4D61-A27E-A49639192537}"/>
            </a:ext>
          </a:extLst>
        </xdr:cNvPr>
        <xdr:cNvSpPr txBox="1"/>
      </xdr:nvSpPr>
      <xdr:spPr>
        <a:xfrm>
          <a:off x="19310427" y="179197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95266</xdr:rowOff>
    </xdr:from>
    <xdr:ext cx="469744" cy="259045"/>
    <xdr:sp macro="" textlink="">
      <xdr:nvSpPr>
        <xdr:cNvPr id="952" name="n_4aveValue【庁舎】&#10;一人当たり面積">
          <a:extLst>
            <a:ext uri="{FF2B5EF4-FFF2-40B4-BE49-F238E27FC236}">
              <a16:creationId xmlns:a16="http://schemas.microsoft.com/office/drawing/2014/main" id="{D2DF1F74-1C7A-421A-ADFC-0E51E987FBBD}"/>
            </a:ext>
          </a:extLst>
        </xdr:cNvPr>
        <xdr:cNvSpPr txBox="1"/>
      </xdr:nvSpPr>
      <xdr:spPr>
        <a:xfrm>
          <a:off x="18421427" y="17926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24147</xdr:rowOff>
    </xdr:from>
    <xdr:ext cx="469744" cy="259045"/>
    <xdr:sp macro="" textlink="">
      <xdr:nvSpPr>
        <xdr:cNvPr id="953" name="n_1mainValue【庁舎】&#10;一人当たり面積">
          <a:extLst>
            <a:ext uri="{FF2B5EF4-FFF2-40B4-BE49-F238E27FC236}">
              <a16:creationId xmlns:a16="http://schemas.microsoft.com/office/drawing/2014/main" id="{4603CE25-7CFC-4DF0-9743-1546B61C6D07}"/>
            </a:ext>
          </a:extLst>
        </xdr:cNvPr>
        <xdr:cNvSpPr txBox="1"/>
      </xdr:nvSpPr>
      <xdr:spPr>
        <a:xfrm>
          <a:off x="21075727" y="18369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30497</xdr:rowOff>
    </xdr:from>
    <xdr:ext cx="469744" cy="259045"/>
    <xdr:sp macro="" textlink="">
      <xdr:nvSpPr>
        <xdr:cNvPr id="954" name="n_2mainValue【庁舎】&#10;一人当たり面積">
          <a:extLst>
            <a:ext uri="{FF2B5EF4-FFF2-40B4-BE49-F238E27FC236}">
              <a16:creationId xmlns:a16="http://schemas.microsoft.com/office/drawing/2014/main" id="{1C20F95C-6BA0-4273-99ED-C28F99C93A75}"/>
            </a:ext>
          </a:extLst>
        </xdr:cNvPr>
        <xdr:cNvSpPr txBox="1"/>
      </xdr:nvSpPr>
      <xdr:spPr>
        <a:xfrm>
          <a:off x="20199427" y="1837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38116</xdr:rowOff>
    </xdr:from>
    <xdr:ext cx="469744" cy="259045"/>
    <xdr:sp macro="" textlink="">
      <xdr:nvSpPr>
        <xdr:cNvPr id="955" name="n_3mainValue【庁舎】&#10;一人当たり面積">
          <a:extLst>
            <a:ext uri="{FF2B5EF4-FFF2-40B4-BE49-F238E27FC236}">
              <a16:creationId xmlns:a16="http://schemas.microsoft.com/office/drawing/2014/main" id="{9F379BE3-5D85-42BF-B27A-B6A58F4E65FF}"/>
            </a:ext>
          </a:extLst>
        </xdr:cNvPr>
        <xdr:cNvSpPr txBox="1"/>
      </xdr:nvSpPr>
      <xdr:spPr>
        <a:xfrm>
          <a:off x="19310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44466</xdr:rowOff>
    </xdr:from>
    <xdr:ext cx="469744" cy="259045"/>
    <xdr:sp macro="" textlink="">
      <xdr:nvSpPr>
        <xdr:cNvPr id="956" name="n_4mainValue【庁舎】&#10;一人当たり面積">
          <a:extLst>
            <a:ext uri="{FF2B5EF4-FFF2-40B4-BE49-F238E27FC236}">
              <a16:creationId xmlns:a16="http://schemas.microsoft.com/office/drawing/2014/main" id="{BC528D29-30D0-45F5-882F-0158A96E2627}"/>
            </a:ext>
          </a:extLst>
        </xdr:cNvPr>
        <xdr:cNvSpPr txBox="1"/>
      </xdr:nvSpPr>
      <xdr:spPr>
        <a:xfrm>
          <a:off x="18421427" y="183896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7" name="正方形/長方形 956">
          <a:extLst>
            <a:ext uri="{FF2B5EF4-FFF2-40B4-BE49-F238E27FC236}">
              <a16:creationId xmlns:a16="http://schemas.microsoft.com/office/drawing/2014/main" id="{722721EC-20C4-4572-A6EE-CC361344121E}"/>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8" name="正方形/長方形 957">
          <a:extLst>
            <a:ext uri="{FF2B5EF4-FFF2-40B4-BE49-F238E27FC236}">
              <a16:creationId xmlns:a16="http://schemas.microsoft.com/office/drawing/2014/main" id="{E9CD511D-6650-446A-B5F1-1280081B1271}"/>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9" name="テキスト ボックス 958">
          <a:extLst>
            <a:ext uri="{FF2B5EF4-FFF2-40B4-BE49-F238E27FC236}">
              <a16:creationId xmlns:a16="http://schemas.microsoft.com/office/drawing/2014/main" id="{820D874D-A15D-4D74-ACF1-6D9EC4754A66}"/>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有形固定資産原価償却率が類似団体と比較して顕著に高くなっている施設は、体育館・プールであり、顕著に低くなっている施設は、一般廃棄物処理施設、福祉施設、市民会館である。　</a:t>
          </a:r>
          <a:endParaRPr kumimoji="1" lang="en-US" altLang="ja-JP"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体育館・プールについては</a:t>
          </a:r>
          <a:r>
            <a:rPr kumimoji="1" lang="en-US" altLang="ja-JP" sz="1300">
              <a:effectLst/>
              <a:latin typeface="ＭＳ Ｐゴシック" panose="020B0600070205080204" pitchFamily="50" charset="-128"/>
              <a:ea typeface="ＭＳ Ｐゴシック" panose="020B0600070205080204" pitchFamily="50" charset="-128"/>
            </a:rPr>
            <a:t>1980</a:t>
          </a:r>
          <a:r>
            <a:rPr kumimoji="1" lang="ja-JP" altLang="en-US" sz="1300">
              <a:effectLst/>
              <a:latin typeface="ＭＳ Ｐゴシック" panose="020B0600070205080204" pitchFamily="50" charset="-128"/>
              <a:ea typeface="ＭＳ Ｐゴシック" panose="020B0600070205080204" pitchFamily="50" charset="-128"/>
            </a:rPr>
            <a:t>年代頃に建設された、十日町・川西・松代・松之山総合体育館の老朽化が進んでいるためである。一人当たり面積では類団と比べて差は無いため、施設数では平均的だが、施設の老朽化が進行している。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一般廃棄物処理施設については、令和４年度に管理型最終処分場を建設したため償却率が大きく減少、令和５年度から６年度にかけ</a:t>
          </a:r>
          <a:r>
            <a:rPr kumimoji="1" lang="en-US" altLang="ja-JP" sz="1300">
              <a:effectLst/>
              <a:latin typeface="ＭＳ Ｐゴシック" panose="020B0600070205080204" pitchFamily="50" charset="-128"/>
              <a:ea typeface="ＭＳ Ｐゴシック" panose="020B0600070205080204" pitchFamily="50" charset="-128"/>
            </a:rPr>
            <a:t>0.9</a:t>
          </a:r>
          <a:r>
            <a:rPr kumimoji="1" lang="ja-JP" altLang="en-US" sz="1300">
              <a:effectLst/>
              <a:latin typeface="ＭＳ Ｐゴシック" panose="020B0600070205080204" pitchFamily="50" charset="-128"/>
              <a:ea typeface="ＭＳ Ｐゴシック" panose="020B0600070205080204" pitchFamily="50" charset="-128"/>
            </a:rPr>
            <a:t>％㌽上昇した。一人当たりの負担額も令和４年以降上昇が続いており、類団に比べて高額となっている。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福祉施設については、令和元年度に医療福祉総合センターを建設したため減少し、令和２年度以降償却率としては下降傾向である。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a:effectLst/>
              <a:latin typeface="ＭＳ Ｐゴシック" panose="020B0600070205080204" pitchFamily="50" charset="-128"/>
              <a:ea typeface="ＭＳ Ｐゴシック" panose="020B0600070205080204" pitchFamily="50" charset="-128"/>
            </a:rPr>
            <a:t>　市民会館については、平成</a:t>
          </a:r>
          <a:r>
            <a:rPr kumimoji="1" lang="en-US" altLang="ja-JP" sz="1300">
              <a:effectLst/>
              <a:latin typeface="ＭＳ Ｐゴシック" panose="020B0600070205080204" pitchFamily="50" charset="-128"/>
              <a:ea typeface="ＭＳ Ｐゴシック" panose="020B0600070205080204" pitchFamily="50" charset="-128"/>
            </a:rPr>
            <a:t>29</a:t>
          </a:r>
          <a:r>
            <a:rPr kumimoji="1" lang="ja-JP" altLang="en-US" sz="1300">
              <a:effectLst/>
              <a:latin typeface="ＭＳ Ｐゴシック" panose="020B0600070205080204" pitchFamily="50" charset="-128"/>
              <a:ea typeface="ＭＳ Ｐゴシック" panose="020B0600070205080204" pitchFamily="50" charset="-128"/>
            </a:rPr>
            <a:t>年度に文化ホール・中央公民館の複合施設を建設したため、類団に比して償却率が低い値である。市民会館の一人当たり面積は類団に比して低水準であり、施設の集約化が図られている。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a:effectLst/>
            <a:latin typeface="ＭＳ Ｐゴシック" panose="020B0600070205080204" pitchFamily="50" charset="-128"/>
            <a:ea typeface="ＭＳ Ｐゴシック" panose="020B0600070205080204" pitchFamily="50"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379" t="s">
        <v>76</v>
      </c>
      <c r="C1" s="379"/>
      <c r="D1" s="379"/>
      <c r="E1" s="379"/>
      <c r="F1" s="379"/>
      <c r="G1" s="379"/>
      <c r="H1" s="379"/>
      <c r="I1" s="379"/>
      <c r="J1" s="379"/>
      <c r="K1" s="379"/>
      <c r="L1" s="379"/>
      <c r="M1" s="379"/>
      <c r="N1" s="379"/>
      <c r="O1" s="379"/>
      <c r="P1" s="379"/>
      <c r="Q1" s="379"/>
      <c r="R1" s="379"/>
      <c r="S1" s="379"/>
      <c r="T1" s="379"/>
      <c r="U1" s="379"/>
      <c r="V1" s="379"/>
      <c r="W1" s="379"/>
      <c r="X1" s="379"/>
      <c r="Y1" s="379"/>
      <c r="Z1" s="379"/>
      <c r="AA1" s="379"/>
      <c r="AB1" s="379"/>
      <c r="AC1" s="379"/>
      <c r="AD1" s="379"/>
      <c r="AE1" s="379"/>
      <c r="AF1" s="379"/>
      <c r="AG1" s="379"/>
      <c r="AH1" s="379"/>
      <c r="AI1" s="379"/>
      <c r="AJ1" s="379"/>
      <c r="AK1" s="379"/>
      <c r="AL1" s="379"/>
      <c r="AM1" s="379"/>
      <c r="AN1" s="379"/>
      <c r="AO1" s="379"/>
      <c r="AP1" s="379"/>
      <c r="AQ1" s="379"/>
      <c r="AR1" s="379"/>
      <c r="AS1" s="379"/>
      <c r="AT1" s="379"/>
      <c r="AU1" s="379"/>
      <c r="AV1" s="379"/>
      <c r="AW1" s="379"/>
      <c r="AX1" s="379"/>
      <c r="AY1" s="379"/>
      <c r="AZ1" s="379"/>
      <c r="BA1" s="379"/>
      <c r="BB1" s="379"/>
      <c r="BC1" s="379"/>
      <c r="BD1" s="379"/>
      <c r="BE1" s="379"/>
      <c r="BF1" s="379"/>
      <c r="BG1" s="379"/>
      <c r="BH1" s="379"/>
      <c r="BI1" s="379"/>
      <c r="BJ1" s="379"/>
      <c r="BK1" s="379"/>
      <c r="BL1" s="379"/>
      <c r="BM1" s="379"/>
      <c r="BN1" s="379"/>
      <c r="BO1" s="379"/>
      <c r="BP1" s="379"/>
      <c r="BQ1" s="379"/>
      <c r="BR1" s="379"/>
      <c r="BS1" s="379"/>
      <c r="BT1" s="379"/>
      <c r="BU1" s="379"/>
      <c r="BV1" s="379"/>
      <c r="BW1" s="379"/>
      <c r="BX1" s="379"/>
      <c r="BY1" s="379"/>
      <c r="BZ1" s="379"/>
      <c r="CA1" s="379"/>
      <c r="CB1" s="379"/>
      <c r="CC1" s="379"/>
      <c r="CD1" s="379"/>
      <c r="CE1" s="379"/>
      <c r="CF1" s="379"/>
      <c r="CG1" s="379"/>
      <c r="CH1" s="379"/>
      <c r="CI1" s="379"/>
      <c r="CJ1" s="379"/>
      <c r="CK1" s="379"/>
      <c r="CL1" s="379"/>
      <c r="CM1" s="379"/>
      <c r="CN1" s="379"/>
      <c r="CO1" s="379"/>
      <c r="CP1" s="379"/>
      <c r="CQ1" s="379"/>
      <c r="CR1" s="379"/>
      <c r="CS1" s="379"/>
      <c r="CT1" s="379"/>
      <c r="CU1" s="379"/>
      <c r="CV1" s="379"/>
      <c r="CW1" s="379"/>
      <c r="CX1" s="379"/>
      <c r="CY1" s="379"/>
      <c r="CZ1" s="379"/>
      <c r="DA1" s="379"/>
      <c r="DB1" s="379"/>
      <c r="DC1" s="379"/>
      <c r="DD1" s="379"/>
      <c r="DE1" s="379"/>
      <c r="DF1" s="379"/>
      <c r="DG1" s="379"/>
      <c r="DH1" s="379"/>
      <c r="DI1" s="379"/>
      <c r="DJ1" s="169"/>
      <c r="DK1" s="169"/>
      <c r="DL1" s="169"/>
      <c r="DM1" s="169"/>
      <c r="DN1" s="169"/>
      <c r="DO1" s="169"/>
    </row>
    <row r="2" spans="1:119" ht="24.75" thickBot="1" x14ac:dyDescent="0.2">
      <c r="B2" s="170" t="s">
        <v>77</v>
      </c>
      <c r="C2" s="170"/>
      <c r="D2" s="171"/>
    </row>
    <row r="3" spans="1:119" ht="18.75" customHeight="1" thickBot="1" x14ac:dyDescent="0.2">
      <c r="A3" s="169"/>
      <c r="B3" s="380" t="s">
        <v>78</v>
      </c>
      <c r="C3" s="381"/>
      <c r="D3" s="381"/>
      <c r="E3" s="382"/>
      <c r="F3" s="382"/>
      <c r="G3" s="382"/>
      <c r="H3" s="382"/>
      <c r="I3" s="382"/>
      <c r="J3" s="382"/>
      <c r="K3" s="382"/>
      <c r="L3" s="382" t="s">
        <v>79</v>
      </c>
      <c r="M3" s="382"/>
      <c r="N3" s="382"/>
      <c r="O3" s="382"/>
      <c r="P3" s="382"/>
      <c r="Q3" s="382"/>
      <c r="R3" s="389"/>
      <c r="S3" s="389"/>
      <c r="T3" s="389"/>
      <c r="U3" s="389"/>
      <c r="V3" s="390"/>
      <c r="W3" s="364" t="s">
        <v>80</v>
      </c>
      <c r="X3" s="365"/>
      <c r="Y3" s="365"/>
      <c r="Z3" s="365"/>
      <c r="AA3" s="365"/>
      <c r="AB3" s="381"/>
      <c r="AC3" s="389" t="s">
        <v>81</v>
      </c>
      <c r="AD3" s="365"/>
      <c r="AE3" s="365"/>
      <c r="AF3" s="365"/>
      <c r="AG3" s="365"/>
      <c r="AH3" s="365"/>
      <c r="AI3" s="365"/>
      <c r="AJ3" s="365"/>
      <c r="AK3" s="365"/>
      <c r="AL3" s="366"/>
      <c r="AM3" s="364" t="s">
        <v>82</v>
      </c>
      <c r="AN3" s="365"/>
      <c r="AO3" s="365"/>
      <c r="AP3" s="365"/>
      <c r="AQ3" s="365"/>
      <c r="AR3" s="365"/>
      <c r="AS3" s="365"/>
      <c r="AT3" s="365"/>
      <c r="AU3" s="365"/>
      <c r="AV3" s="365"/>
      <c r="AW3" s="365"/>
      <c r="AX3" s="366"/>
      <c r="AY3" s="401" t="s">
        <v>1</v>
      </c>
      <c r="AZ3" s="402"/>
      <c r="BA3" s="402"/>
      <c r="BB3" s="402"/>
      <c r="BC3" s="402"/>
      <c r="BD3" s="402"/>
      <c r="BE3" s="402"/>
      <c r="BF3" s="402"/>
      <c r="BG3" s="402"/>
      <c r="BH3" s="402"/>
      <c r="BI3" s="402"/>
      <c r="BJ3" s="402"/>
      <c r="BK3" s="402"/>
      <c r="BL3" s="402"/>
      <c r="BM3" s="403"/>
      <c r="BN3" s="364" t="s">
        <v>83</v>
      </c>
      <c r="BO3" s="365"/>
      <c r="BP3" s="365"/>
      <c r="BQ3" s="365"/>
      <c r="BR3" s="365"/>
      <c r="BS3" s="365"/>
      <c r="BT3" s="365"/>
      <c r="BU3" s="366"/>
      <c r="BV3" s="364" t="s">
        <v>84</v>
      </c>
      <c r="BW3" s="365"/>
      <c r="BX3" s="365"/>
      <c r="BY3" s="365"/>
      <c r="BZ3" s="365"/>
      <c r="CA3" s="365"/>
      <c r="CB3" s="365"/>
      <c r="CC3" s="366"/>
      <c r="CD3" s="401" t="s">
        <v>1</v>
      </c>
      <c r="CE3" s="402"/>
      <c r="CF3" s="402"/>
      <c r="CG3" s="402"/>
      <c r="CH3" s="402"/>
      <c r="CI3" s="402"/>
      <c r="CJ3" s="402"/>
      <c r="CK3" s="402"/>
      <c r="CL3" s="402"/>
      <c r="CM3" s="402"/>
      <c r="CN3" s="402"/>
      <c r="CO3" s="402"/>
      <c r="CP3" s="402"/>
      <c r="CQ3" s="402"/>
      <c r="CR3" s="402"/>
      <c r="CS3" s="403"/>
      <c r="CT3" s="364" t="s">
        <v>85</v>
      </c>
      <c r="CU3" s="365"/>
      <c r="CV3" s="365"/>
      <c r="CW3" s="365"/>
      <c r="CX3" s="365"/>
      <c r="CY3" s="365"/>
      <c r="CZ3" s="365"/>
      <c r="DA3" s="366"/>
      <c r="DB3" s="364" t="s">
        <v>86</v>
      </c>
      <c r="DC3" s="365"/>
      <c r="DD3" s="365"/>
      <c r="DE3" s="365"/>
      <c r="DF3" s="365"/>
      <c r="DG3" s="365"/>
      <c r="DH3" s="365"/>
      <c r="DI3" s="366"/>
    </row>
    <row r="4" spans="1:119" ht="18.75" customHeight="1" x14ac:dyDescent="0.15">
      <c r="A4" s="169"/>
      <c r="B4" s="383"/>
      <c r="C4" s="384"/>
      <c r="D4" s="384"/>
      <c r="E4" s="385"/>
      <c r="F4" s="385"/>
      <c r="G4" s="385"/>
      <c r="H4" s="385"/>
      <c r="I4" s="385"/>
      <c r="J4" s="385"/>
      <c r="K4" s="385"/>
      <c r="L4" s="385"/>
      <c r="M4" s="385"/>
      <c r="N4" s="385"/>
      <c r="O4" s="385"/>
      <c r="P4" s="385"/>
      <c r="Q4" s="385"/>
      <c r="R4" s="391"/>
      <c r="S4" s="391"/>
      <c r="T4" s="391"/>
      <c r="U4" s="391"/>
      <c r="V4" s="392"/>
      <c r="W4" s="395"/>
      <c r="X4" s="396"/>
      <c r="Y4" s="396"/>
      <c r="Z4" s="396"/>
      <c r="AA4" s="396"/>
      <c r="AB4" s="384"/>
      <c r="AC4" s="391"/>
      <c r="AD4" s="396"/>
      <c r="AE4" s="396"/>
      <c r="AF4" s="396"/>
      <c r="AG4" s="396"/>
      <c r="AH4" s="396"/>
      <c r="AI4" s="396"/>
      <c r="AJ4" s="396"/>
      <c r="AK4" s="396"/>
      <c r="AL4" s="399"/>
      <c r="AM4" s="397"/>
      <c r="AN4" s="398"/>
      <c r="AO4" s="398"/>
      <c r="AP4" s="398"/>
      <c r="AQ4" s="398"/>
      <c r="AR4" s="398"/>
      <c r="AS4" s="398"/>
      <c r="AT4" s="398"/>
      <c r="AU4" s="398"/>
      <c r="AV4" s="398"/>
      <c r="AW4" s="398"/>
      <c r="AX4" s="400"/>
      <c r="AY4" s="367" t="s">
        <v>87</v>
      </c>
      <c r="AZ4" s="368"/>
      <c r="BA4" s="368"/>
      <c r="BB4" s="368"/>
      <c r="BC4" s="368"/>
      <c r="BD4" s="368"/>
      <c r="BE4" s="368"/>
      <c r="BF4" s="368"/>
      <c r="BG4" s="368"/>
      <c r="BH4" s="368"/>
      <c r="BI4" s="368"/>
      <c r="BJ4" s="368"/>
      <c r="BK4" s="368"/>
      <c r="BL4" s="368"/>
      <c r="BM4" s="369"/>
      <c r="BN4" s="370">
        <v>40572469</v>
      </c>
      <c r="BO4" s="371"/>
      <c r="BP4" s="371"/>
      <c r="BQ4" s="371"/>
      <c r="BR4" s="371"/>
      <c r="BS4" s="371"/>
      <c r="BT4" s="371"/>
      <c r="BU4" s="372"/>
      <c r="BV4" s="370">
        <v>37235105</v>
      </c>
      <c r="BW4" s="371"/>
      <c r="BX4" s="371"/>
      <c r="BY4" s="371"/>
      <c r="BZ4" s="371"/>
      <c r="CA4" s="371"/>
      <c r="CB4" s="371"/>
      <c r="CC4" s="372"/>
      <c r="CD4" s="373" t="s">
        <v>88</v>
      </c>
      <c r="CE4" s="374"/>
      <c r="CF4" s="374"/>
      <c r="CG4" s="374"/>
      <c r="CH4" s="374"/>
      <c r="CI4" s="374"/>
      <c r="CJ4" s="374"/>
      <c r="CK4" s="374"/>
      <c r="CL4" s="374"/>
      <c r="CM4" s="374"/>
      <c r="CN4" s="374"/>
      <c r="CO4" s="374"/>
      <c r="CP4" s="374"/>
      <c r="CQ4" s="374"/>
      <c r="CR4" s="374"/>
      <c r="CS4" s="375"/>
      <c r="CT4" s="376">
        <v>9</v>
      </c>
      <c r="CU4" s="377"/>
      <c r="CV4" s="377"/>
      <c r="CW4" s="377"/>
      <c r="CX4" s="377"/>
      <c r="CY4" s="377"/>
      <c r="CZ4" s="377"/>
      <c r="DA4" s="378"/>
      <c r="DB4" s="376">
        <v>9.1</v>
      </c>
      <c r="DC4" s="377"/>
      <c r="DD4" s="377"/>
      <c r="DE4" s="377"/>
      <c r="DF4" s="377"/>
      <c r="DG4" s="377"/>
      <c r="DH4" s="377"/>
      <c r="DI4" s="378"/>
    </row>
    <row r="5" spans="1:119" ht="18.75" customHeight="1" x14ac:dyDescent="0.15">
      <c r="A5" s="169"/>
      <c r="B5" s="386"/>
      <c r="C5" s="387"/>
      <c r="D5" s="387"/>
      <c r="E5" s="388"/>
      <c r="F5" s="388"/>
      <c r="G5" s="388"/>
      <c r="H5" s="388"/>
      <c r="I5" s="388"/>
      <c r="J5" s="388"/>
      <c r="K5" s="388"/>
      <c r="L5" s="388"/>
      <c r="M5" s="388"/>
      <c r="N5" s="388"/>
      <c r="O5" s="388"/>
      <c r="P5" s="388"/>
      <c r="Q5" s="388"/>
      <c r="R5" s="393"/>
      <c r="S5" s="393"/>
      <c r="T5" s="393"/>
      <c r="U5" s="393"/>
      <c r="V5" s="394"/>
      <c r="W5" s="397"/>
      <c r="X5" s="398"/>
      <c r="Y5" s="398"/>
      <c r="Z5" s="398"/>
      <c r="AA5" s="398"/>
      <c r="AB5" s="387"/>
      <c r="AC5" s="393"/>
      <c r="AD5" s="398"/>
      <c r="AE5" s="398"/>
      <c r="AF5" s="398"/>
      <c r="AG5" s="398"/>
      <c r="AH5" s="398"/>
      <c r="AI5" s="398"/>
      <c r="AJ5" s="398"/>
      <c r="AK5" s="398"/>
      <c r="AL5" s="400"/>
      <c r="AM5" s="436" t="s">
        <v>89</v>
      </c>
      <c r="AN5" s="437"/>
      <c r="AO5" s="437"/>
      <c r="AP5" s="437"/>
      <c r="AQ5" s="437"/>
      <c r="AR5" s="437"/>
      <c r="AS5" s="437"/>
      <c r="AT5" s="438"/>
      <c r="AU5" s="439" t="s">
        <v>90</v>
      </c>
      <c r="AV5" s="440"/>
      <c r="AW5" s="440"/>
      <c r="AX5" s="440"/>
      <c r="AY5" s="441" t="s">
        <v>91</v>
      </c>
      <c r="AZ5" s="442"/>
      <c r="BA5" s="442"/>
      <c r="BB5" s="442"/>
      <c r="BC5" s="442"/>
      <c r="BD5" s="442"/>
      <c r="BE5" s="442"/>
      <c r="BF5" s="442"/>
      <c r="BG5" s="442"/>
      <c r="BH5" s="442"/>
      <c r="BI5" s="442"/>
      <c r="BJ5" s="442"/>
      <c r="BK5" s="442"/>
      <c r="BL5" s="442"/>
      <c r="BM5" s="443"/>
      <c r="BN5" s="407">
        <v>38650025</v>
      </c>
      <c r="BO5" s="408"/>
      <c r="BP5" s="408"/>
      <c r="BQ5" s="408"/>
      <c r="BR5" s="408"/>
      <c r="BS5" s="408"/>
      <c r="BT5" s="408"/>
      <c r="BU5" s="409"/>
      <c r="BV5" s="407">
        <v>35216689</v>
      </c>
      <c r="BW5" s="408"/>
      <c r="BX5" s="408"/>
      <c r="BY5" s="408"/>
      <c r="BZ5" s="408"/>
      <c r="CA5" s="408"/>
      <c r="CB5" s="408"/>
      <c r="CC5" s="409"/>
      <c r="CD5" s="410" t="s">
        <v>92</v>
      </c>
      <c r="CE5" s="411"/>
      <c r="CF5" s="411"/>
      <c r="CG5" s="411"/>
      <c r="CH5" s="411"/>
      <c r="CI5" s="411"/>
      <c r="CJ5" s="411"/>
      <c r="CK5" s="411"/>
      <c r="CL5" s="411"/>
      <c r="CM5" s="411"/>
      <c r="CN5" s="411"/>
      <c r="CO5" s="411"/>
      <c r="CP5" s="411"/>
      <c r="CQ5" s="411"/>
      <c r="CR5" s="411"/>
      <c r="CS5" s="412"/>
      <c r="CT5" s="404">
        <v>93.6</v>
      </c>
      <c r="CU5" s="405"/>
      <c r="CV5" s="405"/>
      <c r="CW5" s="405"/>
      <c r="CX5" s="405"/>
      <c r="CY5" s="405"/>
      <c r="CZ5" s="405"/>
      <c r="DA5" s="406"/>
      <c r="DB5" s="404">
        <v>95.7</v>
      </c>
      <c r="DC5" s="405"/>
      <c r="DD5" s="405"/>
      <c r="DE5" s="405"/>
      <c r="DF5" s="405"/>
      <c r="DG5" s="405"/>
      <c r="DH5" s="405"/>
      <c r="DI5" s="406"/>
    </row>
    <row r="6" spans="1:119" ht="18.75" customHeight="1" x14ac:dyDescent="0.15">
      <c r="A6" s="169"/>
      <c r="B6" s="413" t="s">
        <v>93</v>
      </c>
      <c r="C6" s="414"/>
      <c r="D6" s="414"/>
      <c r="E6" s="415"/>
      <c r="F6" s="415"/>
      <c r="G6" s="415"/>
      <c r="H6" s="415"/>
      <c r="I6" s="415"/>
      <c r="J6" s="415"/>
      <c r="K6" s="415"/>
      <c r="L6" s="415" t="s">
        <v>94</v>
      </c>
      <c r="M6" s="415"/>
      <c r="N6" s="415"/>
      <c r="O6" s="415"/>
      <c r="P6" s="415"/>
      <c r="Q6" s="415"/>
      <c r="R6" s="419"/>
      <c r="S6" s="419"/>
      <c r="T6" s="419"/>
      <c r="U6" s="419"/>
      <c r="V6" s="420"/>
      <c r="W6" s="423" t="s">
        <v>95</v>
      </c>
      <c r="X6" s="424"/>
      <c r="Y6" s="424"/>
      <c r="Z6" s="424"/>
      <c r="AA6" s="424"/>
      <c r="AB6" s="414"/>
      <c r="AC6" s="427" t="s">
        <v>96</v>
      </c>
      <c r="AD6" s="428"/>
      <c r="AE6" s="428"/>
      <c r="AF6" s="428"/>
      <c r="AG6" s="428"/>
      <c r="AH6" s="428"/>
      <c r="AI6" s="428"/>
      <c r="AJ6" s="428"/>
      <c r="AK6" s="428"/>
      <c r="AL6" s="429"/>
      <c r="AM6" s="436" t="s">
        <v>97</v>
      </c>
      <c r="AN6" s="437"/>
      <c r="AO6" s="437"/>
      <c r="AP6" s="437"/>
      <c r="AQ6" s="437"/>
      <c r="AR6" s="437"/>
      <c r="AS6" s="437"/>
      <c r="AT6" s="438"/>
      <c r="AU6" s="439" t="s">
        <v>90</v>
      </c>
      <c r="AV6" s="440"/>
      <c r="AW6" s="440"/>
      <c r="AX6" s="440"/>
      <c r="AY6" s="441" t="s">
        <v>98</v>
      </c>
      <c r="AZ6" s="442"/>
      <c r="BA6" s="442"/>
      <c r="BB6" s="442"/>
      <c r="BC6" s="442"/>
      <c r="BD6" s="442"/>
      <c r="BE6" s="442"/>
      <c r="BF6" s="442"/>
      <c r="BG6" s="442"/>
      <c r="BH6" s="442"/>
      <c r="BI6" s="442"/>
      <c r="BJ6" s="442"/>
      <c r="BK6" s="442"/>
      <c r="BL6" s="442"/>
      <c r="BM6" s="443"/>
      <c r="BN6" s="407">
        <v>1922444</v>
      </c>
      <c r="BO6" s="408"/>
      <c r="BP6" s="408"/>
      <c r="BQ6" s="408"/>
      <c r="BR6" s="408"/>
      <c r="BS6" s="408"/>
      <c r="BT6" s="408"/>
      <c r="BU6" s="409"/>
      <c r="BV6" s="407">
        <v>2018416</v>
      </c>
      <c r="BW6" s="408"/>
      <c r="BX6" s="408"/>
      <c r="BY6" s="408"/>
      <c r="BZ6" s="408"/>
      <c r="CA6" s="408"/>
      <c r="CB6" s="408"/>
      <c r="CC6" s="409"/>
      <c r="CD6" s="410" t="s">
        <v>99</v>
      </c>
      <c r="CE6" s="411"/>
      <c r="CF6" s="411"/>
      <c r="CG6" s="411"/>
      <c r="CH6" s="411"/>
      <c r="CI6" s="411"/>
      <c r="CJ6" s="411"/>
      <c r="CK6" s="411"/>
      <c r="CL6" s="411"/>
      <c r="CM6" s="411"/>
      <c r="CN6" s="411"/>
      <c r="CO6" s="411"/>
      <c r="CP6" s="411"/>
      <c r="CQ6" s="411"/>
      <c r="CR6" s="411"/>
      <c r="CS6" s="412"/>
      <c r="CT6" s="444">
        <v>93.8</v>
      </c>
      <c r="CU6" s="445"/>
      <c r="CV6" s="445"/>
      <c r="CW6" s="445"/>
      <c r="CX6" s="445"/>
      <c r="CY6" s="445"/>
      <c r="CZ6" s="445"/>
      <c r="DA6" s="446"/>
      <c r="DB6" s="444">
        <v>96.2</v>
      </c>
      <c r="DC6" s="445"/>
      <c r="DD6" s="445"/>
      <c r="DE6" s="445"/>
      <c r="DF6" s="445"/>
      <c r="DG6" s="445"/>
      <c r="DH6" s="445"/>
      <c r="DI6" s="446"/>
    </row>
    <row r="7" spans="1:119" ht="18.75" customHeight="1" x14ac:dyDescent="0.15">
      <c r="A7" s="169"/>
      <c r="B7" s="383"/>
      <c r="C7" s="384"/>
      <c r="D7" s="384"/>
      <c r="E7" s="385"/>
      <c r="F7" s="385"/>
      <c r="G7" s="385"/>
      <c r="H7" s="385"/>
      <c r="I7" s="385"/>
      <c r="J7" s="385"/>
      <c r="K7" s="385"/>
      <c r="L7" s="385"/>
      <c r="M7" s="385"/>
      <c r="N7" s="385"/>
      <c r="O7" s="385"/>
      <c r="P7" s="385"/>
      <c r="Q7" s="385"/>
      <c r="R7" s="391"/>
      <c r="S7" s="391"/>
      <c r="T7" s="391"/>
      <c r="U7" s="391"/>
      <c r="V7" s="392"/>
      <c r="W7" s="395"/>
      <c r="X7" s="396"/>
      <c r="Y7" s="396"/>
      <c r="Z7" s="396"/>
      <c r="AA7" s="396"/>
      <c r="AB7" s="384"/>
      <c r="AC7" s="430"/>
      <c r="AD7" s="431"/>
      <c r="AE7" s="431"/>
      <c r="AF7" s="431"/>
      <c r="AG7" s="431"/>
      <c r="AH7" s="431"/>
      <c r="AI7" s="431"/>
      <c r="AJ7" s="431"/>
      <c r="AK7" s="431"/>
      <c r="AL7" s="432"/>
      <c r="AM7" s="436" t="s">
        <v>100</v>
      </c>
      <c r="AN7" s="437"/>
      <c r="AO7" s="437"/>
      <c r="AP7" s="437"/>
      <c r="AQ7" s="437"/>
      <c r="AR7" s="437"/>
      <c r="AS7" s="437"/>
      <c r="AT7" s="438"/>
      <c r="AU7" s="439" t="s">
        <v>90</v>
      </c>
      <c r="AV7" s="440"/>
      <c r="AW7" s="440"/>
      <c r="AX7" s="440"/>
      <c r="AY7" s="441" t="s">
        <v>101</v>
      </c>
      <c r="AZ7" s="442"/>
      <c r="BA7" s="442"/>
      <c r="BB7" s="442"/>
      <c r="BC7" s="442"/>
      <c r="BD7" s="442"/>
      <c r="BE7" s="442"/>
      <c r="BF7" s="442"/>
      <c r="BG7" s="442"/>
      <c r="BH7" s="442"/>
      <c r="BI7" s="442"/>
      <c r="BJ7" s="442"/>
      <c r="BK7" s="442"/>
      <c r="BL7" s="442"/>
      <c r="BM7" s="443"/>
      <c r="BN7" s="407">
        <v>110654</v>
      </c>
      <c r="BO7" s="408"/>
      <c r="BP7" s="408"/>
      <c r="BQ7" s="408"/>
      <c r="BR7" s="408"/>
      <c r="BS7" s="408"/>
      <c r="BT7" s="408"/>
      <c r="BU7" s="409"/>
      <c r="BV7" s="407">
        <v>199113</v>
      </c>
      <c r="BW7" s="408"/>
      <c r="BX7" s="408"/>
      <c r="BY7" s="408"/>
      <c r="BZ7" s="408"/>
      <c r="CA7" s="408"/>
      <c r="CB7" s="408"/>
      <c r="CC7" s="409"/>
      <c r="CD7" s="410" t="s">
        <v>102</v>
      </c>
      <c r="CE7" s="411"/>
      <c r="CF7" s="411"/>
      <c r="CG7" s="411"/>
      <c r="CH7" s="411"/>
      <c r="CI7" s="411"/>
      <c r="CJ7" s="411"/>
      <c r="CK7" s="411"/>
      <c r="CL7" s="411"/>
      <c r="CM7" s="411"/>
      <c r="CN7" s="411"/>
      <c r="CO7" s="411"/>
      <c r="CP7" s="411"/>
      <c r="CQ7" s="411"/>
      <c r="CR7" s="411"/>
      <c r="CS7" s="412"/>
      <c r="CT7" s="407">
        <v>20066421</v>
      </c>
      <c r="CU7" s="408"/>
      <c r="CV7" s="408"/>
      <c r="CW7" s="408"/>
      <c r="CX7" s="408"/>
      <c r="CY7" s="408"/>
      <c r="CZ7" s="408"/>
      <c r="DA7" s="409"/>
      <c r="DB7" s="407">
        <v>19916321</v>
      </c>
      <c r="DC7" s="408"/>
      <c r="DD7" s="408"/>
      <c r="DE7" s="408"/>
      <c r="DF7" s="408"/>
      <c r="DG7" s="408"/>
      <c r="DH7" s="408"/>
      <c r="DI7" s="409"/>
    </row>
    <row r="8" spans="1:119" ht="18.75" customHeight="1" thickBot="1" x14ac:dyDescent="0.2">
      <c r="A8" s="169"/>
      <c r="B8" s="416"/>
      <c r="C8" s="417"/>
      <c r="D8" s="417"/>
      <c r="E8" s="418"/>
      <c r="F8" s="418"/>
      <c r="G8" s="418"/>
      <c r="H8" s="418"/>
      <c r="I8" s="418"/>
      <c r="J8" s="418"/>
      <c r="K8" s="418"/>
      <c r="L8" s="418"/>
      <c r="M8" s="418"/>
      <c r="N8" s="418"/>
      <c r="O8" s="418"/>
      <c r="P8" s="418"/>
      <c r="Q8" s="418"/>
      <c r="R8" s="421"/>
      <c r="S8" s="421"/>
      <c r="T8" s="421"/>
      <c r="U8" s="421"/>
      <c r="V8" s="422"/>
      <c r="W8" s="425"/>
      <c r="X8" s="426"/>
      <c r="Y8" s="426"/>
      <c r="Z8" s="426"/>
      <c r="AA8" s="426"/>
      <c r="AB8" s="417"/>
      <c r="AC8" s="433"/>
      <c r="AD8" s="434"/>
      <c r="AE8" s="434"/>
      <c r="AF8" s="434"/>
      <c r="AG8" s="434"/>
      <c r="AH8" s="434"/>
      <c r="AI8" s="434"/>
      <c r="AJ8" s="434"/>
      <c r="AK8" s="434"/>
      <c r="AL8" s="435"/>
      <c r="AM8" s="436" t="s">
        <v>103</v>
      </c>
      <c r="AN8" s="437"/>
      <c r="AO8" s="437"/>
      <c r="AP8" s="437"/>
      <c r="AQ8" s="437"/>
      <c r="AR8" s="437"/>
      <c r="AS8" s="437"/>
      <c r="AT8" s="438"/>
      <c r="AU8" s="439" t="s">
        <v>90</v>
      </c>
      <c r="AV8" s="440"/>
      <c r="AW8" s="440"/>
      <c r="AX8" s="440"/>
      <c r="AY8" s="441" t="s">
        <v>104</v>
      </c>
      <c r="AZ8" s="442"/>
      <c r="BA8" s="442"/>
      <c r="BB8" s="442"/>
      <c r="BC8" s="442"/>
      <c r="BD8" s="442"/>
      <c r="BE8" s="442"/>
      <c r="BF8" s="442"/>
      <c r="BG8" s="442"/>
      <c r="BH8" s="442"/>
      <c r="BI8" s="442"/>
      <c r="BJ8" s="442"/>
      <c r="BK8" s="442"/>
      <c r="BL8" s="442"/>
      <c r="BM8" s="443"/>
      <c r="BN8" s="407">
        <v>1811790</v>
      </c>
      <c r="BO8" s="408"/>
      <c r="BP8" s="408"/>
      <c r="BQ8" s="408"/>
      <c r="BR8" s="408"/>
      <c r="BS8" s="408"/>
      <c r="BT8" s="408"/>
      <c r="BU8" s="409"/>
      <c r="BV8" s="407">
        <v>1819303</v>
      </c>
      <c r="BW8" s="408"/>
      <c r="BX8" s="408"/>
      <c r="BY8" s="408"/>
      <c r="BZ8" s="408"/>
      <c r="CA8" s="408"/>
      <c r="CB8" s="408"/>
      <c r="CC8" s="409"/>
      <c r="CD8" s="410" t="s">
        <v>105</v>
      </c>
      <c r="CE8" s="411"/>
      <c r="CF8" s="411"/>
      <c r="CG8" s="411"/>
      <c r="CH8" s="411"/>
      <c r="CI8" s="411"/>
      <c r="CJ8" s="411"/>
      <c r="CK8" s="411"/>
      <c r="CL8" s="411"/>
      <c r="CM8" s="411"/>
      <c r="CN8" s="411"/>
      <c r="CO8" s="411"/>
      <c r="CP8" s="411"/>
      <c r="CQ8" s="411"/>
      <c r="CR8" s="411"/>
      <c r="CS8" s="412"/>
      <c r="CT8" s="447">
        <v>0.33</v>
      </c>
      <c r="CU8" s="448"/>
      <c r="CV8" s="448"/>
      <c r="CW8" s="448"/>
      <c r="CX8" s="448"/>
      <c r="CY8" s="448"/>
      <c r="CZ8" s="448"/>
      <c r="DA8" s="449"/>
      <c r="DB8" s="447">
        <v>0.33</v>
      </c>
      <c r="DC8" s="448"/>
      <c r="DD8" s="448"/>
      <c r="DE8" s="448"/>
      <c r="DF8" s="448"/>
      <c r="DG8" s="448"/>
      <c r="DH8" s="448"/>
      <c r="DI8" s="449"/>
    </row>
    <row r="9" spans="1:119" ht="18.75" customHeight="1" thickBot="1" x14ac:dyDescent="0.2">
      <c r="A9" s="169"/>
      <c r="B9" s="401" t="s">
        <v>106</v>
      </c>
      <c r="C9" s="402"/>
      <c r="D9" s="402"/>
      <c r="E9" s="402"/>
      <c r="F9" s="402"/>
      <c r="G9" s="402"/>
      <c r="H9" s="402"/>
      <c r="I9" s="402"/>
      <c r="J9" s="402"/>
      <c r="K9" s="450"/>
      <c r="L9" s="451" t="s">
        <v>107</v>
      </c>
      <c r="M9" s="452"/>
      <c r="N9" s="452"/>
      <c r="O9" s="452"/>
      <c r="P9" s="452"/>
      <c r="Q9" s="453"/>
      <c r="R9" s="454">
        <v>49820</v>
      </c>
      <c r="S9" s="455"/>
      <c r="T9" s="455"/>
      <c r="U9" s="455"/>
      <c r="V9" s="456"/>
      <c r="W9" s="364" t="s">
        <v>108</v>
      </c>
      <c r="X9" s="365"/>
      <c r="Y9" s="365"/>
      <c r="Z9" s="365"/>
      <c r="AA9" s="365"/>
      <c r="AB9" s="365"/>
      <c r="AC9" s="365"/>
      <c r="AD9" s="365"/>
      <c r="AE9" s="365"/>
      <c r="AF9" s="365"/>
      <c r="AG9" s="365"/>
      <c r="AH9" s="365"/>
      <c r="AI9" s="365"/>
      <c r="AJ9" s="365"/>
      <c r="AK9" s="365"/>
      <c r="AL9" s="366"/>
      <c r="AM9" s="436" t="s">
        <v>109</v>
      </c>
      <c r="AN9" s="437"/>
      <c r="AO9" s="437"/>
      <c r="AP9" s="437"/>
      <c r="AQ9" s="437"/>
      <c r="AR9" s="437"/>
      <c r="AS9" s="437"/>
      <c r="AT9" s="438"/>
      <c r="AU9" s="439" t="s">
        <v>90</v>
      </c>
      <c r="AV9" s="440"/>
      <c r="AW9" s="440"/>
      <c r="AX9" s="440"/>
      <c r="AY9" s="441" t="s">
        <v>110</v>
      </c>
      <c r="AZ9" s="442"/>
      <c r="BA9" s="442"/>
      <c r="BB9" s="442"/>
      <c r="BC9" s="442"/>
      <c r="BD9" s="442"/>
      <c r="BE9" s="442"/>
      <c r="BF9" s="442"/>
      <c r="BG9" s="442"/>
      <c r="BH9" s="442"/>
      <c r="BI9" s="442"/>
      <c r="BJ9" s="442"/>
      <c r="BK9" s="442"/>
      <c r="BL9" s="442"/>
      <c r="BM9" s="443"/>
      <c r="BN9" s="407">
        <v>-7513</v>
      </c>
      <c r="BO9" s="408"/>
      <c r="BP9" s="408"/>
      <c r="BQ9" s="408"/>
      <c r="BR9" s="408"/>
      <c r="BS9" s="408"/>
      <c r="BT9" s="408"/>
      <c r="BU9" s="409"/>
      <c r="BV9" s="407">
        <v>62382</v>
      </c>
      <c r="BW9" s="408"/>
      <c r="BX9" s="408"/>
      <c r="BY9" s="408"/>
      <c r="BZ9" s="408"/>
      <c r="CA9" s="408"/>
      <c r="CB9" s="408"/>
      <c r="CC9" s="409"/>
      <c r="CD9" s="410" t="s">
        <v>111</v>
      </c>
      <c r="CE9" s="411"/>
      <c r="CF9" s="411"/>
      <c r="CG9" s="411"/>
      <c r="CH9" s="411"/>
      <c r="CI9" s="411"/>
      <c r="CJ9" s="411"/>
      <c r="CK9" s="411"/>
      <c r="CL9" s="411"/>
      <c r="CM9" s="411"/>
      <c r="CN9" s="411"/>
      <c r="CO9" s="411"/>
      <c r="CP9" s="411"/>
      <c r="CQ9" s="411"/>
      <c r="CR9" s="411"/>
      <c r="CS9" s="412"/>
      <c r="CT9" s="404">
        <v>17.8</v>
      </c>
      <c r="CU9" s="405"/>
      <c r="CV9" s="405"/>
      <c r="CW9" s="405"/>
      <c r="CX9" s="405"/>
      <c r="CY9" s="405"/>
      <c r="CZ9" s="405"/>
      <c r="DA9" s="406"/>
      <c r="DB9" s="404">
        <v>19.5</v>
      </c>
      <c r="DC9" s="405"/>
      <c r="DD9" s="405"/>
      <c r="DE9" s="405"/>
      <c r="DF9" s="405"/>
      <c r="DG9" s="405"/>
      <c r="DH9" s="405"/>
      <c r="DI9" s="406"/>
    </row>
    <row r="10" spans="1:119" ht="18.75" customHeight="1" thickBot="1" x14ac:dyDescent="0.2">
      <c r="A10" s="169"/>
      <c r="B10" s="401"/>
      <c r="C10" s="402"/>
      <c r="D10" s="402"/>
      <c r="E10" s="402"/>
      <c r="F10" s="402"/>
      <c r="G10" s="402"/>
      <c r="H10" s="402"/>
      <c r="I10" s="402"/>
      <c r="J10" s="402"/>
      <c r="K10" s="450"/>
      <c r="L10" s="457" t="s">
        <v>112</v>
      </c>
      <c r="M10" s="437"/>
      <c r="N10" s="437"/>
      <c r="O10" s="437"/>
      <c r="P10" s="437"/>
      <c r="Q10" s="438"/>
      <c r="R10" s="458">
        <v>54917</v>
      </c>
      <c r="S10" s="459"/>
      <c r="T10" s="459"/>
      <c r="U10" s="459"/>
      <c r="V10" s="460"/>
      <c r="W10" s="395"/>
      <c r="X10" s="396"/>
      <c r="Y10" s="396"/>
      <c r="Z10" s="396"/>
      <c r="AA10" s="396"/>
      <c r="AB10" s="396"/>
      <c r="AC10" s="396"/>
      <c r="AD10" s="396"/>
      <c r="AE10" s="396"/>
      <c r="AF10" s="396"/>
      <c r="AG10" s="396"/>
      <c r="AH10" s="396"/>
      <c r="AI10" s="396"/>
      <c r="AJ10" s="396"/>
      <c r="AK10" s="396"/>
      <c r="AL10" s="399"/>
      <c r="AM10" s="436" t="s">
        <v>113</v>
      </c>
      <c r="AN10" s="437"/>
      <c r="AO10" s="437"/>
      <c r="AP10" s="437"/>
      <c r="AQ10" s="437"/>
      <c r="AR10" s="437"/>
      <c r="AS10" s="437"/>
      <c r="AT10" s="438"/>
      <c r="AU10" s="439" t="s">
        <v>114</v>
      </c>
      <c r="AV10" s="440"/>
      <c r="AW10" s="440"/>
      <c r="AX10" s="440"/>
      <c r="AY10" s="441" t="s">
        <v>115</v>
      </c>
      <c r="AZ10" s="442"/>
      <c r="BA10" s="442"/>
      <c r="BB10" s="442"/>
      <c r="BC10" s="442"/>
      <c r="BD10" s="442"/>
      <c r="BE10" s="442"/>
      <c r="BF10" s="442"/>
      <c r="BG10" s="442"/>
      <c r="BH10" s="442"/>
      <c r="BI10" s="442"/>
      <c r="BJ10" s="442"/>
      <c r="BK10" s="442"/>
      <c r="BL10" s="442"/>
      <c r="BM10" s="443"/>
      <c r="BN10" s="407">
        <v>1140021</v>
      </c>
      <c r="BO10" s="408"/>
      <c r="BP10" s="408"/>
      <c r="BQ10" s="408"/>
      <c r="BR10" s="408"/>
      <c r="BS10" s="408"/>
      <c r="BT10" s="408"/>
      <c r="BU10" s="409"/>
      <c r="BV10" s="407">
        <v>501528</v>
      </c>
      <c r="BW10" s="408"/>
      <c r="BX10" s="408"/>
      <c r="BY10" s="408"/>
      <c r="BZ10" s="408"/>
      <c r="CA10" s="408"/>
      <c r="CB10" s="408"/>
      <c r="CC10" s="409"/>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01"/>
      <c r="C11" s="402"/>
      <c r="D11" s="402"/>
      <c r="E11" s="402"/>
      <c r="F11" s="402"/>
      <c r="G11" s="402"/>
      <c r="H11" s="402"/>
      <c r="I11" s="402"/>
      <c r="J11" s="402"/>
      <c r="K11" s="450"/>
      <c r="L11" s="461" t="s">
        <v>117</v>
      </c>
      <c r="M11" s="462"/>
      <c r="N11" s="462"/>
      <c r="O11" s="462"/>
      <c r="P11" s="462"/>
      <c r="Q11" s="463"/>
      <c r="R11" s="464" t="s">
        <v>118</v>
      </c>
      <c r="S11" s="465"/>
      <c r="T11" s="465"/>
      <c r="U11" s="465"/>
      <c r="V11" s="466"/>
      <c r="W11" s="395"/>
      <c r="X11" s="396"/>
      <c r="Y11" s="396"/>
      <c r="Z11" s="396"/>
      <c r="AA11" s="396"/>
      <c r="AB11" s="396"/>
      <c r="AC11" s="396"/>
      <c r="AD11" s="396"/>
      <c r="AE11" s="396"/>
      <c r="AF11" s="396"/>
      <c r="AG11" s="396"/>
      <c r="AH11" s="396"/>
      <c r="AI11" s="396"/>
      <c r="AJ11" s="396"/>
      <c r="AK11" s="396"/>
      <c r="AL11" s="399"/>
      <c r="AM11" s="436" t="s">
        <v>119</v>
      </c>
      <c r="AN11" s="437"/>
      <c r="AO11" s="437"/>
      <c r="AP11" s="437"/>
      <c r="AQ11" s="437"/>
      <c r="AR11" s="437"/>
      <c r="AS11" s="437"/>
      <c r="AT11" s="438"/>
      <c r="AU11" s="439" t="s">
        <v>114</v>
      </c>
      <c r="AV11" s="440"/>
      <c r="AW11" s="440"/>
      <c r="AX11" s="440"/>
      <c r="AY11" s="441" t="s">
        <v>120</v>
      </c>
      <c r="AZ11" s="442"/>
      <c r="BA11" s="442"/>
      <c r="BB11" s="442"/>
      <c r="BC11" s="442"/>
      <c r="BD11" s="442"/>
      <c r="BE11" s="442"/>
      <c r="BF11" s="442"/>
      <c r="BG11" s="442"/>
      <c r="BH11" s="442"/>
      <c r="BI11" s="442"/>
      <c r="BJ11" s="442"/>
      <c r="BK11" s="442"/>
      <c r="BL11" s="442"/>
      <c r="BM11" s="443"/>
      <c r="BN11" s="407">
        <v>0</v>
      </c>
      <c r="BO11" s="408"/>
      <c r="BP11" s="408"/>
      <c r="BQ11" s="408"/>
      <c r="BR11" s="408"/>
      <c r="BS11" s="408"/>
      <c r="BT11" s="408"/>
      <c r="BU11" s="409"/>
      <c r="BV11" s="407">
        <v>0</v>
      </c>
      <c r="BW11" s="408"/>
      <c r="BX11" s="408"/>
      <c r="BY11" s="408"/>
      <c r="BZ11" s="408"/>
      <c r="CA11" s="408"/>
      <c r="CB11" s="408"/>
      <c r="CC11" s="409"/>
      <c r="CD11" s="410" t="s">
        <v>121</v>
      </c>
      <c r="CE11" s="411"/>
      <c r="CF11" s="411"/>
      <c r="CG11" s="411"/>
      <c r="CH11" s="411"/>
      <c r="CI11" s="411"/>
      <c r="CJ11" s="411"/>
      <c r="CK11" s="411"/>
      <c r="CL11" s="411"/>
      <c r="CM11" s="411"/>
      <c r="CN11" s="411"/>
      <c r="CO11" s="411"/>
      <c r="CP11" s="411"/>
      <c r="CQ11" s="411"/>
      <c r="CR11" s="411"/>
      <c r="CS11" s="412"/>
      <c r="CT11" s="447" t="s">
        <v>122</v>
      </c>
      <c r="CU11" s="448"/>
      <c r="CV11" s="448"/>
      <c r="CW11" s="448"/>
      <c r="CX11" s="448"/>
      <c r="CY11" s="448"/>
      <c r="CZ11" s="448"/>
      <c r="DA11" s="449"/>
      <c r="DB11" s="447" t="s">
        <v>122</v>
      </c>
      <c r="DC11" s="448"/>
      <c r="DD11" s="448"/>
      <c r="DE11" s="448"/>
      <c r="DF11" s="448"/>
      <c r="DG11" s="448"/>
      <c r="DH11" s="448"/>
      <c r="DI11" s="449"/>
    </row>
    <row r="12" spans="1:119" ht="18.75" customHeight="1" x14ac:dyDescent="0.15">
      <c r="A12" s="169"/>
      <c r="B12" s="467" t="s">
        <v>123</v>
      </c>
      <c r="C12" s="468"/>
      <c r="D12" s="468"/>
      <c r="E12" s="468"/>
      <c r="F12" s="468"/>
      <c r="G12" s="468"/>
      <c r="H12" s="468"/>
      <c r="I12" s="468"/>
      <c r="J12" s="468"/>
      <c r="K12" s="469"/>
      <c r="L12" s="476" t="s">
        <v>124</v>
      </c>
      <c r="M12" s="477"/>
      <c r="N12" s="477"/>
      <c r="O12" s="477"/>
      <c r="P12" s="477"/>
      <c r="Q12" s="478"/>
      <c r="R12" s="479">
        <v>47124</v>
      </c>
      <c r="S12" s="480"/>
      <c r="T12" s="480"/>
      <c r="U12" s="480"/>
      <c r="V12" s="481"/>
      <c r="W12" s="482" t="s">
        <v>1</v>
      </c>
      <c r="X12" s="440"/>
      <c r="Y12" s="440"/>
      <c r="Z12" s="440"/>
      <c r="AA12" s="440"/>
      <c r="AB12" s="483"/>
      <c r="AC12" s="484" t="s">
        <v>125</v>
      </c>
      <c r="AD12" s="485"/>
      <c r="AE12" s="485"/>
      <c r="AF12" s="485"/>
      <c r="AG12" s="486"/>
      <c r="AH12" s="484" t="s">
        <v>126</v>
      </c>
      <c r="AI12" s="485"/>
      <c r="AJ12" s="485"/>
      <c r="AK12" s="485"/>
      <c r="AL12" s="487"/>
      <c r="AM12" s="436" t="s">
        <v>127</v>
      </c>
      <c r="AN12" s="437"/>
      <c r="AO12" s="437"/>
      <c r="AP12" s="437"/>
      <c r="AQ12" s="437"/>
      <c r="AR12" s="437"/>
      <c r="AS12" s="437"/>
      <c r="AT12" s="438"/>
      <c r="AU12" s="439" t="s">
        <v>114</v>
      </c>
      <c r="AV12" s="440"/>
      <c r="AW12" s="440"/>
      <c r="AX12" s="440"/>
      <c r="AY12" s="441" t="s">
        <v>128</v>
      </c>
      <c r="AZ12" s="442"/>
      <c r="BA12" s="442"/>
      <c r="BB12" s="442"/>
      <c r="BC12" s="442"/>
      <c r="BD12" s="442"/>
      <c r="BE12" s="442"/>
      <c r="BF12" s="442"/>
      <c r="BG12" s="442"/>
      <c r="BH12" s="442"/>
      <c r="BI12" s="442"/>
      <c r="BJ12" s="442"/>
      <c r="BK12" s="442"/>
      <c r="BL12" s="442"/>
      <c r="BM12" s="443"/>
      <c r="BN12" s="407">
        <v>882899</v>
      </c>
      <c r="BO12" s="408"/>
      <c r="BP12" s="408"/>
      <c r="BQ12" s="408"/>
      <c r="BR12" s="408"/>
      <c r="BS12" s="408"/>
      <c r="BT12" s="408"/>
      <c r="BU12" s="409"/>
      <c r="BV12" s="407">
        <v>244394</v>
      </c>
      <c r="BW12" s="408"/>
      <c r="BX12" s="408"/>
      <c r="BY12" s="408"/>
      <c r="BZ12" s="408"/>
      <c r="CA12" s="408"/>
      <c r="CB12" s="408"/>
      <c r="CC12" s="409"/>
      <c r="CD12" s="410" t="s">
        <v>129</v>
      </c>
      <c r="CE12" s="411"/>
      <c r="CF12" s="411"/>
      <c r="CG12" s="411"/>
      <c r="CH12" s="411"/>
      <c r="CI12" s="411"/>
      <c r="CJ12" s="411"/>
      <c r="CK12" s="411"/>
      <c r="CL12" s="411"/>
      <c r="CM12" s="411"/>
      <c r="CN12" s="411"/>
      <c r="CO12" s="411"/>
      <c r="CP12" s="411"/>
      <c r="CQ12" s="411"/>
      <c r="CR12" s="411"/>
      <c r="CS12" s="412"/>
      <c r="CT12" s="447" t="s">
        <v>122</v>
      </c>
      <c r="CU12" s="448"/>
      <c r="CV12" s="448"/>
      <c r="CW12" s="448"/>
      <c r="CX12" s="448"/>
      <c r="CY12" s="448"/>
      <c r="CZ12" s="448"/>
      <c r="DA12" s="449"/>
      <c r="DB12" s="447" t="s">
        <v>122</v>
      </c>
      <c r="DC12" s="448"/>
      <c r="DD12" s="448"/>
      <c r="DE12" s="448"/>
      <c r="DF12" s="448"/>
      <c r="DG12" s="448"/>
      <c r="DH12" s="448"/>
      <c r="DI12" s="449"/>
    </row>
    <row r="13" spans="1:119" ht="18.75" customHeight="1" x14ac:dyDescent="0.15">
      <c r="A13" s="169"/>
      <c r="B13" s="470"/>
      <c r="C13" s="471"/>
      <c r="D13" s="471"/>
      <c r="E13" s="471"/>
      <c r="F13" s="471"/>
      <c r="G13" s="471"/>
      <c r="H13" s="471"/>
      <c r="I13" s="471"/>
      <c r="J13" s="471"/>
      <c r="K13" s="472"/>
      <c r="L13" s="178"/>
      <c r="M13" s="498" t="s">
        <v>130</v>
      </c>
      <c r="N13" s="499"/>
      <c r="O13" s="499"/>
      <c r="P13" s="499"/>
      <c r="Q13" s="500"/>
      <c r="R13" s="491">
        <v>46727</v>
      </c>
      <c r="S13" s="492"/>
      <c r="T13" s="492"/>
      <c r="U13" s="492"/>
      <c r="V13" s="493"/>
      <c r="W13" s="423" t="s">
        <v>131</v>
      </c>
      <c r="X13" s="424"/>
      <c r="Y13" s="424"/>
      <c r="Z13" s="424"/>
      <c r="AA13" s="424"/>
      <c r="AB13" s="414"/>
      <c r="AC13" s="458">
        <v>2842</v>
      </c>
      <c r="AD13" s="459"/>
      <c r="AE13" s="459"/>
      <c r="AF13" s="459"/>
      <c r="AG13" s="501"/>
      <c r="AH13" s="458">
        <v>3244</v>
      </c>
      <c r="AI13" s="459"/>
      <c r="AJ13" s="459"/>
      <c r="AK13" s="459"/>
      <c r="AL13" s="460"/>
      <c r="AM13" s="436" t="s">
        <v>132</v>
      </c>
      <c r="AN13" s="437"/>
      <c r="AO13" s="437"/>
      <c r="AP13" s="437"/>
      <c r="AQ13" s="437"/>
      <c r="AR13" s="437"/>
      <c r="AS13" s="437"/>
      <c r="AT13" s="438"/>
      <c r="AU13" s="439" t="s">
        <v>114</v>
      </c>
      <c r="AV13" s="440"/>
      <c r="AW13" s="440"/>
      <c r="AX13" s="440"/>
      <c r="AY13" s="441" t="s">
        <v>133</v>
      </c>
      <c r="AZ13" s="442"/>
      <c r="BA13" s="442"/>
      <c r="BB13" s="442"/>
      <c r="BC13" s="442"/>
      <c r="BD13" s="442"/>
      <c r="BE13" s="442"/>
      <c r="BF13" s="442"/>
      <c r="BG13" s="442"/>
      <c r="BH13" s="442"/>
      <c r="BI13" s="442"/>
      <c r="BJ13" s="442"/>
      <c r="BK13" s="442"/>
      <c r="BL13" s="442"/>
      <c r="BM13" s="443"/>
      <c r="BN13" s="407">
        <v>249609</v>
      </c>
      <c r="BO13" s="408"/>
      <c r="BP13" s="408"/>
      <c r="BQ13" s="408"/>
      <c r="BR13" s="408"/>
      <c r="BS13" s="408"/>
      <c r="BT13" s="408"/>
      <c r="BU13" s="409"/>
      <c r="BV13" s="407">
        <v>319516</v>
      </c>
      <c r="BW13" s="408"/>
      <c r="BX13" s="408"/>
      <c r="BY13" s="408"/>
      <c r="BZ13" s="408"/>
      <c r="CA13" s="408"/>
      <c r="CB13" s="408"/>
      <c r="CC13" s="409"/>
      <c r="CD13" s="410" t="s">
        <v>134</v>
      </c>
      <c r="CE13" s="411"/>
      <c r="CF13" s="411"/>
      <c r="CG13" s="411"/>
      <c r="CH13" s="411"/>
      <c r="CI13" s="411"/>
      <c r="CJ13" s="411"/>
      <c r="CK13" s="411"/>
      <c r="CL13" s="411"/>
      <c r="CM13" s="411"/>
      <c r="CN13" s="411"/>
      <c r="CO13" s="411"/>
      <c r="CP13" s="411"/>
      <c r="CQ13" s="411"/>
      <c r="CR13" s="411"/>
      <c r="CS13" s="412"/>
      <c r="CT13" s="404">
        <v>14</v>
      </c>
      <c r="CU13" s="405"/>
      <c r="CV13" s="405"/>
      <c r="CW13" s="405"/>
      <c r="CX13" s="405"/>
      <c r="CY13" s="405"/>
      <c r="CZ13" s="405"/>
      <c r="DA13" s="406"/>
      <c r="DB13" s="404">
        <v>13.7</v>
      </c>
      <c r="DC13" s="405"/>
      <c r="DD13" s="405"/>
      <c r="DE13" s="405"/>
      <c r="DF13" s="405"/>
      <c r="DG13" s="405"/>
      <c r="DH13" s="405"/>
      <c r="DI13" s="406"/>
    </row>
    <row r="14" spans="1:119" ht="18.75" customHeight="1" thickBot="1" x14ac:dyDescent="0.2">
      <c r="A14" s="169"/>
      <c r="B14" s="470"/>
      <c r="C14" s="471"/>
      <c r="D14" s="471"/>
      <c r="E14" s="471"/>
      <c r="F14" s="471"/>
      <c r="G14" s="471"/>
      <c r="H14" s="471"/>
      <c r="I14" s="471"/>
      <c r="J14" s="471"/>
      <c r="K14" s="472"/>
      <c r="L14" s="488" t="s">
        <v>135</v>
      </c>
      <c r="M14" s="489"/>
      <c r="N14" s="489"/>
      <c r="O14" s="489"/>
      <c r="P14" s="489"/>
      <c r="Q14" s="490"/>
      <c r="R14" s="491">
        <v>48128</v>
      </c>
      <c r="S14" s="492"/>
      <c r="T14" s="492"/>
      <c r="U14" s="492"/>
      <c r="V14" s="493"/>
      <c r="W14" s="397"/>
      <c r="X14" s="398"/>
      <c r="Y14" s="398"/>
      <c r="Z14" s="398"/>
      <c r="AA14" s="398"/>
      <c r="AB14" s="387"/>
      <c r="AC14" s="494">
        <v>11</v>
      </c>
      <c r="AD14" s="495"/>
      <c r="AE14" s="495"/>
      <c r="AF14" s="495"/>
      <c r="AG14" s="496"/>
      <c r="AH14" s="494">
        <v>11.5</v>
      </c>
      <c r="AI14" s="495"/>
      <c r="AJ14" s="495"/>
      <c r="AK14" s="495"/>
      <c r="AL14" s="497"/>
      <c r="AM14" s="436"/>
      <c r="AN14" s="437"/>
      <c r="AO14" s="437"/>
      <c r="AP14" s="437"/>
      <c r="AQ14" s="437"/>
      <c r="AR14" s="437"/>
      <c r="AS14" s="437"/>
      <c r="AT14" s="438"/>
      <c r="AU14" s="439"/>
      <c r="AV14" s="440"/>
      <c r="AW14" s="440"/>
      <c r="AX14" s="440"/>
      <c r="AY14" s="441"/>
      <c r="AZ14" s="442"/>
      <c r="BA14" s="442"/>
      <c r="BB14" s="442"/>
      <c r="BC14" s="442"/>
      <c r="BD14" s="442"/>
      <c r="BE14" s="442"/>
      <c r="BF14" s="442"/>
      <c r="BG14" s="442"/>
      <c r="BH14" s="442"/>
      <c r="BI14" s="442"/>
      <c r="BJ14" s="442"/>
      <c r="BK14" s="442"/>
      <c r="BL14" s="442"/>
      <c r="BM14" s="443"/>
      <c r="BN14" s="407"/>
      <c r="BO14" s="408"/>
      <c r="BP14" s="408"/>
      <c r="BQ14" s="408"/>
      <c r="BR14" s="408"/>
      <c r="BS14" s="408"/>
      <c r="BT14" s="408"/>
      <c r="BU14" s="409"/>
      <c r="BV14" s="407"/>
      <c r="BW14" s="408"/>
      <c r="BX14" s="408"/>
      <c r="BY14" s="408"/>
      <c r="BZ14" s="408"/>
      <c r="CA14" s="408"/>
      <c r="CB14" s="408"/>
      <c r="CC14" s="409"/>
      <c r="CD14" s="502" t="s">
        <v>136</v>
      </c>
      <c r="CE14" s="503"/>
      <c r="CF14" s="503"/>
      <c r="CG14" s="503"/>
      <c r="CH14" s="503"/>
      <c r="CI14" s="503"/>
      <c r="CJ14" s="503"/>
      <c r="CK14" s="503"/>
      <c r="CL14" s="503"/>
      <c r="CM14" s="503"/>
      <c r="CN14" s="503"/>
      <c r="CO14" s="503"/>
      <c r="CP14" s="503"/>
      <c r="CQ14" s="503"/>
      <c r="CR14" s="503"/>
      <c r="CS14" s="504"/>
      <c r="CT14" s="505">
        <v>73.599999999999994</v>
      </c>
      <c r="CU14" s="506"/>
      <c r="CV14" s="506"/>
      <c r="CW14" s="506"/>
      <c r="CX14" s="506"/>
      <c r="CY14" s="506"/>
      <c r="CZ14" s="506"/>
      <c r="DA14" s="507"/>
      <c r="DB14" s="505">
        <v>92.7</v>
      </c>
      <c r="DC14" s="506"/>
      <c r="DD14" s="506"/>
      <c r="DE14" s="506"/>
      <c r="DF14" s="506"/>
      <c r="DG14" s="506"/>
      <c r="DH14" s="506"/>
      <c r="DI14" s="507"/>
    </row>
    <row r="15" spans="1:119" ht="18.75" customHeight="1" x14ac:dyDescent="0.15">
      <c r="A15" s="169"/>
      <c r="B15" s="470"/>
      <c r="C15" s="471"/>
      <c r="D15" s="471"/>
      <c r="E15" s="471"/>
      <c r="F15" s="471"/>
      <c r="G15" s="471"/>
      <c r="H15" s="471"/>
      <c r="I15" s="471"/>
      <c r="J15" s="471"/>
      <c r="K15" s="472"/>
      <c r="L15" s="178"/>
      <c r="M15" s="498" t="s">
        <v>130</v>
      </c>
      <c r="N15" s="499"/>
      <c r="O15" s="499"/>
      <c r="P15" s="499"/>
      <c r="Q15" s="500"/>
      <c r="R15" s="491">
        <v>47780</v>
      </c>
      <c r="S15" s="492"/>
      <c r="T15" s="492"/>
      <c r="U15" s="492"/>
      <c r="V15" s="493"/>
      <c r="W15" s="423" t="s">
        <v>137</v>
      </c>
      <c r="X15" s="424"/>
      <c r="Y15" s="424"/>
      <c r="Z15" s="424"/>
      <c r="AA15" s="424"/>
      <c r="AB15" s="414"/>
      <c r="AC15" s="458">
        <v>7562</v>
      </c>
      <c r="AD15" s="459"/>
      <c r="AE15" s="459"/>
      <c r="AF15" s="459"/>
      <c r="AG15" s="501"/>
      <c r="AH15" s="458">
        <v>8755</v>
      </c>
      <c r="AI15" s="459"/>
      <c r="AJ15" s="459"/>
      <c r="AK15" s="459"/>
      <c r="AL15" s="460"/>
      <c r="AM15" s="436"/>
      <c r="AN15" s="437"/>
      <c r="AO15" s="437"/>
      <c r="AP15" s="437"/>
      <c r="AQ15" s="437"/>
      <c r="AR15" s="437"/>
      <c r="AS15" s="437"/>
      <c r="AT15" s="438"/>
      <c r="AU15" s="439"/>
      <c r="AV15" s="440"/>
      <c r="AW15" s="440"/>
      <c r="AX15" s="440"/>
      <c r="AY15" s="367" t="s">
        <v>138</v>
      </c>
      <c r="AZ15" s="368"/>
      <c r="BA15" s="368"/>
      <c r="BB15" s="368"/>
      <c r="BC15" s="368"/>
      <c r="BD15" s="368"/>
      <c r="BE15" s="368"/>
      <c r="BF15" s="368"/>
      <c r="BG15" s="368"/>
      <c r="BH15" s="368"/>
      <c r="BI15" s="368"/>
      <c r="BJ15" s="368"/>
      <c r="BK15" s="368"/>
      <c r="BL15" s="368"/>
      <c r="BM15" s="369"/>
      <c r="BN15" s="370">
        <v>6054009</v>
      </c>
      <c r="BO15" s="371"/>
      <c r="BP15" s="371"/>
      <c r="BQ15" s="371"/>
      <c r="BR15" s="371"/>
      <c r="BS15" s="371"/>
      <c r="BT15" s="371"/>
      <c r="BU15" s="372"/>
      <c r="BV15" s="370">
        <v>6112585</v>
      </c>
      <c r="BW15" s="371"/>
      <c r="BX15" s="371"/>
      <c r="BY15" s="371"/>
      <c r="BZ15" s="371"/>
      <c r="CA15" s="371"/>
      <c r="CB15" s="371"/>
      <c r="CC15" s="372"/>
      <c r="CD15" s="508" t="s">
        <v>139</v>
      </c>
      <c r="CE15" s="509"/>
      <c r="CF15" s="509"/>
      <c r="CG15" s="509"/>
      <c r="CH15" s="509"/>
      <c r="CI15" s="509"/>
      <c r="CJ15" s="509"/>
      <c r="CK15" s="509"/>
      <c r="CL15" s="509"/>
      <c r="CM15" s="509"/>
      <c r="CN15" s="509"/>
      <c r="CO15" s="509"/>
      <c r="CP15" s="509"/>
      <c r="CQ15" s="509"/>
      <c r="CR15" s="509"/>
      <c r="CS15" s="510"/>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470"/>
      <c r="C16" s="471"/>
      <c r="D16" s="471"/>
      <c r="E16" s="471"/>
      <c r="F16" s="471"/>
      <c r="G16" s="471"/>
      <c r="H16" s="471"/>
      <c r="I16" s="471"/>
      <c r="J16" s="471"/>
      <c r="K16" s="472"/>
      <c r="L16" s="488" t="s">
        <v>140</v>
      </c>
      <c r="M16" s="511"/>
      <c r="N16" s="511"/>
      <c r="O16" s="511"/>
      <c r="P16" s="511"/>
      <c r="Q16" s="512"/>
      <c r="R16" s="513" t="s">
        <v>141</v>
      </c>
      <c r="S16" s="514"/>
      <c r="T16" s="514"/>
      <c r="U16" s="514"/>
      <c r="V16" s="515"/>
      <c r="W16" s="397"/>
      <c r="X16" s="398"/>
      <c r="Y16" s="398"/>
      <c r="Z16" s="398"/>
      <c r="AA16" s="398"/>
      <c r="AB16" s="387"/>
      <c r="AC16" s="494">
        <v>29.3</v>
      </c>
      <c r="AD16" s="495"/>
      <c r="AE16" s="495"/>
      <c r="AF16" s="495"/>
      <c r="AG16" s="496"/>
      <c r="AH16" s="494">
        <v>31</v>
      </c>
      <c r="AI16" s="495"/>
      <c r="AJ16" s="495"/>
      <c r="AK16" s="495"/>
      <c r="AL16" s="497"/>
      <c r="AM16" s="436"/>
      <c r="AN16" s="437"/>
      <c r="AO16" s="437"/>
      <c r="AP16" s="437"/>
      <c r="AQ16" s="437"/>
      <c r="AR16" s="437"/>
      <c r="AS16" s="437"/>
      <c r="AT16" s="438"/>
      <c r="AU16" s="439"/>
      <c r="AV16" s="440"/>
      <c r="AW16" s="440"/>
      <c r="AX16" s="440"/>
      <c r="AY16" s="441" t="s">
        <v>142</v>
      </c>
      <c r="AZ16" s="442"/>
      <c r="BA16" s="442"/>
      <c r="BB16" s="442"/>
      <c r="BC16" s="442"/>
      <c r="BD16" s="442"/>
      <c r="BE16" s="442"/>
      <c r="BF16" s="442"/>
      <c r="BG16" s="442"/>
      <c r="BH16" s="442"/>
      <c r="BI16" s="442"/>
      <c r="BJ16" s="442"/>
      <c r="BK16" s="442"/>
      <c r="BL16" s="442"/>
      <c r="BM16" s="443"/>
      <c r="BN16" s="407">
        <v>18498780</v>
      </c>
      <c r="BO16" s="408"/>
      <c r="BP16" s="408"/>
      <c r="BQ16" s="408"/>
      <c r="BR16" s="408"/>
      <c r="BS16" s="408"/>
      <c r="BT16" s="408"/>
      <c r="BU16" s="409"/>
      <c r="BV16" s="407">
        <v>18287805</v>
      </c>
      <c r="BW16" s="408"/>
      <c r="BX16" s="408"/>
      <c r="BY16" s="408"/>
      <c r="BZ16" s="408"/>
      <c r="CA16" s="408"/>
      <c r="CB16" s="408"/>
      <c r="CC16" s="409"/>
      <c r="CD16" s="182"/>
      <c r="CE16" s="521"/>
      <c r="CF16" s="521"/>
      <c r="CG16" s="521"/>
      <c r="CH16" s="521"/>
      <c r="CI16" s="521"/>
      <c r="CJ16" s="521"/>
      <c r="CK16" s="521"/>
      <c r="CL16" s="521"/>
      <c r="CM16" s="521"/>
      <c r="CN16" s="521"/>
      <c r="CO16" s="521"/>
      <c r="CP16" s="521"/>
      <c r="CQ16" s="521"/>
      <c r="CR16" s="521"/>
      <c r="CS16" s="522"/>
      <c r="CT16" s="404"/>
      <c r="CU16" s="405"/>
      <c r="CV16" s="405"/>
      <c r="CW16" s="405"/>
      <c r="CX16" s="405"/>
      <c r="CY16" s="405"/>
      <c r="CZ16" s="405"/>
      <c r="DA16" s="406"/>
      <c r="DB16" s="404"/>
      <c r="DC16" s="405"/>
      <c r="DD16" s="405"/>
      <c r="DE16" s="405"/>
      <c r="DF16" s="405"/>
      <c r="DG16" s="405"/>
      <c r="DH16" s="405"/>
      <c r="DI16" s="406"/>
    </row>
    <row r="17" spans="1:113" ht="18.75" customHeight="1" thickBot="1" x14ac:dyDescent="0.2">
      <c r="A17" s="169"/>
      <c r="B17" s="473"/>
      <c r="C17" s="474"/>
      <c r="D17" s="474"/>
      <c r="E17" s="474"/>
      <c r="F17" s="474"/>
      <c r="G17" s="474"/>
      <c r="H17" s="474"/>
      <c r="I17" s="474"/>
      <c r="J17" s="474"/>
      <c r="K17" s="475"/>
      <c r="L17" s="183"/>
      <c r="M17" s="518" t="s">
        <v>143</v>
      </c>
      <c r="N17" s="519"/>
      <c r="O17" s="519"/>
      <c r="P17" s="519"/>
      <c r="Q17" s="520"/>
      <c r="R17" s="513" t="s">
        <v>144</v>
      </c>
      <c r="S17" s="514"/>
      <c r="T17" s="514"/>
      <c r="U17" s="514"/>
      <c r="V17" s="515"/>
      <c r="W17" s="423" t="s">
        <v>145</v>
      </c>
      <c r="X17" s="424"/>
      <c r="Y17" s="424"/>
      <c r="Z17" s="424"/>
      <c r="AA17" s="424"/>
      <c r="AB17" s="414"/>
      <c r="AC17" s="458">
        <v>15394</v>
      </c>
      <c r="AD17" s="459"/>
      <c r="AE17" s="459"/>
      <c r="AF17" s="459"/>
      <c r="AG17" s="501"/>
      <c r="AH17" s="458">
        <v>16218</v>
      </c>
      <c r="AI17" s="459"/>
      <c r="AJ17" s="459"/>
      <c r="AK17" s="459"/>
      <c r="AL17" s="460"/>
      <c r="AM17" s="436"/>
      <c r="AN17" s="437"/>
      <c r="AO17" s="437"/>
      <c r="AP17" s="437"/>
      <c r="AQ17" s="437"/>
      <c r="AR17" s="437"/>
      <c r="AS17" s="437"/>
      <c r="AT17" s="438"/>
      <c r="AU17" s="439"/>
      <c r="AV17" s="440"/>
      <c r="AW17" s="440"/>
      <c r="AX17" s="440"/>
      <c r="AY17" s="441" t="s">
        <v>146</v>
      </c>
      <c r="AZ17" s="442"/>
      <c r="BA17" s="442"/>
      <c r="BB17" s="442"/>
      <c r="BC17" s="442"/>
      <c r="BD17" s="442"/>
      <c r="BE17" s="442"/>
      <c r="BF17" s="442"/>
      <c r="BG17" s="442"/>
      <c r="BH17" s="442"/>
      <c r="BI17" s="442"/>
      <c r="BJ17" s="442"/>
      <c r="BK17" s="442"/>
      <c r="BL17" s="442"/>
      <c r="BM17" s="443"/>
      <c r="BN17" s="407">
        <v>7574114</v>
      </c>
      <c r="BO17" s="408"/>
      <c r="BP17" s="408"/>
      <c r="BQ17" s="408"/>
      <c r="BR17" s="408"/>
      <c r="BS17" s="408"/>
      <c r="BT17" s="408"/>
      <c r="BU17" s="409"/>
      <c r="BV17" s="407">
        <v>7652857</v>
      </c>
      <c r="BW17" s="408"/>
      <c r="BX17" s="408"/>
      <c r="BY17" s="408"/>
      <c r="BZ17" s="408"/>
      <c r="CA17" s="408"/>
      <c r="CB17" s="408"/>
      <c r="CC17" s="409"/>
      <c r="CD17" s="182"/>
      <c r="CE17" s="521"/>
      <c r="CF17" s="521"/>
      <c r="CG17" s="521"/>
      <c r="CH17" s="521"/>
      <c r="CI17" s="521"/>
      <c r="CJ17" s="521"/>
      <c r="CK17" s="521"/>
      <c r="CL17" s="521"/>
      <c r="CM17" s="521"/>
      <c r="CN17" s="521"/>
      <c r="CO17" s="521"/>
      <c r="CP17" s="521"/>
      <c r="CQ17" s="521"/>
      <c r="CR17" s="521"/>
      <c r="CS17" s="522"/>
      <c r="CT17" s="404"/>
      <c r="CU17" s="405"/>
      <c r="CV17" s="405"/>
      <c r="CW17" s="405"/>
      <c r="CX17" s="405"/>
      <c r="CY17" s="405"/>
      <c r="CZ17" s="405"/>
      <c r="DA17" s="406"/>
      <c r="DB17" s="404"/>
      <c r="DC17" s="405"/>
      <c r="DD17" s="405"/>
      <c r="DE17" s="405"/>
      <c r="DF17" s="405"/>
      <c r="DG17" s="405"/>
      <c r="DH17" s="405"/>
      <c r="DI17" s="406"/>
    </row>
    <row r="18" spans="1:113" ht="18.75" customHeight="1" thickBot="1" x14ac:dyDescent="0.2">
      <c r="A18" s="169"/>
      <c r="B18" s="529" t="s">
        <v>147</v>
      </c>
      <c r="C18" s="450"/>
      <c r="D18" s="450"/>
      <c r="E18" s="530"/>
      <c r="F18" s="530"/>
      <c r="G18" s="530"/>
      <c r="H18" s="530"/>
      <c r="I18" s="530"/>
      <c r="J18" s="530"/>
      <c r="K18" s="530"/>
      <c r="L18" s="531">
        <v>590.39</v>
      </c>
      <c r="M18" s="531"/>
      <c r="N18" s="531"/>
      <c r="O18" s="531"/>
      <c r="P18" s="531"/>
      <c r="Q18" s="531"/>
      <c r="R18" s="532"/>
      <c r="S18" s="532"/>
      <c r="T18" s="532"/>
      <c r="U18" s="532"/>
      <c r="V18" s="533"/>
      <c r="W18" s="425"/>
      <c r="X18" s="426"/>
      <c r="Y18" s="426"/>
      <c r="Z18" s="426"/>
      <c r="AA18" s="426"/>
      <c r="AB18" s="417"/>
      <c r="AC18" s="534">
        <v>59.7</v>
      </c>
      <c r="AD18" s="535"/>
      <c r="AE18" s="535"/>
      <c r="AF18" s="535"/>
      <c r="AG18" s="536"/>
      <c r="AH18" s="534">
        <v>57.5</v>
      </c>
      <c r="AI18" s="535"/>
      <c r="AJ18" s="535"/>
      <c r="AK18" s="535"/>
      <c r="AL18" s="537"/>
      <c r="AM18" s="436"/>
      <c r="AN18" s="437"/>
      <c r="AO18" s="437"/>
      <c r="AP18" s="437"/>
      <c r="AQ18" s="437"/>
      <c r="AR18" s="437"/>
      <c r="AS18" s="437"/>
      <c r="AT18" s="438"/>
      <c r="AU18" s="439"/>
      <c r="AV18" s="440"/>
      <c r="AW18" s="440"/>
      <c r="AX18" s="440"/>
      <c r="AY18" s="441" t="s">
        <v>148</v>
      </c>
      <c r="AZ18" s="442"/>
      <c r="BA18" s="442"/>
      <c r="BB18" s="442"/>
      <c r="BC18" s="442"/>
      <c r="BD18" s="442"/>
      <c r="BE18" s="442"/>
      <c r="BF18" s="442"/>
      <c r="BG18" s="442"/>
      <c r="BH18" s="442"/>
      <c r="BI18" s="442"/>
      <c r="BJ18" s="442"/>
      <c r="BK18" s="442"/>
      <c r="BL18" s="442"/>
      <c r="BM18" s="443"/>
      <c r="BN18" s="407">
        <v>19126331</v>
      </c>
      <c r="BO18" s="408"/>
      <c r="BP18" s="408"/>
      <c r="BQ18" s="408"/>
      <c r="BR18" s="408"/>
      <c r="BS18" s="408"/>
      <c r="BT18" s="408"/>
      <c r="BU18" s="409"/>
      <c r="BV18" s="407">
        <v>19203732</v>
      </c>
      <c r="BW18" s="408"/>
      <c r="BX18" s="408"/>
      <c r="BY18" s="408"/>
      <c r="BZ18" s="408"/>
      <c r="CA18" s="408"/>
      <c r="CB18" s="408"/>
      <c r="CC18" s="409"/>
      <c r="CD18" s="182"/>
      <c r="CE18" s="521"/>
      <c r="CF18" s="521"/>
      <c r="CG18" s="521"/>
      <c r="CH18" s="521"/>
      <c r="CI18" s="521"/>
      <c r="CJ18" s="521"/>
      <c r="CK18" s="521"/>
      <c r="CL18" s="521"/>
      <c r="CM18" s="521"/>
      <c r="CN18" s="521"/>
      <c r="CO18" s="521"/>
      <c r="CP18" s="521"/>
      <c r="CQ18" s="521"/>
      <c r="CR18" s="521"/>
      <c r="CS18" s="522"/>
      <c r="CT18" s="404"/>
      <c r="CU18" s="405"/>
      <c r="CV18" s="405"/>
      <c r="CW18" s="405"/>
      <c r="CX18" s="405"/>
      <c r="CY18" s="405"/>
      <c r="CZ18" s="405"/>
      <c r="DA18" s="406"/>
      <c r="DB18" s="404"/>
      <c r="DC18" s="405"/>
      <c r="DD18" s="405"/>
      <c r="DE18" s="405"/>
      <c r="DF18" s="405"/>
      <c r="DG18" s="405"/>
      <c r="DH18" s="405"/>
      <c r="DI18" s="406"/>
    </row>
    <row r="19" spans="1:113" ht="18.75" customHeight="1" thickBot="1" x14ac:dyDescent="0.2">
      <c r="A19" s="169"/>
      <c r="B19" s="529" t="s">
        <v>149</v>
      </c>
      <c r="C19" s="450"/>
      <c r="D19" s="450"/>
      <c r="E19" s="530"/>
      <c r="F19" s="530"/>
      <c r="G19" s="530"/>
      <c r="H19" s="530"/>
      <c r="I19" s="530"/>
      <c r="J19" s="530"/>
      <c r="K19" s="530"/>
      <c r="L19" s="538">
        <v>84</v>
      </c>
      <c r="M19" s="538"/>
      <c r="N19" s="538"/>
      <c r="O19" s="538"/>
      <c r="P19" s="538"/>
      <c r="Q19" s="538"/>
      <c r="R19" s="539"/>
      <c r="S19" s="539"/>
      <c r="T19" s="539"/>
      <c r="U19" s="539"/>
      <c r="V19" s="540"/>
      <c r="W19" s="364"/>
      <c r="X19" s="365"/>
      <c r="Y19" s="365"/>
      <c r="Z19" s="365"/>
      <c r="AA19" s="365"/>
      <c r="AB19" s="365"/>
      <c r="AC19" s="516"/>
      <c r="AD19" s="516"/>
      <c r="AE19" s="516"/>
      <c r="AF19" s="516"/>
      <c r="AG19" s="516"/>
      <c r="AH19" s="516"/>
      <c r="AI19" s="516"/>
      <c r="AJ19" s="516"/>
      <c r="AK19" s="516"/>
      <c r="AL19" s="517"/>
      <c r="AM19" s="436"/>
      <c r="AN19" s="437"/>
      <c r="AO19" s="437"/>
      <c r="AP19" s="437"/>
      <c r="AQ19" s="437"/>
      <c r="AR19" s="437"/>
      <c r="AS19" s="437"/>
      <c r="AT19" s="438"/>
      <c r="AU19" s="439"/>
      <c r="AV19" s="440"/>
      <c r="AW19" s="440"/>
      <c r="AX19" s="440"/>
      <c r="AY19" s="441" t="s">
        <v>150</v>
      </c>
      <c r="AZ19" s="442"/>
      <c r="BA19" s="442"/>
      <c r="BB19" s="442"/>
      <c r="BC19" s="442"/>
      <c r="BD19" s="442"/>
      <c r="BE19" s="442"/>
      <c r="BF19" s="442"/>
      <c r="BG19" s="442"/>
      <c r="BH19" s="442"/>
      <c r="BI19" s="442"/>
      <c r="BJ19" s="442"/>
      <c r="BK19" s="442"/>
      <c r="BL19" s="442"/>
      <c r="BM19" s="443"/>
      <c r="BN19" s="407">
        <v>27264941</v>
      </c>
      <c r="BO19" s="408"/>
      <c r="BP19" s="408"/>
      <c r="BQ19" s="408"/>
      <c r="BR19" s="408"/>
      <c r="BS19" s="408"/>
      <c r="BT19" s="408"/>
      <c r="BU19" s="409"/>
      <c r="BV19" s="407">
        <v>25507897</v>
      </c>
      <c r="BW19" s="408"/>
      <c r="BX19" s="408"/>
      <c r="BY19" s="408"/>
      <c r="BZ19" s="408"/>
      <c r="CA19" s="408"/>
      <c r="CB19" s="408"/>
      <c r="CC19" s="409"/>
      <c r="CD19" s="182"/>
      <c r="CE19" s="521"/>
      <c r="CF19" s="521"/>
      <c r="CG19" s="521"/>
      <c r="CH19" s="521"/>
      <c r="CI19" s="521"/>
      <c r="CJ19" s="521"/>
      <c r="CK19" s="521"/>
      <c r="CL19" s="521"/>
      <c r="CM19" s="521"/>
      <c r="CN19" s="521"/>
      <c r="CO19" s="521"/>
      <c r="CP19" s="521"/>
      <c r="CQ19" s="521"/>
      <c r="CR19" s="521"/>
      <c r="CS19" s="522"/>
      <c r="CT19" s="404"/>
      <c r="CU19" s="405"/>
      <c r="CV19" s="405"/>
      <c r="CW19" s="405"/>
      <c r="CX19" s="405"/>
      <c r="CY19" s="405"/>
      <c r="CZ19" s="405"/>
      <c r="DA19" s="406"/>
      <c r="DB19" s="404"/>
      <c r="DC19" s="405"/>
      <c r="DD19" s="405"/>
      <c r="DE19" s="405"/>
      <c r="DF19" s="405"/>
      <c r="DG19" s="405"/>
      <c r="DH19" s="405"/>
      <c r="DI19" s="406"/>
    </row>
    <row r="20" spans="1:113" ht="18.75" customHeight="1" thickBot="1" x14ac:dyDescent="0.2">
      <c r="A20" s="169"/>
      <c r="B20" s="529" t="s">
        <v>151</v>
      </c>
      <c r="C20" s="450"/>
      <c r="D20" s="450"/>
      <c r="E20" s="530"/>
      <c r="F20" s="530"/>
      <c r="G20" s="530"/>
      <c r="H20" s="530"/>
      <c r="I20" s="530"/>
      <c r="J20" s="530"/>
      <c r="K20" s="530"/>
      <c r="L20" s="538">
        <v>18012</v>
      </c>
      <c r="M20" s="538"/>
      <c r="N20" s="538"/>
      <c r="O20" s="538"/>
      <c r="P20" s="538"/>
      <c r="Q20" s="538"/>
      <c r="R20" s="539"/>
      <c r="S20" s="539"/>
      <c r="T20" s="539"/>
      <c r="U20" s="539"/>
      <c r="V20" s="540"/>
      <c r="W20" s="425"/>
      <c r="X20" s="426"/>
      <c r="Y20" s="426"/>
      <c r="Z20" s="426"/>
      <c r="AA20" s="426"/>
      <c r="AB20" s="426"/>
      <c r="AC20" s="541"/>
      <c r="AD20" s="541"/>
      <c r="AE20" s="541"/>
      <c r="AF20" s="541"/>
      <c r="AG20" s="541"/>
      <c r="AH20" s="541"/>
      <c r="AI20" s="541"/>
      <c r="AJ20" s="541"/>
      <c r="AK20" s="541"/>
      <c r="AL20" s="542"/>
      <c r="AM20" s="543"/>
      <c r="AN20" s="462"/>
      <c r="AO20" s="462"/>
      <c r="AP20" s="462"/>
      <c r="AQ20" s="462"/>
      <c r="AR20" s="462"/>
      <c r="AS20" s="462"/>
      <c r="AT20" s="463"/>
      <c r="AU20" s="544"/>
      <c r="AV20" s="545"/>
      <c r="AW20" s="545"/>
      <c r="AX20" s="546"/>
      <c r="AY20" s="441"/>
      <c r="AZ20" s="442"/>
      <c r="BA20" s="442"/>
      <c r="BB20" s="442"/>
      <c r="BC20" s="442"/>
      <c r="BD20" s="442"/>
      <c r="BE20" s="442"/>
      <c r="BF20" s="442"/>
      <c r="BG20" s="442"/>
      <c r="BH20" s="442"/>
      <c r="BI20" s="442"/>
      <c r="BJ20" s="442"/>
      <c r="BK20" s="442"/>
      <c r="BL20" s="442"/>
      <c r="BM20" s="443"/>
      <c r="BN20" s="407"/>
      <c r="BO20" s="408"/>
      <c r="BP20" s="408"/>
      <c r="BQ20" s="408"/>
      <c r="BR20" s="408"/>
      <c r="BS20" s="408"/>
      <c r="BT20" s="408"/>
      <c r="BU20" s="409"/>
      <c r="BV20" s="407"/>
      <c r="BW20" s="408"/>
      <c r="BX20" s="408"/>
      <c r="BY20" s="408"/>
      <c r="BZ20" s="408"/>
      <c r="CA20" s="408"/>
      <c r="CB20" s="408"/>
      <c r="CC20" s="409"/>
      <c r="CD20" s="182"/>
      <c r="CE20" s="521"/>
      <c r="CF20" s="521"/>
      <c r="CG20" s="521"/>
      <c r="CH20" s="521"/>
      <c r="CI20" s="521"/>
      <c r="CJ20" s="521"/>
      <c r="CK20" s="521"/>
      <c r="CL20" s="521"/>
      <c r="CM20" s="521"/>
      <c r="CN20" s="521"/>
      <c r="CO20" s="521"/>
      <c r="CP20" s="521"/>
      <c r="CQ20" s="521"/>
      <c r="CR20" s="521"/>
      <c r="CS20" s="522"/>
      <c r="CT20" s="404"/>
      <c r="CU20" s="405"/>
      <c r="CV20" s="405"/>
      <c r="CW20" s="405"/>
      <c r="CX20" s="405"/>
      <c r="CY20" s="405"/>
      <c r="CZ20" s="405"/>
      <c r="DA20" s="406"/>
      <c r="DB20" s="404"/>
      <c r="DC20" s="405"/>
      <c r="DD20" s="405"/>
      <c r="DE20" s="405"/>
      <c r="DF20" s="405"/>
      <c r="DG20" s="405"/>
      <c r="DH20" s="405"/>
      <c r="DI20" s="406"/>
    </row>
    <row r="21" spans="1:113" ht="18.75" customHeight="1" thickBot="1" x14ac:dyDescent="0.2">
      <c r="A21" s="169"/>
      <c r="B21" s="547" t="s">
        <v>152</v>
      </c>
      <c r="C21" s="548"/>
      <c r="D21" s="548"/>
      <c r="E21" s="548"/>
      <c r="F21" s="548"/>
      <c r="G21" s="548"/>
      <c r="H21" s="548"/>
      <c r="I21" s="548"/>
      <c r="J21" s="548"/>
      <c r="K21" s="548"/>
      <c r="L21" s="548"/>
      <c r="M21" s="548"/>
      <c r="N21" s="548"/>
      <c r="O21" s="548"/>
      <c r="P21" s="548"/>
      <c r="Q21" s="548"/>
      <c r="R21" s="548"/>
      <c r="S21" s="548"/>
      <c r="T21" s="548"/>
      <c r="U21" s="548"/>
      <c r="V21" s="548"/>
      <c r="W21" s="548"/>
      <c r="X21" s="548"/>
      <c r="Y21" s="548"/>
      <c r="Z21" s="548"/>
      <c r="AA21" s="548"/>
      <c r="AB21" s="548"/>
      <c r="AC21" s="548"/>
      <c r="AD21" s="548"/>
      <c r="AE21" s="548"/>
      <c r="AF21" s="548"/>
      <c r="AG21" s="548"/>
      <c r="AH21" s="548"/>
      <c r="AI21" s="548"/>
      <c r="AJ21" s="548"/>
      <c r="AK21" s="548"/>
      <c r="AL21" s="548"/>
      <c r="AM21" s="548"/>
      <c r="AN21" s="548"/>
      <c r="AO21" s="548"/>
      <c r="AP21" s="548"/>
      <c r="AQ21" s="548"/>
      <c r="AR21" s="548"/>
      <c r="AS21" s="548"/>
      <c r="AT21" s="548"/>
      <c r="AU21" s="548"/>
      <c r="AV21" s="548"/>
      <c r="AW21" s="548"/>
      <c r="AX21" s="549"/>
      <c r="AY21" s="523"/>
      <c r="AZ21" s="524"/>
      <c r="BA21" s="524"/>
      <c r="BB21" s="524"/>
      <c r="BC21" s="524"/>
      <c r="BD21" s="524"/>
      <c r="BE21" s="524"/>
      <c r="BF21" s="524"/>
      <c r="BG21" s="524"/>
      <c r="BH21" s="524"/>
      <c r="BI21" s="524"/>
      <c r="BJ21" s="524"/>
      <c r="BK21" s="524"/>
      <c r="BL21" s="524"/>
      <c r="BM21" s="525"/>
      <c r="BN21" s="526"/>
      <c r="BO21" s="527"/>
      <c r="BP21" s="527"/>
      <c r="BQ21" s="527"/>
      <c r="BR21" s="527"/>
      <c r="BS21" s="527"/>
      <c r="BT21" s="527"/>
      <c r="BU21" s="528"/>
      <c r="BV21" s="526"/>
      <c r="BW21" s="527"/>
      <c r="BX21" s="527"/>
      <c r="BY21" s="527"/>
      <c r="BZ21" s="527"/>
      <c r="CA21" s="527"/>
      <c r="CB21" s="527"/>
      <c r="CC21" s="528"/>
      <c r="CD21" s="182"/>
      <c r="CE21" s="521"/>
      <c r="CF21" s="521"/>
      <c r="CG21" s="521"/>
      <c r="CH21" s="521"/>
      <c r="CI21" s="521"/>
      <c r="CJ21" s="521"/>
      <c r="CK21" s="521"/>
      <c r="CL21" s="521"/>
      <c r="CM21" s="521"/>
      <c r="CN21" s="521"/>
      <c r="CO21" s="521"/>
      <c r="CP21" s="521"/>
      <c r="CQ21" s="521"/>
      <c r="CR21" s="521"/>
      <c r="CS21" s="522"/>
      <c r="CT21" s="404"/>
      <c r="CU21" s="405"/>
      <c r="CV21" s="405"/>
      <c r="CW21" s="405"/>
      <c r="CX21" s="405"/>
      <c r="CY21" s="405"/>
      <c r="CZ21" s="405"/>
      <c r="DA21" s="406"/>
      <c r="DB21" s="404"/>
      <c r="DC21" s="405"/>
      <c r="DD21" s="405"/>
      <c r="DE21" s="405"/>
      <c r="DF21" s="405"/>
      <c r="DG21" s="405"/>
      <c r="DH21" s="405"/>
      <c r="DI21" s="406"/>
    </row>
    <row r="22" spans="1:113" ht="18.75" customHeight="1" x14ac:dyDescent="0.15">
      <c r="A22" s="169"/>
      <c r="B22" s="577" t="s">
        <v>153</v>
      </c>
      <c r="C22" s="551"/>
      <c r="D22" s="552"/>
      <c r="E22" s="419" t="s">
        <v>1</v>
      </c>
      <c r="F22" s="424"/>
      <c r="G22" s="424"/>
      <c r="H22" s="424"/>
      <c r="I22" s="424"/>
      <c r="J22" s="424"/>
      <c r="K22" s="414"/>
      <c r="L22" s="419" t="s">
        <v>154</v>
      </c>
      <c r="M22" s="424"/>
      <c r="N22" s="424"/>
      <c r="O22" s="424"/>
      <c r="P22" s="414"/>
      <c r="Q22" s="582" t="s">
        <v>155</v>
      </c>
      <c r="R22" s="583"/>
      <c r="S22" s="583"/>
      <c r="T22" s="583"/>
      <c r="U22" s="583"/>
      <c r="V22" s="584"/>
      <c r="W22" s="550" t="s">
        <v>156</v>
      </c>
      <c r="X22" s="551"/>
      <c r="Y22" s="552"/>
      <c r="Z22" s="419" t="s">
        <v>1</v>
      </c>
      <c r="AA22" s="424"/>
      <c r="AB22" s="424"/>
      <c r="AC22" s="424"/>
      <c r="AD22" s="424"/>
      <c r="AE22" s="424"/>
      <c r="AF22" s="424"/>
      <c r="AG22" s="414"/>
      <c r="AH22" s="588" t="s">
        <v>157</v>
      </c>
      <c r="AI22" s="424"/>
      <c r="AJ22" s="424"/>
      <c r="AK22" s="424"/>
      <c r="AL22" s="414"/>
      <c r="AM22" s="588" t="s">
        <v>158</v>
      </c>
      <c r="AN22" s="589"/>
      <c r="AO22" s="589"/>
      <c r="AP22" s="589"/>
      <c r="AQ22" s="589"/>
      <c r="AR22" s="590"/>
      <c r="AS22" s="582" t="s">
        <v>155</v>
      </c>
      <c r="AT22" s="583"/>
      <c r="AU22" s="583"/>
      <c r="AV22" s="583"/>
      <c r="AW22" s="583"/>
      <c r="AX22" s="594"/>
      <c r="AY22" s="367" t="s">
        <v>159</v>
      </c>
      <c r="AZ22" s="368"/>
      <c r="BA22" s="368"/>
      <c r="BB22" s="368"/>
      <c r="BC22" s="368"/>
      <c r="BD22" s="368"/>
      <c r="BE22" s="368"/>
      <c r="BF22" s="368"/>
      <c r="BG22" s="368"/>
      <c r="BH22" s="368"/>
      <c r="BI22" s="368"/>
      <c r="BJ22" s="368"/>
      <c r="BK22" s="368"/>
      <c r="BL22" s="368"/>
      <c r="BM22" s="369"/>
      <c r="BN22" s="370">
        <v>39711773</v>
      </c>
      <c r="BO22" s="371"/>
      <c r="BP22" s="371"/>
      <c r="BQ22" s="371"/>
      <c r="BR22" s="371"/>
      <c r="BS22" s="371"/>
      <c r="BT22" s="371"/>
      <c r="BU22" s="372"/>
      <c r="BV22" s="370">
        <v>42346022</v>
      </c>
      <c r="BW22" s="371"/>
      <c r="BX22" s="371"/>
      <c r="BY22" s="371"/>
      <c r="BZ22" s="371"/>
      <c r="CA22" s="371"/>
      <c r="CB22" s="371"/>
      <c r="CC22" s="372"/>
      <c r="CD22" s="182"/>
      <c r="CE22" s="521"/>
      <c r="CF22" s="521"/>
      <c r="CG22" s="521"/>
      <c r="CH22" s="521"/>
      <c r="CI22" s="521"/>
      <c r="CJ22" s="521"/>
      <c r="CK22" s="521"/>
      <c r="CL22" s="521"/>
      <c r="CM22" s="521"/>
      <c r="CN22" s="521"/>
      <c r="CO22" s="521"/>
      <c r="CP22" s="521"/>
      <c r="CQ22" s="521"/>
      <c r="CR22" s="521"/>
      <c r="CS22" s="522"/>
      <c r="CT22" s="404"/>
      <c r="CU22" s="405"/>
      <c r="CV22" s="405"/>
      <c r="CW22" s="405"/>
      <c r="CX22" s="405"/>
      <c r="CY22" s="405"/>
      <c r="CZ22" s="405"/>
      <c r="DA22" s="406"/>
      <c r="DB22" s="404"/>
      <c r="DC22" s="405"/>
      <c r="DD22" s="405"/>
      <c r="DE22" s="405"/>
      <c r="DF22" s="405"/>
      <c r="DG22" s="405"/>
      <c r="DH22" s="405"/>
      <c r="DI22" s="406"/>
    </row>
    <row r="23" spans="1:113" ht="18.75" customHeight="1" x14ac:dyDescent="0.15">
      <c r="A23" s="169"/>
      <c r="B23" s="578"/>
      <c r="C23" s="554"/>
      <c r="D23" s="555"/>
      <c r="E23" s="393"/>
      <c r="F23" s="398"/>
      <c r="G23" s="398"/>
      <c r="H23" s="398"/>
      <c r="I23" s="398"/>
      <c r="J23" s="398"/>
      <c r="K23" s="387"/>
      <c r="L23" s="393"/>
      <c r="M23" s="398"/>
      <c r="N23" s="398"/>
      <c r="O23" s="398"/>
      <c r="P23" s="387"/>
      <c r="Q23" s="585"/>
      <c r="R23" s="586"/>
      <c r="S23" s="586"/>
      <c r="T23" s="586"/>
      <c r="U23" s="586"/>
      <c r="V23" s="587"/>
      <c r="W23" s="553"/>
      <c r="X23" s="554"/>
      <c r="Y23" s="555"/>
      <c r="Z23" s="393"/>
      <c r="AA23" s="398"/>
      <c r="AB23" s="398"/>
      <c r="AC23" s="398"/>
      <c r="AD23" s="398"/>
      <c r="AE23" s="398"/>
      <c r="AF23" s="398"/>
      <c r="AG23" s="387"/>
      <c r="AH23" s="393"/>
      <c r="AI23" s="398"/>
      <c r="AJ23" s="398"/>
      <c r="AK23" s="398"/>
      <c r="AL23" s="387"/>
      <c r="AM23" s="591"/>
      <c r="AN23" s="592"/>
      <c r="AO23" s="592"/>
      <c r="AP23" s="592"/>
      <c r="AQ23" s="592"/>
      <c r="AR23" s="593"/>
      <c r="AS23" s="585"/>
      <c r="AT23" s="586"/>
      <c r="AU23" s="586"/>
      <c r="AV23" s="586"/>
      <c r="AW23" s="586"/>
      <c r="AX23" s="595"/>
      <c r="AY23" s="441" t="s">
        <v>160</v>
      </c>
      <c r="AZ23" s="442"/>
      <c r="BA23" s="442"/>
      <c r="BB23" s="442"/>
      <c r="BC23" s="442"/>
      <c r="BD23" s="442"/>
      <c r="BE23" s="442"/>
      <c r="BF23" s="442"/>
      <c r="BG23" s="442"/>
      <c r="BH23" s="442"/>
      <c r="BI23" s="442"/>
      <c r="BJ23" s="442"/>
      <c r="BK23" s="442"/>
      <c r="BL23" s="442"/>
      <c r="BM23" s="443"/>
      <c r="BN23" s="407">
        <v>29209672</v>
      </c>
      <c r="BO23" s="408"/>
      <c r="BP23" s="408"/>
      <c r="BQ23" s="408"/>
      <c r="BR23" s="408"/>
      <c r="BS23" s="408"/>
      <c r="BT23" s="408"/>
      <c r="BU23" s="409"/>
      <c r="BV23" s="407">
        <v>29996300</v>
      </c>
      <c r="BW23" s="408"/>
      <c r="BX23" s="408"/>
      <c r="BY23" s="408"/>
      <c r="BZ23" s="408"/>
      <c r="CA23" s="408"/>
      <c r="CB23" s="408"/>
      <c r="CC23" s="409"/>
      <c r="CD23" s="182"/>
      <c r="CE23" s="521"/>
      <c r="CF23" s="521"/>
      <c r="CG23" s="521"/>
      <c r="CH23" s="521"/>
      <c r="CI23" s="521"/>
      <c r="CJ23" s="521"/>
      <c r="CK23" s="521"/>
      <c r="CL23" s="521"/>
      <c r="CM23" s="521"/>
      <c r="CN23" s="521"/>
      <c r="CO23" s="521"/>
      <c r="CP23" s="521"/>
      <c r="CQ23" s="521"/>
      <c r="CR23" s="521"/>
      <c r="CS23" s="522"/>
      <c r="CT23" s="404"/>
      <c r="CU23" s="405"/>
      <c r="CV23" s="405"/>
      <c r="CW23" s="405"/>
      <c r="CX23" s="405"/>
      <c r="CY23" s="405"/>
      <c r="CZ23" s="405"/>
      <c r="DA23" s="406"/>
      <c r="DB23" s="404"/>
      <c r="DC23" s="405"/>
      <c r="DD23" s="405"/>
      <c r="DE23" s="405"/>
      <c r="DF23" s="405"/>
      <c r="DG23" s="405"/>
      <c r="DH23" s="405"/>
      <c r="DI23" s="406"/>
    </row>
    <row r="24" spans="1:113" ht="18.75" customHeight="1" thickBot="1" x14ac:dyDescent="0.2">
      <c r="A24" s="169"/>
      <c r="B24" s="578"/>
      <c r="C24" s="554"/>
      <c r="D24" s="555"/>
      <c r="E24" s="457" t="s">
        <v>161</v>
      </c>
      <c r="F24" s="437"/>
      <c r="G24" s="437"/>
      <c r="H24" s="437"/>
      <c r="I24" s="437"/>
      <c r="J24" s="437"/>
      <c r="K24" s="438"/>
      <c r="L24" s="458">
        <v>1</v>
      </c>
      <c r="M24" s="459"/>
      <c r="N24" s="459"/>
      <c r="O24" s="459"/>
      <c r="P24" s="501"/>
      <c r="Q24" s="458">
        <v>8332</v>
      </c>
      <c r="R24" s="459"/>
      <c r="S24" s="459"/>
      <c r="T24" s="459"/>
      <c r="U24" s="459"/>
      <c r="V24" s="501"/>
      <c r="W24" s="553"/>
      <c r="X24" s="554"/>
      <c r="Y24" s="555"/>
      <c r="Z24" s="457" t="s">
        <v>162</v>
      </c>
      <c r="AA24" s="437"/>
      <c r="AB24" s="437"/>
      <c r="AC24" s="437"/>
      <c r="AD24" s="437"/>
      <c r="AE24" s="437"/>
      <c r="AF24" s="437"/>
      <c r="AG24" s="438"/>
      <c r="AH24" s="458">
        <v>428</v>
      </c>
      <c r="AI24" s="459"/>
      <c r="AJ24" s="459"/>
      <c r="AK24" s="459"/>
      <c r="AL24" s="501"/>
      <c r="AM24" s="458">
        <v>1344348</v>
      </c>
      <c r="AN24" s="459"/>
      <c r="AO24" s="459"/>
      <c r="AP24" s="459"/>
      <c r="AQ24" s="459"/>
      <c r="AR24" s="501"/>
      <c r="AS24" s="458">
        <v>3141</v>
      </c>
      <c r="AT24" s="459"/>
      <c r="AU24" s="459"/>
      <c r="AV24" s="459"/>
      <c r="AW24" s="459"/>
      <c r="AX24" s="460"/>
      <c r="AY24" s="523" t="s">
        <v>163</v>
      </c>
      <c r="AZ24" s="524"/>
      <c r="BA24" s="524"/>
      <c r="BB24" s="524"/>
      <c r="BC24" s="524"/>
      <c r="BD24" s="524"/>
      <c r="BE24" s="524"/>
      <c r="BF24" s="524"/>
      <c r="BG24" s="524"/>
      <c r="BH24" s="524"/>
      <c r="BI24" s="524"/>
      <c r="BJ24" s="524"/>
      <c r="BK24" s="524"/>
      <c r="BL24" s="524"/>
      <c r="BM24" s="525"/>
      <c r="BN24" s="407">
        <v>30394469</v>
      </c>
      <c r="BO24" s="408"/>
      <c r="BP24" s="408"/>
      <c r="BQ24" s="408"/>
      <c r="BR24" s="408"/>
      <c r="BS24" s="408"/>
      <c r="BT24" s="408"/>
      <c r="BU24" s="409"/>
      <c r="BV24" s="407">
        <v>31952935</v>
      </c>
      <c r="BW24" s="408"/>
      <c r="BX24" s="408"/>
      <c r="BY24" s="408"/>
      <c r="BZ24" s="408"/>
      <c r="CA24" s="408"/>
      <c r="CB24" s="408"/>
      <c r="CC24" s="409"/>
      <c r="CD24" s="182"/>
      <c r="CE24" s="521"/>
      <c r="CF24" s="521"/>
      <c r="CG24" s="521"/>
      <c r="CH24" s="521"/>
      <c r="CI24" s="521"/>
      <c r="CJ24" s="521"/>
      <c r="CK24" s="521"/>
      <c r="CL24" s="521"/>
      <c r="CM24" s="521"/>
      <c r="CN24" s="521"/>
      <c r="CO24" s="521"/>
      <c r="CP24" s="521"/>
      <c r="CQ24" s="521"/>
      <c r="CR24" s="521"/>
      <c r="CS24" s="522"/>
      <c r="CT24" s="404"/>
      <c r="CU24" s="405"/>
      <c r="CV24" s="405"/>
      <c r="CW24" s="405"/>
      <c r="CX24" s="405"/>
      <c r="CY24" s="405"/>
      <c r="CZ24" s="405"/>
      <c r="DA24" s="406"/>
      <c r="DB24" s="404"/>
      <c r="DC24" s="405"/>
      <c r="DD24" s="405"/>
      <c r="DE24" s="405"/>
      <c r="DF24" s="405"/>
      <c r="DG24" s="405"/>
      <c r="DH24" s="405"/>
      <c r="DI24" s="406"/>
    </row>
    <row r="25" spans="1:113" ht="18.75" customHeight="1" x14ac:dyDescent="0.15">
      <c r="A25" s="169"/>
      <c r="B25" s="578"/>
      <c r="C25" s="554"/>
      <c r="D25" s="555"/>
      <c r="E25" s="457" t="s">
        <v>164</v>
      </c>
      <c r="F25" s="437"/>
      <c r="G25" s="437"/>
      <c r="H25" s="437"/>
      <c r="I25" s="437"/>
      <c r="J25" s="437"/>
      <c r="K25" s="438"/>
      <c r="L25" s="458">
        <v>1</v>
      </c>
      <c r="M25" s="459"/>
      <c r="N25" s="459"/>
      <c r="O25" s="459"/>
      <c r="P25" s="501"/>
      <c r="Q25" s="458">
        <v>6499</v>
      </c>
      <c r="R25" s="459"/>
      <c r="S25" s="459"/>
      <c r="T25" s="459"/>
      <c r="U25" s="459"/>
      <c r="V25" s="501"/>
      <c r="W25" s="553"/>
      <c r="X25" s="554"/>
      <c r="Y25" s="555"/>
      <c r="Z25" s="457" t="s">
        <v>165</v>
      </c>
      <c r="AA25" s="437"/>
      <c r="AB25" s="437"/>
      <c r="AC25" s="437"/>
      <c r="AD25" s="437"/>
      <c r="AE25" s="437"/>
      <c r="AF25" s="437"/>
      <c r="AG25" s="438"/>
      <c r="AH25" s="458" t="s">
        <v>122</v>
      </c>
      <c r="AI25" s="459"/>
      <c r="AJ25" s="459"/>
      <c r="AK25" s="459"/>
      <c r="AL25" s="501"/>
      <c r="AM25" s="458" t="s">
        <v>122</v>
      </c>
      <c r="AN25" s="459"/>
      <c r="AO25" s="459"/>
      <c r="AP25" s="459"/>
      <c r="AQ25" s="459"/>
      <c r="AR25" s="501"/>
      <c r="AS25" s="458" t="s">
        <v>122</v>
      </c>
      <c r="AT25" s="459"/>
      <c r="AU25" s="459"/>
      <c r="AV25" s="459"/>
      <c r="AW25" s="459"/>
      <c r="AX25" s="460"/>
      <c r="AY25" s="367" t="s">
        <v>166</v>
      </c>
      <c r="AZ25" s="368"/>
      <c r="BA25" s="368"/>
      <c r="BB25" s="368"/>
      <c r="BC25" s="368"/>
      <c r="BD25" s="368"/>
      <c r="BE25" s="368"/>
      <c r="BF25" s="368"/>
      <c r="BG25" s="368"/>
      <c r="BH25" s="368"/>
      <c r="BI25" s="368"/>
      <c r="BJ25" s="368"/>
      <c r="BK25" s="368"/>
      <c r="BL25" s="368"/>
      <c r="BM25" s="369"/>
      <c r="BN25" s="370">
        <v>1779646</v>
      </c>
      <c r="BO25" s="371"/>
      <c r="BP25" s="371"/>
      <c r="BQ25" s="371"/>
      <c r="BR25" s="371"/>
      <c r="BS25" s="371"/>
      <c r="BT25" s="371"/>
      <c r="BU25" s="372"/>
      <c r="BV25" s="370">
        <v>1544702</v>
      </c>
      <c r="BW25" s="371"/>
      <c r="BX25" s="371"/>
      <c r="BY25" s="371"/>
      <c r="BZ25" s="371"/>
      <c r="CA25" s="371"/>
      <c r="CB25" s="371"/>
      <c r="CC25" s="372"/>
      <c r="CD25" s="182"/>
      <c r="CE25" s="521"/>
      <c r="CF25" s="521"/>
      <c r="CG25" s="521"/>
      <c r="CH25" s="521"/>
      <c r="CI25" s="521"/>
      <c r="CJ25" s="521"/>
      <c r="CK25" s="521"/>
      <c r="CL25" s="521"/>
      <c r="CM25" s="521"/>
      <c r="CN25" s="521"/>
      <c r="CO25" s="521"/>
      <c r="CP25" s="521"/>
      <c r="CQ25" s="521"/>
      <c r="CR25" s="521"/>
      <c r="CS25" s="522"/>
      <c r="CT25" s="404"/>
      <c r="CU25" s="405"/>
      <c r="CV25" s="405"/>
      <c r="CW25" s="405"/>
      <c r="CX25" s="405"/>
      <c r="CY25" s="405"/>
      <c r="CZ25" s="405"/>
      <c r="DA25" s="406"/>
      <c r="DB25" s="404"/>
      <c r="DC25" s="405"/>
      <c r="DD25" s="405"/>
      <c r="DE25" s="405"/>
      <c r="DF25" s="405"/>
      <c r="DG25" s="405"/>
      <c r="DH25" s="405"/>
      <c r="DI25" s="406"/>
    </row>
    <row r="26" spans="1:113" ht="18.75" customHeight="1" x14ac:dyDescent="0.15">
      <c r="A26" s="169"/>
      <c r="B26" s="578"/>
      <c r="C26" s="554"/>
      <c r="D26" s="555"/>
      <c r="E26" s="457" t="s">
        <v>167</v>
      </c>
      <c r="F26" s="437"/>
      <c r="G26" s="437"/>
      <c r="H26" s="437"/>
      <c r="I26" s="437"/>
      <c r="J26" s="437"/>
      <c r="K26" s="438"/>
      <c r="L26" s="458">
        <v>1</v>
      </c>
      <c r="M26" s="459"/>
      <c r="N26" s="459"/>
      <c r="O26" s="459"/>
      <c r="P26" s="501"/>
      <c r="Q26" s="458">
        <v>5927</v>
      </c>
      <c r="R26" s="459"/>
      <c r="S26" s="459"/>
      <c r="T26" s="459"/>
      <c r="U26" s="459"/>
      <c r="V26" s="501"/>
      <c r="W26" s="553"/>
      <c r="X26" s="554"/>
      <c r="Y26" s="555"/>
      <c r="Z26" s="457" t="s">
        <v>168</v>
      </c>
      <c r="AA26" s="559"/>
      <c r="AB26" s="559"/>
      <c r="AC26" s="559"/>
      <c r="AD26" s="559"/>
      <c r="AE26" s="559"/>
      <c r="AF26" s="559"/>
      <c r="AG26" s="560"/>
      <c r="AH26" s="458">
        <v>17</v>
      </c>
      <c r="AI26" s="459"/>
      <c r="AJ26" s="459"/>
      <c r="AK26" s="459"/>
      <c r="AL26" s="501"/>
      <c r="AM26" s="458">
        <v>47209</v>
      </c>
      <c r="AN26" s="459"/>
      <c r="AO26" s="459"/>
      <c r="AP26" s="459"/>
      <c r="AQ26" s="459"/>
      <c r="AR26" s="501"/>
      <c r="AS26" s="458">
        <v>2777</v>
      </c>
      <c r="AT26" s="459"/>
      <c r="AU26" s="459"/>
      <c r="AV26" s="459"/>
      <c r="AW26" s="459"/>
      <c r="AX26" s="460"/>
      <c r="AY26" s="410" t="s">
        <v>169</v>
      </c>
      <c r="AZ26" s="411"/>
      <c r="BA26" s="411"/>
      <c r="BB26" s="411"/>
      <c r="BC26" s="411"/>
      <c r="BD26" s="411"/>
      <c r="BE26" s="411"/>
      <c r="BF26" s="411"/>
      <c r="BG26" s="411"/>
      <c r="BH26" s="411"/>
      <c r="BI26" s="411"/>
      <c r="BJ26" s="411"/>
      <c r="BK26" s="411"/>
      <c r="BL26" s="411"/>
      <c r="BM26" s="412"/>
      <c r="BN26" s="407" t="s">
        <v>122</v>
      </c>
      <c r="BO26" s="408"/>
      <c r="BP26" s="408"/>
      <c r="BQ26" s="408"/>
      <c r="BR26" s="408"/>
      <c r="BS26" s="408"/>
      <c r="BT26" s="408"/>
      <c r="BU26" s="409"/>
      <c r="BV26" s="407" t="s">
        <v>122</v>
      </c>
      <c r="BW26" s="408"/>
      <c r="BX26" s="408"/>
      <c r="BY26" s="408"/>
      <c r="BZ26" s="408"/>
      <c r="CA26" s="408"/>
      <c r="CB26" s="408"/>
      <c r="CC26" s="409"/>
      <c r="CD26" s="182"/>
      <c r="CE26" s="521"/>
      <c r="CF26" s="521"/>
      <c r="CG26" s="521"/>
      <c r="CH26" s="521"/>
      <c r="CI26" s="521"/>
      <c r="CJ26" s="521"/>
      <c r="CK26" s="521"/>
      <c r="CL26" s="521"/>
      <c r="CM26" s="521"/>
      <c r="CN26" s="521"/>
      <c r="CO26" s="521"/>
      <c r="CP26" s="521"/>
      <c r="CQ26" s="521"/>
      <c r="CR26" s="521"/>
      <c r="CS26" s="522"/>
      <c r="CT26" s="404"/>
      <c r="CU26" s="405"/>
      <c r="CV26" s="405"/>
      <c r="CW26" s="405"/>
      <c r="CX26" s="405"/>
      <c r="CY26" s="405"/>
      <c r="CZ26" s="405"/>
      <c r="DA26" s="406"/>
      <c r="DB26" s="404"/>
      <c r="DC26" s="405"/>
      <c r="DD26" s="405"/>
      <c r="DE26" s="405"/>
      <c r="DF26" s="405"/>
      <c r="DG26" s="405"/>
      <c r="DH26" s="405"/>
      <c r="DI26" s="406"/>
    </row>
    <row r="27" spans="1:113" ht="18.75" customHeight="1" thickBot="1" x14ac:dyDescent="0.2">
      <c r="A27" s="169"/>
      <c r="B27" s="578"/>
      <c r="C27" s="554"/>
      <c r="D27" s="555"/>
      <c r="E27" s="457" t="s">
        <v>170</v>
      </c>
      <c r="F27" s="437"/>
      <c r="G27" s="437"/>
      <c r="H27" s="437"/>
      <c r="I27" s="437"/>
      <c r="J27" s="437"/>
      <c r="K27" s="438"/>
      <c r="L27" s="458">
        <v>1</v>
      </c>
      <c r="M27" s="459"/>
      <c r="N27" s="459"/>
      <c r="O27" s="459"/>
      <c r="P27" s="501"/>
      <c r="Q27" s="458">
        <v>3920</v>
      </c>
      <c r="R27" s="459"/>
      <c r="S27" s="459"/>
      <c r="T27" s="459"/>
      <c r="U27" s="459"/>
      <c r="V27" s="501"/>
      <c r="W27" s="553"/>
      <c r="X27" s="554"/>
      <c r="Y27" s="555"/>
      <c r="Z27" s="457" t="s">
        <v>171</v>
      </c>
      <c r="AA27" s="437"/>
      <c r="AB27" s="437"/>
      <c r="AC27" s="437"/>
      <c r="AD27" s="437"/>
      <c r="AE27" s="437"/>
      <c r="AF27" s="437"/>
      <c r="AG27" s="438"/>
      <c r="AH27" s="458">
        <v>5</v>
      </c>
      <c r="AI27" s="459"/>
      <c r="AJ27" s="459"/>
      <c r="AK27" s="459"/>
      <c r="AL27" s="501"/>
      <c r="AM27" s="458">
        <v>21560</v>
      </c>
      <c r="AN27" s="459"/>
      <c r="AO27" s="459"/>
      <c r="AP27" s="459"/>
      <c r="AQ27" s="459"/>
      <c r="AR27" s="501"/>
      <c r="AS27" s="458">
        <v>4312</v>
      </c>
      <c r="AT27" s="459"/>
      <c r="AU27" s="459"/>
      <c r="AV27" s="459"/>
      <c r="AW27" s="459"/>
      <c r="AX27" s="460"/>
      <c r="AY27" s="502" t="s">
        <v>172</v>
      </c>
      <c r="AZ27" s="503"/>
      <c r="BA27" s="503"/>
      <c r="BB27" s="503"/>
      <c r="BC27" s="503"/>
      <c r="BD27" s="503"/>
      <c r="BE27" s="503"/>
      <c r="BF27" s="503"/>
      <c r="BG27" s="503"/>
      <c r="BH27" s="503"/>
      <c r="BI27" s="503"/>
      <c r="BJ27" s="503"/>
      <c r="BK27" s="503"/>
      <c r="BL27" s="503"/>
      <c r="BM27" s="504"/>
      <c r="BN27" s="526">
        <v>280000</v>
      </c>
      <c r="BO27" s="527"/>
      <c r="BP27" s="527"/>
      <c r="BQ27" s="527"/>
      <c r="BR27" s="527"/>
      <c r="BS27" s="527"/>
      <c r="BT27" s="527"/>
      <c r="BU27" s="528"/>
      <c r="BV27" s="526">
        <v>280000</v>
      </c>
      <c r="BW27" s="527"/>
      <c r="BX27" s="527"/>
      <c r="BY27" s="527"/>
      <c r="BZ27" s="527"/>
      <c r="CA27" s="527"/>
      <c r="CB27" s="527"/>
      <c r="CC27" s="528"/>
      <c r="CD27" s="184"/>
      <c r="CE27" s="521"/>
      <c r="CF27" s="521"/>
      <c r="CG27" s="521"/>
      <c r="CH27" s="521"/>
      <c r="CI27" s="521"/>
      <c r="CJ27" s="521"/>
      <c r="CK27" s="521"/>
      <c r="CL27" s="521"/>
      <c r="CM27" s="521"/>
      <c r="CN27" s="521"/>
      <c r="CO27" s="521"/>
      <c r="CP27" s="521"/>
      <c r="CQ27" s="521"/>
      <c r="CR27" s="521"/>
      <c r="CS27" s="522"/>
      <c r="CT27" s="404"/>
      <c r="CU27" s="405"/>
      <c r="CV27" s="405"/>
      <c r="CW27" s="405"/>
      <c r="CX27" s="405"/>
      <c r="CY27" s="405"/>
      <c r="CZ27" s="405"/>
      <c r="DA27" s="406"/>
      <c r="DB27" s="404"/>
      <c r="DC27" s="405"/>
      <c r="DD27" s="405"/>
      <c r="DE27" s="405"/>
      <c r="DF27" s="405"/>
      <c r="DG27" s="405"/>
      <c r="DH27" s="405"/>
      <c r="DI27" s="406"/>
    </row>
    <row r="28" spans="1:113" ht="18.75" customHeight="1" x14ac:dyDescent="0.15">
      <c r="A28" s="169"/>
      <c r="B28" s="578"/>
      <c r="C28" s="554"/>
      <c r="D28" s="555"/>
      <c r="E28" s="457" t="s">
        <v>173</v>
      </c>
      <c r="F28" s="437"/>
      <c r="G28" s="437"/>
      <c r="H28" s="437"/>
      <c r="I28" s="437"/>
      <c r="J28" s="437"/>
      <c r="K28" s="438"/>
      <c r="L28" s="458">
        <v>1</v>
      </c>
      <c r="M28" s="459"/>
      <c r="N28" s="459"/>
      <c r="O28" s="459"/>
      <c r="P28" s="501"/>
      <c r="Q28" s="458">
        <v>3160</v>
      </c>
      <c r="R28" s="459"/>
      <c r="S28" s="459"/>
      <c r="T28" s="459"/>
      <c r="U28" s="459"/>
      <c r="V28" s="501"/>
      <c r="W28" s="553"/>
      <c r="X28" s="554"/>
      <c r="Y28" s="555"/>
      <c r="Z28" s="457" t="s">
        <v>174</v>
      </c>
      <c r="AA28" s="437"/>
      <c r="AB28" s="437"/>
      <c r="AC28" s="437"/>
      <c r="AD28" s="437"/>
      <c r="AE28" s="437"/>
      <c r="AF28" s="437"/>
      <c r="AG28" s="438"/>
      <c r="AH28" s="458" t="s">
        <v>122</v>
      </c>
      <c r="AI28" s="459"/>
      <c r="AJ28" s="459"/>
      <c r="AK28" s="459"/>
      <c r="AL28" s="501"/>
      <c r="AM28" s="458" t="s">
        <v>122</v>
      </c>
      <c r="AN28" s="459"/>
      <c r="AO28" s="459"/>
      <c r="AP28" s="459"/>
      <c r="AQ28" s="459"/>
      <c r="AR28" s="501"/>
      <c r="AS28" s="458" t="s">
        <v>122</v>
      </c>
      <c r="AT28" s="459"/>
      <c r="AU28" s="459"/>
      <c r="AV28" s="459"/>
      <c r="AW28" s="459"/>
      <c r="AX28" s="460"/>
      <c r="AY28" s="561" t="s">
        <v>175</v>
      </c>
      <c r="AZ28" s="562"/>
      <c r="BA28" s="562"/>
      <c r="BB28" s="563"/>
      <c r="BC28" s="367" t="s">
        <v>46</v>
      </c>
      <c r="BD28" s="368"/>
      <c r="BE28" s="368"/>
      <c r="BF28" s="368"/>
      <c r="BG28" s="368"/>
      <c r="BH28" s="368"/>
      <c r="BI28" s="368"/>
      <c r="BJ28" s="368"/>
      <c r="BK28" s="368"/>
      <c r="BL28" s="368"/>
      <c r="BM28" s="369"/>
      <c r="BN28" s="370">
        <v>2774360</v>
      </c>
      <c r="BO28" s="371"/>
      <c r="BP28" s="371"/>
      <c r="BQ28" s="371"/>
      <c r="BR28" s="371"/>
      <c r="BS28" s="371"/>
      <c r="BT28" s="371"/>
      <c r="BU28" s="372"/>
      <c r="BV28" s="370">
        <v>2517238</v>
      </c>
      <c r="BW28" s="371"/>
      <c r="BX28" s="371"/>
      <c r="BY28" s="371"/>
      <c r="BZ28" s="371"/>
      <c r="CA28" s="371"/>
      <c r="CB28" s="371"/>
      <c r="CC28" s="372"/>
      <c r="CD28" s="182"/>
      <c r="CE28" s="521"/>
      <c r="CF28" s="521"/>
      <c r="CG28" s="521"/>
      <c r="CH28" s="521"/>
      <c r="CI28" s="521"/>
      <c r="CJ28" s="521"/>
      <c r="CK28" s="521"/>
      <c r="CL28" s="521"/>
      <c r="CM28" s="521"/>
      <c r="CN28" s="521"/>
      <c r="CO28" s="521"/>
      <c r="CP28" s="521"/>
      <c r="CQ28" s="521"/>
      <c r="CR28" s="521"/>
      <c r="CS28" s="522"/>
      <c r="CT28" s="404"/>
      <c r="CU28" s="405"/>
      <c r="CV28" s="405"/>
      <c r="CW28" s="405"/>
      <c r="CX28" s="405"/>
      <c r="CY28" s="405"/>
      <c r="CZ28" s="405"/>
      <c r="DA28" s="406"/>
      <c r="DB28" s="404"/>
      <c r="DC28" s="405"/>
      <c r="DD28" s="405"/>
      <c r="DE28" s="405"/>
      <c r="DF28" s="405"/>
      <c r="DG28" s="405"/>
      <c r="DH28" s="405"/>
      <c r="DI28" s="406"/>
    </row>
    <row r="29" spans="1:113" ht="18.75" customHeight="1" x14ac:dyDescent="0.15">
      <c r="A29" s="169"/>
      <c r="B29" s="578"/>
      <c r="C29" s="554"/>
      <c r="D29" s="555"/>
      <c r="E29" s="457" t="s">
        <v>176</v>
      </c>
      <c r="F29" s="437"/>
      <c r="G29" s="437"/>
      <c r="H29" s="437"/>
      <c r="I29" s="437"/>
      <c r="J29" s="437"/>
      <c r="K29" s="438"/>
      <c r="L29" s="458">
        <v>22</v>
      </c>
      <c r="M29" s="459"/>
      <c r="N29" s="459"/>
      <c r="O29" s="459"/>
      <c r="P29" s="501"/>
      <c r="Q29" s="458">
        <v>3000</v>
      </c>
      <c r="R29" s="459"/>
      <c r="S29" s="459"/>
      <c r="T29" s="459"/>
      <c r="U29" s="459"/>
      <c r="V29" s="501"/>
      <c r="W29" s="556"/>
      <c r="X29" s="557"/>
      <c r="Y29" s="558"/>
      <c r="Z29" s="457" t="s">
        <v>177</v>
      </c>
      <c r="AA29" s="437"/>
      <c r="AB29" s="437"/>
      <c r="AC29" s="437"/>
      <c r="AD29" s="437"/>
      <c r="AE29" s="437"/>
      <c r="AF29" s="437"/>
      <c r="AG29" s="438"/>
      <c r="AH29" s="458">
        <v>433</v>
      </c>
      <c r="AI29" s="459"/>
      <c r="AJ29" s="459"/>
      <c r="AK29" s="459"/>
      <c r="AL29" s="501"/>
      <c r="AM29" s="458">
        <v>1365908</v>
      </c>
      <c r="AN29" s="459"/>
      <c r="AO29" s="459"/>
      <c r="AP29" s="459"/>
      <c r="AQ29" s="459"/>
      <c r="AR29" s="501"/>
      <c r="AS29" s="458">
        <v>3155</v>
      </c>
      <c r="AT29" s="459"/>
      <c r="AU29" s="459"/>
      <c r="AV29" s="459"/>
      <c r="AW29" s="459"/>
      <c r="AX29" s="460"/>
      <c r="AY29" s="564"/>
      <c r="AZ29" s="565"/>
      <c r="BA29" s="565"/>
      <c r="BB29" s="566"/>
      <c r="BC29" s="441" t="s">
        <v>178</v>
      </c>
      <c r="BD29" s="442"/>
      <c r="BE29" s="442"/>
      <c r="BF29" s="442"/>
      <c r="BG29" s="442"/>
      <c r="BH29" s="442"/>
      <c r="BI29" s="442"/>
      <c r="BJ29" s="442"/>
      <c r="BK29" s="442"/>
      <c r="BL29" s="442"/>
      <c r="BM29" s="443"/>
      <c r="BN29" s="407">
        <v>409540</v>
      </c>
      <c r="BO29" s="408"/>
      <c r="BP29" s="408"/>
      <c r="BQ29" s="408"/>
      <c r="BR29" s="408"/>
      <c r="BS29" s="408"/>
      <c r="BT29" s="408"/>
      <c r="BU29" s="409"/>
      <c r="BV29" s="407">
        <v>300251</v>
      </c>
      <c r="BW29" s="408"/>
      <c r="BX29" s="408"/>
      <c r="BY29" s="408"/>
      <c r="BZ29" s="408"/>
      <c r="CA29" s="408"/>
      <c r="CB29" s="408"/>
      <c r="CC29" s="409"/>
      <c r="CD29" s="184"/>
      <c r="CE29" s="521"/>
      <c r="CF29" s="521"/>
      <c r="CG29" s="521"/>
      <c r="CH29" s="521"/>
      <c r="CI29" s="521"/>
      <c r="CJ29" s="521"/>
      <c r="CK29" s="521"/>
      <c r="CL29" s="521"/>
      <c r="CM29" s="521"/>
      <c r="CN29" s="521"/>
      <c r="CO29" s="521"/>
      <c r="CP29" s="521"/>
      <c r="CQ29" s="521"/>
      <c r="CR29" s="521"/>
      <c r="CS29" s="522"/>
      <c r="CT29" s="404"/>
      <c r="CU29" s="405"/>
      <c r="CV29" s="405"/>
      <c r="CW29" s="405"/>
      <c r="CX29" s="405"/>
      <c r="CY29" s="405"/>
      <c r="CZ29" s="405"/>
      <c r="DA29" s="406"/>
      <c r="DB29" s="404"/>
      <c r="DC29" s="405"/>
      <c r="DD29" s="405"/>
      <c r="DE29" s="405"/>
      <c r="DF29" s="405"/>
      <c r="DG29" s="405"/>
      <c r="DH29" s="405"/>
      <c r="DI29" s="406"/>
    </row>
    <row r="30" spans="1:113" ht="18.75" customHeight="1" thickBot="1" x14ac:dyDescent="0.2">
      <c r="A30" s="169"/>
      <c r="B30" s="579"/>
      <c r="C30" s="580"/>
      <c r="D30" s="581"/>
      <c r="E30" s="461"/>
      <c r="F30" s="462"/>
      <c r="G30" s="462"/>
      <c r="H30" s="462"/>
      <c r="I30" s="462"/>
      <c r="J30" s="462"/>
      <c r="K30" s="463"/>
      <c r="L30" s="571"/>
      <c r="M30" s="572"/>
      <c r="N30" s="572"/>
      <c r="O30" s="572"/>
      <c r="P30" s="573"/>
      <c r="Q30" s="571"/>
      <c r="R30" s="572"/>
      <c r="S30" s="572"/>
      <c r="T30" s="572"/>
      <c r="U30" s="572"/>
      <c r="V30" s="573"/>
      <c r="W30" s="574" t="s">
        <v>179</v>
      </c>
      <c r="X30" s="575"/>
      <c r="Y30" s="575"/>
      <c r="Z30" s="575"/>
      <c r="AA30" s="575"/>
      <c r="AB30" s="575"/>
      <c r="AC30" s="575"/>
      <c r="AD30" s="575"/>
      <c r="AE30" s="575"/>
      <c r="AF30" s="575"/>
      <c r="AG30" s="576"/>
      <c r="AH30" s="534">
        <v>96</v>
      </c>
      <c r="AI30" s="535"/>
      <c r="AJ30" s="535"/>
      <c r="AK30" s="535"/>
      <c r="AL30" s="535"/>
      <c r="AM30" s="535"/>
      <c r="AN30" s="535"/>
      <c r="AO30" s="535"/>
      <c r="AP30" s="535"/>
      <c r="AQ30" s="535"/>
      <c r="AR30" s="535"/>
      <c r="AS30" s="535"/>
      <c r="AT30" s="535"/>
      <c r="AU30" s="535"/>
      <c r="AV30" s="535"/>
      <c r="AW30" s="535"/>
      <c r="AX30" s="537"/>
      <c r="AY30" s="567"/>
      <c r="AZ30" s="568"/>
      <c r="BA30" s="568"/>
      <c r="BB30" s="569"/>
      <c r="BC30" s="523" t="s">
        <v>48</v>
      </c>
      <c r="BD30" s="524"/>
      <c r="BE30" s="524"/>
      <c r="BF30" s="524"/>
      <c r="BG30" s="524"/>
      <c r="BH30" s="524"/>
      <c r="BI30" s="524"/>
      <c r="BJ30" s="524"/>
      <c r="BK30" s="524"/>
      <c r="BL30" s="524"/>
      <c r="BM30" s="525"/>
      <c r="BN30" s="526">
        <v>5074105</v>
      </c>
      <c r="BO30" s="527"/>
      <c r="BP30" s="527"/>
      <c r="BQ30" s="527"/>
      <c r="BR30" s="527"/>
      <c r="BS30" s="527"/>
      <c r="BT30" s="527"/>
      <c r="BU30" s="528"/>
      <c r="BV30" s="526">
        <v>5113147</v>
      </c>
      <c r="BW30" s="527"/>
      <c r="BX30" s="527"/>
      <c r="BY30" s="527"/>
      <c r="BZ30" s="527"/>
      <c r="CA30" s="527"/>
      <c r="CB30" s="527"/>
      <c r="CC30" s="528"/>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570" t="s">
        <v>180</v>
      </c>
      <c r="D32" s="570"/>
      <c r="E32" s="570"/>
      <c r="F32" s="570"/>
      <c r="G32" s="570"/>
      <c r="H32" s="570"/>
      <c r="I32" s="570"/>
      <c r="J32" s="570"/>
      <c r="K32" s="570"/>
      <c r="L32" s="570"/>
      <c r="M32" s="570"/>
      <c r="N32" s="570"/>
      <c r="O32" s="570"/>
      <c r="P32" s="570"/>
      <c r="Q32" s="570"/>
      <c r="R32" s="570"/>
      <c r="S32" s="570"/>
      <c r="U32" s="411" t="s">
        <v>181</v>
      </c>
      <c r="V32" s="411"/>
      <c r="W32" s="411"/>
      <c r="X32" s="411"/>
      <c r="Y32" s="411"/>
      <c r="Z32" s="411"/>
      <c r="AA32" s="411"/>
      <c r="AB32" s="411"/>
      <c r="AC32" s="411"/>
      <c r="AD32" s="411"/>
      <c r="AE32" s="411"/>
      <c r="AF32" s="411"/>
      <c r="AG32" s="411"/>
      <c r="AH32" s="411"/>
      <c r="AI32" s="411"/>
      <c r="AJ32" s="411"/>
      <c r="AK32" s="411"/>
      <c r="AM32" s="411" t="s">
        <v>182</v>
      </c>
      <c r="AN32" s="411"/>
      <c r="AO32" s="411"/>
      <c r="AP32" s="411"/>
      <c r="AQ32" s="411"/>
      <c r="AR32" s="411"/>
      <c r="AS32" s="411"/>
      <c r="AT32" s="411"/>
      <c r="AU32" s="411"/>
      <c r="AV32" s="411"/>
      <c r="AW32" s="411"/>
      <c r="AX32" s="411"/>
      <c r="AY32" s="411"/>
      <c r="AZ32" s="411"/>
      <c r="BA32" s="411"/>
      <c r="BB32" s="411"/>
      <c r="BC32" s="411"/>
      <c r="BE32" s="411" t="s">
        <v>183</v>
      </c>
      <c r="BF32" s="411"/>
      <c r="BG32" s="411"/>
      <c r="BH32" s="411"/>
      <c r="BI32" s="411"/>
      <c r="BJ32" s="411"/>
      <c r="BK32" s="411"/>
      <c r="BL32" s="411"/>
      <c r="BM32" s="411"/>
      <c r="BN32" s="411"/>
      <c r="BO32" s="411"/>
      <c r="BP32" s="411"/>
      <c r="BQ32" s="411"/>
      <c r="BR32" s="411"/>
      <c r="BS32" s="411"/>
      <c r="BT32" s="411"/>
      <c r="BU32" s="411"/>
      <c r="BW32" s="411" t="s">
        <v>184</v>
      </c>
      <c r="BX32" s="411"/>
      <c r="BY32" s="411"/>
      <c r="BZ32" s="411"/>
      <c r="CA32" s="411"/>
      <c r="CB32" s="411"/>
      <c r="CC32" s="411"/>
      <c r="CD32" s="411"/>
      <c r="CE32" s="411"/>
      <c r="CF32" s="411"/>
      <c r="CG32" s="411"/>
      <c r="CH32" s="411"/>
      <c r="CI32" s="411"/>
      <c r="CJ32" s="411"/>
      <c r="CK32" s="411"/>
      <c r="CL32" s="411"/>
      <c r="CM32" s="411"/>
      <c r="CO32" s="411" t="s">
        <v>185</v>
      </c>
      <c r="CP32" s="411"/>
      <c r="CQ32" s="411"/>
      <c r="CR32" s="411"/>
      <c r="CS32" s="411"/>
      <c r="CT32" s="411"/>
      <c r="CU32" s="411"/>
      <c r="CV32" s="411"/>
      <c r="CW32" s="411"/>
      <c r="CX32" s="411"/>
      <c r="CY32" s="411"/>
      <c r="CZ32" s="411"/>
      <c r="DA32" s="411"/>
      <c r="DB32" s="411"/>
      <c r="DC32" s="411"/>
      <c r="DD32" s="411"/>
      <c r="DE32" s="411"/>
      <c r="DI32" s="192"/>
    </row>
    <row r="33" spans="1:113" ht="13.5" customHeight="1" x14ac:dyDescent="0.15">
      <c r="A33" s="169"/>
      <c r="B33" s="193"/>
      <c r="C33" s="431" t="s">
        <v>186</v>
      </c>
      <c r="D33" s="431"/>
      <c r="E33" s="396" t="s">
        <v>187</v>
      </c>
      <c r="F33" s="396"/>
      <c r="G33" s="396"/>
      <c r="H33" s="396"/>
      <c r="I33" s="396"/>
      <c r="J33" s="396"/>
      <c r="K33" s="396"/>
      <c r="L33" s="396"/>
      <c r="M33" s="396"/>
      <c r="N33" s="396"/>
      <c r="O33" s="396"/>
      <c r="P33" s="396"/>
      <c r="Q33" s="396"/>
      <c r="R33" s="396"/>
      <c r="S33" s="396"/>
      <c r="T33" s="194"/>
      <c r="U33" s="431" t="s">
        <v>186</v>
      </c>
      <c r="V33" s="431"/>
      <c r="W33" s="396" t="s">
        <v>187</v>
      </c>
      <c r="X33" s="396"/>
      <c r="Y33" s="396"/>
      <c r="Z33" s="396"/>
      <c r="AA33" s="396"/>
      <c r="AB33" s="396"/>
      <c r="AC33" s="396"/>
      <c r="AD33" s="396"/>
      <c r="AE33" s="396"/>
      <c r="AF33" s="396"/>
      <c r="AG33" s="396"/>
      <c r="AH33" s="396"/>
      <c r="AI33" s="396"/>
      <c r="AJ33" s="396"/>
      <c r="AK33" s="396"/>
      <c r="AL33" s="194"/>
      <c r="AM33" s="431" t="s">
        <v>186</v>
      </c>
      <c r="AN33" s="431"/>
      <c r="AO33" s="396" t="s">
        <v>187</v>
      </c>
      <c r="AP33" s="396"/>
      <c r="AQ33" s="396"/>
      <c r="AR33" s="396"/>
      <c r="AS33" s="396"/>
      <c r="AT33" s="396"/>
      <c r="AU33" s="396"/>
      <c r="AV33" s="396"/>
      <c r="AW33" s="396"/>
      <c r="AX33" s="396"/>
      <c r="AY33" s="396"/>
      <c r="AZ33" s="396"/>
      <c r="BA33" s="396"/>
      <c r="BB33" s="396"/>
      <c r="BC33" s="396"/>
      <c r="BD33" s="195"/>
      <c r="BE33" s="396" t="s">
        <v>188</v>
      </c>
      <c r="BF33" s="396"/>
      <c r="BG33" s="396" t="s">
        <v>189</v>
      </c>
      <c r="BH33" s="396"/>
      <c r="BI33" s="396"/>
      <c r="BJ33" s="396"/>
      <c r="BK33" s="396"/>
      <c r="BL33" s="396"/>
      <c r="BM33" s="396"/>
      <c r="BN33" s="396"/>
      <c r="BO33" s="396"/>
      <c r="BP33" s="396"/>
      <c r="BQ33" s="396"/>
      <c r="BR33" s="396"/>
      <c r="BS33" s="396"/>
      <c r="BT33" s="396"/>
      <c r="BU33" s="396"/>
      <c r="BV33" s="195"/>
      <c r="BW33" s="431" t="s">
        <v>188</v>
      </c>
      <c r="BX33" s="431"/>
      <c r="BY33" s="396" t="s">
        <v>190</v>
      </c>
      <c r="BZ33" s="396"/>
      <c r="CA33" s="396"/>
      <c r="CB33" s="396"/>
      <c r="CC33" s="396"/>
      <c r="CD33" s="396"/>
      <c r="CE33" s="396"/>
      <c r="CF33" s="396"/>
      <c r="CG33" s="396"/>
      <c r="CH33" s="396"/>
      <c r="CI33" s="396"/>
      <c r="CJ33" s="396"/>
      <c r="CK33" s="396"/>
      <c r="CL33" s="396"/>
      <c r="CM33" s="396"/>
      <c r="CN33" s="194"/>
      <c r="CO33" s="431" t="s">
        <v>186</v>
      </c>
      <c r="CP33" s="431"/>
      <c r="CQ33" s="396" t="s">
        <v>191</v>
      </c>
      <c r="CR33" s="396"/>
      <c r="CS33" s="396"/>
      <c r="CT33" s="396"/>
      <c r="CU33" s="396"/>
      <c r="CV33" s="396"/>
      <c r="CW33" s="396"/>
      <c r="CX33" s="396"/>
      <c r="CY33" s="396"/>
      <c r="CZ33" s="396"/>
      <c r="DA33" s="396"/>
      <c r="DB33" s="396"/>
      <c r="DC33" s="396"/>
      <c r="DD33" s="396"/>
      <c r="DE33" s="396"/>
      <c r="DF33" s="194"/>
      <c r="DG33" s="596" t="s">
        <v>192</v>
      </c>
      <c r="DH33" s="596"/>
      <c r="DI33" s="196"/>
    </row>
    <row r="34" spans="1:113" ht="32.25" customHeight="1" x14ac:dyDescent="0.15">
      <c r="A34" s="169"/>
      <c r="B34" s="193"/>
      <c r="C34" s="597">
        <f>IF(E34="","",1)</f>
        <v>1</v>
      </c>
      <c r="D34" s="597"/>
      <c r="E34" s="598" t="str">
        <f>IF('各会計、関係団体の財政状況及び健全化判断比率'!B7="","",'各会計、関係団体の財政状況及び健全化判断比率'!B7)</f>
        <v>一般会計</v>
      </c>
      <c r="F34" s="598"/>
      <c r="G34" s="598"/>
      <c r="H34" s="598"/>
      <c r="I34" s="598"/>
      <c r="J34" s="598"/>
      <c r="K34" s="598"/>
      <c r="L34" s="598"/>
      <c r="M34" s="598"/>
      <c r="N34" s="598"/>
      <c r="O34" s="598"/>
      <c r="P34" s="598"/>
      <c r="Q34" s="598"/>
      <c r="R34" s="598"/>
      <c r="S34" s="598"/>
      <c r="T34" s="169"/>
      <c r="U34" s="597">
        <f>IF(W34="","",MAX(C34:D43)+1)</f>
        <v>2</v>
      </c>
      <c r="V34" s="597"/>
      <c r="W34" s="598" t="str">
        <f>IF('各会計、関係団体の財政状況及び健全化判断比率'!B28="","",'各会計、関係団体の財政状況及び健全化判断比率'!B28)</f>
        <v>国民健康保険特別会計（事業勘定）</v>
      </c>
      <c r="X34" s="598"/>
      <c r="Y34" s="598"/>
      <c r="Z34" s="598"/>
      <c r="AA34" s="598"/>
      <c r="AB34" s="598"/>
      <c r="AC34" s="598"/>
      <c r="AD34" s="598"/>
      <c r="AE34" s="598"/>
      <c r="AF34" s="598"/>
      <c r="AG34" s="598"/>
      <c r="AH34" s="598"/>
      <c r="AI34" s="598"/>
      <c r="AJ34" s="598"/>
      <c r="AK34" s="598"/>
      <c r="AL34" s="169"/>
      <c r="AM34" s="597">
        <f>IF(AO34="","",MAX(C34:D43,U34:V43)+1)</f>
        <v>7</v>
      </c>
      <c r="AN34" s="597"/>
      <c r="AO34" s="598" t="str">
        <f>IF('各会計、関係団体の財政状況及び健全化判断比率'!B33="","",'各会計、関係団体の財政状況及び健全化判断比率'!B33)</f>
        <v>水道事業会計</v>
      </c>
      <c r="AP34" s="598"/>
      <c r="AQ34" s="598"/>
      <c r="AR34" s="598"/>
      <c r="AS34" s="598"/>
      <c r="AT34" s="598"/>
      <c r="AU34" s="598"/>
      <c r="AV34" s="598"/>
      <c r="AW34" s="598"/>
      <c r="AX34" s="598"/>
      <c r="AY34" s="598"/>
      <c r="AZ34" s="598"/>
      <c r="BA34" s="598"/>
      <c r="BB34" s="598"/>
      <c r="BC34" s="598"/>
      <c r="BD34" s="169"/>
      <c r="BE34" s="597">
        <f>IF(BG34="","",MAX(C34:D43,U34:V43,AM34:AN43)+1)</f>
        <v>10</v>
      </c>
      <c r="BF34" s="597"/>
      <c r="BG34" s="598" t="str">
        <f>IF('各会計、関係団体の財政状況及び健全化判断比率'!B36="","",'各会計、関係団体の財政状況及び健全化判断比率'!B36)</f>
        <v>松之山温泉配湯事業特別会計</v>
      </c>
      <c r="BH34" s="598"/>
      <c r="BI34" s="598"/>
      <c r="BJ34" s="598"/>
      <c r="BK34" s="598"/>
      <c r="BL34" s="598"/>
      <c r="BM34" s="598"/>
      <c r="BN34" s="598"/>
      <c r="BO34" s="598"/>
      <c r="BP34" s="598"/>
      <c r="BQ34" s="598"/>
      <c r="BR34" s="598"/>
      <c r="BS34" s="598"/>
      <c r="BT34" s="598"/>
      <c r="BU34" s="598"/>
      <c r="BV34" s="169"/>
      <c r="BW34" s="597">
        <f>IF(BY34="","",MAX(C34:D43,U34:V43,AM34:AN43,BE34:BF43)+1)</f>
        <v>11</v>
      </c>
      <c r="BX34" s="597"/>
      <c r="BY34" s="598" t="str">
        <f>IF('各会計、関係団体の財政状況及び健全化判断比率'!B68="","",'各会計、関係団体の財政状況及び健全化判断比率'!B68)</f>
        <v>津南地域衛生施設組合</v>
      </c>
      <c r="BZ34" s="598"/>
      <c r="CA34" s="598"/>
      <c r="CB34" s="598"/>
      <c r="CC34" s="598"/>
      <c r="CD34" s="598"/>
      <c r="CE34" s="598"/>
      <c r="CF34" s="598"/>
      <c r="CG34" s="598"/>
      <c r="CH34" s="598"/>
      <c r="CI34" s="598"/>
      <c r="CJ34" s="598"/>
      <c r="CK34" s="598"/>
      <c r="CL34" s="598"/>
      <c r="CM34" s="598"/>
      <c r="CN34" s="169"/>
      <c r="CO34" s="597">
        <f>IF(CQ34="","",MAX(C34:D43,U34:V43,AM34:AN43,BE34:BF43,BW34:BX43)+1)</f>
        <v>21</v>
      </c>
      <c r="CP34" s="597"/>
      <c r="CQ34" s="598" t="str">
        <f>IF('各会計、関係団体の財政状況及び健全化判断比率'!BS7="","",'各会計、関係団体の財政状況及び健全化判断比率'!BS7)</f>
        <v>当間高原開発</v>
      </c>
      <c r="CR34" s="598"/>
      <c r="CS34" s="598"/>
      <c r="CT34" s="598"/>
      <c r="CU34" s="598"/>
      <c r="CV34" s="598"/>
      <c r="CW34" s="598"/>
      <c r="CX34" s="598"/>
      <c r="CY34" s="598"/>
      <c r="CZ34" s="598"/>
      <c r="DA34" s="598"/>
      <c r="DB34" s="598"/>
      <c r="DC34" s="598"/>
      <c r="DD34" s="598"/>
      <c r="DE34" s="598"/>
      <c r="DG34" s="599" t="str">
        <f>IF('各会計、関係団体の財政状況及び健全化判断比率'!BR7="","",'各会計、関係団体の財政状況及び健全化判断比率'!BR7)</f>
        <v/>
      </c>
      <c r="DH34" s="599"/>
      <c r="DI34" s="196"/>
    </row>
    <row r="35" spans="1:113" ht="32.25" customHeight="1" x14ac:dyDescent="0.15">
      <c r="A35" s="169"/>
      <c r="B35" s="193"/>
      <c r="C35" s="597" t="str">
        <f>IF(E35="","",C34+1)</f>
        <v/>
      </c>
      <c r="D35" s="597"/>
      <c r="E35" s="598" t="str">
        <f>IF('各会計、関係団体の財政状況及び健全化判断比率'!B8="","",'各会計、関係団体の財政状況及び健全化判断比率'!B8)</f>
        <v/>
      </c>
      <c r="F35" s="598"/>
      <c r="G35" s="598"/>
      <c r="H35" s="598"/>
      <c r="I35" s="598"/>
      <c r="J35" s="598"/>
      <c r="K35" s="598"/>
      <c r="L35" s="598"/>
      <c r="M35" s="598"/>
      <c r="N35" s="598"/>
      <c r="O35" s="598"/>
      <c r="P35" s="598"/>
      <c r="Q35" s="598"/>
      <c r="R35" s="598"/>
      <c r="S35" s="598"/>
      <c r="T35" s="169"/>
      <c r="U35" s="597">
        <f>IF(W35="","",U34+1)</f>
        <v>3</v>
      </c>
      <c r="V35" s="597"/>
      <c r="W35" s="598" t="str">
        <f>IF('各会計、関係団体の財政状況及び健全化判断比率'!B29="","",'各会計、関係団体の財政状況及び健全化判断比率'!B29)</f>
        <v>国民健康保険特別会計（直診勘定）</v>
      </c>
      <c r="X35" s="598"/>
      <c r="Y35" s="598"/>
      <c r="Z35" s="598"/>
      <c r="AA35" s="598"/>
      <c r="AB35" s="598"/>
      <c r="AC35" s="598"/>
      <c r="AD35" s="598"/>
      <c r="AE35" s="598"/>
      <c r="AF35" s="598"/>
      <c r="AG35" s="598"/>
      <c r="AH35" s="598"/>
      <c r="AI35" s="598"/>
      <c r="AJ35" s="598"/>
      <c r="AK35" s="598"/>
      <c r="AL35" s="169"/>
      <c r="AM35" s="597">
        <f t="shared" ref="AM35:AM43" si="0">IF(AO35="","",AM34+1)</f>
        <v>8</v>
      </c>
      <c r="AN35" s="597"/>
      <c r="AO35" s="598" t="str">
        <f>IF('各会計、関係団体の財政状況及び健全化判断比率'!B34="","",'各会計、関係団体の財政状況及び健全化判断比率'!B34)</f>
        <v>簡易水道事業会計</v>
      </c>
      <c r="AP35" s="598"/>
      <c r="AQ35" s="598"/>
      <c r="AR35" s="598"/>
      <c r="AS35" s="598"/>
      <c r="AT35" s="598"/>
      <c r="AU35" s="598"/>
      <c r="AV35" s="598"/>
      <c r="AW35" s="598"/>
      <c r="AX35" s="598"/>
      <c r="AY35" s="598"/>
      <c r="AZ35" s="598"/>
      <c r="BA35" s="598"/>
      <c r="BB35" s="598"/>
      <c r="BC35" s="598"/>
      <c r="BD35" s="169"/>
      <c r="BE35" s="597" t="str">
        <f t="shared" ref="BE35:BE43" si="1">IF(BG35="","",BE34+1)</f>
        <v/>
      </c>
      <c r="BF35" s="597"/>
      <c r="BG35" s="598"/>
      <c r="BH35" s="598"/>
      <c r="BI35" s="598"/>
      <c r="BJ35" s="598"/>
      <c r="BK35" s="598"/>
      <c r="BL35" s="598"/>
      <c r="BM35" s="598"/>
      <c r="BN35" s="598"/>
      <c r="BO35" s="598"/>
      <c r="BP35" s="598"/>
      <c r="BQ35" s="598"/>
      <c r="BR35" s="598"/>
      <c r="BS35" s="598"/>
      <c r="BT35" s="598"/>
      <c r="BU35" s="598"/>
      <c r="BV35" s="169"/>
      <c r="BW35" s="597">
        <f t="shared" ref="BW35:BW43" si="2">IF(BY35="","",BW34+1)</f>
        <v>12</v>
      </c>
      <c r="BX35" s="597"/>
      <c r="BY35" s="598" t="str">
        <f>IF('各会計、関係団体の財政状況及び健全化判断比率'!B69="","",'各会計、関係団体の財政状況及び健全化判断比率'!B69)</f>
        <v>魚沼地区障害福祉組合</v>
      </c>
      <c r="BZ35" s="598"/>
      <c r="CA35" s="598"/>
      <c r="CB35" s="598"/>
      <c r="CC35" s="598"/>
      <c r="CD35" s="598"/>
      <c r="CE35" s="598"/>
      <c r="CF35" s="598"/>
      <c r="CG35" s="598"/>
      <c r="CH35" s="598"/>
      <c r="CI35" s="598"/>
      <c r="CJ35" s="598"/>
      <c r="CK35" s="598"/>
      <c r="CL35" s="598"/>
      <c r="CM35" s="598"/>
      <c r="CN35" s="169"/>
      <c r="CO35" s="597">
        <f t="shared" ref="CO35:CO43" si="3">IF(CQ35="","",CO34+1)</f>
        <v>22</v>
      </c>
      <c r="CP35" s="597"/>
      <c r="CQ35" s="598" t="str">
        <f>IF('各会計、関係団体の財政状況及び健全化判断比率'!BS8="","",'各会計、関係団体の財政状況及び健全化判断比率'!BS8)</f>
        <v>オスポック</v>
      </c>
      <c r="CR35" s="598"/>
      <c r="CS35" s="598"/>
      <c r="CT35" s="598"/>
      <c r="CU35" s="598"/>
      <c r="CV35" s="598"/>
      <c r="CW35" s="598"/>
      <c r="CX35" s="598"/>
      <c r="CY35" s="598"/>
      <c r="CZ35" s="598"/>
      <c r="DA35" s="598"/>
      <c r="DB35" s="598"/>
      <c r="DC35" s="598"/>
      <c r="DD35" s="598"/>
      <c r="DE35" s="598"/>
      <c r="DG35" s="599" t="str">
        <f>IF('各会計、関係団体の財政状況及び健全化判断比率'!BR8="","",'各会計、関係団体の財政状況及び健全化判断比率'!BR8)</f>
        <v/>
      </c>
      <c r="DH35" s="599"/>
      <c r="DI35" s="196"/>
    </row>
    <row r="36" spans="1:113" ht="32.25" customHeight="1" x14ac:dyDescent="0.15">
      <c r="A36" s="169"/>
      <c r="B36" s="193"/>
      <c r="C36" s="597" t="str">
        <f>IF(E36="","",C35+1)</f>
        <v/>
      </c>
      <c r="D36" s="597"/>
      <c r="E36" s="598" t="str">
        <f>IF('各会計、関係団体の財政状況及び健全化判断比率'!B9="","",'各会計、関係団体の財政状況及び健全化判断比率'!B9)</f>
        <v/>
      </c>
      <c r="F36" s="598"/>
      <c r="G36" s="598"/>
      <c r="H36" s="598"/>
      <c r="I36" s="598"/>
      <c r="J36" s="598"/>
      <c r="K36" s="598"/>
      <c r="L36" s="598"/>
      <c r="M36" s="598"/>
      <c r="N36" s="598"/>
      <c r="O36" s="598"/>
      <c r="P36" s="598"/>
      <c r="Q36" s="598"/>
      <c r="R36" s="598"/>
      <c r="S36" s="598"/>
      <c r="T36" s="169"/>
      <c r="U36" s="597">
        <f t="shared" ref="U36:U43" si="4">IF(W36="","",U35+1)</f>
        <v>4</v>
      </c>
      <c r="V36" s="597"/>
      <c r="W36" s="598" t="str">
        <f>IF('各会計、関係団体の財政状況及び健全化判断比率'!B30="","",'各会計、関係団体の財政状況及び健全化判断比率'!B30)</f>
        <v>介護保険特別会計</v>
      </c>
      <c r="X36" s="598"/>
      <c r="Y36" s="598"/>
      <c r="Z36" s="598"/>
      <c r="AA36" s="598"/>
      <c r="AB36" s="598"/>
      <c r="AC36" s="598"/>
      <c r="AD36" s="598"/>
      <c r="AE36" s="598"/>
      <c r="AF36" s="598"/>
      <c r="AG36" s="598"/>
      <c r="AH36" s="598"/>
      <c r="AI36" s="598"/>
      <c r="AJ36" s="598"/>
      <c r="AK36" s="598"/>
      <c r="AL36" s="169"/>
      <c r="AM36" s="597">
        <f t="shared" si="0"/>
        <v>9</v>
      </c>
      <c r="AN36" s="597"/>
      <c r="AO36" s="598" t="str">
        <f>IF('各会計、関係団体の財政状況及び健全化判断比率'!B35="","",'各会計、関係団体の財政状況及び健全化判断比率'!B35)</f>
        <v>下水道事業会計</v>
      </c>
      <c r="AP36" s="598"/>
      <c r="AQ36" s="598"/>
      <c r="AR36" s="598"/>
      <c r="AS36" s="598"/>
      <c r="AT36" s="598"/>
      <c r="AU36" s="598"/>
      <c r="AV36" s="598"/>
      <c r="AW36" s="598"/>
      <c r="AX36" s="598"/>
      <c r="AY36" s="598"/>
      <c r="AZ36" s="598"/>
      <c r="BA36" s="598"/>
      <c r="BB36" s="598"/>
      <c r="BC36" s="598"/>
      <c r="BD36" s="169"/>
      <c r="BE36" s="597" t="str">
        <f t="shared" si="1"/>
        <v/>
      </c>
      <c r="BF36" s="597"/>
      <c r="BG36" s="598"/>
      <c r="BH36" s="598"/>
      <c r="BI36" s="598"/>
      <c r="BJ36" s="598"/>
      <c r="BK36" s="598"/>
      <c r="BL36" s="598"/>
      <c r="BM36" s="598"/>
      <c r="BN36" s="598"/>
      <c r="BO36" s="598"/>
      <c r="BP36" s="598"/>
      <c r="BQ36" s="598"/>
      <c r="BR36" s="598"/>
      <c r="BS36" s="598"/>
      <c r="BT36" s="598"/>
      <c r="BU36" s="598"/>
      <c r="BV36" s="169"/>
      <c r="BW36" s="597">
        <f t="shared" si="2"/>
        <v>13</v>
      </c>
      <c r="BX36" s="597"/>
      <c r="BY36" s="598" t="str">
        <f>IF('各会計、関係団体の財政状況及び健全化判断比率'!B70="","",'各会計、関係団体の財政状況及び健全化判断比率'!B70)</f>
        <v>十日町地域広域事務組合
　【一般会計】</v>
      </c>
      <c r="BZ36" s="598"/>
      <c r="CA36" s="598"/>
      <c r="CB36" s="598"/>
      <c r="CC36" s="598"/>
      <c r="CD36" s="598"/>
      <c r="CE36" s="598"/>
      <c r="CF36" s="598"/>
      <c r="CG36" s="598"/>
      <c r="CH36" s="598"/>
      <c r="CI36" s="598"/>
      <c r="CJ36" s="598"/>
      <c r="CK36" s="598"/>
      <c r="CL36" s="598"/>
      <c r="CM36" s="598"/>
      <c r="CN36" s="169"/>
      <c r="CO36" s="597">
        <f t="shared" si="3"/>
        <v>23</v>
      </c>
      <c r="CP36" s="597"/>
      <c r="CQ36" s="598" t="str">
        <f>IF('各会計、関係団体の財政状況及び健全化判断比率'!BS9="","",'各会計、関係団体の財政状況及び健全化判断比率'!BS9)</f>
        <v>まちづくり川西</v>
      </c>
      <c r="CR36" s="598"/>
      <c r="CS36" s="598"/>
      <c r="CT36" s="598"/>
      <c r="CU36" s="598"/>
      <c r="CV36" s="598"/>
      <c r="CW36" s="598"/>
      <c r="CX36" s="598"/>
      <c r="CY36" s="598"/>
      <c r="CZ36" s="598"/>
      <c r="DA36" s="598"/>
      <c r="DB36" s="598"/>
      <c r="DC36" s="598"/>
      <c r="DD36" s="598"/>
      <c r="DE36" s="598"/>
      <c r="DG36" s="599" t="str">
        <f>IF('各会計、関係団体の財政状況及び健全化判断比率'!BR9="","",'各会計、関係団体の財政状況及び健全化判断比率'!BR9)</f>
        <v/>
      </c>
      <c r="DH36" s="599"/>
      <c r="DI36" s="196"/>
    </row>
    <row r="37" spans="1:113" ht="32.25" customHeight="1" x14ac:dyDescent="0.15">
      <c r="A37" s="169"/>
      <c r="B37" s="193"/>
      <c r="C37" s="597" t="str">
        <f>IF(E37="","",C36+1)</f>
        <v/>
      </c>
      <c r="D37" s="597"/>
      <c r="E37" s="598" t="str">
        <f>IF('各会計、関係団体の財政状況及び健全化判断比率'!B10="","",'各会計、関係団体の財政状況及び健全化判断比率'!B10)</f>
        <v/>
      </c>
      <c r="F37" s="598"/>
      <c r="G37" s="598"/>
      <c r="H37" s="598"/>
      <c r="I37" s="598"/>
      <c r="J37" s="598"/>
      <c r="K37" s="598"/>
      <c r="L37" s="598"/>
      <c r="M37" s="598"/>
      <c r="N37" s="598"/>
      <c r="O37" s="598"/>
      <c r="P37" s="598"/>
      <c r="Q37" s="598"/>
      <c r="R37" s="598"/>
      <c r="S37" s="598"/>
      <c r="T37" s="169"/>
      <c r="U37" s="597">
        <f t="shared" si="4"/>
        <v>5</v>
      </c>
      <c r="V37" s="597"/>
      <c r="W37" s="598" t="str">
        <f>IF('各会計、関係団体の財政状況及び健全化判断比率'!B31="","",'各会計、関係団体の財政状況及び健全化判断比率'!B31)</f>
        <v>後期高齢者医療特別会計</v>
      </c>
      <c r="X37" s="598"/>
      <c r="Y37" s="598"/>
      <c r="Z37" s="598"/>
      <c r="AA37" s="598"/>
      <c r="AB37" s="598"/>
      <c r="AC37" s="598"/>
      <c r="AD37" s="598"/>
      <c r="AE37" s="598"/>
      <c r="AF37" s="598"/>
      <c r="AG37" s="598"/>
      <c r="AH37" s="598"/>
      <c r="AI37" s="598"/>
      <c r="AJ37" s="598"/>
      <c r="AK37" s="598"/>
      <c r="AL37" s="169"/>
      <c r="AM37" s="597" t="str">
        <f t="shared" si="0"/>
        <v/>
      </c>
      <c r="AN37" s="597"/>
      <c r="AO37" s="598"/>
      <c r="AP37" s="598"/>
      <c r="AQ37" s="598"/>
      <c r="AR37" s="598"/>
      <c r="AS37" s="598"/>
      <c r="AT37" s="598"/>
      <c r="AU37" s="598"/>
      <c r="AV37" s="598"/>
      <c r="AW37" s="598"/>
      <c r="AX37" s="598"/>
      <c r="AY37" s="598"/>
      <c r="AZ37" s="598"/>
      <c r="BA37" s="598"/>
      <c r="BB37" s="598"/>
      <c r="BC37" s="598"/>
      <c r="BD37" s="169"/>
      <c r="BE37" s="597" t="str">
        <f t="shared" si="1"/>
        <v/>
      </c>
      <c r="BF37" s="597"/>
      <c r="BG37" s="598"/>
      <c r="BH37" s="598"/>
      <c r="BI37" s="598"/>
      <c r="BJ37" s="598"/>
      <c r="BK37" s="598"/>
      <c r="BL37" s="598"/>
      <c r="BM37" s="598"/>
      <c r="BN37" s="598"/>
      <c r="BO37" s="598"/>
      <c r="BP37" s="598"/>
      <c r="BQ37" s="598"/>
      <c r="BR37" s="598"/>
      <c r="BS37" s="598"/>
      <c r="BT37" s="598"/>
      <c r="BU37" s="598"/>
      <c r="BV37" s="169"/>
      <c r="BW37" s="597">
        <f t="shared" si="2"/>
        <v>14</v>
      </c>
      <c r="BX37" s="597"/>
      <c r="BY37" s="598" t="str">
        <f>IF('各会計、関係団体の財政状況及び健全化判断比率'!B71="","",'各会計、関係団体の財政状況及び健全化判断比率'!B71)</f>
        <v>十日町地域広域事務組合
　【家畜指導診療所特別会計】</v>
      </c>
      <c r="BZ37" s="598"/>
      <c r="CA37" s="598"/>
      <c r="CB37" s="598"/>
      <c r="CC37" s="598"/>
      <c r="CD37" s="598"/>
      <c r="CE37" s="598"/>
      <c r="CF37" s="598"/>
      <c r="CG37" s="598"/>
      <c r="CH37" s="598"/>
      <c r="CI37" s="598"/>
      <c r="CJ37" s="598"/>
      <c r="CK37" s="598"/>
      <c r="CL37" s="598"/>
      <c r="CM37" s="598"/>
      <c r="CN37" s="169"/>
      <c r="CO37" s="597">
        <f t="shared" si="3"/>
        <v>24</v>
      </c>
      <c r="CP37" s="597"/>
      <c r="CQ37" s="598" t="str">
        <f>IF('各会計、関係団体の財政状況及び健全化判断比率'!BS10="","",'各会計、関係団体の財政状況及び健全化判断比率'!BS10)</f>
        <v>中里地域開発</v>
      </c>
      <c r="CR37" s="598"/>
      <c r="CS37" s="598"/>
      <c r="CT37" s="598"/>
      <c r="CU37" s="598"/>
      <c r="CV37" s="598"/>
      <c r="CW37" s="598"/>
      <c r="CX37" s="598"/>
      <c r="CY37" s="598"/>
      <c r="CZ37" s="598"/>
      <c r="DA37" s="598"/>
      <c r="DB37" s="598"/>
      <c r="DC37" s="598"/>
      <c r="DD37" s="598"/>
      <c r="DE37" s="598"/>
      <c r="DG37" s="599" t="str">
        <f>IF('各会計、関係団体の財政状況及び健全化判断比率'!BR10="","",'各会計、関係団体の財政状況及び健全化判断比率'!BR10)</f>
        <v/>
      </c>
      <c r="DH37" s="599"/>
      <c r="DI37" s="196"/>
    </row>
    <row r="38" spans="1:113" ht="32.25" customHeight="1" x14ac:dyDescent="0.15">
      <c r="A38" s="169"/>
      <c r="B38" s="193"/>
      <c r="C38" s="597" t="str">
        <f t="shared" ref="C38:C43" si="5">IF(E38="","",C37+1)</f>
        <v/>
      </c>
      <c r="D38" s="597"/>
      <c r="E38" s="598" t="str">
        <f>IF('各会計、関係団体の財政状況及び健全化判断比率'!B11="","",'各会計、関係団体の財政状況及び健全化判断比率'!B11)</f>
        <v/>
      </c>
      <c r="F38" s="598"/>
      <c r="G38" s="598"/>
      <c r="H38" s="598"/>
      <c r="I38" s="598"/>
      <c r="J38" s="598"/>
      <c r="K38" s="598"/>
      <c r="L38" s="598"/>
      <c r="M38" s="598"/>
      <c r="N38" s="598"/>
      <c r="O38" s="598"/>
      <c r="P38" s="598"/>
      <c r="Q38" s="598"/>
      <c r="R38" s="598"/>
      <c r="S38" s="598"/>
      <c r="T38" s="169"/>
      <c r="U38" s="597">
        <f t="shared" si="4"/>
        <v>6</v>
      </c>
      <c r="V38" s="597"/>
      <c r="W38" s="598" t="str">
        <f>IF('各会計、関係団体の財政状況及び健全化判断比率'!B32="","",'各会計、関係団体の財政状況及び健全化判断比率'!B32)</f>
        <v>訪問看護事業特別会計</v>
      </c>
      <c r="X38" s="598"/>
      <c r="Y38" s="598"/>
      <c r="Z38" s="598"/>
      <c r="AA38" s="598"/>
      <c r="AB38" s="598"/>
      <c r="AC38" s="598"/>
      <c r="AD38" s="598"/>
      <c r="AE38" s="598"/>
      <c r="AF38" s="598"/>
      <c r="AG38" s="598"/>
      <c r="AH38" s="598"/>
      <c r="AI38" s="598"/>
      <c r="AJ38" s="598"/>
      <c r="AK38" s="598"/>
      <c r="AL38" s="169"/>
      <c r="AM38" s="597" t="str">
        <f t="shared" si="0"/>
        <v/>
      </c>
      <c r="AN38" s="597"/>
      <c r="AO38" s="598"/>
      <c r="AP38" s="598"/>
      <c r="AQ38" s="598"/>
      <c r="AR38" s="598"/>
      <c r="AS38" s="598"/>
      <c r="AT38" s="598"/>
      <c r="AU38" s="598"/>
      <c r="AV38" s="598"/>
      <c r="AW38" s="598"/>
      <c r="AX38" s="598"/>
      <c r="AY38" s="598"/>
      <c r="AZ38" s="598"/>
      <c r="BA38" s="598"/>
      <c r="BB38" s="598"/>
      <c r="BC38" s="598"/>
      <c r="BD38" s="169"/>
      <c r="BE38" s="597" t="str">
        <f t="shared" si="1"/>
        <v/>
      </c>
      <c r="BF38" s="597"/>
      <c r="BG38" s="598"/>
      <c r="BH38" s="598"/>
      <c r="BI38" s="598"/>
      <c r="BJ38" s="598"/>
      <c r="BK38" s="598"/>
      <c r="BL38" s="598"/>
      <c r="BM38" s="598"/>
      <c r="BN38" s="598"/>
      <c r="BO38" s="598"/>
      <c r="BP38" s="598"/>
      <c r="BQ38" s="598"/>
      <c r="BR38" s="598"/>
      <c r="BS38" s="598"/>
      <c r="BT38" s="598"/>
      <c r="BU38" s="598"/>
      <c r="BV38" s="169"/>
      <c r="BW38" s="597">
        <f t="shared" si="2"/>
        <v>15</v>
      </c>
      <c r="BX38" s="597"/>
      <c r="BY38" s="598" t="str">
        <f>IF('各会計、関係団体の財政状況及び健全化判断比率'!B72="","",'各会計、関係団体の財政状況及び健全化判断比率'!B72)</f>
        <v>新潟県市町村総合事務組合
　【一般会計】</v>
      </c>
      <c r="BZ38" s="598"/>
      <c r="CA38" s="598"/>
      <c r="CB38" s="598"/>
      <c r="CC38" s="598"/>
      <c r="CD38" s="598"/>
      <c r="CE38" s="598"/>
      <c r="CF38" s="598"/>
      <c r="CG38" s="598"/>
      <c r="CH38" s="598"/>
      <c r="CI38" s="598"/>
      <c r="CJ38" s="598"/>
      <c r="CK38" s="598"/>
      <c r="CL38" s="598"/>
      <c r="CM38" s="598"/>
      <c r="CN38" s="169"/>
      <c r="CO38" s="597">
        <f t="shared" si="3"/>
        <v>25</v>
      </c>
      <c r="CP38" s="597"/>
      <c r="CQ38" s="598" t="str">
        <f>IF('各会計、関係団体の財政状況及び健全化判断比率'!BS11="","",'各会計、関係団体の財政状況及び健全化判断比率'!BS11)</f>
        <v>なかさと</v>
      </c>
      <c r="CR38" s="598"/>
      <c r="CS38" s="598"/>
      <c r="CT38" s="598"/>
      <c r="CU38" s="598"/>
      <c r="CV38" s="598"/>
      <c r="CW38" s="598"/>
      <c r="CX38" s="598"/>
      <c r="CY38" s="598"/>
      <c r="CZ38" s="598"/>
      <c r="DA38" s="598"/>
      <c r="DB38" s="598"/>
      <c r="DC38" s="598"/>
      <c r="DD38" s="598"/>
      <c r="DE38" s="598"/>
      <c r="DG38" s="599" t="str">
        <f>IF('各会計、関係団体の財政状況及び健全化判断比率'!BR11="","",'各会計、関係団体の財政状況及び健全化判断比率'!BR11)</f>
        <v/>
      </c>
      <c r="DH38" s="599"/>
      <c r="DI38" s="196"/>
    </row>
    <row r="39" spans="1:113" ht="32.25" customHeight="1" x14ac:dyDescent="0.15">
      <c r="A39" s="169"/>
      <c r="B39" s="193"/>
      <c r="C39" s="597" t="str">
        <f t="shared" si="5"/>
        <v/>
      </c>
      <c r="D39" s="597"/>
      <c r="E39" s="598" t="str">
        <f>IF('各会計、関係団体の財政状況及び健全化判断比率'!B12="","",'各会計、関係団体の財政状況及び健全化判断比率'!B12)</f>
        <v/>
      </c>
      <c r="F39" s="598"/>
      <c r="G39" s="598"/>
      <c r="H39" s="598"/>
      <c r="I39" s="598"/>
      <c r="J39" s="598"/>
      <c r="K39" s="598"/>
      <c r="L39" s="598"/>
      <c r="M39" s="598"/>
      <c r="N39" s="598"/>
      <c r="O39" s="598"/>
      <c r="P39" s="598"/>
      <c r="Q39" s="598"/>
      <c r="R39" s="598"/>
      <c r="S39" s="598"/>
      <c r="T39" s="169"/>
      <c r="U39" s="597" t="str">
        <f t="shared" si="4"/>
        <v/>
      </c>
      <c r="V39" s="597"/>
      <c r="W39" s="598"/>
      <c r="X39" s="598"/>
      <c r="Y39" s="598"/>
      <c r="Z39" s="598"/>
      <c r="AA39" s="598"/>
      <c r="AB39" s="598"/>
      <c r="AC39" s="598"/>
      <c r="AD39" s="598"/>
      <c r="AE39" s="598"/>
      <c r="AF39" s="598"/>
      <c r="AG39" s="598"/>
      <c r="AH39" s="598"/>
      <c r="AI39" s="598"/>
      <c r="AJ39" s="598"/>
      <c r="AK39" s="598"/>
      <c r="AL39" s="169"/>
      <c r="AM39" s="597" t="str">
        <f t="shared" si="0"/>
        <v/>
      </c>
      <c r="AN39" s="597"/>
      <c r="AO39" s="598"/>
      <c r="AP39" s="598"/>
      <c r="AQ39" s="598"/>
      <c r="AR39" s="598"/>
      <c r="AS39" s="598"/>
      <c r="AT39" s="598"/>
      <c r="AU39" s="598"/>
      <c r="AV39" s="598"/>
      <c r="AW39" s="598"/>
      <c r="AX39" s="598"/>
      <c r="AY39" s="598"/>
      <c r="AZ39" s="598"/>
      <c r="BA39" s="598"/>
      <c r="BB39" s="598"/>
      <c r="BC39" s="598"/>
      <c r="BD39" s="169"/>
      <c r="BE39" s="597" t="str">
        <f t="shared" si="1"/>
        <v/>
      </c>
      <c r="BF39" s="597"/>
      <c r="BG39" s="598"/>
      <c r="BH39" s="598"/>
      <c r="BI39" s="598"/>
      <c r="BJ39" s="598"/>
      <c r="BK39" s="598"/>
      <c r="BL39" s="598"/>
      <c r="BM39" s="598"/>
      <c r="BN39" s="598"/>
      <c r="BO39" s="598"/>
      <c r="BP39" s="598"/>
      <c r="BQ39" s="598"/>
      <c r="BR39" s="598"/>
      <c r="BS39" s="598"/>
      <c r="BT39" s="598"/>
      <c r="BU39" s="598"/>
      <c r="BV39" s="169"/>
      <c r="BW39" s="597">
        <f t="shared" si="2"/>
        <v>16</v>
      </c>
      <c r="BX39" s="597"/>
      <c r="BY39" s="598" t="str">
        <f>IF('各会計、関係団体の財政状況及び健全化判断比率'!B73="","",'各会計、関係団体の財政状況及び健全化判断比率'!B73)</f>
        <v>新潟県市町村総合事務組合
　【職員退職手当支給事業特別会計】</v>
      </c>
      <c r="BZ39" s="598"/>
      <c r="CA39" s="598"/>
      <c r="CB39" s="598"/>
      <c r="CC39" s="598"/>
      <c r="CD39" s="598"/>
      <c r="CE39" s="598"/>
      <c r="CF39" s="598"/>
      <c r="CG39" s="598"/>
      <c r="CH39" s="598"/>
      <c r="CI39" s="598"/>
      <c r="CJ39" s="598"/>
      <c r="CK39" s="598"/>
      <c r="CL39" s="598"/>
      <c r="CM39" s="598"/>
      <c r="CN39" s="169"/>
      <c r="CO39" s="597">
        <f t="shared" si="3"/>
        <v>26</v>
      </c>
      <c r="CP39" s="597"/>
      <c r="CQ39" s="598" t="str">
        <f>IF('各会計、関係団体の財政状況及び健全化判断比率'!BS12="","",'各会計、関係団体の財政状況及び健全化判断比率'!BS12)</f>
        <v>松代総合開発</v>
      </c>
      <c r="CR39" s="598"/>
      <c r="CS39" s="598"/>
      <c r="CT39" s="598"/>
      <c r="CU39" s="598"/>
      <c r="CV39" s="598"/>
      <c r="CW39" s="598"/>
      <c r="CX39" s="598"/>
      <c r="CY39" s="598"/>
      <c r="CZ39" s="598"/>
      <c r="DA39" s="598"/>
      <c r="DB39" s="598"/>
      <c r="DC39" s="598"/>
      <c r="DD39" s="598"/>
      <c r="DE39" s="598"/>
      <c r="DG39" s="599" t="str">
        <f>IF('各会計、関係団体の財政状況及び健全化判断比率'!BR12="","",'各会計、関係団体の財政状況及び健全化判断比率'!BR12)</f>
        <v/>
      </c>
      <c r="DH39" s="599"/>
      <c r="DI39" s="196"/>
    </row>
    <row r="40" spans="1:113" ht="32.25" customHeight="1" x14ac:dyDescent="0.15">
      <c r="A40" s="169"/>
      <c r="B40" s="193"/>
      <c r="C40" s="597" t="str">
        <f t="shared" si="5"/>
        <v/>
      </c>
      <c r="D40" s="597"/>
      <c r="E40" s="598" t="str">
        <f>IF('各会計、関係団体の財政状況及び健全化判断比率'!B13="","",'各会計、関係団体の財政状況及び健全化判断比率'!B13)</f>
        <v/>
      </c>
      <c r="F40" s="598"/>
      <c r="G40" s="598"/>
      <c r="H40" s="598"/>
      <c r="I40" s="598"/>
      <c r="J40" s="598"/>
      <c r="K40" s="598"/>
      <c r="L40" s="598"/>
      <c r="M40" s="598"/>
      <c r="N40" s="598"/>
      <c r="O40" s="598"/>
      <c r="P40" s="598"/>
      <c r="Q40" s="598"/>
      <c r="R40" s="598"/>
      <c r="S40" s="598"/>
      <c r="T40" s="169"/>
      <c r="U40" s="597" t="str">
        <f t="shared" si="4"/>
        <v/>
      </c>
      <c r="V40" s="597"/>
      <c r="W40" s="598"/>
      <c r="X40" s="598"/>
      <c r="Y40" s="598"/>
      <c r="Z40" s="598"/>
      <c r="AA40" s="598"/>
      <c r="AB40" s="598"/>
      <c r="AC40" s="598"/>
      <c r="AD40" s="598"/>
      <c r="AE40" s="598"/>
      <c r="AF40" s="598"/>
      <c r="AG40" s="598"/>
      <c r="AH40" s="598"/>
      <c r="AI40" s="598"/>
      <c r="AJ40" s="598"/>
      <c r="AK40" s="598"/>
      <c r="AL40" s="169"/>
      <c r="AM40" s="597" t="str">
        <f t="shared" si="0"/>
        <v/>
      </c>
      <c r="AN40" s="597"/>
      <c r="AO40" s="598"/>
      <c r="AP40" s="598"/>
      <c r="AQ40" s="598"/>
      <c r="AR40" s="598"/>
      <c r="AS40" s="598"/>
      <c r="AT40" s="598"/>
      <c r="AU40" s="598"/>
      <c r="AV40" s="598"/>
      <c r="AW40" s="598"/>
      <c r="AX40" s="598"/>
      <c r="AY40" s="598"/>
      <c r="AZ40" s="598"/>
      <c r="BA40" s="598"/>
      <c r="BB40" s="598"/>
      <c r="BC40" s="598"/>
      <c r="BD40" s="169"/>
      <c r="BE40" s="597" t="str">
        <f t="shared" si="1"/>
        <v/>
      </c>
      <c r="BF40" s="597"/>
      <c r="BG40" s="598"/>
      <c r="BH40" s="598"/>
      <c r="BI40" s="598"/>
      <c r="BJ40" s="598"/>
      <c r="BK40" s="598"/>
      <c r="BL40" s="598"/>
      <c r="BM40" s="598"/>
      <c r="BN40" s="598"/>
      <c r="BO40" s="598"/>
      <c r="BP40" s="598"/>
      <c r="BQ40" s="598"/>
      <c r="BR40" s="598"/>
      <c r="BS40" s="598"/>
      <c r="BT40" s="598"/>
      <c r="BU40" s="598"/>
      <c r="BV40" s="169"/>
      <c r="BW40" s="597">
        <f t="shared" si="2"/>
        <v>17</v>
      </c>
      <c r="BX40" s="597"/>
      <c r="BY40" s="598" t="str">
        <f>IF('各会計、関係団体の財政状況及び健全化判断比率'!B74="","",'各会計、関係団体の財政状況及び健全化判断比率'!B74)</f>
        <v>新潟県市町村総合事務組合
　【消防団員等公務災害補償事業特別会計】</v>
      </c>
      <c r="BZ40" s="598"/>
      <c r="CA40" s="598"/>
      <c r="CB40" s="598"/>
      <c r="CC40" s="598"/>
      <c r="CD40" s="598"/>
      <c r="CE40" s="598"/>
      <c r="CF40" s="598"/>
      <c r="CG40" s="598"/>
      <c r="CH40" s="598"/>
      <c r="CI40" s="598"/>
      <c r="CJ40" s="598"/>
      <c r="CK40" s="598"/>
      <c r="CL40" s="598"/>
      <c r="CM40" s="598"/>
      <c r="CN40" s="169"/>
      <c r="CO40" s="597">
        <f t="shared" si="3"/>
        <v>27</v>
      </c>
      <c r="CP40" s="597"/>
      <c r="CQ40" s="598" t="str">
        <f>IF('各会計、関係団体の財政状況及び健全化判断比率'!BS13="","",'各会計、関係団体の財政状況及び健全化判断比率'!BS13)</f>
        <v>松之山農業担い手公社</v>
      </c>
      <c r="CR40" s="598"/>
      <c r="CS40" s="598"/>
      <c r="CT40" s="598"/>
      <c r="CU40" s="598"/>
      <c r="CV40" s="598"/>
      <c r="CW40" s="598"/>
      <c r="CX40" s="598"/>
      <c r="CY40" s="598"/>
      <c r="CZ40" s="598"/>
      <c r="DA40" s="598"/>
      <c r="DB40" s="598"/>
      <c r="DC40" s="598"/>
      <c r="DD40" s="598"/>
      <c r="DE40" s="598"/>
      <c r="DG40" s="599" t="str">
        <f>IF('各会計、関係団体の財政状況及び健全化判断比率'!BR13="","",'各会計、関係団体の財政状況及び健全化判断比率'!BR13)</f>
        <v/>
      </c>
      <c r="DH40" s="599"/>
      <c r="DI40" s="196"/>
    </row>
    <row r="41" spans="1:113" ht="32.25" customHeight="1" x14ac:dyDescent="0.15">
      <c r="A41" s="169"/>
      <c r="B41" s="193"/>
      <c r="C41" s="597" t="str">
        <f t="shared" si="5"/>
        <v/>
      </c>
      <c r="D41" s="597"/>
      <c r="E41" s="598" t="str">
        <f>IF('各会計、関係団体の財政状況及び健全化判断比率'!B14="","",'各会計、関係団体の財政状況及び健全化判断比率'!B14)</f>
        <v/>
      </c>
      <c r="F41" s="598"/>
      <c r="G41" s="598"/>
      <c r="H41" s="598"/>
      <c r="I41" s="598"/>
      <c r="J41" s="598"/>
      <c r="K41" s="598"/>
      <c r="L41" s="598"/>
      <c r="M41" s="598"/>
      <c r="N41" s="598"/>
      <c r="O41" s="598"/>
      <c r="P41" s="598"/>
      <c r="Q41" s="598"/>
      <c r="R41" s="598"/>
      <c r="S41" s="598"/>
      <c r="T41" s="169"/>
      <c r="U41" s="597" t="str">
        <f t="shared" si="4"/>
        <v/>
      </c>
      <c r="V41" s="597"/>
      <c r="W41" s="598"/>
      <c r="X41" s="598"/>
      <c r="Y41" s="598"/>
      <c r="Z41" s="598"/>
      <c r="AA41" s="598"/>
      <c r="AB41" s="598"/>
      <c r="AC41" s="598"/>
      <c r="AD41" s="598"/>
      <c r="AE41" s="598"/>
      <c r="AF41" s="598"/>
      <c r="AG41" s="598"/>
      <c r="AH41" s="598"/>
      <c r="AI41" s="598"/>
      <c r="AJ41" s="598"/>
      <c r="AK41" s="598"/>
      <c r="AL41" s="169"/>
      <c r="AM41" s="597" t="str">
        <f t="shared" si="0"/>
        <v/>
      </c>
      <c r="AN41" s="597"/>
      <c r="AO41" s="598"/>
      <c r="AP41" s="598"/>
      <c r="AQ41" s="598"/>
      <c r="AR41" s="598"/>
      <c r="AS41" s="598"/>
      <c r="AT41" s="598"/>
      <c r="AU41" s="598"/>
      <c r="AV41" s="598"/>
      <c r="AW41" s="598"/>
      <c r="AX41" s="598"/>
      <c r="AY41" s="598"/>
      <c r="AZ41" s="598"/>
      <c r="BA41" s="598"/>
      <c r="BB41" s="598"/>
      <c r="BC41" s="598"/>
      <c r="BD41" s="169"/>
      <c r="BE41" s="597" t="str">
        <f t="shared" si="1"/>
        <v/>
      </c>
      <c r="BF41" s="597"/>
      <c r="BG41" s="598"/>
      <c r="BH41" s="598"/>
      <c r="BI41" s="598"/>
      <c r="BJ41" s="598"/>
      <c r="BK41" s="598"/>
      <c r="BL41" s="598"/>
      <c r="BM41" s="598"/>
      <c r="BN41" s="598"/>
      <c r="BO41" s="598"/>
      <c r="BP41" s="598"/>
      <c r="BQ41" s="598"/>
      <c r="BR41" s="598"/>
      <c r="BS41" s="598"/>
      <c r="BT41" s="598"/>
      <c r="BU41" s="598"/>
      <c r="BV41" s="169"/>
      <c r="BW41" s="597">
        <f t="shared" si="2"/>
        <v>18</v>
      </c>
      <c r="BX41" s="597"/>
      <c r="BY41" s="598" t="str">
        <f>IF('各会計、関係団体の財政状況及び健全化判断比率'!B75="","",'各会計、関係団体の財政状況及び健全化判断比率'!B75)</f>
        <v>新潟県市町村総合事務組合
　【消防賞じゅつ金等支給事業特別会計】</v>
      </c>
      <c r="BZ41" s="598"/>
      <c r="CA41" s="598"/>
      <c r="CB41" s="598"/>
      <c r="CC41" s="598"/>
      <c r="CD41" s="598"/>
      <c r="CE41" s="598"/>
      <c r="CF41" s="598"/>
      <c r="CG41" s="598"/>
      <c r="CH41" s="598"/>
      <c r="CI41" s="598"/>
      <c r="CJ41" s="598"/>
      <c r="CK41" s="598"/>
      <c r="CL41" s="598"/>
      <c r="CM41" s="598"/>
      <c r="CN41" s="169"/>
      <c r="CO41" s="597">
        <f t="shared" si="3"/>
        <v>28</v>
      </c>
      <c r="CP41" s="597"/>
      <c r="CQ41" s="598" t="str">
        <f>IF('各会計、関係団体の財政状況及び健全化判断比率'!BS14="","",'各会計、関係団体の財政状況及び健全化判断比率'!BS14)</f>
        <v>湯米心まつのやま</v>
      </c>
      <c r="CR41" s="598"/>
      <c r="CS41" s="598"/>
      <c r="CT41" s="598"/>
      <c r="CU41" s="598"/>
      <c r="CV41" s="598"/>
      <c r="CW41" s="598"/>
      <c r="CX41" s="598"/>
      <c r="CY41" s="598"/>
      <c r="CZ41" s="598"/>
      <c r="DA41" s="598"/>
      <c r="DB41" s="598"/>
      <c r="DC41" s="598"/>
      <c r="DD41" s="598"/>
      <c r="DE41" s="598"/>
      <c r="DG41" s="599" t="str">
        <f>IF('各会計、関係団体の財政状況及び健全化判断比率'!BR14="","",'各会計、関係団体の財政状況及び健全化判断比率'!BR14)</f>
        <v/>
      </c>
      <c r="DH41" s="599"/>
      <c r="DI41" s="196"/>
    </row>
    <row r="42" spans="1:113" ht="32.25" customHeight="1" x14ac:dyDescent="0.15">
      <c r="B42" s="193"/>
      <c r="C42" s="597" t="str">
        <f t="shared" si="5"/>
        <v/>
      </c>
      <c r="D42" s="597"/>
      <c r="E42" s="598" t="str">
        <f>IF('各会計、関係団体の財政状況及び健全化判断比率'!B15="","",'各会計、関係団体の財政状況及び健全化判断比率'!B15)</f>
        <v/>
      </c>
      <c r="F42" s="598"/>
      <c r="G42" s="598"/>
      <c r="H42" s="598"/>
      <c r="I42" s="598"/>
      <c r="J42" s="598"/>
      <c r="K42" s="598"/>
      <c r="L42" s="598"/>
      <c r="M42" s="598"/>
      <c r="N42" s="598"/>
      <c r="O42" s="598"/>
      <c r="P42" s="598"/>
      <c r="Q42" s="598"/>
      <c r="R42" s="598"/>
      <c r="S42" s="598"/>
      <c r="T42" s="169"/>
      <c r="U42" s="597" t="str">
        <f t="shared" si="4"/>
        <v/>
      </c>
      <c r="V42" s="597"/>
      <c r="W42" s="598"/>
      <c r="X42" s="598"/>
      <c r="Y42" s="598"/>
      <c r="Z42" s="598"/>
      <c r="AA42" s="598"/>
      <c r="AB42" s="598"/>
      <c r="AC42" s="598"/>
      <c r="AD42" s="598"/>
      <c r="AE42" s="598"/>
      <c r="AF42" s="598"/>
      <c r="AG42" s="598"/>
      <c r="AH42" s="598"/>
      <c r="AI42" s="598"/>
      <c r="AJ42" s="598"/>
      <c r="AK42" s="598"/>
      <c r="AL42" s="169"/>
      <c r="AM42" s="597" t="str">
        <f t="shared" si="0"/>
        <v/>
      </c>
      <c r="AN42" s="597"/>
      <c r="AO42" s="598"/>
      <c r="AP42" s="598"/>
      <c r="AQ42" s="598"/>
      <c r="AR42" s="598"/>
      <c r="AS42" s="598"/>
      <c r="AT42" s="598"/>
      <c r="AU42" s="598"/>
      <c r="AV42" s="598"/>
      <c r="AW42" s="598"/>
      <c r="AX42" s="598"/>
      <c r="AY42" s="598"/>
      <c r="AZ42" s="598"/>
      <c r="BA42" s="598"/>
      <c r="BB42" s="598"/>
      <c r="BC42" s="598"/>
      <c r="BD42" s="169"/>
      <c r="BE42" s="597" t="str">
        <f t="shared" si="1"/>
        <v/>
      </c>
      <c r="BF42" s="597"/>
      <c r="BG42" s="598"/>
      <c r="BH42" s="598"/>
      <c r="BI42" s="598"/>
      <c r="BJ42" s="598"/>
      <c r="BK42" s="598"/>
      <c r="BL42" s="598"/>
      <c r="BM42" s="598"/>
      <c r="BN42" s="598"/>
      <c r="BO42" s="598"/>
      <c r="BP42" s="598"/>
      <c r="BQ42" s="598"/>
      <c r="BR42" s="598"/>
      <c r="BS42" s="598"/>
      <c r="BT42" s="598"/>
      <c r="BU42" s="598"/>
      <c r="BV42" s="169"/>
      <c r="BW42" s="597">
        <f t="shared" si="2"/>
        <v>19</v>
      </c>
      <c r="BX42" s="597"/>
      <c r="BY42" s="598" t="str">
        <f>IF('各会計、関係団体の財政状況及び健全化判断比率'!B76="","",'各会計、関係団体の財政状況及び健全化判断比率'!B76)</f>
        <v>新潟県市町村総合事務組合
　【非常勤職員公務災害補償等事業特別会計】</v>
      </c>
      <c r="BZ42" s="598"/>
      <c r="CA42" s="598"/>
      <c r="CB42" s="598"/>
      <c r="CC42" s="598"/>
      <c r="CD42" s="598"/>
      <c r="CE42" s="598"/>
      <c r="CF42" s="598"/>
      <c r="CG42" s="598"/>
      <c r="CH42" s="598"/>
      <c r="CI42" s="598"/>
      <c r="CJ42" s="598"/>
      <c r="CK42" s="598"/>
      <c r="CL42" s="598"/>
      <c r="CM42" s="598"/>
      <c r="CN42" s="169"/>
      <c r="CO42" s="597">
        <f t="shared" si="3"/>
        <v>29</v>
      </c>
      <c r="CP42" s="597"/>
      <c r="CQ42" s="598" t="str">
        <f>IF('各会計、関係団体の財政状況及び健全化判断比率'!BS15="","",'各会計、関係団体の財政状況及び健全化判断比率'!BS15)</f>
        <v>十日町地域地場産業振興センター</v>
      </c>
      <c r="CR42" s="598"/>
      <c r="CS42" s="598"/>
      <c r="CT42" s="598"/>
      <c r="CU42" s="598"/>
      <c r="CV42" s="598"/>
      <c r="CW42" s="598"/>
      <c r="CX42" s="598"/>
      <c r="CY42" s="598"/>
      <c r="CZ42" s="598"/>
      <c r="DA42" s="598"/>
      <c r="DB42" s="598"/>
      <c r="DC42" s="598"/>
      <c r="DD42" s="598"/>
      <c r="DE42" s="598"/>
      <c r="DG42" s="599" t="str">
        <f>IF('各会計、関係団体の財政状況及び健全化判断比率'!BR15="","",'各会計、関係団体の財政状況及び健全化判断比率'!BR15)</f>
        <v/>
      </c>
      <c r="DH42" s="599"/>
      <c r="DI42" s="196"/>
    </row>
    <row r="43" spans="1:113" ht="32.25" customHeight="1" x14ac:dyDescent="0.15">
      <c r="B43" s="193"/>
      <c r="C43" s="597" t="str">
        <f t="shared" si="5"/>
        <v/>
      </c>
      <c r="D43" s="597"/>
      <c r="E43" s="598" t="str">
        <f>IF('各会計、関係団体の財政状況及び健全化判断比率'!B16="","",'各会計、関係団体の財政状況及び健全化判断比率'!B16)</f>
        <v/>
      </c>
      <c r="F43" s="598"/>
      <c r="G43" s="598"/>
      <c r="H43" s="598"/>
      <c r="I43" s="598"/>
      <c r="J43" s="598"/>
      <c r="K43" s="598"/>
      <c r="L43" s="598"/>
      <c r="M43" s="598"/>
      <c r="N43" s="598"/>
      <c r="O43" s="598"/>
      <c r="P43" s="598"/>
      <c r="Q43" s="598"/>
      <c r="R43" s="598"/>
      <c r="S43" s="598"/>
      <c r="T43" s="169"/>
      <c r="U43" s="597" t="str">
        <f t="shared" si="4"/>
        <v/>
      </c>
      <c r="V43" s="597"/>
      <c r="W43" s="598"/>
      <c r="X43" s="598"/>
      <c r="Y43" s="598"/>
      <c r="Z43" s="598"/>
      <c r="AA43" s="598"/>
      <c r="AB43" s="598"/>
      <c r="AC43" s="598"/>
      <c r="AD43" s="598"/>
      <c r="AE43" s="598"/>
      <c r="AF43" s="598"/>
      <c r="AG43" s="598"/>
      <c r="AH43" s="598"/>
      <c r="AI43" s="598"/>
      <c r="AJ43" s="598"/>
      <c r="AK43" s="598"/>
      <c r="AL43" s="169"/>
      <c r="AM43" s="597" t="str">
        <f t="shared" si="0"/>
        <v/>
      </c>
      <c r="AN43" s="597"/>
      <c r="AO43" s="598"/>
      <c r="AP43" s="598"/>
      <c r="AQ43" s="598"/>
      <c r="AR43" s="598"/>
      <c r="AS43" s="598"/>
      <c r="AT43" s="598"/>
      <c r="AU43" s="598"/>
      <c r="AV43" s="598"/>
      <c r="AW43" s="598"/>
      <c r="AX43" s="598"/>
      <c r="AY43" s="598"/>
      <c r="AZ43" s="598"/>
      <c r="BA43" s="598"/>
      <c r="BB43" s="598"/>
      <c r="BC43" s="598"/>
      <c r="BD43" s="169"/>
      <c r="BE43" s="597" t="str">
        <f t="shared" si="1"/>
        <v/>
      </c>
      <c r="BF43" s="597"/>
      <c r="BG43" s="598"/>
      <c r="BH43" s="598"/>
      <c r="BI43" s="598"/>
      <c r="BJ43" s="598"/>
      <c r="BK43" s="598"/>
      <c r="BL43" s="598"/>
      <c r="BM43" s="598"/>
      <c r="BN43" s="598"/>
      <c r="BO43" s="598"/>
      <c r="BP43" s="598"/>
      <c r="BQ43" s="598"/>
      <c r="BR43" s="598"/>
      <c r="BS43" s="598"/>
      <c r="BT43" s="598"/>
      <c r="BU43" s="598"/>
      <c r="BV43" s="169"/>
      <c r="BW43" s="597">
        <f t="shared" si="2"/>
        <v>20</v>
      </c>
      <c r="BX43" s="597"/>
      <c r="BY43" s="598" t="str">
        <f>IF('各会計、関係団体の財政状況及び健全化判断比率'!B77="","",'各会計、関係団体の財政状況及び健全化判断比率'!B77)</f>
        <v>新潟県市町村総合事務組合
　【交通災害共済事業特別会計】</v>
      </c>
      <c r="BZ43" s="598"/>
      <c r="CA43" s="598"/>
      <c r="CB43" s="598"/>
      <c r="CC43" s="598"/>
      <c r="CD43" s="598"/>
      <c r="CE43" s="598"/>
      <c r="CF43" s="598"/>
      <c r="CG43" s="598"/>
      <c r="CH43" s="598"/>
      <c r="CI43" s="598"/>
      <c r="CJ43" s="598"/>
      <c r="CK43" s="598"/>
      <c r="CL43" s="598"/>
      <c r="CM43" s="598"/>
      <c r="CN43" s="169"/>
      <c r="CO43" s="597" t="str">
        <f t="shared" si="3"/>
        <v/>
      </c>
      <c r="CP43" s="597"/>
      <c r="CQ43" s="598" t="str">
        <f>IF('各会計、関係団体の財政状況及び健全化判断比率'!BS16="","",'各会計、関係団体の財政状況及び健全化判断比率'!BS16)</f>
        <v/>
      </c>
      <c r="CR43" s="598"/>
      <c r="CS43" s="598"/>
      <c r="CT43" s="598"/>
      <c r="CU43" s="598"/>
      <c r="CV43" s="598"/>
      <c r="CW43" s="598"/>
      <c r="CX43" s="598"/>
      <c r="CY43" s="598"/>
      <c r="CZ43" s="598"/>
      <c r="DA43" s="598"/>
      <c r="DB43" s="598"/>
      <c r="DC43" s="598"/>
      <c r="DD43" s="598"/>
      <c r="DE43" s="598"/>
      <c r="DG43" s="599" t="str">
        <f>IF('各会計、関係団体の財政状況及び健全化判断比率'!BR16="","",'各会計、関係団体の財政状況及び健全化判断比率'!BR16)</f>
        <v/>
      </c>
      <c r="DH43" s="599"/>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00" t="s">
        <v>194</v>
      </c>
      <c r="F46" s="600"/>
      <c r="G46" s="600"/>
      <c r="H46" s="600"/>
      <c r="I46" s="600"/>
      <c r="J46" s="600"/>
      <c r="K46" s="600"/>
      <c r="L46" s="600"/>
      <c r="M46" s="600"/>
      <c r="N46" s="600"/>
      <c r="O46" s="600"/>
      <c r="P46" s="600"/>
      <c r="Q46" s="600"/>
      <c r="R46" s="600"/>
      <c r="S46" s="600"/>
      <c r="T46" s="600"/>
      <c r="U46" s="600"/>
      <c r="V46" s="600"/>
      <c r="W46" s="600"/>
      <c r="X46" s="600"/>
      <c r="Y46" s="600"/>
      <c r="Z46" s="600"/>
      <c r="AA46" s="600"/>
      <c r="AB46" s="600"/>
      <c r="AC46" s="600"/>
      <c r="AD46" s="600"/>
      <c r="AE46" s="600"/>
      <c r="AF46" s="600"/>
      <c r="AG46" s="600"/>
      <c r="AH46" s="600"/>
      <c r="AI46" s="600"/>
      <c r="AJ46" s="600"/>
      <c r="AK46" s="600"/>
      <c r="AL46" s="600"/>
      <c r="AM46" s="600"/>
      <c r="AN46" s="600"/>
      <c r="AO46" s="600"/>
      <c r="AP46" s="600"/>
      <c r="AQ46" s="600"/>
      <c r="AR46" s="600"/>
      <c r="AS46" s="600"/>
      <c r="AT46" s="600"/>
      <c r="AU46" s="600"/>
      <c r="AV46" s="600"/>
      <c r="AW46" s="600"/>
      <c r="AX46" s="600"/>
      <c r="AY46" s="600"/>
      <c r="AZ46" s="600"/>
      <c r="BA46" s="600"/>
      <c r="BB46" s="600"/>
      <c r="BC46" s="600"/>
      <c r="BD46" s="600"/>
      <c r="BE46" s="600"/>
      <c r="BF46" s="600"/>
      <c r="BG46" s="600"/>
      <c r="BH46" s="600"/>
      <c r="BI46" s="600"/>
      <c r="BJ46" s="600"/>
      <c r="BK46" s="600"/>
      <c r="BL46" s="600"/>
      <c r="BM46" s="600"/>
      <c r="BN46" s="600"/>
      <c r="BO46" s="600"/>
      <c r="BP46" s="600"/>
      <c r="BQ46" s="600"/>
      <c r="BR46" s="600"/>
      <c r="BS46" s="600"/>
      <c r="BT46" s="600"/>
      <c r="BU46" s="600"/>
      <c r="BV46" s="600"/>
      <c r="BW46" s="600"/>
      <c r="BX46" s="600"/>
      <c r="BY46" s="600"/>
      <c r="BZ46" s="600"/>
      <c r="CA46" s="600"/>
      <c r="CB46" s="600"/>
      <c r="CC46" s="600"/>
      <c r="CD46" s="600"/>
      <c r="CE46" s="600"/>
      <c r="CF46" s="600"/>
      <c r="CG46" s="600"/>
      <c r="CH46" s="600"/>
      <c r="CI46" s="600"/>
      <c r="CJ46" s="600"/>
      <c r="CK46" s="600"/>
      <c r="CL46" s="600"/>
      <c r="CM46" s="600"/>
      <c r="CN46" s="600"/>
      <c r="CO46" s="600"/>
      <c r="CP46" s="600"/>
      <c r="CQ46" s="600"/>
      <c r="CR46" s="600"/>
      <c r="CS46" s="600"/>
      <c r="CT46" s="600"/>
      <c r="CU46" s="600"/>
      <c r="CV46" s="600"/>
      <c r="CW46" s="600"/>
      <c r="CX46" s="600"/>
      <c r="CY46" s="600"/>
      <c r="CZ46" s="600"/>
      <c r="DA46" s="600"/>
      <c r="DB46" s="600"/>
      <c r="DC46" s="600"/>
      <c r="DD46" s="600"/>
      <c r="DE46" s="600"/>
      <c r="DF46" s="600"/>
      <c r="DG46" s="600"/>
      <c r="DH46" s="600"/>
      <c r="DI46" s="600"/>
    </row>
    <row r="47" spans="1:113" x14ac:dyDescent="0.15">
      <c r="E47" s="600" t="s">
        <v>195</v>
      </c>
      <c r="F47" s="600"/>
      <c r="G47" s="600"/>
      <c r="H47" s="600"/>
      <c r="I47" s="600"/>
      <c r="J47" s="600"/>
      <c r="K47" s="600"/>
      <c r="L47" s="600"/>
      <c r="M47" s="600"/>
      <c r="N47" s="600"/>
      <c r="O47" s="600"/>
      <c r="P47" s="600"/>
      <c r="Q47" s="600"/>
      <c r="R47" s="600"/>
      <c r="S47" s="600"/>
      <c r="T47" s="600"/>
      <c r="U47" s="600"/>
      <c r="V47" s="600"/>
      <c r="W47" s="600"/>
      <c r="X47" s="600"/>
      <c r="Y47" s="600"/>
      <c r="Z47" s="600"/>
      <c r="AA47" s="600"/>
      <c r="AB47" s="600"/>
      <c r="AC47" s="600"/>
      <c r="AD47" s="600"/>
      <c r="AE47" s="600"/>
      <c r="AF47" s="600"/>
      <c r="AG47" s="600"/>
      <c r="AH47" s="600"/>
      <c r="AI47" s="600"/>
      <c r="AJ47" s="600"/>
      <c r="AK47" s="600"/>
      <c r="AL47" s="600"/>
      <c r="AM47" s="600"/>
      <c r="AN47" s="600"/>
      <c r="AO47" s="600"/>
      <c r="AP47" s="600"/>
      <c r="AQ47" s="600"/>
      <c r="AR47" s="600"/>
      <c r="AS47" s="600"/>
      <c r="AT47" s="600"/>
      <c r="AU47" s="600"/>
      <c r="AV47" s="600"/>
      <c r="AW47" s="600"/>
      <c r="AX47" s="600"/>
      <c r="AY47" s="600"/>
      <c r="AZ47" s="600"/>
      <c r="BA47" s="600"/>
      <c r="BB47" s="600"/>
      <c r="BC47" s="600"/>
      <c r="BD47" s="600"/>
      <c r="BE47" s="600"/>
      <c r="BF47" s="600"/>
      <c r="BG47" s="600"/>
      <c r="BH47" s="600"/>
      <c r="BI47" s="600"/>
      <c r="BJ47" s="600"/>
      <c r="BK47" s="600"/>
      <c r="BL47" s="600"/>
      <c r="BM47" s="600"/>
      <c r="BN47" s="600"/>
      <c r="BO47" s="600"/>
      <c r="BP47" s="600"/>
      <c r="BQ47" s="600"/>
      <c r="BR47" s="600"/>
      <c r="BS47" s="600"/>
      <c r="BT47" s="600"/>
      <c r="BU47" s="600"/>
      <c r="BV47" s="600"/>
      <c r="BW47" s="600"/>
      <c r="BX47" s="600"/>
      <c r="BY47" s="600"/>
      <c r="BZ47" s="600"/>
      <c r="CA47" s="600"/>
      <c r="CB47" s="600"/>
      <c r="CC47" s="600"/>
      <c r="CD47" s="600"/>
      <c r="CE47" s="600"/>
      <c r="CF47" s="600"/>
      <c r="CG47" s="600"/>
      <c r="CH47" s="600"/>
      <c r="CI47" s="600"/>
      <c r="CJ47" s="600"/>
      <c r="CK47" s="600"/>
      <c r="CL47" s="600"/>
      <c r="CM47" s="600"/>
      <c r="CN47" s="600"/>
      <c r="CO47" s="600"/>
      <c r="CP47" s="600"/>
      <c r="CQ47" s="600"/>
      <c r="CR47" s="600"/>
      <c r="CS47" s="600"/>
      <c r="CT47" s="600"/>
      <c r="CU47" s="600"/>
      <c r="CV47" s="600"/>
      <c r="CW47" s="600"/>
      <c r="CX47" s="600"/>
      <c r="CY47" s="600"/>
      <c r="CZ47" s="600"/>
      <c r="DA47" s="600"/>
      <c r="DB47" s="600"/>
      <c r="DC47" s="600"/>
      <c r="DD47" s="600"/>
      <c r="DE47" s="600"/>
      <c r="DF47" s="600"/>
      <c r="DG47" s="600"/>
      <c r="DH47" s="600"/>
      <c r="DI47" s="600"/>
    </row>
    <row r="48" spans="1:113" x14ac:dyDescent="0.15">
      <c r="E48" s="600" t="s">
        <v>196</v>
      </c>
      <c r="F48" s="600"/>
      <c r="G48" s="600"/>
      <c r="H48" s="600"/>
      <c r="I48" s="600"/>
      <c r="J48" s="600"/>
      <c r="K48" s="600"/>
      <c r="L48" s="600"/>
      <c r="M48" s="600"/>
      <c r="N48" s="600"/>
      <c r="O48" s="600"/>
      <c r="P48" s="600"/>
      <c r="Q48" s="600"/>
      <c r="R48" s="600"/>
      <c r="S48" s="600"/>
      <c r="T48" s="600"/>
      <c r="U48" s="600"/>
      <c r="V48" s="600"/>
      <c r="W48" s="600"/>
      <c r="X48" s="600"/>
      <c r="Y48" s="600"/>
      <c r="Z48" s="600"/>
      <c r="AA48" s="600"/>
      <c r="AB48" s="600"/>
      <c r="AC48" s="600"/>
      <c r="AD48" s="600"/>
      <c r="AE48" s="600"/>
      <c r="AF48" s="600"/>
      <c r="AG48" s="600"/>
      <c r="AH48" s="600"/>
      <c r="AI48" s="600"/>
      <c r="AJ48" s="600"/>
      <c r="AK48" s="600"/>
      <c r="AL48" s="600"/>
      <c r="AM48" s="600"/>
      <c r="AN48" s="600"/>
      <c r="AO48" s="600"/>
      <c r="AP48" s="600"/>
      <c r="AQ48" s="600"/>
      <c r="AR48" s="600"/>
      <c r="AS48" s="600"/>
      <c r="AT48" s="600"/>
      <c r="AU48" s="600"/>
      <c r="AV48" s="600"/>
      <c r="AW48" s="600"/>
      <c r="AX48" s="600"/>
      <c r="AY48" s="600"/>
      <c r="AZ48" s="600"/>
      <c r="BA48" s="600"/>
      <c r="BB48" s="600"/>
      <c r="BC48" s="600"/>
      <c r="BD48" s="600"/>
      <c r="BE48" s="600"/>
      <c r="BF48" s="600"/>
      <c r="BG48" s="600"/>
      <c r="BH48" s="600"/>
      <c r="BI48" s="600"/>
      <c r="BJ48" s="600"/>
      <c r="BK48" s="600"/>
      <c r="BL48" s="600"/>
      <c r="BM48" s="600"/>
      <c r="BN48" s="600"/>
      <c r="BO48" s="600"/>
      <c r="BP48" s="600"/>
      <c r="BQ48" s="600"/>
      <c r="BR48" s="600"/>
      <c r="BS48" s="600"/>
      <c r="BT48" s="600"/>
      <c r="BU48" s="600"/>
      <c r="BV48" s="600"/>
      <c r="BW48" s="600"/>
      <c r="BX48" s="600"/>
      <c r="BY48" s="600"/>
      <c r="BZ48" s="600"/>
      <c r="CA48" s="600"/>
      <c r="CB48" s="600"/>
      <c r="CC48" s="600"/>
      <c r="CD48" s="600"/>
      <c r="CE48" s="600"/>
      <c r="CF48" s="600"/>
      <c r="CG48" s="600"/>
      <c r="CH48" s="600"/>
      <c r="CI48" s="600"/>
      <c r="CJ48" s="600"/>
      <c r="CK48" s="600"/>
      <c r="CL48" s="600"/>
      <c r="CM48" s="600"/>
      <c r="CN48" s="600"/>
      <c r="CO48" s="600"/>
      <c r="CP48" s="600"/>
      <c r="CQ48" s="600"/>
      <c r="CR48" s="600"/>
      <c r="CS48" s="600"/>
      <c r="CT48" s="600"/>
      <c r="CU48" s="600"/>
      <c r="CV48" s="600"/>
      <c r="CW48" s="600"/>
      <c r="CX48" s="600"/>
      <c r="CY48" s="600"/>
      <c r="CZ48" s="600"/>
      <c r="DA48" s="600"/>
      <c r="DB48" s="600"/>
      <c r="DC48" s="600"/>
      <c r="DD48" s="600"/>
      <c r="DE48" s="600"/>
      <c r="DF48" s="600"/>
      <c r="DG48" s="600"/>
      <c r="DH48" s="600"/>
      <c r="DI48" s="600"/>
    </row>
    <row r="49" spans="5:113" x14ac:dyDescent="0.15">
      <c r="E49" s="601" t="s">
        <v>197</v>
      </c>
      <c r="F49" s="601"/>
      <c r="G49" s="601"/>
      <c r="H49" s="601"/>
      <c r="I49" s="601"/>
      <c r="J49" s="601"/>
      <c r="K49" s="601"/>
      <c r="L49" s="601"/>
      <c r="M49" s="601"/>
      <c r="N49" s="601"/>
      <c r="O49" s="601"/>
      <c r="P49" s="601"/>
      <c r="Q49" s="601"/>
      <c r="R49" s="601"/>
      <c r="S49" s="601"/>
      <c r="T49" s="601"/>
      <c r="U49" s="601"/>
      <c r="V49" s="601"/>
      <c r="W49" s="601"/>
      <c r="X49" s="601"/>
      <c r="Y49" s="601"/>
      <c r="Z49" s="601"/>
      <c r="AA49" s="601"/>
      <c r="AB49" s="601"/>
      <c r="AC49" s="601"/>
      <c r="AD49" s="601"/>
      <c r="AE49" s="601"/>
      <c r="AF49" s="601"/>
      <c r="AG49" s="601"/>
      <c r="AH49" s="601"/>
      <c r="AI49" s="601"/>
      <c r="AJ49" s="601"/>
      <c r="AK49" s="601"/>
      <c r="AL49" s="601"/>
      <c r="AM49" s="601"/>
      <c r="AN49" s="601"/>
      <c r="AO49" s="601"/>
      <c r="AP49" s="601"/>
      <c r="AQ49" s="601"/>
      <c r="AR49" s="601"/>
      <c r="AS49" s="601"/>
      <c r="AT49" s="601"/>
      <c r="AU49" s="601"/>
      <c r="AV49" s="601"/>
      <c r="AW49" s="601"/>
      <c r="AX49" s="601"/>
      <c r="AY49" s="601"/>
      <c r="AZ49" s="601"/>
      <c r="BA49" s="601"/>
      <c r="BB49" s="601"/>
      <c r="BC49" s="601"/>
      <c r="BD49" s="601"/>
      <c r="BE49" s="601"/>
      <c r="BF49" s="601"/>
      <c r="BG49" s="601"/>
      <c r="BH49" s="601"/>
      <c r="BI49" s="601"/>
      <c r="BJ49" s="601"/>
      <c r="BK49" s="601"/>
      <c r="BL49" s="601"/>
      <c r="BM49" s="601"/>
      <c r="BN49" s="601"/>
      <c r="BO49" s="601"/>
      <c r="BP49" s="601"/>
      <c r="BQ49" s="601"/>
      <c r="BR49" s="601"/>
      <c r="BS49" s="601"/>
      <c r="BT49" s="601"/>
      <c r="BU49" s="601"/>
      <c r="BV49" s="601"/>
      <c r="BW49" s="601"/>
      <c r="BX49" s="601"/>
      <c r="BY49" s="601"/>
      <c r="BZ49" s="601"/>
      <c r="CA49" s="601"/>
      <c r="CB49" s="601"/>
      <c r="CC49" s="601"/>
      <c r="CD49" s="601"/>
      <c r="CE49" s="601"/>
      <c r="CF49" s="601"/>
      <c r="CG49" s="601"/>
      <c r="CH49" s="601"/>
      <c r="CI49" s="601"/>
      <c r="CJ49" s="601"/>
      <c r="CK49" s="601"/>
      <c r="CL49" s="601"/>
      <c r="CM49" s="601"/>
      <c r="CN49" s="601"/>
      <c r="CO49" s="601"/>
      <c r="CP49" s="601"/>
      <c r="CQ49" s="601"/>
      <c r="CR49" s="601"/>
      <c r="CS49" s="601"/>
      <c r="CT49" s="601"/>
      <c r="CU49" s="601"/>
      <c r="CV49" s="601"/>
      <c r="CW49" s="601"/>
      <c r="CX49" s="601"/>
      <c r="CY49" s="601"/>
      <c r="CZ49" s="601"/>
      <c r="DA49" s="601"/>
      <c r="DB49" s="601"/>
      <c r="DC49" s="601"/>
      <c r="DD49" s="601"/>
      <c r="DE49" s="601"/>
      <c r="DF49" s="601"/>
      <c r="DG49" s="601"/>
      <c r="DH49" s="601"/>
      <c r="DI49" s="601"/>
    </row>
    <row r="50" spans="5:113" x14ac:dyDescent="0.15">
      <c r="E50" s="600" t="s">
        <v>198</v>
      </c>
      <c r="F50" s="600"/>
      <c r="G50" s="600"/>
      <c r="H50" s="600"/>
      <c r="I50" s="600"/>
      <c r="J50" s="600"/>
      <c r="K50" s="600"/>
      <c r="L50" s="600"/>
      <c r="M50" s="600"/>
      <c r="N50" s="600"/>
      <c r="O50" s="600"/>
      <c r="P50" s="600"/>
      <c r="Q50" s="600"/>
      <c r="R50" s="600"/>
      <c r="S50" s="600"/>
      <c r="T50" s="600"/>
      <c r="U50" s="600"/>
      <c r="V50" s="600"/>
      <c r="W50" s="600"/>
      <c r="X50" s="600"/>
      <c r="Y50" s="600"/>
      <c r="Z50" s="600"/>
      <c r="AA50" s="600"/>
      <c r="AB50" s="600"/>
      <c r="AC50" s="600"/>
      <c r="AD50" s="600"/>
      <c r="AE50" s="600"/>
      <c r="AF50" s="600"/>
      <c r="AG50" s="600"/>
      <c r="AH50" s="600"/>
      <c r="AI50" s="600"/>
      <c r="AJ50" s="600"/>
      <c r="AK50" s="600"/>
      <c r="AL50" s="600"/>
      <c r="AM50" s="600"/>
      <c r="AN50" s="600"/>
      <c r="AO50" s="600"/>
      <c r="AP50" s="600"/>
      <c r="AQ50" s="600"/>
      <c r="AR50" s="600"/>
      <c r="AS50" s="600"/>
      <c r="AT50" s="600"/>
      <c r="AU50" s="600"/>
      <c r="AV50" s="600"/>
      <c r="AW50" s="600"/>
      <c r="AX50" s="600"/>
      <c r="AY50" s="600"/>
      <c r="AZ50" s="600"/>
      <c r="BA50" s="600"/>
      <c r="BB50" s="600"/>
      <c r="BC50" s="600"/>
      <c r="BD50" s="600"/>
      <c r="BE50" s="600"/>
      <c r="BF50" s="600"/>
      <c r="BG50" s="600"/>
      <c r="BH50" s="600"/>
      <c r="BI50" s="600"/>
      <c r="BJ50" s="600"/>
      <c r="BK50" s="600"/>
      <c r="BL50" s="600"/>
      <c r="BM50" s="600"/>
      <c r="BN50" s="600"/>
      <c r="BO50" s="600"/>
      <c r="BP50" s="600"/>
      <c r="BQ50" s="600"/>
      <c r="BR50" s="600"/>
      <c r="BS50" s="600"/>
      <c r="BT50" s="600"/>
      <c r="BU50" s="600"/>
      <c r="BV50" s="600"/>
      <c r="BW50" s="600"/>
      <c r="BX50" s="600"/>
      <c r="BY50" s="600"/>
      <c r="BZ50" s="600"/>
      <c r="CA50" s="600"/>
      <c r="CB50" s="600"/>
      <c r="CC50" s="600"/>
      <c r="CD50" s="600"/>
      <c r="CE50" s="600"/>
      <c r="CF50" s="600"/>
      <c r="CG50" s="600"/>
      <c r="CH50" s="600"/>
      <c r="CI50" s="600"/>
      <c r="CJ50" s="600"/>
      <c r="CK50" s="600"/>
      <c r="CL50" s="600"/>
      <c r="CM50" s="600"/>
      <c r="CN50" s="600"/>
      <c r="CO50" s="600"/>
      <c r="CP50" s="600"/>
      <c r="CQ50" s="600"/>
      <c r="CR50" s="600"/>
      <c r="CS50" s="600"/>
      <c r="CT50" s="600"/>
      <c r="CU50" s="600"/>
      <c r="CV50" s="600"/>
      <c r="CW50" s="600"/>
      <c r="CX50" s="600"/>
      <c r="CY50" s="600"/>
      <c r="CZ50" s="600"/>
      <c r="DA50" s="600"/>
      <c r="DB50" s="600"/>
      <c r="DC50" s="600"/>
      <c r="DD50" s="600"/>
      <c r="DE50" s="600"/>
      <c r="DF50" s="600"/>
      <c r="DG50" s="600"/>
      <c r="DH50" s="600"/>
      <c r="DI50" s="600"/>
    </row>
    <row r="51" spans="5:113" x14ac:dyDescent="0.15">
      <c r="E51" s="600" t="s">
        <v>199</v>
      </c>
      <c r="F51" s="600"/>
      <c r="G51" s="600"/>
      <c r="H51" s="600"/>
      <c r="I51" s="600"/>
      <c r="J51" s="600"/>
      <c r="K51" s="600"/>
      <c r="L51" s="600"/>
      <c r="M51" s="600"/>
      <c r="N51" s="600"/>
      <c r="O51" s="600"/>
      <c r="P51" s="600"/>
      <c r="Q51" s="600"/>
      <c r="R51" s="600"/>
      <c r="S51" s="600"/>
      <c r="T51" s="600"/>
      <c r="U51" s="600"/>
      <c r="V51" s="600"/>
      <c r="W51" s="600"/>
      <c r="X51" s="600"/>
      <c r="Y51" s="600"/>
      <c r="Z51" s="600"/>
      <c r="AA51" s="600"/>
      <c r="AB51" s="600"/>
      <c r="AC51" s="600"/>
      <c r="AD51" s="600"/>
      <c r="AE51" s="600"/>
      <c r="AF51" s="600"/>
      <c r="AG51" s="600"/>
      <c r="AH51" s="600"/>
      <c r="AI51" s="600"/>
      <c r="AJ51" s="600"/>
      <c r="AK51" s="600"/>
      <c r="AL51" s="600"/>
      <c r="AM51" s="600"/>
      <c r="AN51" s="600"/>
      <c r="AO51" s="600"/>
      <c r="AP51" s="600"/>
      <c r="AQ51" s="600"/>
      <c r="AR51" s="600"/>
      <c r="AS51" s="600"/>
      <c r="AT51" s="600"/>
      <c r="AU51" s="600"/>
      <c r="AV51" s="600"/>
      <c r="AW51" s="600"/>
      <c r="AX51" s="600"/>
      <c r="AY51" s="600"/>
      <c r="AZ51" s="600"/>
      <c r="BA51" s="600"/>
      <c r="BB51" s="600"/>
      <c r="BC51" s="600"/>
      <c r="BD51" s="600"/>
      <c r="BE51" s="600"/>
      <c r="BF51" s="600"/>
      <c r="BG51" s="600"/>
      <c r="BH51" s="600"/>
      <c r="BI51" s="600"/>
      <c r="BJ51" s="600"/>
      <c r="BK51" s="600"/>
      <c r="BL51" s="600"/>
      <c r="BM51" s="600"/>
      <c r="BN51" s="600"/>
      <c r="BO51" s="600"/>
      <c r="BP51" s="600"/>
      <c r="BQ51" s="600"/>
      <c r="BR51" s="600"/>
      <c r="BS51" s="600"/>
      <c r="BT51" s="600"/>
      <c r="BU51" s="600"/>
      <c r="BV51" s="600"/>
      <c r="BW51" s="600"/>
      <c r="BX51" s="600"/>
      <c r="BY51" s="600"/>
      <c r="BZ51" s="600"/>
      <c r="CA51" s="600"/>
      <c r="CB51" s="600"/>
      <c r="CC51" s="600"/>
      <c r="CD51" s="600"/>
      <c r="CE51" s="600"/>
      <c r="CF51" s="600"/>
      <c r="CG51" s="600"/>
      <c r="CH51" s="600"/>
      <c r="CI51" s="600"/>
      <c r="CJ51" s="600"/>
      <c r="CK51" s="600"/>
      <c r="CL51" s="600"/>
      <c r="CM51" s="600"/>
      <c r="CN51" s="600"/>
      <c r="CO51" s="600"/>
      <c r="CP51" s="600"/>
      <c r="CQ51" s="600"/>
      <c r="CR51" s="600"/>
      <c r="CS51" s="600"/>
      <c r="CT51" s="600"/>
      <c r="CU51" s="600"/>
      <c r="CV51" s="600"/>
      <c r="CW51" s="600"/>
      <c r="CX51" s="600"/>
      <c r="CY51" s="600"/>
      <c r="CZ51" s="600"/>
      <c r="DA51" s="600"/>
      <c r="DB51" s="600"/>
      <c r="DC51" s="600"/>
      <c r="DD51" s="600"/>
      <c r="DE51" s="600"/>
      <c r="DF51" s="600"/>
      <c r="DG51" s="600"/>
      <c r="DH51" s="600"/>
      <c r="DI51" s="600"/>
    </row>
    <row r="52" spans="5:113" x14ac:dyDescent="0.15">
      <c r="E52" s="600" t="s">
        <v>200</v>
      </c>
      <c r="F52" s="600"/>
      <c r="G52" s="600"/>
      <c r="H52" s="600"/>
      <c r="I52" s="600"/>
      <c r="J52" s="600"/>
      <c r="K52" s="600"/>
      <c r="L52" s="600"/>
      <c r="M52" s="600"/>
      <c r="N52" s="600"/>
      <c r="O52" s="600"/>
      <c r="P52" s="600"/>
      <c r="Q52" s="600"/>
      <c r="R52" s="600"/>
      <c r="S52" s="600"/>
      <c r="T52" s="600"/>
      <c r="U52" s="600"/>
      <c r="V52" s="600"/>
      <c r="W52" s="600"/>
      <c r="X52" s="600"/>
      <c r="Y52" s="600"/>
      <c r="Z52" s="600"/>
      <c r="AA52" s="600"/>
      <c r="AB52" s="600"/>
      <c r="AC52" s="600"/>
      <c r="AD52" s="600"/>
      <c r="AE52" s="600"/>
      <c r="AF52" s="600"/>
      <c r="AG52" s="600"/>
      <c r="AH52" s="600"/>
      <c r="AI52" s="600"/>
      <c r="AJ52" s="600"/>
      <c r="AK52" s="600"/>
      <c r="AL52" s="600"/>
      <c r="AM52" s="600"/>
      <c r="AN52" s="600"/>
      <c r="AO52" s="600"/>
      <c r="AP52" s="600"/>
      <c r="AQ52" s="600"/>
      <c r="AR52" s="600"/>
      <c r="AS52" s="600"/>
      <c r="AT52" s="600"/>
      <c r="AU52" s="600"/>
      <c r="AV52" s="600"/>
      <c r="AW52" s="600"/>
      <c r="AX52" s="600"/>
      <c r="AY52" s="600"/>
      <c r="AZ52" s="600"/>
      <c r="BA52" s="600"/>
      <c r="BB52" s="600"/>
      <c r="BC52" s="600"/>
      <c r="BD52" s="600"/>
      <c r="BE52" s="600"/>
      <c r="BF52" s="600"/>
      <c r="BG52" s="600"/>
      <c r="BH52" s="600"/>
      <c r="BI52" s="600"/>
      <c r="BJ52" s="600"/>
      <c r="BK52" s="600"/>
      <c r="BL52" s="600"/>
      <c r="BM52" s="600"/>
      <c r="BN52" s="600"/>
      <c r="BO52" s="600"/>
      <c r="BP52" s="600"/>
      <c r="BQ52" s="600"/>
      <c r="BR52" s="600"/>
      <c r="BS52" s="600"/>
      <c r="BT52" s="600"/>
      <c r="BU52" s="600"/>
      <c r="BV52" s="600"/>
      <c r="BW52" s="600"/>
      <c r="BX52" s="600"/>
      <c r="BY52" s="600"/>
      <c r="BZ52" s="600"/>
      <c r="CA52" s="600"/>
      <c r="CB52" s="600"/>
      <c r="CC52" s="600"/>
      <c r="CD52" s="600"/>
      <c r="CE52" s="600"/>
      <c r="CF52" s="600"/>
      <c r="CG52" s="600"/>
      <c r="CH52" s="600"/>
      <c r="CI52" s="600"/>
      <c r="CJ52" s="600"/>
      <c r="CK52" s="600"/>
      <c r="CL52" s="600"/>
      <c r="CM52" s="600"/>
      <c r="CN52" s="600"/>
      <c r="CO52" s="600"/>
      <c r="CP52" s="600"/>
      <c r="CQ52" s="600"/>
      <c r="CR52" s="600"/>
      <c r="CS52" s="600"/>
      <c r="CT52" s="600"/>
      <c r="CU52" s="600"/>
      <c r="CV52" s="600"/>
      <c r="CW52" s="600"/>
      <c r="CX52" s="600"/>
      <c r="CY52" s="600"/>
      <c r="CZ52" s="600"/>
      <c r="DA52" s="600"/>
      <c r="DB52" s="600"/>
      <c r="DC52" s="600"/>
      <c r="DD52" s="600"/>
      <c r="DE52" s="600"/>
      <c r="DF52" s="600"/>
      <c r="DG52" s="600"/>
      <c r="DH52" s="600"/>
      <c r="DI52" s="600"/>
    </row>
    <row r="53" spans="5:113" x14ac:dyDescent="0.15">
      <c r="E53" s="600" t="s">
        <v>201</v>
      </c>
      <c r="F53" s="600"/>
      <c r="G53" s="600"/>
      <c r="H53" s="600"/>
      <c r="I53" s="600"/>
      <c r="J53" s="600"/>
      <c r="K53" s="600"/>
      <c r="L53" s="600"/>
      <c r="M53" s="600"/>
      <c r="N53" s="600"/>
      <c r="O53" s="600"/>
      <c r="P53" s="600"/>
      <c r="Q53" s="600"/>
      <c r="R53" s="600"/>
      <c r="S53" s="600"/>
      <c r="T53" s="600"/>
      <c r="U53" s="600"/>
      <c r="V53" s="600"/>
      <c r="W53" s="600"/>
      <c r="X53" s="600"/>
      <c r="Y53" s="600"/>
      <c r="Z53" s="600"/>
      <c r="AA53" s="600"/>
      <c r="AB53" s="600"/>
      <c r="AC53" s="600"/>
      <c r="AD53" s="600"/>
      <c r="AE53" s="600"/>
      <c r="AF53" s="600"/>
      <c r="AG53" s="600"/>
      <c r="AH53" s="600"/>
      <c r="AI53" s="600"/>
      <c r="AJ53" s="600"/>
      <c r="AK53" s="600"/>
      <c r="AL53" s="600"/>
      <c r="AM53" s="600"/>
      <c r="AN53" s="600"/>
      <c r="AO53" s="600"/>
      <c r="AP53" s="600"/>
      <c r="AQ53" s="600"/>
      <c r="AR53" s="600"/>
      <c r="AS53" s="600"/>
      <c r="AT53" s="600"/>
      <c r="AU53" s="600"/>
      <c r="AV53" s="600"/>
      <c r="AW53" s="600"/>
      <c r="AX53" s="600"/>
      <c r="AY53" s="600"/>
      <c r="AZ53" s="600"/>
      <c r="BA53" s="600"/>
      <c r="BB53" s="600"/>
      <c r="BC53" s="600"/>
      <c r="BD53" s="600"/>
      <c r="BE53" s="600"/>
      <c r="BF53" s="600"/>
      <c r="BG53" s="600"/>
      <c r="BH53" s="600"/>
      <c r="BI53" s="600"/>
      <c r="BJ53" s="600"/>
      <c r="BK53" s="600"/>
      <c r="BL53" s="600"/>
      <c r="BM53" s="600"/>
      <c r="BN53" s="600"/>
      <c r="BO53" s="600"/>
      <c r="BP53" s="600"/>
      <c r="BQ53" s="600"/>
      <c r="BR53" s="600"/>
      <c r="BS53" s="600"/>
      <c r="BT53" s="600"/>
      <c r="BU53" s="600"/>
      <c r="BV53" s="600"/>
      <c r="BW53" s="600"/>
      <c r="BX53" s="600"/>
      <c r="BY53" s="600"/>
      <c r="BZ53" s="600"/>
      <c r="CA53" s="600"/>
      <c r="CB53" s="600"/>
      <c r="CC53" s="600"/>
      <c r="CD53" s="600"/>
      <c r="CE53" s="600"/>
      <c r="CF53" s="600"/>
      <c r="CG53" s="600"/>
      <c r="CH53" s="600"/>
      <c r="CI53" s="600"/>
      <c r="CJ53" s="600"/>
      <c r="CK53" s="600"/>
      <c r="CL53" s="600"/>
      <c r="CM53" s="600"/>
      <c r="CN53" s="600"/>
      <c r="CO53" s="600"/>
      <c r="CP53" s="600"/>
      <c r="CQ53" s="600"/>
      <c r="CR53" s="600"/>
      <c r="CS53" s="600"/>
      <c r="CT53" s="600"/>
      <c r="CU53" s="600"/>
      <c r="CV53" s="600"/>
      <c r="CW53" s="600"/>
      <c r="CX53" s="600"/>
      <c r="CY53" s="600"/>
      <c r="CZ53" s="600"/>
      <c r="DA53" s="600"/>
      <c r="DB53" s="600"/>
      <c r="DC53" s="600"/>
      <c r="DD53" s="600"/>
      <c r="DE53" s="600"/>
      <c r="DF53" s="600"/>
      <c r="DG53" s="600"/>
      <c r="DH53" s="600"/>
      <c r="DI53" s="600"/>
    </row>
    <row r="54" spans="5:113" x14ac:dyDescent="0.15"/>
    <row r="55" spans="5:113" x14ac:dyDescent="0.15"/>
    <row r="56" spans="5:113" x14ac:dyDescent="0.15"/>
  </sheetData>
  <sheetProtection algorithmName="SHA-512" hashValue="ii4c/V5PZMf9vwICfGlId7wA0sdKRXVgAVC+mfMQIyuGzUW0izirRTRGhiIAtSyq21bhgp8HUip+CQLsX11LEQ==" saltValue="Id1/d0YaR0r3iPyaPvwKz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02" t="s">
        <v>202</v>
      </c>
      <c r="DI1" s="603"/>
      <c r="DJ1" s="603"/>
      <c r="DK1" s="603"/>
      <c r="DL1" s="603"/>
      <c r="DM1" s="603"/>
      <c r="DN1" s="604"/>
      <c r="DO1" s="202"/>
      <c r="DP1" s="602" t="s">
        <v>203</v>
      </c>
      <c r="DQ1" s="603"/>
      <c r="DR1" s="603"/>
      <c r="DS1" s="603"/>
      <c r="DT1" s="603"/>
      <c r="DU1" s="603"/>
      <c r="DV1" s="603"/>
      <c r="DW1" s="603"/>
      <c r="DX1" s="603"/>
      <c r="DY1" s="603"/>
      <c r="DZ1" s="603"/>
      <c r="EA1" s="603"/>
      <c r="EB1" s="603"/>
      <c r="EC1" s="604"/>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05" t="s">
        <v>205</v>
      </c>
      <c r="C3" s="606"/>
      <c r="D3" s="606"/>
      <c r="E3" s="606"/>
      <c r="F3" s="606"/>
      <c r="G3" s="606"/>
      <c r="H3" s="606"/>
      <c r="I3" s="606"/>
      <c r="J3" s="606"/>
      <c r="K3" s="606"/>
      <c r="L3" s="606"/>
      <c r="M3" s="606"/>
      <c r="N3" s="606"/>
      <c r="O3" s="606"/>
      <c r="P3" s="606"/>
      <c r="Q3" s="606"/>
      <c r="R3" s="606"/>
      <c r="S3" s="606"/>
      <c r="T3" s="606"/>
      <c r="U3" s="606"/>
      <c r="V3" s="606"/>
      <c r="W3" s="606"/>
      <c r="X3" s="606"/>
      <c r="Y3" s="606"/>
      <c r="Z3" s="606"/>
      <c r="AA3" s="606"/>
      <c r="AB3" s="606"/>
      <c r="AC3" s="606"/>
      <c r="AD3" s="606"/>
      <c r="AE3" s="606"/>
      <c r="AF3" s="606"/>
      <c r="AG3" s="606"/>
      <c r="AH3" s="606"/>
      <c r="AI3" s="606"/>
      <c r="AJ3" s="606"/>
      <c r="AK3" s="606"/>
      <c r="AL3" s="606"/>
      <c r="AM3" s="606"/>
      <c r="AN3" s="606"/>
      <c r="AO3" s="606"/>
      <c r="AP3" s="605" t="s">
        <v>206</v>
      </c>
      <c r="AQ3" s="606"/>
      <c r="AR3" s="606"/>
      <c r="AS3" s="606"/>
      <c r="AT3" s="606"/>
      <c r="AU3" s="606"/>
      <c r="AV3" s="606"/>
      <c r="AW3" s="606"/>
      <c r="AX3" s="606"/>
      <c r="AY3" s="606"/>
      <c r="AZ3" s="606"/>
      <c r="BA3" s="606"/>
      <c r="BB3" s="606"/>
      <c r="BC3" s="606"/>
      <c r="BD3" s="606"/>
      <c r="BE3" s="606"/>
      <c r="BF3" s="606"/>
      <c r="BG3" s="606"/>
      <c r="BH3" s="606"/>
      <c r="BI3" s="606"/>
      <c r="BJ3" s="606"/>
      <c r="BK3" s="606"/>
      <c r="BL3" s="606"/>
      <c r="BM3" s="606"/>
      <c r="BN3" s="606"/>
      <c r="BO3" s="606"/>
      <c r="BP3" s="606"/>
      <c r="BQ3" s="606"/>
      <c r="BR3" s="606"/>
      <c r="BS3" s="606"/>
      <c r="BT3" s="606"/>
      <c r="BU3" s="606"/>
      <c r="BV3" s="606"/>
      <c r="BW3" s="606"/>
      <c r="BX3" s="606"/>
      <c r="BY3" s="606"/>
      <c r="BZ3" s="606"/>
      <c r="CA3" s="606"/>
      <c r="CB3" s="607"/>
      <c r="CD3" s="605" t="s">
        <v>207</v>
      </c>
      <c r="CE3" s="606"/>
      <c r="CF3" s="606"/>
      <c r="CG3" s="606"/>
      <c r="CH3" s="606"/>
      <c r="CI3" s="606"/>
      <c r="CJ3" s="606"/>
      <c r="CK3" s="606"/>
      <c r="CL3" s="606"/>
      <c r="CM3" s="606"/>
      <c r="CN3" s="606"/>
      <c r="CO3" s="606"/>
      <c r="CP3" s="606"/>
      <c r="CQ3" s="606"/>
      <c r="CR3" s="606"/>
      <c r="CS3" s="606"/>
      <c r="CT3" s="606"/>
      <c r="CU3" s="606"/>
      <c r="CV3" s="606"/>
      <c r="CW3" s="606"/>
      <c r="CX3" s="606"/>
      <c r="CY3" s="606"/>
      <c r="CZ3" s="606"/>
      <c r="DA3" s="606"/>
      <c r="DB3" s="606"/>
      <c r="DC3" s="606"/>
      <c r="DD3" s="606"/>
      <c r="DE3" s="606"/>
      <c r="DF3" s="606"/>
      <c r="DG3" s="606"/>
      <c r="DH3" s="606"/>
      <c r="DI3" s="606"/>
      <c r="DJ3" s="606"/>
      <c r="DK3" s="606"/>
      <c r="DL3" s="606"/>
      <c r="DM3" s="606"/>
      <c r="DN3" s="606"/>
      <c r="DO3" s="606"/>
      <c r="DP3" s="606"/>
      <c r="DQ3" s="606"/>
      <c r="DR3" s="606"/>
      <c r="DS3" s="606"/>
      <c r="DT3" s="606"/>
      <c r="DU3" s="606"/>
      <c r="DV3" s="606"/>
      <c r="DW3" s="606"/>
      <c r="DX3" s="606"/>
      <c r="DY3" s="606"/>
      <c r="DZ3" s="606"/>
      <c r="EA3" s="606"/>
      <c r="EB3" s="606"/>
      <c r="EC3" s="607"/>
    </row>
    <row r="4" spans="2:143" ht="11.25" customHeight="1" x14ac:dyDescent="0.15">
      <c r="B4" s="605" t="s">
        <v>1</v>
      </c>
      <c r="C4" s="606"/>
      <c r="D4" s="606"/>
      <c r="E4" s="606"/>
      <c r="F4" s="606"/>
      <c r="G4" s="606"/>
      <c r="H4" s="606"/>
      <c r="I4" s="606"/>
      <c r="J4" s="606"/>
      <c r="K4" s="606"/>
      <c r="L4" s="606"/>
      <c r="M4" s="606"/>
      <c r="N4" s="606"/>
      <c r="O4" s="606"/>
      <c r="P4" s="606"/>
      <c r="Q4" s="607"/>
      <c r="R4" s="605" t="s">
        <v>208</v>
      </c>
      <c r="S4" s="606"/>
      <c r="T4" s="606"/>
      <c r="U4" s="606"/>
      <c r="V4" s="606"/>
      <c r="W4" s="606"/>
      <c r="X4" s="606"/>
      <c r="Y4" s="607"/>
      <c r="Z4" s="605" t="s">
        <v>209</v>
      </c>
      <c r="AA4" s="606"/>
      <c r="AB4" s="606"/>
      <c r="AC4" s="607"/>
      <c r="AD4" s="605" t="s">
        <v>210</v>
      </c>
      <c r="AE4" s="606"/>
      <c r="AF4" s="606"/>
      <c r="AG4" s="606"/>
      <c r="AH4" s="606"/>
      <c r="AI4" s="606"/>
      <c r="AJ4" s="606"/>
      <c r="AK4" s="607"/>
      <c r="AL4" s="605" t="s">
        <v>209</v>
      </c>
      <c r="AM4" s="606"/>
      <c r="AN4" s="606"/>
      <c r="AO4" s="607"/>
      <c r="AP4" s="608" t="s">
        <v>211</v>
      </c>
      <c r="AQ4" s="608"/>
      <c r="AR4" s="608"/>
      <c r="AS4" s="608"/>
      <c r="AT4" s="608"/>
      <c r="AU4" s="608"/>
      <c r="AV4" s="608"/>
      <c r="AW4" s="608"/>
      <c r="AX4" s="608"/>
      <c r="AY4" s="608"/>
      <c r="AZ4" s="608"/>
      <c r="BA4" s="608"/>
      <c r="BB4" s="608"/>
      <c r="BC4" s="608"/>
      <c r="BD4" s="608"/>
      <c r="BE4" s="608"/>
      <c r="BF4" s="608"/>
      <c r="BG4" s="608" t="s">
        <v>212</v>
      </c>
      <c r="BH4" s="608"/>
      <c r="BI4" s="608"/>
      <c r="BJ4" s="608"/>
      <c r="BK4" s="608"/>
      <c r="BL4" s="608"/>
      <c r="BM4" s="608"/>
      <c r="BN4" s="608"/>
      <c r="BO4" s="608" t="s">
        <v>209</v>
      </c>
      <c r="BP4" s="608"/>
      <c r="BQ4" s="608"/>
      <c r="BR4" s="608"/>
      <c r="BS4" s="608" t="s">
        <v>213</v>
      </c>
      <c r="BT4" s="608"/>
      <c r="BU4" s="608"/>
      <c r="BV4" s="608"/>
      <c r="BW4" s="608"/>
      <c r="BX4" s="608"/>
      <c r="BY4" s="608"/>
      <c r="BZ4" s="608"/>
      <c r="CA4" s="608"/>
      <c r="CB4" s="608"/>
      <c r="CD4" s="605" t="s">
        <v>214</v>
      </c>
      <c r="CE4" s="606"/>
      <c r="CF4" s="606"/>
      <c r="CG4" s="606"/>
      <c r="CH4" s="606"/>
      <c r="CI4" s="606"/>
      <c r="CJ4" s="606"/>
      <c r="CK4" s="606"/>
      <c r="CL4" s="606"/>
      <c r="CM4" s="606"/>
      <c r="CN4" s="606"/>
      <c r="CO4" s="606"/>
      <c r="CP4" s="606"/>
      <c r="CQ4" s="606"/>
      <c r="CR4" s="606"/>
      <c r="CS4" s="606"/>
      <c r="CT4" s="606"/>
      <c r="CU4" s="606"/>
      <c r="CV4" s="606"/>
      <c r="CW4" s="606"/>
      <c r="CX4" s="606"/>
      <c r="CY4" s="606"/>
      <c r="CZ4" s="606"/>
      <c r="DA4" s="606"/>
      <c r="DB4" s="606"/>
      <c r="DC4" s="606"/>
      <c r="DD4" s="606"/>
      <c r="DE4" s="606"/>
      <c r="DF4" s="606"/>
      <c r="DG4" s="606"/>
      <c r="DH4" s="606"/>
      <c r="DI4" s="606"/>
      <c r="DJ4" s="606"/>
      <c r="DK4" s="606"/>
      <c r="DL4" s="606"/>
      <c r="DM4" s="606"/>
      <c r="DN4" s="606"/>
      <c r="DO4" s="606"/>
      <c r="DP4" s="606"/>
      <c r="DQ4" s="606"/>
      <c r="DR4" s="606"/>
      <c r="DS4" s="606"/>
      <c r="DT4" s="606"/>
      <c r="DU4" s="606"/>
      <c r="DV4" s="606"/>
      <c r="DW4" s="606"/>
      <c r="DX4" s="606"/>
      <c r="DY4" s="606"/>
      <c r="DZ4" s="606"/>
      <c r="EA4" s="606"/>
      <c r="EB4" s="606"/>
      <c r="EC4" s="607"/>
    </row>
    <row r="5" spans="2:143" ht="11.25" customHeight="1" x14ac:dyDescent="0.15">
      <c r="B5" s="609" t="s">
        <v>215</v>
      </c>
      <c r="C5" s="610"/>
      <c r="D5" s="610"/>
      <c r="E5" s="610"/>
      <c r="F5" s="610"/>
      <c r="G5" s="610"/>
      <c r="H5" s="610"/>
      <c r="I5" s="610"/>
      <c r="J5" s="610"/>
      <c r="K5" s="610"/>
      <c r="L5" s="610"/>
      <c r="M5" s="610"/>
      <c r="N5" s="610"/>
      <c r="O5" s="610"/>
      <c r="P5" s="610"/>
      <c r="Q5" s="611"/>
      <c r="R5" s="612">
        <v>5880911</v>
      </c>
      <c r="S5" s="613"/>
      <c r="T5" s="613"/>
      <c r="U5" s="613"/>
      <c r="V5" s="613"/>
      <c r="W5" s="613"/>
      <c r="X5" s="613"/>
      <c r="Y5" s="614"/>
      <c r="Z5" s="615">
        <v>14.5</v>
      </c>
      <c r="AA5" s="615"/>
      <c r="AB5" s="615"/>
      <c r="AC5" s="615"/>
      <c r="AD5" s="616">
        <v>5756308</v>
      </c>
      <c r="AE5" s="616"/>
      <c r="AF5" s="616"/>
      <c r="AG5" s="616"/>
      <c r="AH5" s="616"/>
      <c r="AI5" s="616"/>
      <c r="AJ5" s="616"/>
      <c r="AK5" s="616"/>
      <c r="AL5" s="617">
        <v>28.2</v>
      </c>
      <c r="AM5" s="618"/>
      <c r="AN5" s="618"/>
      <c r="AO5" s="619"/>
      <c r="AP5" s="609" t="s">
        <v>216</v>
      </c>
      <c r="AQ5" s="610"/>
      <c r="AR5" s="610"/>
      <c r="AS5" s="610"/>
      <c r="AT5" s="610"/>
      <c r="AU5" s="610"/>
      <c r="AV5" s="610"/>
      <c r="AW5" s="610"/>
      <c r="AX5" s="610"/>
      <c r="AY5" s="610"/>
      <c r="AZ5" s="610"/>
      <c r="BA5" s="610"/>
      <c r="BB5" s="610"/>
      <c r="BC5" s="610"/>
      <c r="BD5" s="610"/>
      <c r="BE5" s="610"/>
      <c r="BF5" s="611"/>
      <c r="BG5" s="623">
        <v>5680683</v>
      </c>
      <c r="BH5" s="624"/>
      <c r="BI5" s="624"/>
      <c r="BJ5" s="624"/>
      <c r="BK5" s="624"/>
      <c r="BL5" s="624"/>
      <c r="BM5" s="624"/>
      <c r="BN5" s="625"/>
      <c r="BO5" s="626">
        <v>96.6</v>
      </c>
      <c r="BP5" s="626"/>
      <c r="BQ5" s="626"/>
      <c r="BR5" s="626"/>
      <c r="BS5" s="627">
        <v>53248</v>
      </c>
      <c r="BT5" s="627"/>
      <c r="BU5" s="627"/>
      <c r="BV5" s="627"/>
      <c r="BW5" s="627"/>
      <c r="BX5" s="627"/>
      <c r="BY5" s="627"/>
      <c r="BZ5" s="627"/>
      <c r="CA5" s="627"/>
      <c r="CB5" s="631"/>
      <c r="CD5" s="605" t="s">
        <v>211</v>
      </c>
      <c r="CE5" s="606"/>
      <c r="CF5" s="606"/>
      <c r="CG5" s="606"/>
      <c r="CH5" s="606"/>
      <c r="CI5" s="606"/>
      <c r="CJ5" s="606"/>
      <c r="CK5" s="606"/>
      <c r="CL5" s="606"/>
      <c r="CM5" s="606"/>
      <c r="CN5" s="606"/>
      <c r="CO5" s="606"/>
      <c r="CP5" s="606"/>
      <c r="CQ5" s="607"/>
      <c r="CR5" s="605" t="s">
        <v>217</v>
      </c>
      <c r="CS5" s="606"/>
      <c r="CT5" s="606"/>
      <c r="CU5" s="606"/>
      <c r="CV5" s="606"/>
      <c r="CW5" s="606"/>
      <c r="CX5" s="606"/>
      <c r="CY5" s="607"/>
      <c r="CZ5" s="605" t="s">
        <v>209</v>
      </c>
      <c r="DA5" s="606"/>
      <c r="DB5" s="606"/>
      <c r="DC5" s="607"/>
      <c r="DD5" s="605" t="s">
        <v>218</v>
      </c>
      <c r="DE5" s="606"/>
      <c r="DF5" s="606"/>
      <c r="DG5" s="606"/>
      <c r="DH5" s="606"/>
      <c r="DI5" s="606"/>
      <c r="DJ5" s="606"/>
      <c r="DK5" s="606"/>
      <c r="DL5" s="606"/>
      <c r="DM5" s="606"/>
      <c r="DN5" s="606"/>
      <c r="DO5" s="606"/>
      <c r="DP5" s="607"/>
      <c r="DQ5" s="605" t="s">
        <v>219</v>
      </c>
      <c r="DR5" s="606"/>
      <c r="DS5" s="606"/>
      <c r="DT5" s="606"/>
      <c r="DU5" s="606"/>
      <c r="DV5" s="606"/>
      <c r="DW5" s="606"/>
      <c r="DX5" s="606"/>
      <c r="DY5" s="606"/>
      <c r="DZ5" s="606"/>
      <c r="EA5" s="606"/>
      <c r="EB5" s="606"/>
      <c r="EC5" s="607"/>
    </row>
    <row r="6" spans="2:143" ht="11.25" customHeight="1" x14ac:dyDescent="0.15">
      <c r="B6" s="620" t="s">
        <v>220</v>
      </c>
      <c r="C6" s="621"/>
      <c r="D6" s="621"/>
      <c r="E6" s="621"/>
      <c r="F6" s="621"/>
      <c r="G6" s="621"/>
      <c r="H6" s="621"/>
      <c r="I6" s="621"/>
      <c r="J6" s="621"/>
      <c r="K6" s="621"/>
      <c r="L6" s="621"/>
      <c r="M6" s="621"/>
      <c r="N6" s="621"/>
      <c r="O6" s="621"/>
      <c r="P6" s="621"/>
      <c r="Q6" s="622"/>
      <c r="R6" s="623">
        <v>331694</v>
      </c>
      <c r="S6" s="624"/>
      <c r="T6" s="624"/>
      <c r="U6" s="624"/>
      <c r="V6" s="624"/>
      <c r="W6" s="624"/>
      <c r="X6" s="624"/>
      <c r="Y6" s="625"/>
      <c r="Z6" s="626">
        <v>0.8</v>
      </c>
      <c r="AA6" s="626"/>
      <c r="AB6" s="626"/>
      <c r="AC6" s="626"/>
      <c r="AD6" s="627">
        <v>331694</v>
      </c>
      <c r="AE6" s="627"/>
      <c r="AF6" s="627"/>
      <c r="AG6" s="627"/>
      <c r="AH6" s="627"/>
      <c r="AI6" s="627"/>
      <c r="AJ6" s="627"/>
      <c r="AK6" s="627"/>
      <c r="AL6" s="628">
        <v>1.6</v>
      </c>
      <c r="AM6" s="629"/>
      <c r="AN6" s="629"/>
      <c r="AO6" s="630"/>
      <c r="AP6" s="620" t="s">
        <v>221</v>
      </c>
      <c r="AQ6" s="621"/>
      <c r="AR6" s="621"/>
      <c r="AS6" s="621"/>
      <c r="AT6" s="621"/>
      <c r="AU6" s="621"/>
      <c r="AV6" s="621"/>
      <c r="AW6" s="621"/>
      <c r="AX6" s="621"/>
      <c r="AY6" s="621"/>
      <c r="AZ6" s="621"/>
      <c r="BA6" s="621"/>
      <c r="BB6" s="621"/>
      <c r="BC6" s="621"/>
      <c r="BD6" s="621"/>
      <c r="BE6" s="621"/>
      <c r="BF6" s="622"/>
      <c r="BG6" s="623">
        <v>5680683</v>
      </c>
      <c r="BH6" s="624"/>
      <c r="BI6" s="624"/>
      <c r="BJ6" s="624"/>
      <c r="BK6" s="624"/>
      <c r="BL6" s="624"/>
      <c r="BM6" s="624"/>
      <c r="BN6" s="625"/>
      <c r="BO6" s="626">
        <v>96.6</v>
      </c>
      <c r="BP6" s="626"/>
      <c r="BQ6" s="626"/>
      <c r="BR6" s="626"/>
      <c r="BS6" s="627">
        <v>53248</v>
      </c>
      <c r="BT6" s="627"/>
      <c r="BU6" s="627"/>
      <c r="BV6" s="627"/>
      <c r="BW6" s="627"/>
      <c r="BX6" s="627"/>
      <c r="BY6" s="627"/>
      <c r="BZ6" s="627"/>
      <c r="CA6" s="627"/>
      <c r="CB6" s="631"/>
      <c r="CD6" s="609" t="s">
        <v>222</v>
      </c>
      <c r="CE6" s="610"/>
      <c r="CF6" s="610"/>
      <c r="CG6" s="610"/>
      <c r="CH6" s="610"/>
      <c r="CI6" s="610"/>
      <c r="CJ6" s="610"/>
      <c r="CK6" s="610"/>
      <c r="CL6" s="610"/>
      <c r="CM6" s="610"/>
      <c r="CN6" s="610"/>
      <c r="CO6" s="610"/>
      <c r="CP6" s="610"/>
      <c r="CQ6" s="611"/>
      <c r="CR6" s="623">
        <v>195326</v>
      </c>
      <c r="CS6" s="624"/>
      <c r="CT6" s="624"/>
      <c r="CU6" s="624"/>
      <c r="CV6" s="624"/>
      <c r="CW6" s="624"/>
      <c r="CX6" s="624"/>
      <c r="CY6" s="625"/>
      <c r="CZ6" s="617">
        <v>0.5</v>
      </c>
      <c r="DA6" s="618"/>
      <c r="DB6" s="618"/>
      <c r="DC6" s="634"/>
      <c r="DD6" s="632" t="s">
        <v>122</v>
      </c>
      <c r="DE6" s="624"/>
      <c r="DF6" s="624"/>
      <c r="DG6" s="624"/>
      <c r="DH6" s="624"/>
      <c r="DI6" s="624"/>
      <c r="DJ6" s="624"/>
      <c r="DK6" s="624"/>
      <c r="DL6" s="624"/>
      <c r="DM6" s="624"/>
      <c r="DN6" s="624"/>
      <c r="DO6" s="624"/>
      <c r="DP6" s="625"/>
      <c r="DQ6" s="632">
        <v>195326</v>
      </c>
      <c r="DR6" s="624"/>
      <c r="DS6" s="624"/>
      <c r="DT6" s="624"/>
      <c r="DU6" s="624"/>
      <c r="DV6" s="624"/>
      <c r="DW6" s="624"/>
      <c r="DX6" s="624"/>
      <c r="DY6" s="624"/>
      <c r="DZ6" s="624"/>
      <c r="EA6" s="624"/>
      <c r="EB6" s="624"/>
      <c r="EC6" s="633"/>
    </row>
    <row r="7" spans="2:143" ht="11.25" customHeight="1" x14ac:dyDescent="0.15">
      <c r="B7" s="620" t="s">
        <v>223</v>
      </c>
      <c r="C7" s="621"/>
      <c r="D7" s="621"/>
      <c r="E7" s="621"/>
      <c r="F7" s="621"/>
      <c r="G7" s="621"/>
      <c r="H7" s="621"/>
      <c r="I7" s="621"/>
      <c r="J7" s="621"/>
      <c r="K7" s="621"/>
      <c r="L7" s="621"/>
      <c r="M7" s="621"/>
      <c r="N7" s="621"/>
      <c r="O7" s="621"/>
      <c r="P7" s="621"/>
      <c r="Q7" s="622"/>
      <c r="R7" s="623">
        <v>1866</v>
      </c>
      <c r="S7" s="624"/>
      <c r="T7" s="624"/>
      <c r="U7" s="624"/>
      <c r="V7" s="624"/>
      <c r="W7" s="624"/>
      <c r="X7" s="624"/>
      <c r="Y7" s="625"/>
      <c r="Z7" s="626">
        <v>0</v>
      </c>
      <c r="AA7" s="626"/>
      <c r="AB7" s="626"/>
      <c r="AC7" s="626"/>
      <c r="AD7" s="627">
        <v>1866</v>
      </c>
      <c r="AE7" s="627"/>
      <c r="AF7" s="627"/>
      <c r="AG7" s="627"/>
      <c r="AH7" s="627"/>
      <c r="AI7" s="627"/>
      <c r="AJ7" s="627"/>
      <c r="AK7" s="627"/>
      <c r="AL7" s="628">
        <v>0</v>
      </c>
      <c r="AM7" s="629"/>
      <c r="AN7" s="629"/>
      <c r="AO7" s="630"/>
      <c r="AP7" s="620" t="s">
        <v>224</v>
      </c>
      <c r="AQ7" s="621"/>
      <c r="AR7" s="621"/>
      <c r="AS7" s="621"/>
      <c r="AT7" s="621"/>
      <c r="AU7" s="621"/>
      <c r="AV7" s="621"/>
      <c r="AW7" s="621"/>
      <c r="AX7" s="621"/>
      <c r="AY7" s="621"/>
      <c r="AZ7" s="621"/>
      <c r="BA7" s="621"/>
      <c r="BB7" s="621"/>
      <c r="BC7" s="621"/>
      <c r="BD7" s="621"/>
      <c r="BE7" s="621"/>
      <c r="BF7" s="622"/>
      <c r="BG7" s="623">
        <v>2084846</v>
      </c>
      <c r="BH7" s="624"/>
      <c r="BI7" s="624"/>
      <c r="BJ7" s="624"/>
      <c r="BK7" s="624"/>
      <c r="BL7" s="624"/>
      <c r="BM7" s="624"/>
      <c r="BN7" s="625"/>
      <c r="BO7" s="626">
        <v>35.5</v>
      </c>
      <c r="BP7" s="626"/>
      <c r="BQ7" s="626"/>
      <c r="BR7" s="626"/>
      <c r="BS7" s="627">
        <v>53248</v>
      </c>
      <c r="BT7" s="627"/>
      <c r="BU7" s="627"/>
      <c r="BV7" s="627"/>
      <c r="BW7" s="627"/>
      <c r="BX7" s="627"/>
      <c r="BY7" s="627"/>
      <c r="BZ7" s="627"/>
      <c r="CA7" s="627"/>
      <c r="CB7" s="631"/>
      <c r="CD7" s="620" t="s">
        <v>225</v>
      </c>
      <c r="CE7" s="621"/>
      <c r="CF7" s="621"/>
      <c r="CG7" s="621"/>
      <c r="CH7" s="621"/>
      <c r="CI7" s="621"/>
      <c r="CJ7" s="621"/>
      <c r="CK7" s="621"/>
      <c r="CL7" s="621"/>
      <c r="CM7" s="621"/>
      <c r="CN7" s="621"/>
      <c r="CO7" s="621"/>
      <c r="CP7" s="621"/>
      <c r="CQ7" s="622"/>
      <c r="CR7" s="623">
        <v>5149992</v>
      </c>
      <c r="CS7" s="624"/>
      <c r="CT7" s="624"/>
      <c r="CU7" s="624"/>
      <c r="CV7" s="624"/>
      <c r="CW7" s="624"/>
      <c r="CX7" s="624"/>
      <c r="CY7" s="625"/>
      <c r="CZ7" s="626">
        <v>13.3</v>
      </c>
      <c r="DA7" s="626"/>
      <c r="DB7" s="626"/>
      <c r="DC7" s="626"/>
      <c r="DD7" s="632">
        <v>29147</v>
      </c>
      <c r="DE7" s="624"/>
      <c r="DF7" s="624"/>
      <c r="DG7" s="624"/>
      <c r="DH7" s="624"/>
      <c r="DI7" s="624"/>
      <c r="DJ7" s="624"/>
      <c r="DK7" s="624"/>
      <c r="DL7" s="624"/>
      <c r="DM7" s="624"/>
      <c r="DN7" s="624"/>
      <c r="DO7" s="624"/>
      <c r="DP7" s="625"/>
      <c r="DQ7" s="632">
        <v>3559298</v>
      </c>
      <c r="DR7" s="624"/>
      <c r="DS7" s="624"/>
      <c r="DT7" s="624"/>
      <c r="DU7" s="624"/>
      <c r="DV7" s="624"/>
      <c r="DW7" s="624"/>
      <c r="DX7" s="624"/>
      <c r="DY7" s="624"/>
      <c r="DZ7" s="624"/>
      <c r="EA7" s="624"/>
      <c r="EB7" s="624"/>
      <c r="EC7" s="633"/>
    </row>
    <row r="8" spans="2:143" ht="11.25" customHeight="1" x14ac:dyDescent="0.15">
      <c r="B8" s="620" t="s">
        <v>226</v>
      </c>
      <c r="C8" s="621"/>
      <c r="D8" s="621"/>
      <c r="E8" s="621"/>
      <c r="F8" s="621"/>
      <c r="G8" s="621"/>
      <c r="H8" s="621"/>
      <c r="I8" s="621"/>
      <c r="J8" s="621"/>
      <c r="K8" s="621"/>
      <c r="L8" s="621"/>
      <c r="M8" s="621"/>
      <c r="N8" s="621"/>
      <c r="O8" s="621"/>
      <c r="P8" s="621"/>
      <c r="Q8" s="622"/>
      <c r="R8" s="623">
        <v>40626</v>
      </c>
      <c r="S8" s="624"/>
      <c r="T8" s="624"/>
      <c r="U8" s="624"/>
      <c r="V8" s="624"/>
      <c r="W8" s="624"/>
      <c r="X8" s="624"/>
      <c r="Y8" s="625"/>
      <c r="Z8" s="626">
        <v>0.1</v>
      </c>
      <c r="AA8" s="626"/>
      <c r="AB8" s="626"/>
      <c r="AC8" s="626"/>
      <c r="AD8" s="627">
        <v>40626</v>
      </c>
      <c r="AE8" s="627"/>
      <c r="AF8" s="627"/>
      <c r="AG8" s="627"/>
      <c r="AH8" s="627"/>
      <c r="AI8" s="627"/>
      <c r="AJ8" s="627"/>
      <c r="AK8" s="627"/>
      <c r="AL8" s="628">
        <v>0.2</v>
      </c>
      <c r="AM8" s="629"/>
      <c r="AN8" s="629"/>
      <c r="AO8" s="630"/>
      <c r="AP8" s="620" t="s">
        <v>227</v>
      </c>
      <c r="AQ8" s="621"/>
      <c r="AR8" s="621"/>
      <c r="AS8" s="621"/>
      <c r="AT8" s="621"/>
      <c r="AU8" s="621"/>
      <c r="AV8" s="621"/>
      <c r="AW8" s="621"/>
      <c r="AX8" s="621"/>
      <c r="AY8" s="621"/>
      <c r="AZ8" s="621"/>
      <c r="BA8" s="621"/>
      <c r="BB8" s="621"/>
      <c r="BC8" s="621"/>
      <c r="BD8" s="621"/>
      <c r="BE8" s="621"/>
      <c r="BF8" s="622"/>
      <c r="BG8" s="623">
        <v>76032</v>
      </c>
      <c r="BH8" s="624"/>
      <c r="BI8" s="624"/>
      <c r="BJ8" s="624"/>
      <c r="BK8" s="624"/>
      <c r="BL8" s="624"/>
      <c r="BM8" s="624"/>
      <c r="BN8" s="625"/>
      <c r="BO8" s="626">
        <v>1.3</v>
      </c>
      <c r="BP8" s="626"/>
      <c r="BQ8" s="626"/>
      <c r="BR8" s="626"/>
      <c r="BS8" s="627" t="s">
        <v>122</v>
      </c>
      <c r="BT8" s="627"/>
      <c r="BU8" s="627"/>
      <c r="BV8" s="627"/>
      <c r="BW8" s="627"/>
      <c r="BX8" s="627"/>
      <c r="BY8" s="627"/>
      <c r="BZ8" s="627"/>
      <c r="CA8" s="627"/>
      <c r="CB8" s="631"/>
      <c r="CD8" s="620" t="s">
        <v>228</v>
      </c>
      <c r="CE8" s="621"/>
      <c r="CF8" s="621"/>
      <c r="CG8" s="621"/>
      <c r="CH8" s="621"/>
      <c r="CI8" s="621"/>
      <c r="CJ8" s="621"/>
      <c r="CK8" s="621"/>
      <c r="CL8" s="621"/>
      <c r="CM8" s="621"/>
      <c r="CN8" s="621"/>
      <c r="CO8" s="621"/>
      <c r="CP8" s="621"/>
      <c r="CQ8" s="622"/>
      <c r="CR8" s="623">
        <v>9615333</v>
      </c>
      <c r="CS8" s="624"/>
      <c r="CT8" s="624"/>
      <c r="CU8" s="624"/>
      <c r="CV8" s="624"/>
      <c r="CW8" s="624"/>
      <c r="CX8" s="624"/>
      <c r="CY8" s="625"/>
      <c r="CZ8" s="626">
        <v>24.9</v>
      </c>
      <c r="DA8" s="626"/>
      <c r="DB8" s="626"/>
      <c r="DC8" s="626"/>
      <c r="DD8" s="632">
        <v>40179</v>
      </c>
      <c r="DE8" s="624"/>
      <c r="DF8" s="624"/>
      <c r="DG8" s="624"/>
      <c r="DH8" s="624"/>
      <c r="DI8" s="624"/>
      <c r="DJ8" s="624"/>
      <c r="DK8" s="624"/>
      <c r="DL8" s="624"/>
      <c r="DM8" s="624"/>
      <c r="DN8" s="624"/>
      <c r="DO8" s="624"/>
      <c r="DP8" s="625"/>
      <c r="DQ8" s="632">
        <v>5442576</v>
      </c>
      <c r="DR8" s="624"/>
      <c r="DS8" s="624"/>
      <c r="DT8" s="624"/>
      <c r="DU8" s="624"/>
      <c r="DV8" s="624"/>
      <c r="DW8" s="624"/>
      <c r="DX8" s="624"/>
      <c r="DY8" s="624"/>
      <c r="DZ8" s="624"/>
      <c r="EA8" s="624"/>
      <c r="EB8" s="624"/>
      <c r="EC8" s="633"/>
    </row>
    <row r="9" spans="2:143" ht="11.25" customHeight="1" x14ac:dyDescent="0.15">
      <c r="B9" s="620" t="s">
        <v>229</v>
      </c>
      <c r="C9" s="621"/>
      <c r="D9" s="621"/>
      <c r="E9" s="621"/>
      <c r="F9" s="621"/>
      <c r="G9" s="621"/>
      <c r="H9" s="621"/>
      <c r="I9" s="621"/>
      <c r="J9" s="621"/>
      <c r="K9" s="621"/>
      <c r="L9" s="621"/>
      <c r="M9" s="621"/>
      <c r="N9" s="621"/>
      <c r="O9" s="621"/>
      <c r="P9" s="621"/>
      <c r="Q9" s="622"/>
      <c r="R9" s="623">
        <v>50403</v>
      </c>
      <c r="S9" s="624"/>
      <c r="T9" s="624"/>
      <c r="U9" s="624"/>
      <c r="V9" s="624"/>
      <c r="W9" s="624"/>
      <c r="X9" s="624"/>
      <c r="Y9" s="625"/>
      <c r="Z9" s="626">
        <v>0.1</v>
      </c>
      <c r="AA9" s="626"/>
      <c r="AB9" s="626"/>
      <c r="AC9" s="626"/>
      <c r="AD9" s="627">
        <v>50403</v>
      </c>
      <c r="AE9" s="627"/>
      <c r="AF9" s="627"/>
      <c r="AG9" s="627"/>
      <c r="AH9" s="627"/>
      <c r="AI9" s="627"/>
      <c r="AJ9" s="627"/>
      <c r="AK9" s="627"/>
      <c r="AL9" s="628">
        <v>0.2</v>
      </c>
      <c r="AM9" s="629"/>
      <c r="AN9" s="629"/>
      <c r="AO9" s="630"/>
      <c r="AP9" s="620" t="s">
        <v>230</v>
      </c>
      <c r="AQ9" s="621"/>
      <c r="AR9" s="621"/>
      <c r="AS9" s="621"/>
      <c r="AT9" s="621"/>
      <c r="AU9" s="621"/>
      <c r="AV9" s="621"/>
      <c r="AW9" s="621"/>
      <c r="AX9" s="621"/>
      <c r="AY9" s="621"/>
      <c r="AZ9" s="621"/>
      <c r="BA9" s="621"/>
      <c r="BB9" s="621"/>
      <c r="BC9" s="621"/>
      <c r="BD9" s="621"/>
      <c r="BE9" s="621"/>
      <c r="BF9" s="622"/>
      <c r="BG9" s="623">
        <v>1691729</v>
      </c>
      <c r="BH9" s="624"/>
      <c r="BI9" s="624"/>
      <c r="BJ9" s="624"/>
      <c r="BK9" s="624"/>
      <c r="BL9" s="624"/>
      <c r="BM9" s="624"/>
      <c r="BN9" s="625"/>
      <c r="BO9" s="626">
        <v>28.8</v>
      </c>
      <c r="BP9" s="626"/>
      <c r="BQ9" s="626"/>
      <c r="BR9" s="626"/>
      <c r="BS9" s="627" t="s">
        <v>122</v>
      </c>
      <c r="BT9" s="627"/>
      <c r="BU9" s="627"/>
      <c r="BV9" s="627"/>
      <c r="BW9" s="627"/>
      <c r="BX9" s="627"/>
      <c r="BY9" s="627"/>
      <c r="BZ9" s="627"/>
      <c r="CA9" s="627"/>
      <c r="CB9" s="631"/>
      <c r="CD9" s="620" t="s">
        <v>231</v>
      </c>
      <c r="CE9" s="621"/>
      <c r="CF9" s="621"/>
      <c r="CG9" s="621"/>
      <c r="CH9" s="621"/>
      <c r="CI9" s="621"/>
      <c r="CJ9" s="621"/>
      <c r="CK9" s="621"/>
      <c r="CL9" s="621"/>
      <c r="CM9" s="621"/>
      <c r="CN9" s="621"/>
      <c r="CO9" s="621"/>
      <c r="CP9" s="621"/>
      <c r="CQ9" s="622"/>
      <c r="CR9" s="623">
        <v>2371192</v>
      </c>
      <c r="CS9" s="624"/>
      <c r="CT9" s="624"/>
      <c r="CU9" s="624"/>
      <c r="CV9" s="624"/>
      <c r="CW9" s="624"/>
      <c r="CX9" s="624"/>
      <c r="CY9" s="625"/>
      <c r="CZ9" s="626">
        <v>6.1</v>
      </c>
      <c r="DA9" s="626"/>
      <c r="DB9" s="626"/>
      <c r="DC9" s="626"/>
      <c r="DD9" s="632">
        <v>214719</v>
      </c>
      <c r="DE9" s="624"/>
      <c r="DF9" s="624"/>
      <c r="DG9" s="624"/>
      <c r="DH9" s="624"/>
      <c r="DI9" s="624"/>
      <c r="DJ9" s="624"/>
      <c r="DK9" s="624"/>
      <c r="DL9" s="624"/>
      <c r="DM9" s="624"/>
      <c r="DN9" s="624"/>
      <c r="DO9" s="624"/>
      <c r="DP9" s="625"/>
      <c r="DQ9" s="632">
        <v>1768076</v>
      </c>
      <c r="DR9" s="624"/>
      <c r="DS9" s="624"/>
      <c r="DT9" s="624"/>
      <c r="DU9" s="624"/>
      <c r="DV9" s="624"/>
      <c r="DW9" s="624"/>
      <c r="DX9" s="624"/>
      <c r="DY9" s="624"/>
      <c r="DZ9" s="624"/>
      <c r="EA9" s="624"/>
      <c r="EB9" s="624"/>
      <c r="EC9" s="633"/>
    </row>
    <row r="10" spans="2:143" ht="11.25" customHeight="1" x14ac:dyDescent="0.15">
      <c r="B10" s="620" t="s">
        <v>232</v>
      </c>
      <c r="C10" s="621"/>
      <c r="D10" s="621"/>
      <c r="E10" s="621"/>
      <c r="F10" s="621"/>
      <c r="G10" s="621"/>
      <c r="H10" s="621"/>
      <c r="I10" s="621"/>
      <c r="J10" s="621"/>
      <c r="K10" s="621"/>
      <c r="L10" s="621"/>
      <c r="M10" s="621"/>
      <c r="N10" s="621"/>
      <c r="O10" s="621"/>
      <c r="P10" s="621"/>
      <c r="Q10" s="622"/>
      <c r="R10" s="623" t="s">
        <v>122</v>
      </c>
      <c r="S10" s="624"/>
      <c r="T10" s="624"/>
      <c r="U10" s="624"/>
      <c r="V10" s="624"/>
      <c r="W10" s="624"/>
      <c r="X10" s="624"/>
      <c r="Y10" s="625"/>
      <c r="Z10" s="626" t="s">
        <v>122</v>
      </c>
      <c r="AA10" s="626"/>
      <c r="AB10" s="626"/>
      <c r="AC10" s="626"/>
      <c r="AD10" s="627" t="s">
        <v>122</v>
      </c>
      <c r="AE10" s="627"/>
      <c r="AF10" s="627"/>
      <c r="AG10" s="627"/>
      <c r="AH10" s="627"/>
      <c r="AI10" s="627"/>
      <c r="AJ10" s="627"/>
      <c r="AK10" s="627"/>
      <c r="AL10" s="628" t="s">
        <v>122</v>
      </c>
      <c r="AM10" s="629"/>
      <c r="AN10" s="629"/>
      <c r="AO10" s="630"/>
      <c r="AP10" s="620" t="s">
        <v>233</v>
      </c>
      <c r="AQ10" s="621"/>
      <c r="AR10" s="621"/>
      <c r="AS10" s="621"/>
      <c r="AT10" s="621"/>
      <c r="AU10" s="621"/>
      <c r="AV10" s="621"/>
      <c r="AW10" s="621"/>
      <c r="AX10" s="621"/>
      <c r="AY10" s="621"/>
      <c r="AZ10" s="621"/>
      <c r="BA10" s="621"/>
      <c r="BB10" s="621"/>
      <c r="BC10" s="621"/>
      <c r="BD10" s="621"/>
      <c r="BE10" s="621"/>
      <c r="BF10" s="622"/>
      <c r="BG10" s="623">
        <v>130678</v>
      </c>
      <c r="BH10" s="624"/>
      <c r="BI10" s="624"/>
      <c r="BJ10" s="624"/>
      <c r="BK10" s="624"/>
      <c r="BL10" s="624"/>
      <c r="BM10" s="624"/>
      <c r="BN10" s="625"/>
      <c r="BO10" s="626">
        <v>2.2000000000000002</v>
      </c>
      <c r="BP10" s="626"/>
      <c r="BQ10" s="626"/>
      <c r="BR10" s="626"/>
      <c r="BS10" s="627" t="s">
        <v>122</v>
      </c>
      <c r="BT10" s="627"/>
      <c r="BU10" s="627"/>
      <c r="BV10" s="627"/>
      <c r="BW10" s="627"/>
      <c r="BX10" s="627"/>
      <c r="BY10" s="627"/>
      <c r="BZ10" s="627"/>
      <c r="CA10" s="627"/>
      <c r="CB10" s="631"/>
      <c r="CD10" s="620" t="s">
        <v>234</v>
      </c>
      <c r="CE10" s="621"/>
      <c r="CF10" s="621"/>
      <c r="CG10" s="621"/>
      <c r="CH10" s="621"/>
      <c r="CI10" s="621"/>
      <c r="CJ10" s="621"/>
      <c r="CK10" s="621"/>
      <c r="CL10" s="621"/>
      <c r="CM10" s="621"/>
      <c r="CN10" s="621"/>
      <c r="CO10" s="621"/>
      <c r="CP10" s="621"/>
      <c r="CQ10" s="622"/>
      <c r="CR10" s="623">
        <v>37771</v>
      </c>
      <c r="CS10" s="624"/>
      <c r="CT10" s="624"/>
      <c r="CU10" s="624"/>
      <c r="CV10" s="624"/>
      <c r="CW10" s="624"/>
      <c r="CX10" s="624"/>
      <c r="CY10" s="625"/>
      <c r="CZ10" s="626">
        <v>0.1</v>
      </c>
      <c r="DA10" s="626"/>
      <c r="DB10" s="626"/>
      <c r="DC10" s="626"/>
      <c r="DD10" s="632">
        <v>3300</v>
      </c>
      <c r="DE10" s="624"/>
      <c r="DF10" s="624"/>
      <c r="DG10" s="624"/>
      <c r="DH10" s="624"/>
      <c r="DI10" s="624"/>
      <c r="DJ10" s="624"/>
      <c r="DK10" s="624"/>
      <c r="DL10" s="624"/>
      <c r="DM10" s="624"/>
      <c r="DN10" s="624"/>
      <c r="DO10" s="624"/>
      <c r="DP10" s="625"/>
      <c r="DQ10" s="632">
        <v>37285</v>
      </c>
      <c r="DR10" s="624"/>
      <c r="DS10" s="624"/>
      <c r="DT10" s="624"/>
      <c r="DU10" s="624"/>
      <c r="DV10" s="624"/>
      <c r="DW10" s="624"/>
      <c r="DX10" s="624"/>
      <c r="DY10" s="624"/>
      <c r="DZ10" s="624"/>
      <c r="EA10" s="624"/>
      <c r="EB10" s="624"/>
      <c r="EC10" s="633"/>
    </row>
    <row r="11" spans="2:143" ht="11.25" customHeight="1" x14ac:dyDescent="0.15">
      <c r="B11" s="620" t="s">
        <v>235</v>
      </c>
      <c r="C11" s="621"/>
      <c r="D11" s="621"/>
      <c r="E11" s="621"/>
      <c r="F11" s="621"/>
      <c r="G11" s="621"/>
      <c r="H11" s="621"/>
      <c r="I11" s="621"/>
      <c r="J11" s="621"/>
      <c r="K11" s="621"/>
      <c r="L11" s="621"/>
      <c r="M11" s="621"/>
      <c r="N11" s="621"/>
      <c r="O11" s="621"/>
      <c r="P11" s="621"/>
      <c r="Q11" s="622"/>
      <c r="R11" s="623">
        <v>1303239</v>
      </c>
      <c r="S11" s="624"/>
      <c r="T11" s="624"/>
      <c r="U11" s="624"/>
      <c r="V11" s="624"/>
      <c r="W11" s="624"/>
      <c r="X11" s="624"/>
      <c r="Y11" s="625"/>
      <c r="Z11" s="628">
        <v>3.2</v>
      </c>
      <c r="AA11" s="629"/>
      <c r="AB11" s="629"/>
      <c r="AC11" s="635"/>
      <c r="AD11" s="632">
        <v>1303239</v>
      </c>
      <c r="AE11" s="624"/>
      <c r="AF11" s="624"/>
      <c r="AG11" s="624"/>
      <c r="AH11" s="624"/>
      <c r="AI11" s="624"/>
      <c r="AJ11" s="624"/>
      <c r="AK11" s="625"/>
      <c r="AL11" s="628">
        <v>6.4</v>
      </c>
      <c r="AM11" s="629"/>
      <c r="AN11" s="629"/>
      <c r="AO11" s="630"/>
      <c r="AP11" s="620" t="s">
        <v>236</v>
      </c>
      <c r="AQ11" s="621"/>
      <c r="AR11" s="621"/>
      <c r="AS11" s="621"/>
      <c r="AT11" s="621"/>
      <c r="AU11" s="621"/>
      <c r="AV11" s="621"/>
      <c r="AW11" s="621"/>
      <c r="AX11" s="621"/>
      <c r="AY11" s="621"/>
      <c r="AZ11" s="621"/>
      <c r="BA11" s="621"/>
      <c r="BB11" s="621"/>
      <c r="BC11" s="621"/>
      <c r="BD11" s="621"/>
      <c r="BE11" s="621"/>
      <c r="BF11" s="622"/>
      <c r="BG11" s="623">
        <v>186407</v>
      </c>
      <c r="BH11" s="624"/>
      <c r="BI11" s="624"/>
      <c r="BJ11" s="624"/>
      <c r="BK11" s="624"/>
      <c r="BL11" s="624"/>
      <c r="BM11" s="624"/>
      <c r="BN11" s="625"/>
      <c r="BO11" s="626">
        <v>3.2</v>
      </c>
      <c r="BP11" s="626"/>
      <c r="BQ11" s="626"/>
      <c r="BR11" s="626"/>
      <c r="BS11" s="627">
        <v>53248</v>
      </c>
      <c r="BT11" s="627"/>
      <c r="BU11" s="627"/>
      <c r="BV11" s="627"/>
      <c r="BW11" s="627"/>
      <c r="BX11" s="627"/>
      <c r="BY11" s="627"/>
      <c r="BZ11" s="627"/>
      <c r="CA11" s="627"/>
      <c r="CB11" s="631"/>
      <c r="CD11" s="620" t="s">
        <v>237</v>
      </c>
      <c r="CE11" s="621"/>
      <c r="CF11" s="621"/>
      <c r="CG11" s="621"/>
      <c r="CH11" s="621"/>
      <c r="CI11" s="621"/>
      <c r="CJ11" s="621"/>
      <c r="CK11" s="621"/>
      <c r="CL11" s="621"/>
      <c r="CM11" s="621"/>
      <c r="CN11" s="621"/>
      <c r="CO11" s="621"/>
      <c r="CP11" s="621"/>
      <c r="CQ11" s="622"/>
      <c r="CR11" s="623">
        <v>1698142</v>
      </c>
      <c r="CS11" s="624"/>
      <c r="CT11" s="624"/>
      <c r="CU11" s="624"/>
      <c r="CV11" s="624"/>
      <c r="CW11" s="624"/>
      <c r="CX11" s="624"/>
      <c r="CY11" s="625"/>
      <c r="CZ11" s="626">
        <v>4.4000000000000004</v>
      </c>
      <c r="DA11" s="626"/>
      <c r="DB11" s="626"/>
      <c r="DC11" s="626"/>
      <c r="DD11" s="632">
        <v>218940</v>
      </c>
      <c r="DE11" s="624"/>
      <c r="DF11" s="624"/>
      <c r="DG11" s="624"/>
      <c r="DH11" s="624"/>
      <c r="DI11" s="624"/>
      <c r="DJ11" s="624"/>
      <c r="DK11" s="624"/>
      <c r="DL11" s="624"/>
      <c r="DM11" s="624"/>
      <c r="DN11" s="624"/>
      <c r="DO11" s="624"/>
      <c r="DP11" s="625"/>
      <c r="DQ11" s="632">
        <v>771376</v>
      </c>
      <c r="DR11" s="624"/>
      <c r="DS11" s="624"/>
      <c r="DT11" s="624"/>
      <c r="DU11" s="624"/>
      <c r="DV11" s="624"/>
      <c r="DW11" s="624"/>
      <c r="DX11" s="624"/>
      <c r="DY11" s="624"/>
      <c r="DZ11" s="624"/>
      <c r="EA11" s="624"/>
      <c r="EB11" s="624"/>
      <c r="EC11" s="633"/>
    </row>
    <row r="12" spans="2:143" ht="11.25" customHeight="1" x14ac:dyDescent="0.15">
      <c r="B12" s="620" t="s">
        <v>238</v>
      </c>
      <c r="C12" s="621"/>
      <c r="D12" s="621"/>
      <c r="E12" s="621"/>
      <c r="F12" s="621"/>
      <c r="G12" s="621"/>
      <c r="H12" s="621"/>
      <c r="I12" s="621"/>
      <c r="J12" s="621"/>
      <c r="K12" s="621"/>
      <c r="L12" s="621"/>
      <c r="M12" s="621"/>
      <c r="N12" s="621"/>
      <c r="O12" s="621"/>
      <c r="P12" s="621"/>
      <c r="Q12" s="622"/>
      <c r="R12" s="623">
        <v>14941</v>
      </c>
      <c r="S12" s="624"/>
      <c r="T12" s="624"/>
      <c r="U12" s="624"/>
      <c r="V12" s="624"/>
      <c r="W12" s="624"/>
      <c r="X12" s="624"/>
      <c r="Y12" s="625"/>
      <c r="Z12" s="626">
        <v>0</v>
      </c>
      <c r="AA12" s="626"/>
      <c r="AB12" s="626"/>
      <c r="AC12" s="626"/>
      <c r="AD12" s="627">
        <v>14941</v>
      </c>
      <c r="AE12" s="627"/>
      <c r="AF12" s="627"/>
      <c r="AG12" s="627"/>
      <c r="AH12" s="627"/>
      <c r="AI12" s="627"/>
      <c r="AJ12" s="627"/>
      <c r="AK12" s="627"/>
      <c r="AL12" s="628">
        <v>0.1</v>
      </c>
      <c r="AM12" s="629"/>
      <c r="AN12" s="629"/>
      <c r="AO12" s="630"/>
      <c r="AP12" s="620" t="s">
        <v>239</v>
      </c>
      <c r="AQ12" s="621"/>
      <c r="AR12" s="621"/>
      <c r="AS12" s="621"/>
      <c r="AT12" s="621"/>
      <c r="AU12" s="621"/>
      <c r="AV12" s="621"/>
      <c r="AW12" s="621"/>
      <c r="AX12" s="621"/>
      <c r="AY12" s="621"/>
      <c r="AZ12" s="621"/>
      <c r="BA12" s="621"/>
      <c r="BB12" s="621"/>
      <c r="BC12" s="621"/>
      <c r="BD12" s="621"/>
      <c r="BE12" s="621"/>
      <c r="BF12" s="622"/>
      <c r="BG12" s="623">
        <v>3030540</v>
      </c>
      <c r="BH12" s="624"/>
      <c r="BI12" s="624"/>
      <c r="BJ12" s="624"/>
      <c r="BK12" s="624"/>
      <c r="BL12" s="624"/>
      <c r="BM12" s="624"/>
      <c r="BN12" s="625"/>
      <c r="BO12" s="626">
        <v>51.5</v>
      </c>
      <c r="BP12" s="626"/>
      <c r="BQ12" s="626"/>
      <c r="BR12" s="626"/>
      <c r="BS12" s="627" t="s">
        <v>122</v>
      </c>
      <c r="BT12" s="627"/>
      <c r="BU12" s="627"/>
      <c r="BV12" s="627"/>
      <c r="BW12" s="627"/>
      <c r="BX12" s="627"/>
      <c r="BY12" s="627"/>
      <c r="BZ12" s="627"/>
      <c r="CA12" s="627"/>
      <c r="CB12" s="631"/>
      <c r="CD12" s="620" t="s">
        <v>240</v>
      </c>
      <c r="CE12" s="621"/>
      <c r="CF12" s="621"/>
      <c r="CG12" s="621"/>
      <c r="CH12" s="621"/>
      <c r="CI12" s="621"/>
      <c r="CJ12" s="621"/>
      <c r="CK12" s="621"/>
      <c r="CL12" s="621"/>
      <c r="CM12" s="621"/>
      <c r="CN12" s="621"/>
      <c r="CO12" s="621"/>
      <c r="CP12" s="621"/>
      <c r="CQ12" s="622"/>
      <c r="CR12" s="623">
        <v>1944288</v>
      </c>
      <c r="CS12" s="624"/>
      <c r="CT12" s="624"/>
      <c r="CU12" s="624"/>
      <c r="CV12" s="624"/>
      <c r="CW12" s="624"/>
      <c r="CX12" s="624"/>
      <c r="CY12" s="625"/>
      <c r="CZ12" s="626">
        <v>5</v>
      </c>
      <c r="DA12" s="626"/>
      <c r="DB12" s="626"/>
      <c r="DC12" s="626"/>
      <c r="DD12" s="632">
        <v>193766</v>
      </c>
      <c r="DE12" s="624"/>
      <c r="DF12" s="624"/>
      <c r="DG12" s="624"/>
      <c r="DH12" s="624"/>
      <c r="DI12" s="624"/>
      <c r="DJ12" s="624"/>
      <c r="DK12" s="624"/>
      <c r="DL12" s="624"/>
      <c r="DM12" s="624"/>
      <c r="DN12" s="624"/>
      <c r="DO12" s="624"/>
      <c r="DP12" s="625"/>
      <c r="DQ12" s="632">
        <v>949329</v>
      </c>
      <c r="DR12" s="624"/>
      <c r="DS12" s="624"/>
      <c r="DT12" s="624"/>
      <c r="DU12" s="624"/>
      <c r="DV12" s="624"/>
      <c r="DW12" s="624"/>
      <c r="DX12" s="624"/>
      <c r="DY12" s="624"/>
      <c r="DZ12" s="624"/>
      <c r="EA12" s="624"/>
      <c r="EB12" s="624"/>
      <c r="EC12" s="633"/>
    </row>
    <row r="13" spans="2:143" ht="11.25" customHeight="1" x14ac:dyDescent="0.15">
      <c r="B13" s="620" t="s">
        <v>241</v>
      </c>
      <c r="C13" s="621"/>
      <c r="D13" s="621"/>
      <c r="E13" s="621"/>
      <c r="F13" s="621"/>
      <c r="G13" s="621"/>
      <c r="H13" s="621"/>
      <c r="I13" s="621"/>
      <c r="J13" s="621"/>
      <c r="K13" s="621"/>
      <c r="L13" s="621"/>
      <c r="M13" s="621"/>
      <c r="N13" s="621"/>
      <c r="O13" s="621"/>
      <c r="P13" s="621"/>
      <c r="Q13" s="622"/>
      <c r="R13" s="623">
        <v>1</v>
      </c>
      <c r="S13" s="624"/>
      <c r="T13" s="624"/>
      <c r="U13" s="624"/>
      <c r="V13" s="624"/>
      <c r="W13" s="624"/>
      <c r="X13" s="624"/>
      <c r="Y13" s="625"/>
      <c r="Z13" s="626">
        <v>0</v>
      </c>
      <c r="AA13" s="626"/>
      <c r="AB13" s="626"/>
      <c r="AC13" s="626"/>
      <c r="AD13" s="627">
        <v>1</v>
      </c>
      <c r="AE13" s="627"/>
      <c r="AF13" s="627"/>
      <c r="AG13" s="627"/>
      <c r="AH13" s="627"/>
      <c r="AI13" s="627"/>
      <c r="AJ13" s="627"/>
      <c r="AK13" s="627"/>
      <c r="AL13" s="628">
        <v>0</v>
      </c>
      <c r="AM13" s="629"/>
      <c r="AN13" s="629"/>
      <c r="AO13" s="630"/>
      <c r="AP13" s="620" t="s">
        <v>242</v>
      </c>
      <c r="AQ13" s="621"/>
      <c r="AR13" s="621"/>
      <c r="AS13" s="621"/>
      <c r="AT13" s="621"/>
      <c r="AU13" s="621"/>
      <c r="AV13" s="621"/>
      <c r="AW13" s="621"/>
      <c r="AX13" s="621"/>
      <c r="AY13" s="621"/>
      <c r="AZ13" s="621"/>
      <c r="BA13" s="621"/>
      <c r="BB13" s="621"/>
      <c r="BC13" s="621"/>
      <c r="BD13" s="621"/>
      <c r="BE13" s="621"/>
      <c r="BF13" s="622"/>
      <c r="BG13" s="623">
        <v>3025487</v>
      </c>
      <c r="BH13" s="624"/>
      <c r="BI13" s="624"/>
      <c r="BJ13" s="624"/>
      <c r="BK13" s="624"/>
      <c r="BL13" s="624"/>
      <c r="BM13" s="624"/>
      <c r="BN13" s="625"/>
      <c r="BO13" s="626">
        <v>51.4</v>
      </c>
      <c r="BP13" s="626"/>
      <c r="BQ13" s="626"/>
      <c r="BR13" s="626"/>
      <c r="BS13" s="627" t="s">
        <v>122</v>
      </c>
      <c r="BT13" s="627"/>
      <c r="BU13" s="627"/>
      <c r="BV13" s="627"/>
      <c r="BW13" s="627"/>
      <c r="BX13" s="627"/>
      <c r="BY13" s="627"/>
      <c r="BZ13" s="627"/>
      <c r="CA13" s="627"/>
      <c r="CB13" s="631"/>
      <c r="CD13" s="620" t="s">
        <v>243</v>
      </c>
      <c r="CE13" s="621"/>
      <c r="CF13" s="621"/>
      <c r="CG13" s="621"/>
      <c r="CH13" s="621"/>
      <c r="CI13" s="621"/>
      <c r="CJ13" s="621"/>
      <c r="CK13" s="621"/>
      <c r="CL13" s="621"/>
      <c r="CM13" s="621"/>
      <c r="CN13" s="621"/>
      <c r="CO13" s="621"/>
      <c r="CP13" s="621"/>
      <c r="CQ13" s="622"/>
      <c r="CR13" s="623">
        <v>7679466</v>
      </c>
      <c r="CS13" s="624"/>
      <c r="CT13" s="624"/>
      <c r="CU13" s="624"/>
      <c r="CV13" s="624"/>
      <c r="CW13" s="624"/>
      <c r="CX13" s="624"/>
      <c r="CY13" s="625"/>
      <c r="CZ13" s="626">
        <v>19.899999999999999</v>
      </c>
      <c r="DA13" s="626"/>
      <c r="DB13" s="626"/>
      <c r="DC13" s="626"/>
      <c r="DD13" s="632">
        <v>2511473</v>
      </c>
      <c r="DE13" s="624"/>
      <c r="DF13" s="624"/>
      <c r="DG13" s="624"/>
      <c r="DH13" s="624"/>
      <c r="DI13" s="624"/>
      <c r="DJ13" s="624"/>
      <c r="DK13" s="624"/>
      <c r="DL13" s="624"/>
      <c r="DM13" s="624"/>
      <c r="DN13" s="624"/>
      <c r="DO13" s="624"/>
      <c r="DP13" s="625"/>
      <c r="DQ13" s="632">
        <v>4325665</v>
      </c>
      <c r="DR13" s="624"/>
      <c r="DS13" s="624"/>
      <c r="DT13" s="624"/>
      <c r="DU13" s="624"/>
      <c r="DV13" s="624"/>
      <c r="DW13" s="624"/>
      <c r="DX13" s="624"/>
      <c r="DY13" s="624"/>
      <c r="DZ13" s="624"/>
      <c r="EA13" s="624"/>
      <c r="EB13" s="624"/>
      <c r="EC13" s="633"/>
    </row>
    <row r="14" spans="2:143" ht="11.25" customHeight="1" x14ac:dyDescent="0.15">
      <c r="B14" s="620" t="s">
        <v>244</v>
      </c>
      <c r="C14" s="621"/>
      <c r="D14" s="621"/>
      <c r="E14" s="621"/>
      <c r="F14" s="621"/>
      <c r="G14" s="621"/>
      <c r="H14" s="621"/>
      <c r="I14" s="621"/>
      <c r="J14" s="621"/>
      <c r="K14" s="621"/>
      <c r="L14" s="621"/>
      <c r="M14" s="621"/>
      <c r="N14" s="621"/>
      <c r="O14" s="621"/>
      <c r="P14" s="621"/>
      <c r="Q14" s="622"/>
      <c r="R14" s="623" t="s">
        <v>122</v>
      </c>
      <c r="S14" s="624"/>
      <c r="T14" s="624"/>
      <c r="U14" s="624"/>
      <c r="V14" s="624"/>
      <c r="W14" s="624"/>
      <c r="X14" s="624"/>
      <c r="Y14" s="625"/>
      <c r="Z14" s="626" t="s">
        <v>122</v>
      </c>
      <c r="AA14" s="626"/>
      <c r="AB14" s="626"/>
      <c r="AC14" s="626"/>
      <c r="AD14" s="627" t="s">
        <v>122</v>
      </c>
      <c r="AE14" s="627"/>
      <c r="AF14" s="627"/>
      <c r="AG14" s="627"/>
      <c r="AH14" s="627"/>
      <c r="AI14" s="627"/>
      <c r="AJ14" s="627"/>
      <c r="AK14" s="627"/>
      <c r="AL14" s="628" t="s">
        <v>122</v>
      </c>
      <c r="AM14" s="629"/>
      <c r="AN14" s="629"/>
      <c r="AO14" s="630"/>
      <c r="AP14" s="620" t="s">
        <v>245</v>
      </c>
      <c r="AQ14" s="621"/>
      <c r="AR14" s="621"/>
      <c r="AS14" s="621"/>
      <c r="AT14" s="621"/>
      <c r="AU14" s="621"/>
      <c r="AV14" s="621"/>
      <c r="AW14" s="621"/>
      <c r="AX14" s="621"/>
      <c r="AY14" s="621"/>
      <c r="AZ14" s="621"/>
      <c r="BA14" s="621"/>
      <c r="BB14" s="621"/>
      <c r="BC14" s="621"/>
      <c r="BD14" s="621"/>
      <c r="BE14" s="621"/>
      <c r="BF14" s="622"/>
      <c r="BG14" s="623">
        <v>231697</v>
      </c>
      <c r="BH14" s="624"/>
      <c r="BI14" s="624"/>
      <c r="BJ14" s="624"/>
      <c r="BK14" s="624"/>
      <c r="BL14" s="624"/>
      <c r="BM14" s="624"/>
      <c r="BN14" s="625"/>
      <c r="BO14" s="626">
        <v>3.9</v>
      </c>
      <c r="BP14" s="626"/>
      <c r="BQ14" s="626"/>
      <c r="BR14" s="626"/>
      <c r="BS14" s="627" t="s">
        <v>122</v>
      </c>
      <c r="BT14" s="627"/>
      <c r="BU14" s="627"/>
      <c r="BV14" s="627"/>
      <c r="BW14" s="627"/>
      <c r="BX14" s="627"/>
      <c r="BY14" s="627"/>
      <c r="BZ14" s="627"/>
      <c r="CA14" s="627"/>
      <c r="CB14" s="631"/>
      <c r="CD14" s="620" t="s">
        <v>246</v>
      </c>
      <c r="CE14" s="621"/>
      <c r="CF14" s="621"/>
      <c r="CG14" s="621"/>
      <c r="CH14" s="621"/>
      <c r="CI14" s="621"/>
      <c r="CJ14" s="621"/>
      <c r="CK14" s="621"/>
      <c r="CL14" s="621"/>
      <c r="CM14" s="621"/>
      <c r="CN14" s="621"/>
      <c r="CO14" s="621"/>
      <c r="CP14" s="621"/>
      <c r="CQ14" s="622"/>
      <c r="CR14" s="623">
        <v>1306463</v>
      </c>
      <c r="CS14" s="624"/>
      <c r="CT14" s="624"/>
      <c r="CU14" s="624"/>
      <c r="CV14" s="624"/>
      <c r="CW14" s="624"/>
      <c r="CX14" s="624"/>
      <c r="CY14" s="625"/>
      <c r="CZ14" s="626">
        <v>3.4</v>
      </c>
      <c r="DA14" s="626"/>
      <c r="DB14" s="626"/>
      <c r="DC14" s="626"/>
      <c r="DD14" s="632" t="s">
        <v>122</v>
      </c>
      <c r="DE14" s="624"/>
      <c r="DF14" s="624"/>
      <c r="DG14" s="624"/>
      <c r="DH14" s="624"/>
      <c r="DI14" s="624"/>
      <c r="DJ14" s="624"/>
      <c r="DK14" s="624"/>
      <c r="DL14" s="624"/>
      <c r="DM14" s="624"/>
      <c r="DN14" s="624"/>
      <c r="DO14" s="624"/>
      <c r="DP14" s="625"/>
      <c r="DQ14" s="632">
        <v>1296663</v>
      </c>
      <c r="DR14" s="624"/>
      <c r="DS14" s="624"/>
      <c r="DT14" s="624"/>
      <c r="DU14" s="624"/>
      <c r="DV14" s="624"/>
      <c r="DW14" s="624"/>
      <c r="DX14" s="624"/>
      <c r="DY14" s="624"/>
      <c r="DZ14" s="624"/>
      <c r="EA14" s="624"/>
      <c r="EB14" s="624"/>
      <c r="EC14" s="633"/>
    </row>
    <row r="15" spans="2:143" ht="11.25" customHeight="1" x14ac:dyDescent="0.15">
      <c r="B15" s="620" t="s">
        <v>247</v>
      </c>
      <c r="C15" s="621"/>
      <c r="D15" s="621"/>
      <c r="E15" s="621"/>
      <c r="F15" s="621"/>
      <c r="G15" s="621"/>
      <c r="H15" s="621"/>
      <c r="I15" s="621"/>
      <c r="J15" s="621"/>
      <c r="K15" s="621"/>
      <c r="L15" s="621"/>
      <c r="M15" s="621"/>
      <c r="N15" s="621"/>
      <c r="O15" s="621"/>
      <c r="P15" s="621"/>
      <c r="Q15" s="622"/>
      <c r="R15" s="623">
        <v>33056</v>
      </c>
      <c r="S15" s="624"/>
      <c r="T15" s="624"/>
      <c r="U15" s="624"/>
      <c r="V15" s="624"/>
      <c r="W15" s="624"/>
      <c r="X15" s="624"/>
      <c r="Y15" s="625"/>
      <c r="Z15" s="626">
        <v>0.1</v>
      </c>
      <c r="AA15" s="626"/>
      <c r="AB15" s="626"/>
      <c r="AC15" s="626"/>
      <c r="AD15" s="627">
        <v>33056</v>
      </c>
      <c r="AE15" s="627"/>
      <c r="AF15" s="627"/>
      <c r="AG15" s="627"/>
      <c r="AH15" s="627"/>
      <c r="AI15" s="627"/>
      <c r="AJ15" s="627"/>
      <c r="AK15" s="627"/>
      <c r="AL15" s="628">
        <v>0.2</v>
      </c>
      <c r="AM15" s="629"/>
      <c r="AN15" s="629"/>
      <c r="AO15" s="630"/>
      <c r="AP15" s="620" t="s">
        <v>248</v>
      </c>
      <c r="AQ15" s="621"/>
      <c r="AR15" s="621"/>
      <c r="AS15" s="621"/>
      <c r="AT15" s="621"/>
      <c r="AU15" s="621"/>
      <c r="AV15" s="621"/>
      <c r="AW15" s="621"/>
      <c r="AX15" s="621"/>
      <c r="AY15" s="621"/>
      <c r="AZ15" s="621"/>
      <c r="BA15" s="621"/>
      <c r="BB15" s="621"/>
      <c r="BC15" s="621"/>
      <c r="BD15" s="621"/>
      <c r="BE15" s="621"/>
      <c r="BF15" s="622"/>
      <c r="BG15" s="623">
        <v>333600</v>
      </c>
      <c r="BH15" s="624"/>
      <c r="BI15" s="624"/>
      <c r="BJ15" s="624"/>
      <c r="BK15" s="624"/>
      <c r="BL15" s="624"/>
      <c r="BM15" s="624"/>
      <c r="BN15" s="625"/>
      <c r="BO15" s="626">
        <v>5.7</v>
      </c>
      <c r="BP15" s="626"/>
      <c r="BQ15" s="626"/>
      <c r="BR15" s="626"/>
      <c r="BS15" s="627" t="s">
        <v>122</v>
      </c>
      <c r="BT15" s="627"/>
      <c r="BU15" s="627"/>
      <c r="BV15" s="627"/>
      <c r="BW15" s="627"/>
      <c r="BX15" s="627"/>
      <c r="BY15" s="627"/>
      <c r="BZ15" s="627"/>
      <c r="CA15" s="627"/>
      <c r="CB15" s="631"/>
      <c r="CD15" s="620" t="s">
        <v>249</v>
      </c>
      <c r="CE15" s="621"/>
      <c r="CF15" s="621"/>
      <c r="CG15" s="621"/>
      <c r="CH15" s="621"/>
      <c r="CI15" s="621"/>
      <c r="CJ15" s="621"/>
      <c r="CK15" s="621"/>
      <c r="CL15" s="621"/>
      <c r="CM15" s="621"/>
      <c r="CN15" s="621"/>
      <c r="CO15" s="621"/>
      <c r="CP15" s="621"/>
      <c r="CQ15" s="622"/>
      <c r="CR15" s="623">
        <v>3653890</v>
      </c>
      <c r="CS15" s="624"/>
      <c r="CT15" s="624"/>
      <c r="CU15" s="624"/>
      <c r="CV15" s="624"/>
      <c r="CW15" s="624"/>
      <c r="CX15" s="624"/>
      <c r="CY15" s="625"/>
      <c r="CZ15" s="626">
        <v>9.5</v>
      </c>
      <c r="DA15" s="626"/>
      <c r="DB15" s="626"/>
      <c r="DC15" s="626"/>
      <c r="DD15" s="632">
        <v>880536</v>
      </c>
      <c r="DE15" s="624"/>
      <c r="DF15" s="624"/>
      <c r="DG15" s="624"/>
      <c r="DH15" s="624"/>
      <c r="DI15" s="624"/>
      <c r="DJ15" s="624"/>
      <c r="DK15" s="624"/>
      <c r="DL15" s="624"/>
      <c r="DM15" s="624"/>
      <c r="DN15" s="624"/>
      <c r="DO15" s="624"/>
      <c r="DP15" s="625"/>
      <c r="DQ15" s="632">
        <v>2098657</v>
      </c>
      <c r="DR15" s="624"/>
      <c r="DS15" s="624"/>
      <c r="DT15" s="624"/>
      <c r="DU15" s="624"/>
      <c r="DV15" s="624"/>
      <c r="DW15" s="624"/>
      <c r="DX15" s="624"/>
      <c r="DY15" s="624"/>
      <c r="DZ15" s="624"/>
      <c r="EA15" s="624"/>
      <c r="EB15" s="624"/>
      <c r="EC15" s="633"/>
    </row>
    <row r="16" spans="2:143" ht="11.25" customHeight="1" x14ac:dyDescent="0.15">
      <c r="B16" s="620" t="s">
        <v>250</v>
      </c>
      <c r="C16" s="621"/>
      <c r="D16" s="621"/>
      <c r="E16" s="621"/>
      <c r="F16" s="621"/>
      <c r="G16" s="621"/>
      <c r="H16" s="621"/>
      <c r="I16" s="621"/>
      <c r="J16" s="621"/>
      <c r="K16" s="621"/>
      <c r="L16" s="621"/>
      <c r="M16" s="621"/>
      <c r="N16" s="621"/>
      <c r="O16" s="621"/>
      <c r="P16" s="621"/>
      <c r="Q16" s="622"/>
      <c r="R16" s="623">
        <v>118325</v>
      </c>
      <c r="S16" s="624"/>
      <c r="T16" s="624"/>
      <c r="U16" s="624"/>
      <c r="V16" s="624"/>
      <c r="W16" s="624"/>
      <c r="X16" s="624"/>
      <c r="Y16" s="625"/>
      <c r="Z16" s="626">
        <v>0.3</v>
      </c>
      <c r="AA16" s="626"/>
      <c r="AB16" s="626"/>
      <c r="AC16" s="626"/>
      <c r="AD16" s="627">
        <v>118325</v>
      </c>
      <c r="AE16" s="627"/>
      <c r="AF16" s="627"/>
      <c r="AG16" s="627"/>
      <c r="AH16" s="627"/>
      <c r="AI16" s="627"/>
      <c r="AJ16" s="627"/>
      <c r="AK16" s="627"/>
      <c r="AL16" s="628">
        <v>0.6</v>
      </c>
      <c r="AM16" s="629"/>
      <c r="AN16" s="629"/>
      <c r="AO16" s="630"/>
      <c r="AP16" s="620" t="s">
        <v>251</v>
      </c>
      <c r="AQ16" s="621"/>
      <c r="AR16" s="621"/>
      <c r="AS16" s="621"/>
      <c r="AT16" s="621"/>
      <c r="AU16" s="621"/>
      <c r="AV16" s="621"/>
      <c r="AW16" s="621"/>
      <c r="AX16" s="621"/>
      <c r="AY16" s="621"/>
      <c r="AZ16" s="621"/>
      <c r="BA16" s="621"/>
      <c r="BB16" s="621"/>
      <c r="BC16" s="621"/>
      <c r="BD16" s="621"/>
      <c r="BE16" s="621"/>
      <c r="BF16" s="622"/>
      <c r="BG16" s="623" t="s">
        <v>122</v>
      </c>
      <c r="BH16" s="624"/>
      <c r="BI16" s="624"/>
      <c r="BJ16" s="624"/>
      <c r="BK16" s="624"/>
      <c r="BL16" s="624"/>
      <c r="BM16" s="624"/>
      <c r="BN16" s="625"/>
      <c r="BO16" s="626" t="s">
        <v>122</v>
      </c>
      <c r="BP16" s="626"/>
      <c r="BQ16" s="626"/>
      <c r="BR16" s="626"/>
      <c r="BS16" s="627" t="s">
        <v>122</v>
      </c>
      <c r="BT16" s="627"/>
      <c r="BU16" s="627"/>
      <c r="BV16" s="627"/>
      <c r="BW16" s="627"/>
      <c r="BX16" s="627"/>
      <c r="BY16" s="627"/>
      <c r="BZ16" s="627"/>
      <c r="CA16" s="627"/>
      <c r="CB16" s="631"/>
      <c r="CD16" s="620" t="s">
        <v>252</v>
      </c>
      <c r="CE16" s="621"/>
      <c r="CF16" s="621"/>
      <c r="CG16" s="621"/>
      <c r="CH16" s="621"/>
      <c r="CI16" s="621"/>
      <c r="CJ16" s="621"/>
      <c r="CK16" s="621"/>
      <c r="CL16" s="621"/>
      <c r="CM16" s="621"/>
      <c r="CN16" s="621"/>
      <c r="CO16" s="621"/>
      <c r="CP16" s="621"/>
      <c r="CQ16" s="622"/>
      <c r="CR16" s="623">
        <v>75654</v>
      </c>
      <c r="CS16" s="624"/>
      <c r="CT16" s="624"/>
      <c r="CU16" s="624"/>
      <c r="CV16" s="624"/>
      <c r="CW16" s="624"/>
      <c r="CX16" s="624"/>
      <c r="CY16" s="625"/>
      <c r="CZ16" s="626">
        <v>0.2</v>
      </c>
      <c r="DA16" s="626"/>
      <c r="DB16" s="626"/>
      <c r="DC16" s="626"/>
      <c r="DD16" s="632" t="s">
        <v>122</v>
      </c>
      <c r="DE16" s="624"/>
      <c r="DF16" s="624"/>
      <c r="DG16" s="624"/>
      <c r="DH16" s="624"/>
      <c r="DI16" s="624"/>
      <c r="DJ16" s="624"/>
      <c r="DK16" s="624"/>
      <c r="DL16" s="624"/>
      <c r="DM16" s="624"/>
      <c r="DN16" s="624"/>
      <c r="DO16" s="624"/>
      <c r="DP16" s="625"/>
      <c r="DQ16" s="632">
        <v>36211</v>
      </c>
      <c r="DR16" s="624"/>
      <c r="DS16" s="624"/>
      <c r="DT16" s="624"/>
      <c r="DU16" s="624"/>
      <c r="DV16" s="624"/>
      <c r="DW16" s="624"/>
      <c r="DX16" s="624"/>
      <c r="DY16" s="624"/>
      <c r="DZ16" s="624"/>
      <c r="EA16" s="624"/>
      <c r="EB16" s="624"/>
      <c r="EC16" s="633"/>
    </row>
    <row r="17" spans="2:133" ht="11.25" customHeight="1" x14ac:dyDescent="0.15">
      <c r="B17" s="620" t="s">
        <v>253</v>
      </c>
      <c r="C17" s="621"/>
      <c r="D17" s="621"/>
      <c r="E17" s="621"/>
      <c r="F17" s="621"/>
      <c r="G17" s="621"/>
      <c r="H17" s="621"/>
      <c r="I17" s="621"/>
      <c r="J17" s="621"/>
      <c r="K17" s="621"/>
      <c r="L17" s="621"/>
      <c r="M17" s="621"/>
      <c r="N17" s="621"/>
      <c r="O17" s="621"/>
      <c r="P17" s="621"/>
      <c r="Q17" s="622"/>
      <c r="R17" s="623">
        <v>225686</v>
      </c>
      <c r="S17" s="624"/>
      <c r="T17" s="624"/>
      <c r="U17" s="624"/>
      <c r="V17" s="624"/>
      <c r="W17" s="624"/>
      <c r="X17" s="624"/>
      <c r="Y17" s="625"/>
      <c r="Z17" s="626">
        <v>0.6</v>
      </c>
      <c r="AA17" s="626"/>
      <c r="AB17" s="626"/>
      <c r="AC17" s="626"/>
      <c r="AD17" s="627">
        <v>225686</v>
      </c>
      <c r="AE17" s="627"/>
      <c r="AF17" s="627"/>
      <c r="AG17" s="627"/>
      <c r="AH17" s="627"/>
      <c r="AI17" s="627"/>
      <c r="AJ17" s="627"/>
      <c r="AK17" s="627"/>
      <c r="AL17" s="628">
        <v>1.1000000000000001</v>
      </c>
      <c r="AM17" s="629"/>
      <c r="AN17" s="629"/>
      <c r="AO17" s="630"/>
      <c r="AP17" s="620" t="s">
        <v>254</v>
      </c>
      <c r="AQ17" s="621"/>
      <c r="AR17" s="621"/>
      <c r="AS17" s="621"/>
      <c r="AT17" s="621"/>
      <c r="AU17" s="621"/>
      <c r="AV17" s="621"/>
      <c r="AW17" s="621"/>
      <c r="AX17" s="621"/>
      <c r="AY17" s="621"/>
      <c r="AZ17" s="621"/>
      <c r="BA17" s="621"/>
      <c r="BB17" s="621"/>
      <c r="BC17" s="621"/>
      <c r="BD17" s="621"/>
      <c r="BE17" s="621"/>
      <c r="BF17" s="622"/>
      <c r="BG17" s="623" t="s">
        <v>122</v>
      </c>
      <c r="BH17" s="624"/>
      <c r="BI17" s="624"/>
      <c r="BJ17" s="624"/>
      <c r="BK17" s="624"/>
      <c r="BL17" s="624"/>
      <c r="BM17" s="624"/>
      <c r="BN17" s="625"/>
      <c r="BO17" s="626" t="s">
        <v>122</v>
      </c>
      <c r="BP17" s="626"/>
      <c r="BQ17" s="626"/>
      <c r="BR17" s="626"/>
      <c r="BS17" s="627" t="s">
        <v>122</v>
      </c>
      <c r="BT17" s="627"/>
      <c r="BU17" s="627"/>
      <c r="BV17" s="627"/>
      <c r="BW17" s="627"/>
      <c r="BX17" s="627"/>
      <c r="BY17" s="627"/>
      <c r="BZ17" s="627"/>
      <c r="CA17" s="627"/>
      <c r="CB17" s="631"/>
      <c r="CD17" s="620" t="s">
        <v>255</v>
      </c>
      <c r="CE17" s="621"/>
      <c r="CF17" s="621"/>
      <c r="CG17" s="621"/>
      <c r="CH17" s="621"/>
      <c r="CI17" s="621"/>
      <c r="CJ17" s="621"/>
      <c r="CK17" s="621"/>
      <c r="CL17" s="621"/>
      <c r="CM17" s="621"/>
      <c r="CN17" s="621"/>
      <c r="CO17" s="621"/>
      <c r="CP17" s="621"/>
      <c r="CQ17" s="622"/>
      <c r="CR17" s="623">
        <v>4922508</v>
      </c>
      <c r="CS17" s="624"/>
      <c r="CT17" s="624"/>
      <c r="CU17" s="624"/>
      <c r="CV17" s="624"/>
      <c r="CW17" s="624"/>
      <c r="CX17" s="624"/>
      <c r="CY17" s="625"/>
      <c r="CZ17" s="626">
        <v>12.7</v>
      </c>
      <c r="DA17" s="626"/>
      <c r="DB17" s="626"/>
      <c r="DC17" s="626"/>
      <c r="DD17" s="632" t="s">
        <v>122</v>
      </c>
      <c r="DE17" s="624"/>
      <c r="DF17" s="624"/>
      <c r="DG17" s="624"/>
      <c r="DH17" s="624"/>
      <c r="DI17" s="624"/>
      <c r="DJ17" s="624"/>
      <c r="DK17" s="624"/>
      <c r="DL17" s="624"/>
      <c r="DM17" s="624"/>
      <c r="DN17" s="624"/>
      <c r="DO17" s="624"/>
      <c r="DP17" s="625"/>
      <c r="DQ17" s="632">
        <v>4862035</v>
      </c>
      <c r="DR17" s="624"/>
      <c r="DS17" s="624"/>
      <c r="DT17" s="624"/>
      <c r="DU17" s="624"/>
      <c r="DV17" s="624"/>
      <c r="DW17" s="624"/>
      <c r="DX17" s="624"/>
      <c r="DY17" s="624"/>
      <c r="DZ17" s="624"/>
      <c r="EA17" s="624"/>
      <c r="EB17" s="624"/>
      <c r="EC17" s="633"/>
    </row>
    <row r="18" spans="2:133" ht="11.25" customHeight="1" x14ac:dyDescent="0.15">
      <c r="B18" s="620" t="s">
        <v>256</v>
      </c>
      <c r="C18" s="621"/>
      <c r="D18" s="621"/>
      <c r="E18" s="621"/>
      <c r="F18" s="621"/>
      <c r="G18" s="621"/>
      <c r="H18" s="621"/>
      <c r="I18" s="621"/>
      <c r="J18" s="621"/>
      <c r="K18" s="621"/>
      <c r="L18" s="621"/>
      <c r="M18" s="621"/>
      <c r="N18" s="621"/>
      <c r="O18" s="621"/>
      <c r="P18" s="621"/>
      <c r="Q18" s="622"/>
      <c r="R18" s="623">
        <v>26474</v>
      </c>
      <c r="S18" s="624"/>
      <c r="T18" s="624"/>
      <c r="U18" s="624"/>
      <c r="V18" s="624"/>
      <c r="W18" s="624"/>
      <c r="X18" s="624"/>
      <c r="Y18" s="625"/>
      <c r="Z18" s="626">
        <v>0.1</v>
      </c>
      <c r="AA18" s="626"/>
      <c r="AB18" s="626"/>
      <c r="AC18" s="626"/>
      <c r="AD18" s="627">
        <v>26474</v>
      </c>
      <c r="AE18" s="627"/>
      <c r="AF18" s="627"/>
      <c r="AG18" s="627"/>
      <c r="AH18" s="627"/>
      <c r="AI18" s="627"/>
      <c r="AJ18" s="627"/>
      <c r="AK18" s="627"/>
      <c r="AL18" s="628">
        <v>0.1</v>
      </c>
      <c r="AM18" s="629"/>
      <c r="AN18" s="629"/>
      <c r="AO18" s="630"/>
      <c r="AP18" s="620" t="s">
        <v>257</v>
      </c>
      <c r="AQ18" s="621"/>
      <c r="AR18" s="621"/>
      <c r="AS18" s="621"/>
      <c r="AT18" s="621"/>
      <c r="AU18" s="621"/>
      <c r="AV18" s="621"/>
      <c r="AW18" s="621"/>
      <c r="AX18" s="621"/>
      <c r="AY18" s="621"/>
      <c r="AZ18" s="621"/>
      <c r="BA18" s="621"/>
      <c r="BB18" s="621"/>
      <c r="BC18" s="621"/>
      <c r="BD18" s="621"/>
      <c r="BE18" s="621"/>
      <c r="BF18" s="622"/>
      <c r="BG18" s="623" t="s">
        <v>122</v>
      </c>
      <c r="BH18" s="624"/>
      <c r="BI18" s="624"/>
      <c r="BJ18" s="624"/>
      <c r="BK18" s="624"/>
      <c r="BL18" s="624"/>
      <c r="BM18" s="624"/>
      <c r="BN18" s="625"/>
      <c r="BO18" s="626" t="s">
        <v>122</v>
      </c>
      <c r="BP18" s="626"/>
      <c r="BQ18" s="626"/>
      <c r="BR18" s="626"/>
      <c r="BS18" s="627" t="s">
        <v>122</v>
      </c>
      <c r="BT18" s="627"/>
      <c r="BU18" s="627"/>
      <c r="BV18" s="627"/>
      <c r="BW18" s="627"/>
      <c r="BX18" s="627"/>
      <c r="BY18" s="627"/>
      <c r="BZ18" s="627"/>
      <c r="CA18" s="627"/>
      <c r="CB18" s="631"/>
      <c r="CD18" s="620" t="s">
        <v>258</v>
      </c>
      <c r="CE18" s="621"/>
      <c r="CF18" s="621"/>
      <c r="CG18" s="621"/>
      <c r="CH18" s="621"/>
      <c r="CI18" s="621"/>
      <c r="CJ18" s="621"/>
      <c r="CK18" s="621"/>
      <c r="CL18" s="621"/>
      <c r="CM18" s="621"/>
      <c r="CN18" s="621"/>
      <c r="CO18" s="621"/>
      <c r="CP18" s="621"/>
      <c r="CQ18" s="622"/>
      <c r="CR18" s="623" t="s">
        <v>122</v>
      </c>
      <c r="CS18" s="624"/>
      <c r="CT18" s="624"/>
      <c r="CU18" s="624"/>
      <c r="CV18" s="624"/>
      <c r="CW18" s="624"/>
      <c r="CX18" s="624"/>
      <c r="CY18" s="625"/>
      <c r="CZ18" s="626" t="s">
        <v>122</v>
      </c>
      <c r="DA18" s="626"/>
      <c r="DB18" s="626"/>
      <c r="DC18" s="626"/>
      <c r="DD18" s="632" t="s">
        <v>122</v>
      </c>
      <c r="DE18" s="624"/>
      <c r="DF18" s="624"/>
      <c r="DG18" s="624"/>
      <c r="DH18" s="624"/>
      <c r="DI18" s="624"/>
      <c r="DJ18" s="624"/>
      <c r="DK18" s="624"/>
      <c r="DL18" s="624"/>
      <c r="DM18" s="624"/>
      <c r="DN18" s="624"/>
      <c r="DO18" s="624"/>
      <c r="DP18" s="625"/>
      <c r="DQ18" s="632" t="s">
        <v>122</v>
      </c>
      <c r="DR18" s="624"/>
      <c r="DS18" s="624"/>
      <c r="DT18" s="624"/>
      <c r="DU18" s="624"/>
      <c r="DV18" s="624"/>
      <c r="DW18" s="624"/>
      <c r="DX18" s="624"/>
      <c r="DY18" s="624"/>
      <c r="DZ18" s="624"/>
      <c r="EA18" s="624"/>
      <c r="EB18" s="624"/>
      <c r="EC18" s="633"/>
    </row>
    <row r="19" spans="2:133" ht="11.25" customHeight="1" x14ac:dyDescent="0.15">
      <c r="B19" s="620" t="s">
        <v>259</v>
      </c>
      <c r="C19" s="621"/>
      <c r="D19" s="621"/>
      <c r="E19" s="621"/>
      <c r="F19" s="621"/>
      <c r="G19" s="621"/>
      <c r="H19" s="621"/>
      <c r="I19" s="621"/>
      <c r="J19" s="621"/>
      <c r="K19" s="621"/>
      <c r="L19" s="621"/>
      <c r="M19" s="621"/>
      <c r="N19" s="621"/>
      <c r="O19" s="621"/>
      <c r="P19" s="621"/>
      <c r="Q19" s="622"/>
      <c r="R19" s="623">
        <v>196642</v>
      </c>
      <c r="S19" s="624"/>
      <c r="T19" s="624"/>
      <c r="U19" s="624"/>
      <c r="V19" s="624"/>
      <c r="W19" s="624"/>
      <c r="X19" s="624"/>
      <c r="Y19" s="625"/>
      <c r="Z19" s="626">
        <v>0.5</v>
      </c>
      <c r="AA19" s="626"/>
      <c r="AB19" s="626"/>
      <c r="AC19" s="626"/>
      <c r="AD19" s="627">
        <v>196642</v>
      </c>
      <c r="AE19" s="627"/>
      <c r="AF19" s="627"/>
      <c r="AG19" s="627"/>
      <c r="AH19" s="627"/>
      <c r="AI19" s="627"/>
      <c r="AJ19" s="627"/>
      <c r="AK19" s="627"/>
      <c r="AL19" s="628">
        <v>1</v>
      </c>
      <c r="AM19" s="629"/>
      <c r="AN19" s="629"/>
      <c r="AO19" s="630"/>
      <c r="AP19" s="620" t="s">
        <v>260</v>
      </c>
      <c r="AQ19" s="621"/>
      <c r="AR19" s="621"/>
      <c r="AS19" s="621"/>
      <c r="AT19" s="621"/>
      <c r="AU19" s="621"/>
      <c r="AV19" s="621"/>
      <c r="AW19" s="621"/>
      <c r="AX19" s="621"/>
      <c r="AY19" s="621"/>
      <c r="AZ19" s="621"/>
      <c r="BA19" s="621"/>
      <c r="BB19" s="621"/>
      <c r="BC19" s="621"/>
      <c r="BD19" s="621"/>
      <c r="BE19" s="621"/>
      <c r="BF19" s="622"/>
      <c r="BG19" s="623">
        <v>200228</v>
      </c>
      <c r="BH19" s="624"/>
      <c r="BI19" s="624"/>
      <c r="BJ19" s="624"/>
      <c r="BK19" s="624"/>
      <c r="BL19" s="624"/>
      <c r="BM19" s="624"/>
      <c r="BN19" s="625"/>
      <c r="BO19" s="626">
        <v>3.4</v>
      </c>
      <c r="BP19" s="626"/>
      <c r="BQ19" s="626"/>
      <c r="BR19" s="626"/>
      <c r="BS19" s="627" t="s">
        <v>122</v>
      </c>
      <c r="BT19" s="627"/>
      <c r="BU19" s="627"/>
      <c r="BV19" s="627"/>
      <c r="BW19" s="627"/>
      <c r="BX19" s="627"/>
      <c r="BY19" s="627"/>
      <c r="BZ19" s="627"/>
      <c r="CA19" s="627"/>
      <c r="CB19" s="631"/>
      <c r="CD19" s="620" t="s">
        <v>261</v>
      </c>
      <c r="CE19" s="621"/>
      <c r="CF19" s="621"/>
      <c r="CG19" s="621"/>
      <c r="CH19" s="621"/>
      <c r="CI19" s="621"/>
      <c r="CJ19" s="621"/>
      <c r="CK19" s="621"/>
      <c r="CL19" s="621"/>
      <c r="CM19" s="621"/>
      <c r="CN19" s="621"/>
      <c r="CO19" s="621"/>
      <c r="CP19" s="621"/>
      <c r="CQ19" s="622"/>
      <c r="CR19" s="623" t="s">
        <v>122</v>
      </c>
      <c r="CS19" s="624"/>
      <c r="CT19" s="624"/>
      <c r="CU19" s="624"/>
      <c r="CV19" s="624"/>
      <c r="CW19" s="624"/>
      <c r="CX19" s="624"/>
      <c r="CY19" s="625"/>
      <c r="CZ19" s="626" t="s">
        <v>122</v>
      </c>
      <c r="DA19" s="626"/>
      <c r="DB19" s="626"/>
      <c r="DC19" s="626"/>
      <c r="DD19" s="632" t="s">
        <v>122</v>
      </c>
      <c r="DE19" s="624"/>
      <c r="DF19" s="624"/>
      <c r="DG19" s="624"/>
      <c r="DH19" s="624"/>
      <c r="DI19" s="624"/>
      <c r="DJ19" s="624"/>
      <c r="DK19" s="624"/>
      <c r="DL19" s="624"/>
      <c r="DM19" s="624"/>
      <c r="DN19" s="624"/>
      <c r="DO19" s="624"/>
      <c r="DP19" s="625"/>
      <c r="DQ19" s="632" t="s">
        <v>122</v>
      </c>
      <c r="DR19" s="624"/>
      <c r="DS19" s="624"/>
      <c r="DT19" s="624"/>
      <c r="DU19" s="624"/>
      <c r="DV19" s="624"/>
      <c r="DW19" s="624"/>
      <c r="DX19" s="624"/>
      <c r="DY19" s="624"/>
      <c r="DZ19" s="624"/>
      <c r="EA19" s="624"/>
      <c r="EB19" s="624"/>
      <c r="EC19" s="633"/>
    </row>
    <row r="20" spans="2:133" ht="11.25" customHeight="1" x14ac:dyDescent="0.15">
      <c r="B20" s="636" t="s">
        <v>262</v>
      </c>
      <c r="C20" s="637"/>
      <c r="D20" s="637"/>
      <c r="E20" s="637"/>
      <c r="F20" s="637"/>
      <c r="G20" s="637"/>
      <c r="H20" s="637"/>
      <c r="I20" s="637"/>
      <c r="J20" s="637"/>
      <c r="K20" s="637"/>
      <c r="L20" s="637"/>
      <c r="M20" s="637"/>
      <c r="N20" s="637"/>
      <c r="O20" s="637"/>
      <c r="P20" s="637"/>
      <c r="Q20" s="638"/>
      <c r="R20" s="623">
        <v>2570</v>
      </c>
      <c r="S20" s="624"/>
      <c r="T20" s="624"/>
      <c r="U20" s="624"/>
      <c r="V20" s="624"/>
      <c r="W20" s="624"/>
      <c r="X20" s="624"/>
      <c r="Y20" s="625"/>
      <c r="Z20" s="626">
        <v>0</v>
      </c>
      <c r="AA20" s="626"/>
      <c r="AB20" s="626"/>
      <c r="AC20" s="626"/>
      <c r="AD20" s="627">
        <v>2570</v>
      </c>
      <c r="AE20" s="627"/>
      <c r="AF20" s="627"/>
      <c r="AG20" s="627"/>
      <c r="AH20" s="627"/>
      <c r="AI20" s="627"/>
      <c r="AJ20" s="627"/>
      <c r="AK20" s="627"/>
      <c r="AL20" s="628">
        <v>0</v>
      </c>
      <c r="AM20" s="629"/>
      <c r="AN20" s="629"/>
      <c r="AO20" s="630"/>
      <c r="AP20" s="620" t="s">
        <v>263</v>
      </c>
      <c r="AQ20" s="621"/>
      <c r="AR20" s="621"/>
      <c r="AS20" s="621"/>
      <c r="AT20" s="621"/>
      <c r="AU20" s="621"/>
      <c r="AV20" s="621"/>
      <c r="AW20" s="621"/>
      <c r="AX20" s="621"/>
      <c r="AY20" s="621"/>
      <c r="AZ20" s="621"/>
      <c r="BA20" s="621"/>
      <c r="BB20" s="621"/>
      <c r="BC20" s="621"/>
      <c r="BD20" s="621"/>
      <c r="BE20" s="621"/>
      <c r="BF20" s="622"/>
      <c r="BG20" s="623">
        <v>200228</v>
      </c>
      <c r="BH20" s="624"/>
      <c r="BI20" s="624"/>
      <c r="BJ20" s="624"/>
      <c r="BK20" s="624"/>
      <c r="BL20" s="624"/>
      <c r="BM20" s="624"/>
      <c r="BN20" s="625"/>
      <c r="BO20" s="626">
        <v>3.4</v>
      </c>
      <c r="BP20" s="626"/>
      <c r="BQ20" s="626"/>
      <c r="BR20" s="626"/>
      <c r="BS20" s="627" t="s">
        <v>122</v>
      </c>
      <c r="BT20" s="627"/>
      <c r="BU20" s="627"/>
      <c r="BV20" s="627"/>
      <c r="BW20" s="627"/>
      <c r="BX20" s="627"/>
      <c r="BY20" s="627"/>
      <c r="BZ20" s="627"/>
      <c r="CA20" s="627"/>
      <c r="CB20" s="631"/>
      <c r="CD20" s="620" t="s">
        <v>264</v>
      </c>
      <c r="CE20" s="621"/>
      <c r="CF20" s="621"/>
      <c r="CG20" s="621"/>
      <c r="CH20" s="621"/>
      <c r="CI20" s="621"/>
      <c r="CJ20" s="621"/>
      <c r="CK20" s="621"/>
      <c r="CL20" s="621"/>
      <c r="CM20" s="621"/>
      <c r="CN20" s="621"/>
      <c r="CO20" s="621"/>
      <c r="CP20" s="621"/>
      <c r="CQ20" s="622"/>
      <c r="CR20" s="623">
        <v>38650025</v>
      </c>
      <c r="CS20" s="624"/>
      <c r="CT20" s="624"/>
      <c r="CU20" s="624"/>
      <c r="CV20" s="624"/>
      <c r="CW20" s="624"/>
      <c r="CX20" s="624"/>
      <c r="CY20" s="625"/>
      <c r="CZ20" s="626">
        <v>100</v>
      </c>
      <c r="DA20" s="626"/>
      <c r="DB20" s="626"/>
      <c r="DC20" s="626"/>
      <c r="DD20" s="632">
        <v>4092060</v>
      </c>
      <c r="DE20" s="624"/>
      <c r="DF20" s="624"/>
      <c r="DG20" s="624"/>
      <c r="DH20" s="624"/>
      <c r="DI20" s="624"/>
      <c r="DJ20" s="624"/>
      <c r="DK20" s="624"/>
      <c r="DL20" s="624"/>
      <c r="DM20" s="624"/>
      <c r="DN20" s="624"/>
      <c r="DO20" s="624"/>
      <c r="DP20" s="625"/>
      <c r="DQ20" s="632">
        <v>25342497</v>
      </c>
      <c r="DR20" s="624"/>
      <c r="DS20" s="624"/>
      <c r="DT20" s="624"/>
      <c r="DU20" s="624"/>
      <c r="DV20" s="624"/>
      <c r="DW20" s="624"/>
      <c r="DX20" s="624"/>
      <c r="DY20" s="624"/>
      <c r="DZ20" s="624"/>
      <c r="EA20" s="624"/>
      <c r="EB20" s="624"/>
      <c r="EC20" s="633"/>
    </row>
    <row r="21" spans="2:133" ht="11.25" customHeight="1" x14ac:dyDescent="0.15">
      <c r="B21" s="620" t="s">
        <v>265</v>
      </c>
      <c r="C21" s="621"/>
      <c r="D21" s="621"/>
      <c r="E21" s="621"/>
      <c r="F21" s="621"/>
      <c r="G21" s="621"/>
      <c r="H21" s="621"/>
      <c r="I21" s="621"/>
      <c r="J21" s="621"/>
      <c r="K21" s="621"/>
      <c r="L21" s="621"/>
      <c r="M21" s="621"/>
      <c r="N21" s="621"/>
      <c r="O21" s="621"/>
      <c r="P21" s="621"/>
      <c r="Q21" s="622"/>
      <c r="R21" s="623">
        <v>15077001</v>
      </c>
      <c r="S21" s="624"/>
      <c r="T21" s="624"/>
      <c r="U21" s="624"/>
      <c r="V21" s="624"/>
      <c r="W21" s="624"/>
      <c r="X21" s="624"/>
      <c r="Y21" s="625"/>
      <c r="Z21" s="626">
        <v>37.200000000000003</v>
      </c>
      <c r="AA21" s="626"/>
      <c r="AB21" s="626"/>
      <c r="AC21" s="626"/>
      <c r="AD21" s="627">
        <v>12444771</v>
      </c>
      <c r="AE21" s="627"/>
      <c r="AF21" s="627"/>
      <c r="AG21" s="627"/>
      <c r="AH21" s="627"/>
      <c r="AI21" s="627"/>
      <c r="AJ21" s="627"/>
      <c r="AK21" s="627"/>
      <c r="AL21" s="628">
        <v>61</v>
      </c>
      <c r="AM21" s="629"/>
      <c r="AN21" s="629"/>
      <c r="AO21" s="630"/>
      <c r="AP21" s="620" t="s">
        <v>266</v>
      </c>
      <c r="AQ21" s="639"/>
      <c r="AR21" s="639"/>
      <c r="AS21" s="639"/>
      <c r="AT21" s="639"/>
      <c r="AU21" s="639"/>
      <c r="AV21" s="639"/>
      <c r="AW21" s="639"/>
      <c r="AX21" s="639"/>
      <c r="AY21" s="639"/>
      <c r="AZ21" s="639"/>
      <c r="BA21" s="639"/>
      <c r="BB21" s="639"/>
      <c r="BC21" s="639"/>
      <c r="BD21" s="639"/>
      <c r="BE21" s="639"/>
      <c r="BF21" s="640"/>
      <c r="BG21" s="623">
        <v>75625</v>
      </c>
      <c r="BH21" s="624"/>
      <c r="BI21" s="624"/>
      <c r="BJ21" s="624"/>
      <c r="BK21" s="624"/>
      <c r="BL21" s="624"/>
      <c r="BM21" s="624"/>
      <c r="BN21" s="625"/>
      <c r="BO21" s="626">
        <v>1.3</v>
      </c>
      <c r="BP21" s="626"/>
      <c r="BQ21" s="626"/>
      <c r="BR21" s="626"/>
      <c r="BS21" s="627" t="s">
        <v>122</v>
      </c>
      <c r="BT21" s="627"/>
      <c r="BU21" s="627"/>
      <c r="BV21" s="627"/>
      <c r="BW21" s="627"/>
      <c r="BX21" s="627"/>
      <c r="BY21" s="627"/>
      <c r="BZ21" s="627"/>
      <c r="CA21" s="627"/>
      <c r="CB21" s="631"/>
      <c r="CD21" s="644"/>
      <c r="CE21" s="645"/>
      <c r="CF21" s="645"/>
      <c r="CG21" s="645"/>
      <c r="CH21" s="645"/>
      <c r="CI21" s="645"/>
      <c r="CJ21" s="645"/>
      <c r="CK21" s="645"/>
      <c r="CL21" s="645"/>
      <c r="CM21" s="645"/>
      <c r="CN21" s="645"/>
      <c r="CO21" s="645"/>
      <c r="CP21" s="645"/>
      <c r="CQ21" s="646"/>
      <c r="CR21" s="647"/>
      <c r="CS21" s="642"/>
      <c r="CT21" s="642"/>
      <c r="CU21" s="642"/>
      <c r="CV21" s="642"/>
      <c r="CW21" s="642"/>
      <c r="CX21" s="642"/>
      <c r="CY21" s="648"/>
      <c r="CZ21" s="649"/>
      <c r="DA21" s="649"/>
      <c r="DB21" s="649"/>
      <c r="DC21" s="649"/>
      <c r="DD21" s="641"/>
      <c r="DE21" s="642"/>
      <c r="DF21" s="642"/>
      <c r="DG21" s="642"/>
      <c r="DH21" s="642"/>
      <c r="DI21" s="642"/>
      <c r="DJ21" s="642"/>
      <c r="DK21" s="642"/>
      <c r="DL21" s="642"/>
      <c r="DM21" s="642"/>
      <c r="DN21" s="642"/>
      <c r="DO21" s="642"/>
      <c r="DP21" s="648"/>
      <c r="DQ21" s="641"/>
      <c r="DR21" s="642"/>
      <c r="DS21" s="642"/>
      <c r="DT21" s="642"/>
      <c r="DU21" s="642"/>
      <c r="DV21" s="642"/>
      <c r="DW21" s="642"/>
      <c r="DX21" s="642"/>
      <c r="DY21" s="642"/>
      <c r="DZ21" s="642"/>
      <c r="EA21" s="642"/>
      <c r="EB21" s="642"/>
      <c r="EC21" s="643"/>
    </row>
    <row r="22" spans="2:133" ht="11.25" customHeight="1" x14ac:dyDescent="0.15">
      <c r="B22" s="620" t="s">
        <v>267</v>
      </c>
      <c r="C22" s="621"/>
      <c r="D22" s="621"/>
      <c r="E22" s="621"/>
      <c r="F22" s="621"/>
      <c r="G22" s="621"/>
      <c r="H22" s="621"/>
      <c r="I22" s="621"/>
      <c r="J22" s="621"/>
      <c r="K22" s="621"/>
      <c r="L22" s="621"/>
      <c r="M22" s="621"/>
      <c r="N22" s="621"/>
      <c r="O22" s="621"/>
      <c r="P22" s="621"/>
      <c r="Q22" s="622"/>
      <c r="R22" s="623">
        <v>12444771</v>
      </c>
      <c r="S22" s="624"/>
      <c r="T22" s="624"/>
      <c r="U22" s="624"/>
      <c r="V22" s="624"/>
      <c r="W22" s="624"/>
      <c r="X22" s="624"/>
      <c r="Y22" s="625"/>
      <c r="Z22" s="626">
        <v>30.7</v>
      </c>
      <c r="AA22" s="626"/>
      <c r="AB22" s="626"/>
      <c r="AC22" s="626"/>
      <c r="AD22" s="627">
        <v>12444771</v>
      </c>
      <c r="AE22" s="627"/>
      <c r="AF22" s="627"/>
      <c r="AG22" s="627"/>
      <c r="AH22" s="627"/>
      <c r="AI22" s="627"/>
      <c r="AJ22" s="627"/>
      <c r="AK22" s="627"/>
      <c r="AL22" s="628">
        <v>61</v>
      </c>
      <c r="AM22" s="629"/>
      <c r="AN22" s="629"/>
      <c r="AO22" s="630"/>
      <c r="AP22" s="620" t="s">
        <v>268</v>
      </c>
      <c r="AQ22" s="639"/>
      <c r="AR22" s="639"/>
      <c r="AS22" s="639"/>
      <c r="AT22" s="639"/>
      <c r="AU22" s="639"/>
      <c r="AV22" s="639"/>
      <c r="AW22" s="639"/>
      <c r="AX22" s="639"/>
      <c r="AY22" s="639"/>
      <c r="AZ22" s="639"/>
      <c r="BA22" s="639"/>
      <c r="BB22" s="639"/>
      <c r="BC22" s="639"/>
      <c r="BD22" s="639"/>
      <c r="BE22" s="639"/>
      <c r="BF22" s="640"/>
      <c r="BG22" s="623" t="s">
        <v>122</v>
      </c>
      <c r="BH22" s="624"/>
      <c r="BI22" s="624"/>
      <c r="BJ22" s="624"/>
      <c r="BK22" s="624"/>
      <c r="BL22" s="624"/>
      <c r="BM22" s="624"/>
      <c r="BN22" s="625"/>
      <c r="BO22" s="626" t="s">
        <v>122</v>
      </c>
      <c r="BP22" s="626"/>
      <c r="BQ22" s="626"/>
      <c r="BR22" s="626"/>
      <c r="BS22" s="627" t="s">
        <v>122</v>
      </c>
      <c r="BT22" s="627"/>
      <c r="BU22" s="627"/>
      <c r="BV22" s="627"/>
      <c r="BW22" s="627"/>
      <c r="BX22" s="627"/>
      <c r="BY22" s="627"/>
      <c r="BZ22" s="627"/>
      <c r="CA22" s="627"/>
      <c r="CB22" s="631"/>
      <c r="CD22" s="605" t="s">
        <v>269</v>
      </c>
      <c r="CE22" s="606"/>
      <c r="CF22" s="606"/>
      <c r="CG22" s="606"/>
      <c r="CH22" s="606"/>
      <c r="CI22" s="606"/>
      <c r="CJ22" s="606"/>
      <c r="CK22" s="606"/>
      <c r="CL22" s="606"/>
      <c r="CM22" s="606"/>
      <c r="CN22" s="606"/>
      <c r="CO22" s="606"/>
      <c r="CP22" s="606"/>
      <c r="CQ22" s="606"/>
      <c r="CR22" s="606"/>
      <c r="CS22" s="606"/>
      <c r="CT22" s="606"/>
      <c r="CU22" s="606"/>
      <c r="CV22" s="606"/>
      <c r="CW22" s="606"/>
      <c r="CX22" s="606"/>
      <c r="CY22" s="606"/>
      <c r="CZ22" s="606"/>
      <c r="DA22" s="606"/>
      <c r="DB22" s="606"/>
      <c r="DC22" s="606"/>
      <c r="DD22" s="606"/>
      <c r="DE22" s="606"/>
      <c r="DF22" s="606"/>
      <c r="DG22" s="606"/>
      <c r="DH22" s="606"/>
      <c r="DI22" s="606"/>
      <c r="DJ22" s="606"/>
      <c r="DK22" s="606"/>
      <c r="DL22" s="606"/>
      <c r="DM22" s="606"/>
      <c r="DN22" s="606"/>
      <c r="DO22" s="606"/>
      <c r="DP22" s="606"/>
      <c r="DQ22" s="606"/>
      <c r="DR22" s="606"/>
      <c r="DS22" s="606"/>
      <c r="DT22" s="606"/>
      <c r="DU22" s="606"/>
      <c r="DV22" s="606"/>
      <c r="DW22" s="606"/>
      <c r="DX22" s="606"/>
      <c r="DY22" s="606"/>
      <c r="DZ22" s="606"/>
      <c r="EA22" s="606"/>
      <c r="EB22" s="606"/>
      <c r="EC22" s="607"/>
    </row>
    <row r="23" spans="2:133" ht="11.25" customHeight="1" x14ac:dyDescent="0.15">
      <c r="B23" s="620" t="s">
        <v>270</v>
      </c>
      <c r="C23" s="621"/>
      <c r="D23" s="621"/>
      <c r="E23" s="621"/>
      <c r="F23" s="621"/>
      <c r="G23" s="621"/>
      <c r="H23" s="621"/>
      <c r="I23" s="621"/>
      <c r="J23" s="621"/>
      <c r="K23" s="621"/>
      <c r="L23" s="621"/>
      <c r="M23" s="621"/>
      <c r="N23" s="621"/>
      <c r="O23" s="621"/>
      <c r="P23" s="621"/>
      <c r="Q23" s="622"/>
      <c r="R23" s="623">
        <v>2631900</v>
      </c>
      <c r="S23" s="624"/>
      <c r="T23" s="624"/>
      <c r="U23" s="624"/>
      <c r="V23" s="624"/>
      <c r="W23" s="624"/>
      <c r="X23" s="624"/>
      <c r="Y23" s="625"/>
      <c r="Z23" s="626">
        <v>6.5</v>
      </c>
      <c r="AA23" s="626"/>
      <c r="AB23" s="626"/>
      <c r="AC23" s="626"/>
      <c r="AD23" s="627" t="s">
        <v>122</v>
      </c>
      <c r="AE23" s="627"/>
      <c r="AF23" s="627"/>
      <c r="AG23" s="627"/>
      <c r="AH23" s="627"/>
      <c r="AI23" s="627"/>
      <c r="AJ23" s="627"/>
      <c r="AK23" s="627"/>
      <c r="AL23" s="628" t="s">
        <v>122</v>
      </c>
      <c r="AM23" s="629"/>
      <c r="AN23" s="629"/>
      <c r="AO23" s="630"/>
      <c r="AP23" s="620" t="s">
        <v>271</v>
      </c>
      <c r="AQ23" s="639"/>
      <c r="AR23" s="639"/>
      <c r="AS23" s="639"/>
      <c r="AT23" s="639"/>
      <c r="AU23" s="639"/>
      <c r="AV23" s="639"/>
      <c r="AW23" s="639"/>
      <c r="AX23" s="639"/>
      <c r="AY23" s="639"/>
      <c r="AZ23" s="639"/>
      <c r="BA23" s="639"/>
      <c r="BB23" s="639"/>
      <c r="BC23" s="639"/>
      <c r="BD23" s="639"/>
      <c r="BE23" s="639"/>
      <c r="BF23" s="640"/>
      <c r="BG23" s="623">
        <v>124603</v>
      </c>
      <c r="BH23" s="624"/>
      <c r="BI23" s="624"/>
      <c r="BJ23" s="624"/>
      <c r="BK23" s="624"/>
      <c r="BL23" s="624"/>
      <c r="BM23" s="624"/>
      <c r="BN23" s="625"/>
      <c r="BO23" s="626">
        <v>2.1</v>
      </c>
      <c r="BP23" s="626"/>
      <c r="BQ23" s="626"/>
      <c r="BR23" s="626"/>
      <c r="BS23" s="627" t="s">
        <v>122</v>
      </c>
      <c r="BT23" s="627"/>
      <c r="BU23" s="627"/>
      <c r="BV23" s="627"/>
      <c r="BW23" s="627"/>
      <c r="BX23" s="627"/>
      <c r="BY23" s="627"/>
      <c r="BZ23" s="627"/>
      <c r="CA23" s="627"/>
      <c r="CB23" s="631"/>
      <c r="CD23" s="605" t="s">
        <v>211</v>
      </c>
      <c r="CE23" s="606"/>
      <c r="CF23" s="606"/>
      <c r="CG23" s="606"/>
      <c r="CH23" s="606"/>
      <c r="CI23" s="606"/>
      <c r="CJ23" s="606"/>
      <c r="CK23" s="606"/>
      <c r="CL23" s="606"/>
      <c r="CM23" s="606"/>
      <c r="CN23" s="606"/>
      <c r="CO23" s="606"/>
      <c r="CP23" s="606"/>
      <c r="CQ23" s="607"/>
      <c r="CR23" s="605" t="s">
        <v>272</v>
      </c>
      <c r="CS23" s="606"/>
      <c r="CT23" s="606"/>
      <c r="CU23" s="606"/>
      <c r="CV23" s="606"/>
      <c r="CW23" s="606"/>
      <c r="CX23" s="606"/>
      <c r="CY23" s="607"/>
      <c r="CZ23" s="605" t="s">
        <v>273</v>
      </c>
      <c r="DA23" s="606"/>
      <c r="DB23" s="606"/>
      <c r="DC23" s="607"/>
      <c r="DD23" s="605" t="s">
        <v>274</v>
      </c>
      <c r="DE23" s="606"/>
      <c r="DF23" s="606"/>
      <c r="DG23" s="606"/>
      <c r="DH23" s="606"/>
      <c r="DI23" s="606"/>
      <c r="DJ23" s="606"/>
      <c r="DK23" s="607"/>
      <c r="DL23" s="650" t="s">
        <v>275</v>
      </c>
      <c r="DM23" s="651"/>
      <c r="DN23" s="651"/>
      <c r="DO23" s="651"/>
      <c r="DP23" s="651"/>
      <c r="DQ23" s="651"/>
      <c r="DR23" s="651"/>
      <c r="DS23" s="651"/>
      <c r="DT23" s="651"/>
      <c r="DU23" s="651"/>
      <c r="DV23" s="652"/>
      <c r="DW23" s="605" t="s">
        <v>276</v>
      </c>
      <c r="DX23" s="606"/>
      <c r="DY23" s="606"/>
      <c r="DZ23" s="606"/>
      <c r="EA23" s="606"/>
      <c r="EB23" s="606"/>
      <c r="EC23" s="607"/>
    </row>
    <row r="24" spans="2:133" ht="11.25" customHeight="1" x14ac:dyDescent="0.15">
      <c r="B24" s="620" t="s">
        <v>277</v>
      </c>
      <c r="C24" s="621"/>
      <c r="D24" s="621"/>
      <c r="E24" s="621"/>
      <c r="F24" s="621"/>
      <c r="G24" s="621"/>
      <c r="H24" s="621"/>
      <c r="I24" s="621"/>
      <c r="J24" s="621"/>
      <c r="K24" s="621"/>
      <c r="L24" s="621"/>
      <c r="M24" s="621"/>
      <c r="N24" s="621"/>
      <c r="O24" s="621"/>
      <c r="P24" s="621"/>
      <c r="Q24" s="622"/>
      <c r="R24" s="623">
        <v>330</v>
      </c>
      <c r="S24" s="624"/>
      <c r="T24" s="624"/>
      <c r="U24" s="624"/>
      <c r="V24" s="624"/>
      <c r="W24" s="624"/>
      <c r="X24" s="624"/>
      <c r="Y24" s="625"/>
      <c r="Z24" s="626">
        <v>0</v>
      </c>
      <c r="AA24" s="626"/>
      <c r="AB24" s="626"/>
      <c r="AC24" s="626"/>
      <c r="AD24" s="627" t="s">
        <v>122</v>
      </c>
      <c r="AE24" s="627"/>
      <c r="AF24" s="627"/>
      <c r="AG24" s="627"/>
      <c r="AH24" s="627"/>
      <c r="AI24" s="627"/>
      <c r="AJ24" s="627"/>
      <c r="AK24" s="627"/>
      <c r="AL24" s="628" t="s">
        <v>122</v>
      </c>
      <c r="AM24" s="629"/>
      <c r="AN24" s="629"/>
      <c r="AO24" s="630"/>
      <c r="AP24" s="620" t="s">
        <v>278</v>
      </c>
      <c r="AQ24" s="639"/>
      <c r="AR24" s="639"/>
      <c r="AS24" s="639"/>
      <c r="AT24" s="639"/>
      <c r="AU24" s="639"/>
      <c r="AV24" s="639"/>
      <c r="AW24" s="639"/>
      <c r="AX24" s="639"/>
      <c r="AY24" s="639"/>
      <c r="AZ24" s="639"/>
      <c r="BA24" s="639"/>
      <c r="BB24" s="639"/>
      <c r="BC24" s="639"/>
      <c r="BD24" s="639"/>
      <c r="BE24" s="639"/>
      <c r="BF24" s="640"/>
      <c r="BG24" s="623" t="s">
        <v>122</v>
      </c>
      <c r="BH24" s="624"/>
      <c r="BI24" s="624"/>
      <c r="BJ24" s="624"/>
      <c r="BK24" s="624"/>
      <c r="BL24" s="624"/>
      <c r="BM24" s="624"/>
      <c r="BN24" s="625"/>
      <c r="BO24" s="626" t="s">
        <v>122</v>
      </c>
      <c r="BP24" s="626"/>
      <c r="BQ24" s="626"/>
      <c r="BR24" s="626"/>
      <c r="BS24" s="627" t="s">
        <v>122</v>
      </c>
      <c r="BT24" s="627"/>
      <c r="BU24" s="627"/>
      <c r="BV24" s="627"/>
      <c r="BW24" s="627"/>
      <c r="BX24" s="627"/>
      <c r="BY24" s="627"/>
      <c r="BZ24" s="627"/>
      <c r="CA24" s="627"/>
      <c r="CB24" s="631"/>
      <c r="CD24" s="609" t="s">
        <v>279</v>
      </c>
      <c r="CE24" s="610"/>
      <c r="CF24" s="610"/>
      <c r="CG24" s="610"/>
      <c r="CH24" s="610"/>
      <c r="CI24" s="610"/>
      <c r="CJ24" s="610"/>
      <c r="CK24" s="610"/>
      <c r="CL24" s="610"/>
      <c r="CM24" s="610"/>
      <c r="CN24" s="610"/>
      <c r="CO24" s="610"/>
      <c r="CP24" s="610"/>
      <c r="CQ24" s="611"/>
      <c r="CR24" s="612">
        <v>14976035</v>
      </c>
      <c r="CS24" s="613"/>
      <c r="CT24" s="613"/>
      <c r="CU24" s="613"/>
      <c r="CV24" s="613"/>
      <c r="CW24" s="613"/>
      <c r="CX24" s="613"/>
      <c r="CY24" s="614"/>
      <c r="CZ24" s="617">
        <v>38.700000000000003</v>
      </c>
      <c r="DA24" s="618"/>
      <c r="DB24" s="618"/>
      <c r="DC24" s="634"/>
      <c r="DD24" s="658">
        <v>10944972</v>
      </c>
      <c r="DE24" s="613"/>
      <c r="DF24" s="613"/>
      <c r="DG24" s="613"/>
      <c r="DH24" s="613"/>
      <c r="DI24" s="613"/>
      <c r="DJ24" s="613"/>
      <c r="DK24" s="614"/>
      <c r="DL24" s="658">
        <v>10160755</v>
      </c>
      <c r="DM24" s="613"/>
      <c r="DN24" s="613"/>
      <c r="DO24" s="613"/>
      <c r="DP24" s="613"/>
      <c r="DQ24" s="613"/>
      <c r="DR24" s="613"/>
      <c r="DS24" s="613"/>
      <c r="DT24" s="613"/>
      <c r="DU24" s="613"/>
      <c r="DV24" s="614"/>
      <c r="DW24" s="617">
        <v>49.7</v>
      </c>
      <c r="DX24" s="618"/>
      <c r="DY24" s="618"/>
      <c r="DZ24" s="618"/>
      <c r="EA24" s="618"/>
      <c r="EB24" s="618"/>
      <c r="EC24" s="619"/>
    </row>
    <row r="25" spans="2:133" ht="11.25" customHeight="1" x14ac:dyDescent="0.15">
      <c r="B25" s="620" t="s">
        <v>280</v>
      </c>
      <c r="C25" s="621"/>
      <c r="D25" s="621"/>
      <c r="E25" s="621"/>
      <c r="F25" s="621"/>
      <c r="G25" s="621"/>
      <c r="H25" s="621"/>
      <c r="I25" s="621"/>
      <c r="J25" s="621"/>
      <c r="K25" s="621"/>
      <c r="L25" s="621"/>
      <c r="M25" s="621"/>
      <c r="N25" s="621"/>
      <c r="O25" s="621"/>
      <c r="P25" s="621"/>
      <c r="Q25" s="622"/>
      <c r="R25" s="623">
        <v>23077749</v>
      </c>
      <c r="S25" s="624"/>
      <c r="T25" s="624"/>
      <c r="U25" s="624"/>
      <c r="V25" s="624"/>
      <c r="W25" s="624"/>
      <c r="X25" s="624"/>
      <c r="Y25" s="625"/>
      <c r="Z25" s="626">
        <v>56.9</v>
      </c>
      <c r="AA25" s="626"/>
      <c r="AB25" s="626"/>
      <c r="AC25" s="626"/>
      <c r="AD25" s="627">
        <v>20320916</v>
      </c>
      <c r="AE25" s="627"/>
      <c r="AF25" s="627"/>
      <c r="AG25" s="627"/>
      <c r="AH25" s="627"/>
      <c r="AI25" s="627"/>
      <c r="AJ25" s="627"/>
      <c r="AK25" s="627"/>
      <c r="AL25" s="628">
        <v>99.7</v>
      </c>
      <c r="AM25" s="629"/>
      <c r="AN25" s="629"/>
      <c r="AO25" s="630"/>
      <c r="AP25" s="620" t="s">
        <v>281</v>
      </c>
      <c r="AQ25" s="639"/>
      <c r="AR25" s="639"/>
      <c r="AS25" s="639"/>
      <c r="AT25" s="639"/>
      <c r="AU25" s="639"/>
      <c r="AV25" s="639"/>
      <c r="AW25" s="639"/>
      <c r="AX25" s="639"/>
      <c r="AY25" s="639"/>
      <c r="AZ25" s="639"/>
      <c r="BA25" s="639"/>
      <c r="BB25" s="639"/>
      <c r="BC25" s="639"/>
      <c r="BD25" s="639"/>
      <c r="BE25" s="639"/>
      <c r="BF25" s="640"/>
      <c r="BG25" s="623" t="s">
        <v>122</v>
      </c>
      <c r="BH25" s="624"/>
      <c r="BI25" s="624"/>
      <c r="BJ25" s="624"/>
      <c r="BK25" s="624"/>
      <c r="BL25" s="624"/>
      <c r="BM25" s="624"/>
      <c r="BN25" s="625"/>
      <c r="BO25" s="626" t="s">
        <v>122</v>
      </c>
      <c r="BP25" s="626"/>
      <c r="BQ25" s="626"/>
      <c r="BR25" s="626"/>
      <c r="BS25" s="627" t="s">
        <v>122</v>
      </c>
      <c r="BT25" s="627"/>
      <c r="BU25" s="627"/>
      <c r="BV25" s="627"/>
      <c r="BW25" s="627"/>
      <c r="BX25" s="627"/>
      <c r="BY25" s="627"/>
      <c r="BZ25" s="627"/>
      <c r="CA25" s="627"/>
      <c r="CB25" s="631"/>
      <c r="CD25" s="620" t="s">
        <v>282</v>
      </c>
      <c r="CE25" s="621"/>
      <c r="CF25" s="621"/>
      <c r="CG25" s="621"/>
      <c r="CH25" s="621"/>
      <c r="CI25" s="621"/>
      <c r="CJ25" s="621"/>
      <c r="CK25" s="621"/>
      <c r="CL25" s="621"/>
      <c r="CM25" s="621"/>
      <c r="CN25" s="621"/>
      <c r="CO25" s="621"/>
      <c r="CP25" s="621"/>
      <c r="CQ25" s="622"/>
      <c r="CR25" s="623">
        <v>4210622</v>
      </c>
      <c r="CS25" s="655"/>
      <c r="CT25" s="655"/>
      <c r="CU25" s="655"/>
      <c r="CV25" s="655"/>
      <c r="CW25" s="655"/>
      <c r="CX25" s="655"/>
      <c r="CY25" s="656"/>
      <c r="CZ25" s="628">
        <v>10.9</v>
      </c>
      <c r="DA25" s="653"/>
      <c r="DB25" s="653"/>
      <c r="DC25" s="657"/>
      <c r="DD25" s="632">
        <v>3950043</v>
      </c>
      <c r="DE25" s="655"/>
      <c r="DF25" s="655"/>
      <c r="DG25" s="655"/>
      <c r="DH25" s="655"/>
      <c r="DI25" s="655"/>
      <c r="DJ25" s="655"/>
      <c r="DK25" s="656"/>
      <c r="DL25" s="632">
        <v>3927361</v>
      </c>
      <c r="DM25" s="655"/>
      <c r="DN25" s="655"/>
      <c r="DO25" s="655"/>
      <c r="DP25" s="655"/>
      <c r="DQ25" s="655"/>
      <c r="DR25" s="655"/>
      <c r="DS25" s="655"/>
      <c r="DT25" s="655"/>
      <c r="DU25" s="655"/>
      <c r="DV25" s="656"/>
      <c r="DW25" s="628">
        <v>19.2</v>
      </c>
      <c r="DX25" s="653"/>
      <c r="DY25" s="653"/>
      <c r="DZ25" s="653"/>
      <c r="EA25" s="653"/>
      <c r="EB25" s="653"/>
      <c r="EC25" s="654"/>
    </row>
    <row r="26" spans="2:133" ht="11.25" customHeight="1" x14ac:dyDescent="0.15">
      <c r="B26" s="620" t="s">
        <v>283</v>
      </c>
      <c r="C26" s="621"/>
      <c r="D26" s="621"/>
      <c r="E26" s="621"/>
      <c r="F26" s="621"/>
      <c r="G26" s="621"/>
      <c r="H26" s="621"/>
      <c r="I26" s="621"/>
      <c r="J26" s="621"/>
      <c r="K26" s="621"/>
      <c r="L26" s="621"/>
      <c r="M26" s="621"/>
      <c r="N26" s="621"/>
      <c r="O26" s="621"/>
      <c r="P26" s="621"/>
      <c r="Q26" s="622"/>
      <c r="R26" s="623">
        <v>3749</v>
      </c>
      <c r="S26" s="624"/>
      <c r="T26" s="624"/>
      <c r="U26" s="624"/>
      <c r="V26" s="624"/>
      <c r="W26" s="624"/>
      <c r="X26" s="624"/>
      <c r="Y26" s="625"/>
      <c r="Z26" s="626">
        <v>0</v>
      </c>
      <c r="AA26" s="626"/>
      <c r="AB26" s="626"/>
      <c r="AC26" s="626"/>
      <c r="AD26" s="627">
        <v>3749</v>
      </c>
      <c r="AE26" s="627"/>
      <c r="AF26" s="627"/>
      <c r="AG26" s="627"/>
      <c r="AH26" s="627"/>
      <c r="AI26" s="627"/>
      <c r="AJ26" s="627"/>
      <c r="AK26" s="627"/>
      <c r="AL26" s="628">
        <v>0</v>
      </c>
      <c r="AM26" s="629"/>
      <c r="AN26" s="629"/>
      <c r="AO26" s="630"/>
      <c r="AP26" s="620" t="s">
        <v>284</v>
      </c>
      <c r="AQ26" s="639"/>
      <c r="AR26" s="639"/>
      <c r="AS26" s="639"/>
      <c r="AT26" s="639"/>
      <c r="AU26" s="639"/>
      <c r="AV26" s="639"/>
      <c r="AW26" s="639"/>
      <c r="AX26" s="639"/>
      <c r="AY26" s="639"/>
      <c r="AZ26" s="639"/>
      <c r="BA26" s="639"/>
      <c r="BB26" s="639"/>
      <c r="BC26" s="639"/>
      <c r="BD26" s="639"/>
      <c r="BE26" s="639"/>
      <c r="BF26" s="640"/>
      <c r="BG26" s="623" t="s">
        <v>122</v>
      </c>
      <c r="BH26" s="624"/>
      <c r="BI26" s="624"/>
      <c r="BJ26" s="624"/>
      <c r="BK26" s="624"/>
      <c r="BL26" s="624"/>
      <c r="BM26" s="624"/>
      <c r="BN26" s="625"/>
      <c r="BO26" s="626" t="s">
        <v>122</v>
      </c>
      <c r="BP26" s="626"/>
      <c r="BQ26" s="626"/>
      <c r="BR26" s="626"/>
      <c r="BS26" s="627" t="s">
        <v>122</v>
      </c>
      <c r="BT26" s="627"/>
      <c r="BU26" s="627"/>
      <c r="BV26" s="627"/>
      <c r="BW26" s="627"/>
      <c r="BX26" s="627"/>
      <c r="BY26" s="627"/>
      <c r="BZ26" s="627"/>
      <c r="CA26" s="627"/>
      <c r="CB26" s="631"/>
      <c r="CD26" s="620" t="s">
        <v>285</v>
      </c>
      <c r="CE26" s="621"/>
      <c r="CF26" s="621"/>
      <c r="CG26" s="621"/>
      <c r="CH26" s="621"/>
      <c r="CI26" s="621"/>
      <c r="CJ26" s="621"/>
      <c r="CK26" s="621"/>
      <c r="CL26" s="621"/>
      <c r="CM26" s="621"/>
      <c r="CN26" s="621"/>
      <c r="CO26" s="621"/>
      <c r="CP26" s="621"/>
      <c r="CQ26" s="622"/>
      <c r="CR26" s="623">
        <v>2515400</v>
      </c>
      <c r="CS26" s="624"/>
      <c r="CT26" s="624"/>
      <c r="CU26" s="624"/>
      <c r="CV26" s="624"/>
      <c r="CW26" s="624"/>
      <c r="CX26" s="624"/>
      <c r="CY26" s="625"/>
      <c r="CZ26" s="628">
        <v>6.5</v>
      </c>
      <c r="DA26" s="653"/>
      <c r="DB26" s="653"/>
      <c r="DC26" s="657"/>
      <c r="DD26" s="632">
        <v>2383290</v>
      </c>
      <c r="DE26" s="624"/>
      <c r="DF26" s="624"/>
      <c r="DG26" s="624"/>
      <c r="DH26" s="624"/>
      <c r="DI26" s="624"/>
      <c r="DJ26" s="624"/>
      <c r="DK26" s="625"/>
      <c r="DL26" s="632" t="s">
        <v>122</v>
      </c>
      <c r="DM26" s="624"/>
      <c r="DN26" s="624"/>
      <c r="DO26" s="624"/>
      <c r="DP26" s="624"/>
      <c r="DQ26" s="624"/>
      <c r="DR26" s="624"/>
      <c r="DS26" s="624"/>
      <c r="DT26" s="624"/>
      <c r="DU26" s="624"/>
      <c r="DV26" s="625"/>
      <c r="DW26" s="628" t="s">
        <v>122</v>
      </c>
      <c r="DX26" s="653"/>
      <c r="DY26" s="653"/>
      <c r="DZ26" s="653"/>
      <c r="EA26" s="653"/>
      <c r="EB26" s="653"/>
      <c r="EC26" s="654"/>
    </row>
    <row r="27" spans="2:133" ht="11.25" customHeight="1" x14ac:dyDescent="0.15">
      <c r="B27" s="620" t="s">
        <v>286</v>
      </c>
      <c r="C27" s="621"/>
      <c r="D27" s="621"/>
      <c r="E27" s="621"/>
      <c r="F27" s="621"/>
      <c r="G27" s="621"/>
      <c r="H27" s="621"/>
      <c r="I27" s="621"/>
      <c r="J27" s="621"/>
      <c r="K27" s="621"/>
      <c r="L27" s="621"/>
      <c r="M27" s="621"/>
      <c r="N27" s="621"/>
      <c r="O27" s="621"/>
      <c r="P27" s="621"/>
      <c r="Q27" s="622"/>
      <c r="R27" s="623">
        <v>115635</v>
      </c>
      <c r="S27" s="624"/>
      <c r="T27" s="624"/>
      <c r="U27" s="624"/>
      <c r="V27" s="624"/>
      <c r="W27" s="624"/>
      <c r="X27" s="624"/>
      <c r="Y27" s="625"/>
      <c r="Z27" s="626">
        <v>0.3</v>
      </c>
      <c r="AA27" s="626"/>
      <c r="AB27" s="626"/>
      <c r="AC27" s="626"/>
      <c r="AD27" s="627" t="s">
        <v>122</v>
      </c>
      <c r="AE27" s="627"/>
      <c r="AF27" s="627"/>
      <c r="AG27" s="627"/>
      <c r="AH27" s="627"/>
      <c r="AI27" s="627"/>
      <c r="AJ27" s="627"/>
      <c r="AK27" s="627"/>
      <c r="AL27" s="628" t="s">
        <v>122</v>
      </c>
      <c r="AM27" s="629"/>
      <c r="AN27" s="629"/>
      <c r="AO27" s="630"/>
      <c r="AP27" s="620" t="s">
        <v>287</v>
      </c>
      <c r="AQ27" s="621"/>
      <c r="AR27" s="621"/>
      <c r="AS27" s="621"/>
      <c r="AT27" s="621"/>
      <c r="AU27" s="621"/>
      <c r="AV27" s="621"/>
      <c r="AW27" s="621"/>
      <c r="AX27" s="621"/>
      <c r="AY27" s="621"/>
      <c r="AZ27" s="621"/>
      <c r="BA27" s="621"/>
      <c r="BB27" s="621"/>
      <c r="BC27" s="621"/>
      <c r="BD27" s="621"/>
      <c r="BE27" s="621"/>
      <c r="BF27" s="622"/>
      <c r="BG27" s="623">
        <v>5880911</v>
      </c>
      <c r="BH27" s="624"/>
      <c r="BI27" s="624"/>
      <c r="BJ27" s="624"/>
      <c r="BK27" s="624"/>
      <c r="BL27" s="624"/>
      <c r="BM27" s="624"/>
      <c r="BN27" s="625"/>
      <c r="BO27" s="626">
        <v>100</v>
      </c>
      <c r="BP27" s="626"/>
      <c r="BQ27" s="626"/>
      <c r="BR27" s="626"/>
      <c r="BS27" s="627">
        <v>53248</v>
      </c>
      <c r="BT27" s="627"/>
      <c r="BU27" s="627"/>
      <c r="BV27" s="627"/>
      <c r="BW27" s="627"/>
      <c r="BX27" s="627"/>
      <c r="BY27" s="627"/>
      <c r="BZ27" s="627"/>
      <c r="CA27" s="627"/>
      <c r="CB27" s="631"/>
      <c r="CD27" s="620" t="s">
        <v>288</v>
      </c>
      <c r="CE27" s="621"/>
      <c r="CF27" s="621"/>
      <c r="CG27" s="621"/>
      <c r="CH27" s="621"/>
      <c r="CI27" s="621"/>
      <c r="CJ27" s="621"/>
      <c r="CK27" s="621"/>
      <c r="CL27" s="621"/>
      <c r="CM27" s="621"/>
      <c r="CN27" s="621"/>
      <c r="CO27" s="621"/>
      <c r="CP27" s="621"/>
      <c r="CQ27" s="622"/>
      <c r="CR27" s="623">
        <v>5842905</v>
      </c>
      <c r="CS27" s="655"/>
      <c r="CT27" s="655"/>
      <c r="CU27" s="655"/>
      <c r="CV27" s="655"/>
      <c r="CW27" s="655"/>
      <c r="CX27" s="655"/>
      <c r="CY27" s="656"/>
      <c r="CZ27" s="628">
        <v>15.1</v>
      </c>
      <c r="DA27" s="653"/>
      <c r="DB27" s="653"/>
      <c r="DC27" s="657"/>
      <c r="DD27" s="632">
        <v>2132894</v>
      </c>
      <c r="DE27" s="655"/>
      <c r="DF27" s="655"/>
      <c r="DG27" s="655"/>
      <c r="DH27" s="655"/>
      <c r="DI27" s="655"/>
      <c r="DJ27" s="655"/>
      <c r="DK27" s="656"/>
      <c r="DL27" s="632">
        <v>1371359</v>
      </c>
      <c r="DM27" s="655"/>
      <c r="DN27" s="655"/>
      <c r="DO27" s="655"/>
      <c r="DP27" s="655"/>
      <c r="DQ27" s="655"/>
      <c r="DR27" s="655"/>
      <c r="DS27" s="655"/>
      <c r="DT27" s="655"/>
      <c r="DU27" s="655"/>
      <c r="DV27" s="656"/>
      <c r="DW27" s="628">
        <v>6.7</v>
      </c>
      <c r="DX27" s="653"/>
      <c r="DY27" s="653"/>
      <c r="DZ27" s="653"/>
      <c r="EA27" s="653"/>
      <c r="EB27" s="653"/>
      <c r="EC27" s="654"/>
    </row>
    <row r="28" spans="2:133" ht="11.25" customHeight="1" x14ac:dyDescent="0.15">
      <c r="B28" s="620" t="s">
        <v>289</v>
      </c>
      <c r="C28" s="621"/>
      <c r="D28" s="621"/>
      <c r="E28" s="621"/>
      <c r="F28" s="621"/>
      <c r="G28" s="621"/>
      <c r="H28" s="621"/>
      <c r="I28" s="621"/>
      <c r="J28" s="621"/>
      <c r="K28" s="621"/>
      <c r="L28" s="621"/>
      <c r="M28" s="621"/>
      <c r="N28" s="621"/>
      <c r="O28" s="621"/>
      <c r="P28" s="621"/>
      <c r="Q28" s="622"/>
      <c r="R28" s="623">
        <v>193858</v>
      </c>
      <c r="S28" s="624"/>
      <c r="T28" s="624"/>
      <c r="U28" s="624"/>
      <c r="V28" s="624"/>
      <c r="W28" s="624"/>
      <c r="X28" s="624"/>
      <c r="Y28" s="625"/>
      <c r="Z28" s="626">
        <v>0.5</v>
      </c>
      <c r="AA28" s="626"/>
      <c r="AB28" s="626"/>
      <c r="AC28" s="626"/>
      <c r="AD28" s="627">
        <v>34162</v>
      </c>
      <c r="AE28" s="627"/>
      <c r="AF28" s="627"/>
      <c r="AG28" s="627"/>
      <c r="AH28" s="627"/>
      <c r="AI28" s="627"/>
      <c r="AJ28" s="627"/>
      <c r="AK28" s="627"/>
      <c r="AL28" s="628">
        <v>0.2</v>
      </c>
      <c r="AM28" s="629"/>
      <c r="AN28" s="629"/>
      <c r="AO28" s="630"/>
      <c r="AP28" s="620"/>
      <c r="AQ28" s="621"/>
      <c r="AR28" s="621"/>
      <c r="AS28" s="621"/>
      <c r="AT28" s="621"/>
      <c r="AU28" s="621"/>
      <c r="AV28" s="621"/>
      <c r="AW28" s="621"/>
      <c r="AX28" s="621"/>
      <c r="AY28" s="621"/>
      <c r="AZ28" s="621"/>
      <c r="BA28" s="621"/>
      <c r="BB28" s="621"/>
      <c r="BC28" s="621"/>
      <c r="BD28" s="621"/>
      <c r="BE28" s="621"/>
      <c r="BF28" s="622"/>
      <c r="BG28" s="623"/>
      <c r="BH28" s="624"/>
      <c r="BI28" s="624"/>
      <c r="BJ28" s="624"/>
      <c r="BK28" s="624"/>
      <c r="BL28" s="624"/>
      <c r="BM28" s="624"/>
      <c r="BN28" s="625"/>
      <c r="BO28" s="626"/>
      <c r="BP28" s="626"/>
      <c r="BQ28" s="626"/>
      <c r="BR28" s="626"/>
      <c r="BS28" s="632"/>
      <c r="BT28" s="624"/>
      <c r="BU28" s="624"/>
      <c r="BV28" s="624"/>
      <c r="BW28" s="624"/>
      <c r="BX28" s="624"/>
      <c r="BY28" s="624"/>
      <c r="BZ28" s="624"/>
      <c r="CA28" s="624"/>
      <c r="CB28" s="633"/>
      <c r="CD28" s="620" t="s">
        <v>290</v>
      </c>
      <c r="CE28" s="621"/>
      <c r="CF28" s="621"/>
      <c r="CG28" s="621"/>
      <c r="CH28" s="621"/>
      <c r="CI28" s="621"/>
      <c r="CJ28" s="621"/>
      <c r="CK28" s="621"/>
      <c r="CL28" s="621"/>
      <c r="CM28" s="621"/>
      <c r="CN28" s="621"/>
      <c r="CO28" s="621"/>
      <c r="CP28" s="621"/>
      <c r="CQ28" s="622"/>
      <c r="CR28" s="623">
        <v>4922508</v>
      </c>
      <c r="CS28" s="624"/>
      <c r="CT28" s="624"/>
      <c r="CU28" s="624"/>
      <c r="CV28" s="624"/>
      <c r="CW28" s="624"/>
      <c r="CX28" s="624"/>
      <c r="CY28" s="625"/>
      <c r="CZ28" s="628">
        <v>12.7</v>
      </c>
      <c r="DA28" s="653"/>
      <c r="DB28" s="653"/>
      <c r="DC28" s="657"/>
      <c r="DD28" s="632">
        <v>4862035</v>
      </c>
      <c r="DE28" s="624"/>
      <c r="DF28" s="624"/>
      <c r="DG28" s="624"/>
      <c r="DH28" s="624"/>
      <c r="DI28" s="624"/>
      <c r="DJ28" s="624"/>
      <c r="DK28" s="625"/>
      <c r="DL28" s="632">
        <v>4862035</v>
      </c>
      <c r="DM28" s="624"/>
      <c r="DN28" s="624"/>
      <c r="DO28" s="624"/>
      <c r="DP28" s="624"/>
      <c r="DQ28" s="624"/>
      <c r="DR28" s="624"/>
      <c r="DS28" s="624"/>
      <c r="DT28" s="624"/>
      <c r="DU28" s="624"/>
      <c r="DV28" s="625"/>
      <c r="DW28" s="628">
        <v>23.8</v>
      </c>
      <c r="DX28" s="653"/>
      <c r="DY28" s="653"/>
      <c r="DZ28" s="653"/>
      <c r="EA28" s="653"/>
      <c r="EB28" s="653"/>
      <c r="EC28" s="654"/>
    </row>
    <row r="29" spans="2:133" ht="11.25" customHeight="1" x14ac:dyDescent="0.15">
      <c r="B29" s="620" t="s">
        <v>291</v>
      </c>
      <c r="C29" s="621"/>
      <c r="D29" s="621"/>
      <c r="E29" s="621"/>
      <c r="F29" s="621"/>
      <c r="G29" s="621"/>
      <c r="H29" s="621"/>
      <c r="I29" s="621"/>
      <c r="J29" s="621"/>
      <c r="K29" s="621"/>
      <c r="L29" s="621"/>
      <c r="M29" s="621"/>
      <c r="N29" s="621"/>
      <c r="O29" s="621"/>
      <c r="P29" s="621"/>
      <c r="Q29" s="622"/>
      <c r="R29" s="623">
        <v>199363</v>
      </c>
      <c r="S29" s="624"/>
      <c r="T29" s="624"/>
      <c r="U29" s="624"/>
      <c r="V29" s="624"/>
      <c r="W29" s="624"/>
      <c r="X29" s="624"/>
      <c r="Y29" s="625"/>
      <c r="Z29" s="626">
        <v>0.5</v>
      </c>
      <c r="AA29" s="626"/>
      <c r="AB29" s="626"/>
      <c r="AC29" s="626"/>
      <c r="AD29" s="627" t="s">
        <v>122</v>
      </c>
      <c r="AE29" s="627"/>
      <c r="AF29" s="627"/>
      <c r="AG29" s="627"/>
      <c r="AH29" s="627"/>
      <c r="AI29" s="627"/>
      <c r="AJ29" s="627"/>
      <c r="AK29" s="627"/>
      <c r="AL29" s="628" t="s">
        <v>122</v>
      </c>
      <c r="AM29" s="629"/>
      <c r="AN29" s="629"/>
      <c r="AO29" s="630"/>
      <c r="AP29" s="644"/>
      <c r="AQ29" s="645"/>
      <c r="AR29" s="645"/>
      <c r="AS29" s="645"/>
      <c r="AT29" s="645"/>
      <c r="AU29" s="645"/>
      <c r="AV29" s="645"/>
      <c r="AW29" s="645"/>
      <c r="AX29" s="645"/>
      <c r="AY29" s="645"/>
      <c r="AZ29" s="645"/>
      <c r="BA29" s="645"/>
      <c r="BB29" s="645"/>
      <c r="BC29" s="645"/>
      <c r="BD29" s="645"/>
      <c r="BE29" s="645"/>
      <c r="BF29" s="646"/>
      <c r="BG29" s="623"/>
      <c r="BH29" s="624"/>
      <c r="BI29" s="624"/>
      <c r="BJ29" s="624"/>
      <c r="BK29" s="624"/>
      <c r="BL29" s="624"/>
      <c r="BM29" s="624"/>
      <c r="BN29" s="625"/>
      <c r="BO29" s="626"/>
      <c r="BP29" s="626"/>
      <c r="BQ29" s="626"/>
      <c r="BR29" s="626"/>
      <c r="BS29" s="627"/>
      <c r="BT29" s="627"/>
      <c r="BU29" s="627"/>
      <c r="BV29" s="627"/>
      <c r="BW29" s="627"/>
      <c r="BX29" s="627"/>
      <c r="BY29" s="627"/>
      <c r="BZ29" s="627"/>
      <c r="CA29" s="627"/>
      <c r="CB29" s="631"/>
      <c r="CD29" s="659" t="s">
        <v>292</v>
      </c>
      <c r="CE29" s="660"/>
      <c r="CF29" s="620" t="s">
        <v>66</v>
      </c>
      <c r="CG29" s="621"/>
      <c r="CH29" s="621"/>
      <c r="CI29" s="621"/>
      <c r="CJ29" s="621"/>
      <c r="CK29" s="621"/>
      <c r="CL29" s="621"/>
      <c r="CM29" s="621"/>
      <c r="CN29" s="621"/>
      <c r="CO29" s="621"/>
      <c r="CP29" s="621"/>
      <c r="CQ29" s="622"/>
      <c r="CR29" s="623">
        <v>4922312</v>
      </c>
      <c r="CS29" s="655"/>
      <c r="CT29" s="655"/>
      <c r="CU29" s="655"/>
      <c r="CV29" s="655"/>
      <c r="CW29" s="655"/>
      <c r="CX29" s="655"/>
      <c r="CY29" s="656"/>
      <c r="CZ29" s="628">
        <v>12.7</v>
      </c>
      <c r="DA29" s="653"/>
      <c r="DB29" s="653"/>
      <c r="DC29" s="657"/>
      <c r="DD29" s="632">
        <v>4861839</v>
      </c>
      <c r="DE29" s="655"/>
      <c r="DF29" s="655"/>
      <c r="DG29" s="655"/>
      <c r="DH29" s="655"/>
      <c r="DI29" s="655"/>
      <c r="DJ29" s="655"/>
      <c r="DK29" s="656"/>
      <c r="DL29" s="632">
        <v>4861839</v>
      </c>
      <c r="DM29" s="655"/>
      <c r="DN29" s="655"/>
      <c r="DO29" s="655"/>
      <c r="DP29" s="655"/>
      <c r="DQ29" s="655"/>
      <c r="DR29" s="655"/>
      <c r="DS29" s="655"/>
      <c r="DT29" s="655"/>
      <c r="DU29" s="655"/>
      <c r="DV29" s="656"/>
      <c r="DW29" s="628">
        <v>23.8</v>
      </c>
      <c r="DX29" s="653"/>
      <c r="DY29" s="653"/>
      <c r="DZ29" s="653"/>
      <c r="EA29" s="653"/>
      <c r="EB29" s="653"/>
      <c r="EC29" s="654"/>
    </row>
    <row r="30" spans="2:133" ht="11.25" customHeight="1" x14ac:dyDescent="0.15">
      <c r="B30" s="620" t="s">
        <v>293</v>
      </c>
      <c r="C30" s="621"/>
      <c r="D30" s="621"/>
      <c r="E30" s="621"/>
      <c r="F30" s="621"/>
      <c r="G30" s="621"/>
      <c r="H30" s="621"/>
      <c r="I30" s="621"/>
      <c r="J30" s="621"/>
      <c r="K30" s="621"/>
      <c r="L30" s="621"/>
      <c r="M30" s="621"/>
      <c r="N30" s="621"/>
      <c r="O30" s="621"/>
      <c r="P30" s="621"/>
      <c r="Q30" s="622"/>
      <c r="R30" s="623">
        <v>5954990</v>
      </c>
      <c r="S30" s="624"/>
      <c r="T30" s="624"/>
      <c r="U30" s="624"/>
      <c r="V30" s="624"/>
      <c r="W30" s="624"/>
      <c r="X30" s="624"/>
      <c r="Y30" s="625"/>
      <c r="Z30" s="626">
        <v>14.7</v>
      </c>
      <c r="AA30" s="626"/>
      <c r="AB30" s="626"/>
      <c r="AC30" s="626"/>
      <c r="AD30" s="627" t="s">
        <v>122</v>
      </c>
      <c r="AE30" s="627"/>
      <c r="AF30" s="627"/>
      <c r="AG30" s="627"/>
      <c r="AH30" s="627"/>
      <c r="AI30" s="627"/>
      <c r="AJ30" s="627"/>
      <c r="AK30" s="627"/>
      <c r="AL30" s="628" t="s">
        <v>122</v>
      </c>
      <c r="AM30" s="629"/>
      <c r="AN30" s="629"/>
      <c r="AO30" s="630"/>
      <c r="AP30" s="605" t="s">
        <v>211</v>
      </c>
      <c r="AQ30" s="606"/>
      <c r="AR30" s="606"/>
      <c r="AS30" s="606"/>
      <c r="AT30" s="606"/>
      <c r="AU30" s="606"/>
      <c r="AV30" s="606"/>
      <c r="AW30" s="606"/>
      <c r="AX30" s="606"/>
      <c r="AY30" s="606"/>
      <c r="AZ30" s="606"/>
      <c r="BA30" s="606"/>
      <c r="BB30" s="606"/>
      <c r="BC30" s="606"/>
      <c r="BD30" s="606"/>
      <c r="BE30" s="606"/>
      <c r="BF30" s="607"/>
      <c r="BG30" s="605" t="s">
        <v>294</v>
      </c>
      <c r="BH30" s="665"/>
      <c r="BI30" s="665"/>
      <c r="BJ30" s="665"/>
      <c r="BK30" s="665"/>
      <c r="BL30" s="665"/>
      <c r="BM30" s="665"/>
      <c r="BN30" s="665"/>
      <c r="BO30" s="665"/>
      <c r="BP30" s="665"/>
      <c r="BQ30" s="666"/>
      <c r="BR30" s="605" t="s">
        <v>295</v>
      </c>
      <c r="BS30" s="665"/>
      <c r="BT30" s="665"/>
      <c r="BU30" s="665"/>
      <c r="BV30" s="665"/>
      <c r="BW30" s="665"/>
      <c r="BX30" s="665"/>
      <c r="BY30" s="665"/>
      <c r="BZ30" s="665"/>
      <c r="CA30" s="665"/>
      <c r="CB30" s="666"/>
      <c r="CD30" s="661"/>
      <c r="CE30" s="662"/>
      <c r="CF30" s="620" t="s">
        <v>296</v>
      </c>
      <c r="CG30" s="621"/>
      <c r="CH30" s="621"/>
      <c r="CI30" s="621"/>
      <c r="CJ30" s="621"/>
      <c r="CK30" s="621"/>
      <c r="CL30" s="621"/>
      <c r="CM30" s="621"/>
      <c r="CN30" s="621"/>
      <c r="CO30" s="621"/>
      <c r="CP30" s="621"/>
      <c r="CQ30" s="622"/>
      <c r="CR30" s="623">
        <v>4789949</v>
      </c>
      <c r="CS30" s="624"/>
      <c r="CT30" s="624"/>
      <c r="CU30" s="624"/>
      <c r="CV30" s="624"/>
      <c r="CW30" s="624"/>
      <c r="CX30" s="624"/>
      <c r="CY30" s="625"/>
      <c r="CZ30" s="628">
        <v>12.4</v>
      </c>
      <c r="DA30" s="653"/>
      <c r="DB30" s="653"/>
      <c r="DC30" s="657"/>
      <c r="DD30" s="632">
        <v>4734126</v>
      </c>
      <c r="DE30" s="624"/>
      <c r="DF30" s="624"/>
      <c r="DG30" s="624"/>
      <c r="DH30" s="624"/>
      <c r="DI30" s="624"/>
      <c r="DJ30" s="624"/>
      <c r="DK30" s="625"/>
      <c r="DL30" s="632">
        <v>4734126</v>
      </c>
      <c r="DM30" s="624"/>
      <c r="DN30" s="624"/>
      <c r="DO30" s="624"/>
      <c r="DP30" s="624"/>
      <c r="DQ30" s="624"/>
      <c r="DR30" s="624"/>
      <c r="DS30" s="624"/>
      <c r="DT30" s="624"/>
      <c r="DU30" s="624"/>
      <c r="DV30" s="625"/>
      <c r="DW30" s="628">
        <v>23.2</v>
      </c>
      <c r="DX30" s="653"/>
      <c r="DY30" s="653"/>
      <c r="DZ30" s="653"/>
      <c r="EA30" s="653"/>
      <c r="EB30" s="653"/>
      <c r="EC30" s="654"/>
    </row>
    <row r="31" spans="2:133" ht="11.25" customHeight="1" x14ac:dyDescent="0.15">
      <c r="B31" s="636" t="s">
        <v>297</v>
      </c>
      <c r="C31" s="637"/>
      <c r="D31" s="637"/>
      <c r="E31" s="637"/>
      <c r="F31" s="637"/>
      <c r="G31" s="637"/>
      <c r="H31" s="637"/>
      <c r="I31" s="637"/>
      <c r="J31" s="637"/>
      <c r="K31" s="637"/>
      <c r="L31" s="637"/>
      <c r="M31" s="637"/>
      <c r="N31" s="637"/>
      <c r="O31" s="637"/>
      <c r="P31" s="637"/>
      <c r="Q31" s="638"/>
      <c r="R31" s="623" t="s">
        <v>122</v>
      </c>
      <c r="S31" s="624"/>
      <c r="T31" s="624"/>
      <c r="U31" s="624"/>
      <c r="V31" s="624"/>
      <c r="W31" s="624"/>
      <c r="X31" s="624"/>
      <c r="Y31" s="625"/>
      <c r="Z31" s="626" t="s">
        <v>122</v>
      </c>
      <c r="AA31" s="626"/>
      <c r="AB31" s="626"/>
      <c r="AC31" s="626"/>
      <c r="AD31" s="627" t="s">
        <v>122</v>
      </c>
      <c r="AE31" s="627"/>
      <c r="AF31" s="627"/>
      <c r="AG31" s="627"/>
      <c r="AH31" s="627"/>
      <c r="AI31" s="627"/>
      <c r="AJ31" s="627"/>
      <c r="AK31" s="627"/>
      <c r="AL31" s="628" t="s">
        <v>122</v>
      </c>
      <c r="AM31" s="629"/>
      <c r="AN31" s="629"/>
      <c r="AO31" s="630"/>
      <c r="AP31" s="669" t="s">
        <v>298</v>
      </c>
      <c r="AQ31" s="670"/>
      <c r="AR31" s="670"/>
      <c r="AS31" s="670"/>
      <c r="AT31" s="675" t="s">
        <v>299</v>
      </c>
      <c r="AU31" s="206"/>
      <c r="AV31" s="206"/>
      <c r="AW31" s="206"/>
      <c r="AX31" s="609" t="s">
        <v>177</v>
      </c>
      <c r="AY31" s="610"/>
      <c r="AZ31" s="610"/>
      <c r="BA31" s="610"/>
      <c r="BB31" s="610"/>
      <c r="BC31" s="610"/>
      <c r="BD31" s="610"/>
      <c r="BE31" s="610"/>
      <c r="BF31" s="611"/>
      <c r="BG31" s="679">
        <v>99.6</v>
      </c>
      <c r="BH31" s="667"/>
      <c r="BI31" s="667"/>
      <c r="BJ31" s="667"/>
      <c r="BK31" s="667"/>
      <c r="BL31" s="667"/>
      <c r="BM31" s="618">
        <v>98</v>
      </c>
      <c r="BN31" s="667"/>
      <c r="BO31" s="667"/>
      <c r="BP31" s="667"/>
      <c r="BQ31" s="668"/>
      <c r="BR31" s="679">
        <v>99.6</v>
      </c>
      <c r="BS31" s="667"/>
      <c r="BT31" s="667"/>
      <c r="BU31" s="667"/>
      <c r="BV31" s="667"/>
      <c r="BW31" s="667"/>
      <c r="BX31" s="618">
        <v>97.7</v>
      </c>
      <c r="BY31" s="667"/>
      <c r="BZ31" s="667"/>
      <c r="CA31" s="667"/>
      <c r="CB31" s="668"/>
      <c r="CD31" s="661"/>
      <c r="CE31" s="662"/>
      <c r="CF31" s="620" t="s">
        <v>300</v>
      </c>
      <c r="CG31" s="621"/>
      <c r="CH31" s="621"/>
      <c r="CI31" s="621"/>
      <c r="CJ31" s="621"/>
      <c r="CK31" s="621"/>
      <c r="CL31" s="621"/>
      <c r="CM31" s="621"/>
      <c r="CN31" s="621"/>
      <c r="CO31" s="621"/>
      <c r="CP31" s="621"/>
      <c r="CQ31" s="622"/>
      <c r="CR31" s="623">
        <v>132363</v>
      </c>
      <c r="CS31" s="655"/>
      <c r="CT31" s="655"/>
      <c r="CU31" s="655"/>
      <c r="CV31" s="655"/>
      <c r="CW31" s="655"/>
      <c r="CX31" s="655"/>
      <c r="CY31" s="656"/>
      <c r="CZ31" s="628">
        <v>0.3</v>
      </c>
      <c r="DA31" s="653"/>
      <c r="DB31" s="653"/>
      <c r="DC31" s="657"/>
      <c r="DD31" s="632">
        <v>127713</v>
      </c>
      <c r="DE31" s="655"/>
      <c r="DF31" s="655"/>
      <c r="DG31" s="655"/>
      <c r="DH31" s="655"/>
      <c r="DI31" s="655"/>
      <c r="DJ31" s="655"/>
      <c r="DK31" s="656"/>
      <c r="DL31" s="632">
        <v>127713</v>
      </c>
      <c r="DM31" s="655"/>
      <c r="DN31" s="655"/>
      <c r="DO31" s="655"/>
      <c r="DP31" s="655"/>
      <c r="DQ31" s="655"/>
      <c r="DR31" s="655"/>
      <c r="DS31" s="655"/>
      <c r="DT31" s="655"/>
      <c r="DU31" s="655"/>
      <c r="DV31" s="656"/>
      <c r="DW31" s="628">
        <v>0.6</v>
      </c>
      <c r="DX31" s="653"/>
      <c r="DY31" s="653"/>
      <c r="DZ31" s="653"/>
      <c r="EA31" s="653"/>
      <c r="EB31" s="653"/>
      <c r="EC31" s="654"/>
    </row>
    <row r="32" spans="2:133" ht="11.25" customHeight="1" x14ac:dyDescent="0.15">
      <c r="B32" s="620" t="s">
        <v>301</v>
      </c>
      <c r="C32" s="621"/>
      <c r="D32" s="621"/>
      <c r="E32" s="621"/>
      <c r="F32" s="621"/>
      <c r="G32" s="621"/>
      <c r="H32" s="621"/>
      <c r="I32" s="621"/>
      <c r="J32" s="621"/>
      <c r="K32" s="621"/>
      <c r="L32" s="621"/>
      <c r="M32" s="621"/>
      <c r="N32" s="621"/>
      <c r="O32" s="621"/>
      <c r="P32" s="621"/>
      <c r="Q32" s="622"/>
      <c r="R32" s="623">
        <v>2623308</v>
      </c>
      <c r="S32" s="624"/>
      <c r="T32" s="624"/>
      <c r="U32" s="624"/>
      <c r="V32" s="624"/>
      <c r="W32" s="624"/>
      <c r="X32" s="624"/>
      <c r="Y32" s="625"/>
      <c r="Z32" s="626">
        <v>6.5</v>
      </c>
      <c r="AA32" s="626"/>
      <c r="AB32" s="626"/>
      <c r="AC32" s="626"/>
      <c r="AD32" s="627" t="s">
        <v>122</v>
      </c>
      <c r="AE32" s="627"/>
      <c r="AF32" s="627"/>
      <c r="AG32" s="627"/>
      <c r="AH32" s="627"/>
      <c r="AI32" s="627"/>
      <c r="AJ32" s="627"/>
      <c r="AK32" s="627"/>
      <c r="AL32" s="628" t="s">
        <v>122</v>
      </c>
      <c r="AM32" s="629"/>
      <c r="AN32" s="629"/>
      <c r="AO32" s="630"/>
      <c r="AP32" s="671"/>
      <c r="AQ32" s="672"/>
      <c r="AR32" s="672"/>
      <c r="AS32" s="672"/>
      <c r="AT32" s="676"/>
      <c r="AU32" s="202" t="s">
        <v>302</v>
      </c>
      <c r="AX32" s="620" t="s">
        <v>303</v>
      </c>
      <c r="AY32" s="621"/>
      <c r="AZ32" s="621"/>
      <c r="BA32" s="621"/>
      <c r="BB32" s="621"/>
      <c r="BC32" s="621"/>
      <c r="BD32" s="621"/>
      <c r="BE32" s="621"/>
      <c r="BF32" s="622"/>
      <c r="BG32" s="680">
        <v>99.8</v>
      </c>
      <c r="BH32" s="655"/>
      <c r="BI32" s="655"/>
      <c r="BJ32" s="655"/>
      <c r="BK32" s="655"/>
      <c r="BL32" s="655"/>
      <c r="BM32" s="629">
        <v>99.4</v>
      </c>
      <c r="BN32" s="655"/>
      <c r="BO32" s="655"/>
      <c r="BP32" s="655"/>
      <c r="BQ32" s="678"/>
      <c r="BR32" s="680">
        <v>99.8</v>
      </c>
      <c r="BS32" s="655"/>
      <c r="BT32" s="655"/>
      <c r="BU32" s="655"/>
      <c r="BV32" s="655"/>
      <c r="BW32" s="655"/>
      <c r="BX32" s="629">
        <v>99.4</v>
      </c>
      <c r="BY32" s="655"/>
      <c r="BZ32" s="655"/>
      <c r="CA32" s="655"/>
      <c r="CB32" s="678"/>
      <c r="CD32" s="663"/>
      <c r="CE32" s="664"/>
      <c r="CF32" s="620" t="s">
        <v>304</v>
      </c>
      <c r="CG32" s="621"/>
      <c r="CH32" s="621"/>
      <c r="CI32" s="621"/>
      <c r="CJ32" s="621"/>
      <c r="CK32" s="621"/>
      <c r="CL32" s="621"/>
      <c r="CM32" s="621"/>
      <c r="CN32" s="621"/>
      <c r="CO32" s="621"/>
      <c r="CP32" s="621"/>
      <c r="CQ32" s="622"/>
      <c r="CR32" s="623">
        <v>196</v>
      </c>
      <c r="CS32" s="624"/>
      <c r="CT32" s="624"/>
      <c r="CU32" s="624"/>
      <c r="CV32" s="624"/>
      <c r="CW32" s="624"/>
      <c r="CX32" s="624"/>
      <c r="CY32" s="625"/>
      <c r="CZ32" s="628">
        <v>0</v>
      </c>
      <c r="DA32" s="653"/>
      <c r="DB32" s="653"/>
      <c r="DC32" s="657"/>
      <c r="DD32" s="632">
        <v>196</v>
      </c>
      <c r="DE32" s="624"/>
      <c r="DF32" s="624"/>
      <c r="DG32" s="624"/>
      <c r="DH32" s="624"/>
      <c r="DI32" s="624"/>
      <c r="DJ32" s="624"/>
      <c r="DK32" s="625"/>
      <c r="DL32" s="632">
        <v>196</v>
      </c>
      <c r="DM32" s="624"/>
      <c r="DN32" s="624"/>
      <c r="DO32" s="624"/>
      <c r="DP32" s="624"/>
      <c r="DQ32" s="624"/>
      <c r="DR32" s="624"/>
      <c r="DS32" s="624"/>
      <c r="DT32" s="624"/>
      <c r="DU32" s="624"/>
      <c r="DV32" s="625"/>
      <c r="DW32" s="628">
        <v>0</v>
      </c>
      <c r="DX32" s="653"/>
      <c r="DY32" s="653"/>
      <c r="DZ32" s="653"/>
      <c r="EA32" s="653"/>
      <c r="EB32" s="653"/>
      <c r="EC32" s="654"/>
    </row>
    <row r="33" spans="2:133" ht="11.25" customHeight="1" x14ac:dyDescent="0.15">
      <c r="B33" s="620" t="s">
        <v>305</v>
      </c>
      <c r="C33" s="621"/>
      <c r="D33" s="621"/>
      <c r="E33" s="621"/>
      <c r="F33" s="621"/>
      <c r="G33" s="621"/>
      <c r="H33" s="621"/>
      <c r="I33" s="621"/>
      <c r="J33" s="621"/>
      <c r="K33" s="621"/>
      <c r="L33" s="621"/>
      <c r="M33" s="621"/>
      <c r="N33" s="621"/>
      <c r="O33" s="621"/>
      <c r="P33" s="621"/>
      <c r="Q33" s="622"/>
      <c r="R33" s="623">
        <v>81472</v>
      </c>
      <c r="S33" s="624"/>
      <c r="T33" s="624"/>
      <c r="U33" s="624"/>
      <c r="V33" s="624"/>
      <c r="W33" s="624"/>
      <c r="X33" s="624"/>
      <c r="Y33" s="625"/>
      <c r="Z33" s="626">
        <v>0.2</v>
      </c>
      <c r="AA33" s="626"/>
      <c r="AB33" s="626"/>
      <c r="AC33" s="626"/>
      <c r="AD33" s="627">
        <v>26097</v>
      </c>
      <c r="AE33" s="627"/>
      <c r="AF33" s="627"/>
      <c r="AG33" s="627"/>
      <c r="AH33" s="627"/>
      <c r="AI33" s="627"/>
      <c r="AJ33" s="627"/>
      <c r="AK33" s="627"/>
      <c r="AL33" s="628">
        <v>0.1</v>
      </c>
      <c r="AM33" s="629"/>
      <c r="AN33" s="629"/>
      <c r="AO33" s="630"/>
      <c r="AP33" s="673"/>
      <c r="AQ33" s="674"/>
      <c r="AR33" s="674"/>
      <c r="AS33" s="674"/>
      <c r="AT33" s="677"/>
      <c r="AU33" s="207"/>
      <c r="AV33" s="207"/>
      <c r="AW33" s="207"/>
      <c r="AX33" s="644" t="s">
        <v>306</v>
      </c>
      <c r="AY33" s="645"/>
      <c r="AZ33" s="645"/>
      <c r="BA33" s="645"/>
      <c r="BB33" s="645"/>
      <c r="BC33" s="645"/>
      <c r="BD33" s="645"/>
      <c r="BE33" s="645"/>
      <c r="BF33" s="646"/>
      <c r="BG33" s="681">
        <v>99.5</v>
      </c>
      <c r="BH33" s="682"/>
      <c r="BI33" s="682"/>
      <c r="BJ33" s="682"/>
      <c r="BK33" s="682"/>
      <c r="BL33" s="682"/>
      <c r="BM33" s="683">
        <v>96.8</v>
      </c>
      <c r="BN33" s="682"/>
      <c r="BO33" s="682"/>
      <c r="BP33" s="682"/>
      <c r="BQ33" s="684"/>
      <c r="BR33" s="681">
        <v>99.5</v>
      </c>
      <c r="BS33" s="682"/>
      <c r="BT33" s="682"/>
      <c r="BU33" s="682"/>
      <c r="BV33" s="682"/>
      <c r="BW33" s="682"/>
      <c r="BX33" s="683">
        <v>96.2</v>
      </c>
      <c r="BY33" s="682"/>
      <c r="BZ33" s="682"/>
      <c r="CA33" s="682"/>
      <c r="CB33" s="684"/>
      <c r="CD33" s="620" t="s">
        <v>307</v>
      </c>
      <c r="CE33" s="621"/>
      <c r="CF33" s="621"/>
      <c r="CG33" s="621"/>
      <c r="CH33" s="621"/>
      <c r="CI33" s="621"/>
      <c r="CJ33" s="621"/>
      <c r="CK33" s="621"/>
      <c r="CL33" s="621"/>
      <c r="CM33" s="621"/>
      <c r="CN33" s="621"/>
      <c r="CO33" s="621"/>
      <c r="CP33" s="621"/>
      <c r="CQ33" s="622"/>
      <c r="CR33" s="623">
        <v>19506276</v>
      </c>
      <c r="CS33" s="655"/>
      <c r="CT33" s="655"/>
      <c r="CU33" s="655"/>
      <c r="CV33" s="655"/>
      <c r="CW33" s="655"/>
      <c r="CX33" s="655"/>
      <c r="CY33" s="656"/>
      <c r="CZ33" s="628">
        <v>50.5</v>
      </c>
      <c r="DA33" s="653"/>
      <c r="DB33" s="653"/>
      <c r="DC33" s="657"/>
      <c r="DD33" s="632">
        <v>13707118</v>
      </c>
      <c r="DE33" s="655"/>
      <c r="DF33" s="655"/>
      <c r="DG33" s="655"/>
      <c r="DH33" s="655"/>
      <c r="DI33" s="655"/>
      <c r="DJ33" s="655"/>
      <c r="DK33" s="656"/>
      <c r="DL33" s="632">
        <v>8965576</v>
      </c>
      <c r="DM33" s="655"/>
      <c r="DN33" s="655"/>
      <c r="DO33" s="655"/>
      <c r="DP33" s="655"/>
      <c r="DQ33" s="655"/>
      <c r="DR33" s="655"/>
      <c r="DS33" s="655"/>
      <c r="DT33" s="655"/>
      <c r="DU33" s="655"/>
      <c r="DV33" s="656"/>
      <c r="DW33" s="628">
        <v>43.9</v>
      </c>
      <c r="DX33" s="653"/>
      <c r="DY33" s="653"/>
      <c r="DZ33" s="653"/>
      <c r="EA33" s="653"/>
      <c r="EB33" s="653"/>
      <c r="EC33" s="654"/>
    </row>
    <row r="34" spans="2:133" ht="11.25" customHeight="1" x14ac:dyDescent="0.15">
      <c r="B34" s="620" t="s">
        <v>308</v>
      </c>
      <c r="C34" s="621"/>
      <c r="D34" s="621"/>
      <c r="E34" s="621"/>
      <c r="F34" s="621"/>
      <c r="G34" s="621"/>
      <c r="H34" s="621"/>
      <c r="I34" s="621"/>
      <c r="J34" s="621"/>
      <c r="K34" s="621"/>
      <c r="L34" s="621"/>
      <c r="M34" s="621"/>
      <c r="N34" s="621"/>
      <c r="O34" s="621"/>
      <c r="P34" s="621"/>
      <c r="Q34" s="622"/>
      <c r="R34" s="623">
        <v>1305631</v>
      </c>
      <c r="S34" s="624"/>
      <c r="T34" s="624"/>
      <c r="U34" s="624"/>
      <c r="V34" s="624"/>
      <c r="W34" s="624"/>
      <c r="X34" s="624"/>
      <c r="Y34" s="625"/>
      <c r="Z34" s="626">
        <v>3.2</v>
      </c>
      <c r="AA34" s="626"/>
      <c r="AB34" s="626"/>
      <c r="AC34" s="626"/>
      <c r="AD34" s="627" t="s">
        <v>122</v>
      </c>
      <c r="AE34" s="627"/>
      <c r="AF34" s="627"/>
      <c r="AG34" s="627"/>
      <c r="AH34" s="627"/>
      <c r="AI34" s="627"/>
      <c r="AJ34" s="627"/>
      <c r="AK34" s="627"/>
      <c r="AL34" s="628" t="s">
        <v>122</v>
      </c>
      <c r="AM34" s="629"/>
      <c r="AN34" s="629"/>
      <c r="AO34" s="630"/>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20" t="s">
        <v>309</v>
      </c>
      <c r="CE34" s="621"/>
      <c r="CF34" s="621"/>
      <c r="CG34" s="621"/>
      <c r="CH34" s="621"/>
      <c r="CI34" s="621"/>
      <c r="CJ34" s="621"/>
      <c r="CK34" s="621"/>
      <c r="CL34" s="621"/>
      <c r="CM34" s="621"/>
      <c r="CN34" s="621"/>
      <c r="CO34" s="621"/>
      <c r="CP34" s="621"/>
      <c r="CQ34" s="622"/>
      <c r="CR34" s="623">
        <v>5768298</v>
      </c>
      <c r="CS34" s="624"/>
      <c r="CT34" s="624"/>
      <c r="CU34" s="624"/>
      <c r="CV34" s="624"/>
      <c r="CW34" s="624"/>
      <c r="CX34" s="624"/>
      <c r="CY34" s="625"/>
      <c r="CZ34" s="628">
        <v>14.9</v>
      </c>
      <c r="DA34" s="653"/>
      <c r="DB34" s="653"/>
      <c r="DC34" s="657"/>
      <c r="DD34" s="632">
        <v>3411156</v>
      </c>
      <c r="DE34" s="624"/>
      <c r="DF34" s="624"/>
      <c r="DG34" s="624"/>
      <c r="DH34" s="624"/>
      <c r="DI34" s="624"/>
      <c r="DJ34" s="624"/>
      <c r="DK34" s="625"/>
      <c r="DL34" s="632">
        <v>2913718</v>
      </c>
      <c r="DM34" s="624"/>
      <c r="DN34" s="624"/>
      <c r="DO34" s="624"/>
      <c r="DP34" s="624"/>
      <c r="DQ34" s="624"/>
      <c r="DR34" s="624"/>
      <c r="DS34" s="624"/>
      <c r="DT34" s="624"/>
      <c r="DU34" s="624"/>
      <c r="DV34" s="625"/>
      <c r="DW34" s="628">
        <v>14.3</v>
      </c>
      <c r="DX34" s="653"/>
      <c r="DY34" s="653"/>
      <c r="DZ34" s="653"/>
      <c r="EA34" s="653"/>
      <c r="EB34" s="653"/>
      <c r="EC34" s="654"/>
    </row>
    <row r="35" spans="2:133" ht="11.25" customHeight="1" x14ac:dyDescent="0.15">
      <c r="B35" s="620" t="s">
        <v>310</v>
      </c>
      <c r="C35" s="621"/>
      <c r="D35" s="621"/>
      <c r="E35" s="621"/>
      <c r="F35" s="621"/>
      <c r="G35" s="621"/>
      <c r="H35" s="621"/>
      <c r="I35" s="621"/>
      <c r="J35" s="621"/>
      <c r="K35" s="621"/>
      <c r="L35" s="621"/>
      <c r="M35" s="621"/>
      <c r="N35" s="621"/>
      <c r="O35" s="621"/>
      <c r="P35" s="621"/>
      <c r="Q35" s="622"/>
      <c r="R35" s="623">
        <v>1756082</v>
      </c>
      <c r="S35" s="624"/>
      <c r="T35" s="624"/>
      <c r="U35" s="624"/>
      <c r="V35" s="624"/>
      <c r="W35" s="624"/>
      <c r="X35" s="624"/>
      <c r="Y35" s="625"/>
      <c r="Z35" s="626">
        <v>4.3</v>
      </c>
      <c r="AA35" s="626"/>
      <c r="AB35" s="626"/>
      <c r="AC35" s="626"/>
      <c r="AD35" s="627" t="s">
        <v>122</v>
      </c>
      <c r="AE35" s="627"/>
      <c r="AF35" s="627"/>
      <c r="AG35" s="627"/>
      <c r="AH35" s="627"/>
      <c r="AI35" s="627"/>
      <c r="AJ35" s="627"/>
      <c r="AK35" s="627"/>
      <c r="AL35" s="628" t="s">
        <v>122</v>
      </c>
      <c r="AM35" s="629"/>
      <c r="AN35" s="629"/>
      <c r="AO35" s="630"/>
      <c r="AP35" s="210"/>
      <c r="AQ35" s="605" t="s">
        <v>311</v>
      </c>
      <c r="AR35" s="606"/>
      <c r="AS35" s="606"/>
      <c r="AT35" s="606"/>
      <c r="AU35" s="606"/>
      <c r="AV35" s="606"/>
      <c r="AW35" s="606"/>
      <c r="AX35" s="606"/>
      <c r="AY35" s="606"/>
      <c r="AZ35" s="606"/>
      <c r="BA35" s="606"/>
      <c r="BB35" s="606"/>
      <c r="BC35" s="606"/>
      <c r="BD35" s="606"/>
      <c r="BE35" s="606"/>
      <c r="BF35" s="607"/>
      <c r="BG35" s="605" t="s">
        <v>312</v>
      </c>
      <c r="BH35" s="606"/>
      <c r="BI35" s="606"/>
      <c r="BJ35" s="606"/>
      <c r="BK35" s="606"/>
      <c r="BL35" s="606"/>
      <c r="BM35" s="606"/>
      <c r="BN35" s="606"/>
      <c r="BO35" s="606"/>
      <c r="BP35" s="606"/>
      <c r="BQ35" s="606"/>
      <c r="BR35" s="606"/>
      <c r="BS35" s="606"/>
      <c r="BT35" s="606"/>
      <c r="BU35" s="606"/>
      <c r="BV35" s="606"/>
      <c r="BW35" s="606"/>
      <c r="BX35" s="606"/>
      <c r="BY35" s="606"/>
      <c r="BZ35" s="606"/>
      <c r="CA35" s="606"/>
      <c r="CB35" s="607"/>
      <c r="CD35" s="620" t="s">
        <v>313</v>
      </c>
      <c r="CE35" s="621"/>
      <c r="CF35" s="621"/>
      <c r="CG35" s="621"/>
      <c r="CH35" s="621"/>
      <c r="CI35" s="621"/>
      <c r="CJ35" s="621"/>
      <c r="CK35" s="621"/>
      <c r="CL35" s="621"/>
      <c r="CM35" s="621"/>
      <c r="CN35" s="621"/>
      <c r="CO35" s="621"/>
      <c r="CP35" s="621"/>
      <c r="CQ35" s="622"/>
      <c r="CR35" s="623">
        <v>3775772</v>
      </c>
      <c r="CS35" s="655"/>
      <c r="CT35" s="655"/>
      <c r="CU35" s="655"/>
      <c r="CV35" s="655"/>
      <c r="CW35" s="655"/>
      <c r="CX35" s="655"/>
      <c r="CY35" s="656"/>
      <c r="CZ35" s="628">
        <v>9.8000000000000007</v>
      </c>
      <c r="DA35" s="653"/>
      <c r="DB35" s="653"/>
      <c r="DC35" s="657"/>
      <c r="DD35" s="632">
        <v>2585221</v>
      </c>
      <c r="DE35" s="655"/>
      <c r="DF35" s="655"/>
      <c r="DG35" s="655"/>
      <c r="DH35" s="655"/>
      <c r="DI35" s="655"/>
      <c r="DJ35" s="655"/>
      <c r="DK35" s="656"/>
      <c r="DL35" s="632">
        <v>887480</v>
      </c>
      <c r="DM35" s="655"/>
      <c r="DN35" s="655"/>
      <c r="DO35" s="655"/>
      <c r="DP35" s="655"/>
      <c r="DQ35" s="655"/>
      <c r="DR35" s="655"/>
      <c r="DS35" s="655"/>
      <c r="DT35" s="655"/>
      <c r="DU35" s="655"/>
      <c r="DV35" s="656"/>
      <c r="DW35" s="628">
        <v>4.3</v>
      </c>
      <c r="DX35" s="653"/>
      <c r="DY35" s="653"/>
      <c r="DZ35" s="653"/>
      <c r="EA35" s="653"/>
      <c r="EB35" s="653"/>
      <c r="EC35" s="654"/>
    </row>
    <row r="36" spans="2:133" ht="11.25" customHeight="1" x14ac:dyDescent="0.15">
      <c r="B36" s="620" t="s">
        <v>314</v>
      </c>
      <c r="C36" s="621"/>
      <c r="D36" s="621"/>
      <c r="E36" s="621"/>
      <c r="F36" s="621"/>
      <c r="G36" s="621"/>
      <c r="H36" s="621"/>
      <c r="I36" s="621"/>
      <c r="J36" s="621"/>
      <c r="K36" s="621"/>
      <c r="L36" s="621"/>
      <c r="M36" s="621"/>
      <c r="N36" s="621"/>
      <c r="O36" s="621"/>
      <c r="P36" s="621"/>
      <c r="Q36" s="622"/>
      <c r="R36" s="623">
        <v>2018416</v>
      </c>
      <c r="S36" s="624"/>
      <c r="T36" s="624"/>
      <c r="U36" s="624"/>
      <c r="V36" s="624"/>
      <c r="W36" s="624"/>
      <c r="X36" s="624"/>
      <c r="Y36" s="625"/>
      <c r="Z36" s="626">
        <v>5</v>
      </c>
      <c r="AA36" s="626"/>
      <c r="AB36" s="626"/>
      <c r="AC36" s="626"/>
      <c r="AD36" s="627" t="s">
        <v>122</v>
      </c>
      <c r="AE36" s="627"/>
      <c r="AF36" s="627"/>
      <c r="AG36" s="627"/>
      <c r="AH36" s="627"/>
      <c r="AI36" s="627"/>
      <c r="AJ36" s="627"/>
      <c r="AK36" s="627"/>
      <c r="AL36" s="628" t="s">
        <v>122</v>
      </c>
      <c r="AM36" s="629"/>
      <c r="AN36" s="629"/>
      <c r="AO36" s="630"/>
      <c r="AP36" s="210"/>
      <c r="AQ36" s="689" t="s">
        <v>315</v>
      </c>
      <c r="AR36" s="690"/>
      <c r="AS36" s="690"/>
      <c r="AT36" s="690"/>
      <c r="AU36" s="690"/>
      <c r="AV36" s="690"/>
      <c r="AW36" s="690"/>
      <c r="AX36" s="690"/>
      <c r="AY36" s="691"/>
      <c r="AZ36" s="612">
        <v>4414192</v>
      </c>
      <c r="BA36" s="613"/>
      <c r="BB36" s="613"/>
      <c r="BC36" s="613"/>
      <c r="BD36" s="613"/>
      <c r="BE36" s="613"/>
      <c r="BF36" s="685"/>
      <c r="BG36" s="609" t="s">
        <v>316</v>
      </c>
      <c r="BH36" s="610"/>
      <c r="BI36" s="610"/>
      <c r="BJ36" s="610"/>
      <c r="BK36" s="610"/>
      <c r="BL36" s="610"/>
      <c r="BM36" s="610"/>
      <c r="BN36" s="610"/>
      <c r="BO36" s="610"/>
      <c r="BP36" s="610"/>
      <c r="BQ36" s="610"/>
      <c r="BR36" s="610"/>
      <c r="BS36" s="610"/>
      <c r="BT36" s="610"/>
      <c r="BU36" s="611"/>
      <c r="BV36" s="612">
        <v>192945</v>
      </c>
      <c r="BW36" s="613"/>
      <c r="BX36" s="613"/>
      <c r="BY36" s="613"/>
      <c r="BZ36" s="613"/>
      <c r="CA36" s="613"/>
      <c r="CB36" s="685"/>
      <c r="CD36" s="620" t="s">
        <v>317</v>
      </c>
      <c r="CE36" s="621"/>
      <c r="CF36" s="621"/>
      <c r="CG36" s="621"/>
      <c r="CH36" s="621"/>
      <c r="CI36" s="621"/>
      <c r="CJ36" s="621"/>
      <c r="CK36" s="621"/>
      <c r="CL36" s="621"/>
      <c r="CM36" s="621"/>
      <c r="CN36" s="621"/>
      <c r="CO36" s="621"/>
      <c r="CP36" s="621"/>
      <c r="CQ36" s="622"/>
      <c r="CR36" s="623">
        <v>4998982</v>
      </c>
      <c r="CS36" s="624"/>
      <c r="CT36" s="624"/>
      <c r="CU36" s="624"/>
      <c r="CV36" s="624"/>
      <c r="CW36" s="624"/>
      <c r="CX36" s="624"/>
      <c r="CY36" s="625"/>
      <c r="CZ36" s="628">
        <v>12.9</v>
      </c>
      <c r="DA36" s="653"/>
      <c r="DB36" s="653"/>
      <c r="DC36" s="657"/>
      <c r="DD36" s="632">
        <v>3965930</v>
      </c>
      <c r="DE36" s="624"/>
      <c r="DF36" s="624"/>
      <c r="DG36" s="624"/>
      <c r="DH36" s="624"/>
      <c r="DI36" s="624"/>
      <c r="DJ36" s="624"/>
      <c r="DK36" s="625"/>
      <c r="DL36" s="632">
        <v>3039711</v>
      </c>
      <c r="DM36" s="624"/>
      <c r="DN36" s="624"/>
      <c r="DO36" s="624"/>
      <c r="DP36" s="624"/>
      <c r="DQ36" s="624"/>
      <c r="DR36" s="624"/>
      <c r="DS36" s="624"/>
      <c r="DT36" s="624"/>
      <c r="DU36" s="624"/>
      <c r="DV36" s="625"/>
      <c r="DW36" s="628">
        <v>14.9</v>
      </c>
      <c r="DX36" s="653"/>
      <c r="DY36" s="653"/>
      <c r="DZ36" s="653"/>
      <c r="EA36" s="653"/>
      <c r="EB36" s="653"/>
      <c r="EC36" s="654"/>
    </row>
    <row r="37" spans="2:133" ht="11.25" customHeight="1" x14ac:dyDescent="0.15">
      <c r="B37" s="620" t="s">
        <v>318</v>
      </c>
      <c r="C37" s="621"/>
      <c r="D37" s="621"/>
      <c r="E37" s="621"/>
      <c r="F37" s="621"/>
      <c r="G37" s="621"/>
      <c r="H37" s="621"/>
      <c r="I37" s="621"/>
      <c r="J37" s="621"/>
      <c r="K37" s="621"/>
      <c r="L37" s="621"/>
      <c r="M37" s="621"/>
      <c r="N37" s="621"/>
      <c r="O37" s="621"/>
      <c r="P37" s="621"/>
      <c r="Q37" s="622"/>
      <c r="R37" s="623">
        <v>1086516</v>
      </c>
      <c r="S37" s="624"/>
      <c r="T37" s="624"/>
      <c r="U37" s="624"/>
      <c r="V37" s="624"/>
      <c r="W37" s="624"/>
      <c r="X37" s="624"/>
      <c r="Y37" s="625"/>
      <c r="Z37" s="626">
        <v>2.7</v>
      </c>
      <c r="AA37" s="626"/>
      <c r="AB37" s="626"/>
      <c r="AC37" s="626"/>
      <c r="AD37" s="627">
        <v>1363</v>
      </c>
      <c r="AE37" s="627"/>
      <c r="AF37" s="627"/>
      <c r="AG37" s="627"/>
      <c r="AH37" s="627"/>
      <c r="AI37" s="627"/>
      <c r="AJ37" s="627"/>
      <c r="AK37" s="627"/>
      <c r="AL37" s="628">
        <v>0</v>
      </c>
      <c r="AM37" s="629"/>
      <c r="AN37" s="629"/>
      <c r="AO37" s="630"/>
      <c r="AQ37" s="686" t="s">
        <v>319</v>
      </c>
      <c r="AR37" s="687"/>
      <c r="AS37" s="687"/>
      <c r="AT37" s="687"/>
      <c r="AU37" s="687"/>
      <c r="AV37" s="687"/>
      <c r="AW37" s="687"/>
      <c r="AX37" s="687"/>
      <c r="AY37" s="688"/>
      <c r="AZ37" s="623">
        <v>1292736</v>
      </c>
      <c r="BA37" s="624"/>
      <c r="BB37" s="624"/>
      <c r="BC37" s="624"/>
      <c r="BD37" s="655"/>
      <c r="BE37" s="655"/>
      <c r="BF37" s="678"/>
      <c r="BG37" s="620" t="s">
        <v>320</v>
      </c>
      <c r="BH37" s="621"/>
      <c r="BI37" s="621"/>
      <c r="BJ37" s="621"/>
      <c r="BK37" s="621"/>
      <c r="BL37" s="621"/>
      <c r="BM37" s="621"/>
      <c r="BN37" s="621"/>
      <c r="BO37" s="621"/>
      <c r="BP37" s="621"/>
      <c r="BQ37" s="621"/>
      <c r="BR37" s="621"/>
      <c r="BS37" s="621"/>
      <c r="BT37" s="621"/>
      <c r="BU37" s="622"/>
      <c r="BV37" s="623">
        <v>185251</v>
      </c>
      <c r="BW37" s="624"/>
      <c r="BX37" s="624"/>
      <c r="BY37" s="624"/>
      <c r="BZ37" s="624"/>
      <c r="CA37" s="624"/>
      <c r="CB37" s="633"/>
      <c r="CD37" s="620" t="s">
        <v>321</v>
      </c>
      <c r="CE37" s="621"/>
      <c r="CF37" s="621"/>
      <c r="CG37" s="621"/>
      <c r="CH37" s="621"/>
      <c r="CI37" s="621"/>
      <c r="CJ37" s="621"/>
      <c r="CK37" s="621"/>
      <c r="CL37" s="621"/>
      <c r="CM37" s="621"/>
      <c r="CN37" s="621"/>
      <c r="CO37" s="621"/>
      <c r="CP37" s="621"/>
      <c r="CQ37" s="622"/>
      <c r="CR37" s="623">
        <v>1354921</v>
      </c>
      <c r="CS37" s="655"/>
      <c r="CT37" s="655"/>
      <c r="CU37" s="655"/>
      <c r="CV37" s="655"/>
      <c r="CW37" s="655"/>
      <c r="CX37" s="655"/>
      <c r="CY37" s="656"/>
      <c r="CZ37" s="628">
        <v>3.5</v>
      </c>
      <c r="DA37" s="653"/>
      <c r="DB37" s="653"/>
      <c r="DC37" s="657"/>
      <c r="DD37" s="632">
        <v>1345121</v>
      </c>
      <c r="DE37" s="655"/>
      <c r="DF37" s="655"/>
      <c r="DG37" s="655"/>
      <c r="DH37" s="655"/>
      <c r="DI37" s="655"/>
      <c r="DJ37" s="655"/>
      <c r="DK37" s="656"/>
      <c r="DL37" s="632">
        <v>1336603</v>
      </c>
      <c r="DM37" s="655"/>
      <c r="DN37" s="655"/>
      <c r="DO37" s="655"/>
      <c r="DP37" s="655"/>
      <c r="DQ37" s="655"/>
      <c r="DR37" s="655"/>
      <c r="DS37" s="655"/>
      <c r="DT37" s="655"/>
      <c r="DU37" s="655"/>
      <c r="DV37" s="656"/>
      <c r="DW37" s="628">
        <v>6.5</v>
      </c>
      <c r="DX37" s="653"/>
      <c r="DY37" s="653"/>
      <c r="DZ37" s="653"/>
      <c r="EA37" s="653"/>
      <c r="EB37" s="653"/>
      <c r="EC37" s="654"/>
    </row>
    <row r="38" spans="2:133" ht="11.25" customHeight="1" x14ac:dyDescent="0.15">
      <c r="B38" s="620" t="s">
        <v>322</v>
      </c>
      <c r="C38" s="621"/>
      <c r="D38" s="621"/>
      <c r="E38" s="621"/>
      <c r="F38" s="621"/>
      <c r="G38" s="621"/>
      <c r="H38" s="621"/>
      <c r="I38" s="621"/>
      <c r="J38" s="621"/>
      <c r="K38" s="621"/>
      <c r="L38" s="621"/>
      <c r="M38" s="621"/>
      <c r="N38" s="621"/>
      <c r="O38" s="621"/>
      <c r="P38" s="621"/>
      <c r="Q38" s="622"/>
      <c r="R38" s="623">
        <v>2155700</v>
      </c>
      <c r="S38" s="624"/>
      <c r="T38" s="624"/>
      <c r="U38" s="624"/>
      <c r="V38" s="624"/>
      <c r="W38" s="624"/>
      <c r="X38" s="624"/>
      <c r="Y38" s="625"/>
      <c r="Z38" s="626">
        <v>5.3</v>
      </c>
      <c r="AA38" s="626"/>
      <c r="AB38" s="626"/>
      <c r="AC38" s="626"/>
      <c r="AD38" s="627" t="s">
        <v>122</v>
      </c>
      <c r="AE38" s="627"/>
      <c r="AF38" s="627"/>
      <c r="AG38" s="627"/>
      <c r="AH38" s="627"/>
      <c r="AI38" s="627"/>
      <c r="AJ38" s="627"/>
      <c r="AK38" s="627"/>
      <c r="AL38" s="628" t="s">
        <v>122</v>
      </c>
      <c r="AM38" s="629"/>
      <c r="AN38" s="629"/>
      <c r="AO38" s="630"/>
      <c r="AQ38" s="686" t="s">
        <v>323</v>
      </c>
      <c r="AR38" s="687"/>
      <c r="AS38" s="687"/>
      <c r="AT38" s="687"/>
      <c r="AU38" s="687"/>
      <c r="AV38" s="687"/>
      <c r="AW38" s="687"/>
      <c r="AX38" s="687"/>
      <c r="AY38" s="688"/>
      <c r="AZ38" s="623">
        <v>515159</v>
      </c>
      <c r="BA38" s="624"/>
      <c r="BB38" s="624"/>
      <c r="BC38" s="624"/>
      <c r="BD38" s="655"/>
      <c r="BE38" s="655"/>
      <c r="BF38" s="678"/>
      <c r="BG38" s="620" t="s">
        <v>324</v>
      </c>
      <c r="BH38" s="621"/>
      <c r="BI38" s="621"/>
      <c r="BJ38" s="621"/>
      <c r="BK38" s="621"/>
      <c r="BL38" s="621"/>
      <c r="BM38" s="621"/>
      <c r="BN38" s="621"/>
      <c r="BO38" s="621"/>
      <c r="BP38" s="621"/>
      <c r="BQ38" s="621"/>
      <c r="BR38" s="621"/>
      <c r="BS38" s="621"/>
      <c r="BT38" s="621"/>
      <c r="BU38" s="622"/>
      <c r="BV38" s="623">
        <v>6055</v>
      </c>
      <c r="BW38" s="624"/>
      <c r="BX38" s="624"/>
      <c r="BY38" s="624"/>
      <c r="BZ38" s="624"/>
      <c r="CA38" s="624"/>
      <c r="CB38" s="633"/>
      <c r="CD38" s="620" t="s">
        <v>325</v>
      </c>
      <c r="CE38" s="621"/>
      <c r="CF38" s="621"/>
      <c r="CG38" s="621"/>
      <c r="CH38" s="621"/>
      <c r="CI38" s="621"/>
      <c r="CJ38" s="621"/>
      <c r="CK38" s="621"/>
      <c r="CL38" s="621"/>
      <c r="CM38" s="621"/>
      <c r="CN38" s="621"/>
      <c r="CO38" s="621"/>
      <c r="CP38" s="621"/>
      <c r="CQ38" s="622"/>
      <c r="CR38" s="623">
        <v>2584340</v>
      </c>
      <c r="CS38" s="624"/>
      <c r="CT38" s="624"/>
      <c r="CU38" s="624"/>
      <c r="CV38" s="624"/>
      <c r="CW38" s="624"/>
      <c r="CX38" s="624"/>
      <c r="CY38" s="625"/>
      <c r="CZ38" s="628">
        <v>6.7</v>
      </c>
      <c r="DA38" s="653"/>
      <c r="DB38" s="653"/>
      <c r="DC38" s="657"/>
      <c r="DD38" s="632">
        <v>2188871</v>
      </c>
      <c r="DE38" s="624"/>
      <c r="DF38" s="624"/>
      <c r="DG38" s="624"/>
      <c r="DH38" s="624"/>
      <c r="DI38" s="624"/>
      <c r="DJ38" s="624"/>
      <c r="DK38" s="625"/>
      <c r="DL38" s="632">
        <v>2124667</v>
      </c>
      <c r="DM38" s="624"/>
      <c r="DN38" s="624"/>
      <c r="DO38" s="624"/>
      <c r="DP38" s="624"/>
      <c r="DQ38" s="624"/>
      <c r="DR38" s="624"/>
      <c r="DS38" s="624"/>
      <c r="DT38" s="624"/>
      <c r="DU38" s="624"/>
      <c r="DV38" s="625"/>
      <c r="DW38" s="628">
        <v>10.4</v>
      </c>
      <c r="DX38" s="653"/>
      <c r="DY38" s="653"/>
      <c r="DZ38" s="653"/>
      <c r="EA38" s="653"/>
      <c r="EB38" s="653"/>
      <c r="EC38" s="654"/>
    </row>
    <row r="39" spans="2:133" ht="11.25" customHeight="1" x14ac:dyDescent="0.15">
      <c r="B39" s="620" t="s">
        <v>326</v>
      </c>
      <c r="C39" s="621"/>
      <c r="D39" s="621"/>
      <c r="E39" s="621"/>
      <c r="F39" s="621"/>
      <c r="G39" s="621"/>
      <c r="H39" s="621"/>
      <c r="I39" s="621"/>
      <c r="J39" s="621"/>
      <c r="K39" s="621"/>
      <c r="L39" s="621"/>
      <c r="M39" s="621"/>
      <c r="N39" s="621"/>
      <c r="O39" s="621"/>
      <c r="P39" s="621"/>
      <c r="Q39" s="622"/>
      <c r="R39" s="623" t="s">
        <v>122</v>
      </c>
      <c r="S39" s="624"/>
      <c r="T39" s="624"/>
      <c r="U39" s="624"/>
      <c r="V39" s="624"/>
      <c r="W39" s="624"/>
      <c r="X39" s="624"/>
      <c r="Y39" s="625"/>
      <c r="Z39" s="626" t="s">
        <v>122</v>
      </c>
      <c r="AA39" s="626"/>
      <c r="AB39" s="626"/>
      <c r="AC39" s="626"/>
      <c r="AD39" s="627" t="s">
        <v>122</v>
      </c>
      <c r="AE39" s="627"/>
      <c r="AF39" s="627"/>
      <c r="AG39" s="627"/>
      <c r="AH39" s="627"/>
      <c r="AI39" s="627"/>
      <c r="AJ39" s="627"/>
      <c r="AK39" s="627"/>
      <c r="AL39" s="628" t="s">
        <v>122</v>
      </c>
      <c r="AM39" s="629"/>
      <c r="AN39" s="629"/>
      <c r="AO39" s="630"/>
      <c r="AQ39" s="686" t="s">
        <v>327</v>
      </c>
      <c r="AR39" s="687"/>
      <c r="AS39" s="687"/>
      <c r="AT39" s="687"/>
      <c r="AU39" s="687"/>
      <c r="AV39" s="687"/>
      <c r="AW39" s="687"/>
      <c r="AX39" s="687"/>
      <c r="AY39" s="688"/>
      <c r="AZ39" s="623">
        <v>21957</v>
      </c>
      <c r="BA39" s="624"/>
      <c r="BB39" s="624"/>
      <c r="BC39" s="624"/>
      <c r="BD39" s="655"/>
      <c r="BE39" s="655"/>
      <c r="BF39" s="678"/>
      <c r="BG39" s="620" t="s">
        <v>328</v>
      </c>
      <c r="BH39" s="621"/>
      <c r="BI39" s="621"/>
      <c r="BJ39" s="621"/>
      <c r="BK39" s="621"/>
      <c r="BL39" s="621"/>
      <c r="BM39" s="621"/>
      <c r="BN39" s="621"/>
      <c r="BO39" s="621"/>
      <c r="BP39" s="621"/>
      <c r="BQ39" s="621"/>
      <c r="BR39" s="621"/>
      <c r="BS39" s="621"/>
      <c r="BT39" s="621"/>
      <c r="BU39" s="622"/>
      <c r="BV39" s="623">
        <v>8868</v>
      </c>
      <c r="BW39" s="624"/>
      <c r="BX39" s="624"/>
      <c r="BY39" s="624"/>
      <c r="BZ39" s="624"/>
      <c r="CA39" s="624"/>
      <c r="CB39" s="633"/>
      <c r="CD39" s="620" t="s">
        <v>329</v>
      </c>
      <c r="CE39" s="621"/>
      <c r="CF39" s="621"/>
      <c r="CG39" s="621"/>
      <c r="CH39" s="621"/>
      <c r="CI39" s="621"/>
      <c r="CJ39" s="621"/>
      <c r="CK39" s="621"/>
      <c r="CL39" s="621"/>
      <c r="CM39" s="621"/>
      <c r="CN39" s="621"/>
      <c r="CO39" s="621"/>
      <c r="CP39" s="621"/>
      <c r="CQ39" s="622"/>
      <c r="CR39" s="623">
        <v>2018466</v>
      </c>
      <c r="CS39" s="655"/>
      <c r="CT39" s="655"/>
      <c r="CU39" s="655"/>
      <c r="CV39" s="655"/>
      <c r="CW39" s="655"/>
      <c r="CX39" s="655"/>
      <c r="CY39" s="656"/>
      <c r="CZ39" s="628">
        <v>5.2</v>
      </c>
      <c r="DA39" s="653"/>
      <c r="DB39" s="653"/>
      <c r="DC39" s="657"/>
      <c r="DD39" s="632">
        <v>1435440</v>
      </c>
      <c r="DE39" s="655"/>
      <c r="DF39" s="655"/>
      <c r="DG39" s="655"/>
      <c r="DH39" s="655"/>
      <c r="DI39" s="655"/>
      <c r="DJ39" s="655"/>
      <c r="DK39" s="656"/>
      <c r="DL39" s="632" t="s">
        <v>122</v>
      </c>
      <c r="DM39" s="655"/>
      <c r="DN39" s="655"/>
      <c r="DO39" s="655"/>
      <c r="DP39" s="655"/>
      <c r="DQ39" s="655"/>
      <c r="DR39" s="655"/>
      <c r="DS39" s="655"/>
      <c r="DT39" s="655"/>
      <c r="DU39" s="655"/>
      <c r="DV39" s="656"/>
      <c r="DW39" s="628" t="s">
        <v>122</v>
      </c>
      <c r="DX39" s="653"/>
      <c r="DY39" s="653"/>
      <c r="DZ39" s="653"/>
      <c r="EA39" s="653"/>
      <c r="EB39" s="653"/>
      <c r="EC39" s="654"/>
    </row>
    <row r="40" spans="2:133" ht="11.25" customHeight="1" x14ac:dyDescent="0.15">
      <c r="B40" s="620" t="s">
        <v>330</v>
      </c>
      <c r="C40" s="621"/>
      <c r="D40" s="621"/>
      <c r="E40" s="621"/>
      <c r="F40" s="621"/>
      <c r="G40" s="621"/>
      <c r="H40" s="621"/>
      <c r="I40" s="621"/>
      <c r="J40" s="621"/>
      <c r="K40" s="621"/>
      <c r="L40" s="621"/>
      <c r="M40" s="621"/>
      <c r="N40" s="621"/>
      <c r="O40" s="621"/>
      <c r="P40" s="621"/>
      <c r="Q40" s="622"/>
      <c r="R40" s="623">
        <v>47500</v>
      </c>
      <c r="S40" s="624"/>
      <c r="T40" s="624"/>
      <c r="U40" s="624"/>
      <c r="V40" s="624"/>
      <c r="W40" s="624"/>
      <c r="X40" s="624"/>
      <c r="Y40" s="625"/>
      <c r="Z40" s="626">
        <v>0.1</v>
      </c>
      <c r="AA40" s="626"/>
      <c r="AB40" s="626"/>
      <c r="AC40" s="626"/>
      <c r="AD40" s="627" t="s">
        <v>122</v>
      </c>
      <c r="AE40" s="627"/>
      <c r="AF40" s="627"/>
      <c r="AG40" s="627"/>
      <c r="AH40" s="627"/>
      <c r="AI40" s="627"/>
      <c r="AJ40" s="627"/>
      <c r="AK40" s="627"/>
      <c r="AL40" s="628" t="s">
        <v>122</v>
      </c>
      <c r="AM40" s="629"/>
      <c r="AN40" s="629"/>
      <c r="AO40" s="630"/>
      <c r="AQ40" s="686" t="s">
        <v>331</v>
      </c>
      <c r="AR40" s="687"/>
      <c r="AS40" s="687"/>
      <c r="AT40" s="687"/>
      <c r="AU40" s="687"/>
      <c r="AV40" s="687"/>
      <c r="AW40" s="687"/>
      <c r="AX40" s="687"/>
      <c r="AY40" s="688"/>
      <c r="AZ40" s="623" t="s">
        <v>122</v>
      </c>
      <c r="BA40" s="624"/>
      <c r="BB40" s="624"/>
      <c r="BC40" s="624"/>
      <c r="BD40" s="655"/>
      <c r="BE40" s="655"/>
      <c r="BF40" s="678"/>
      <c r="BG40" s="671" t="s">
        <v>332</v>
      </c>
      <c r="BH40" s="672"/>
      <c r="BI40" s="672"/>
      <c r="BJ40" s="672"/>
      <c r="BK40" s="672"/>
      <c r="BL40" s="211"/>
      <c r="BM40" s="621" t="s">
        <v>333</v>
      </c>
      <c r="BN40" s="621"/>
      <c r="BO40" s="621"/>
      <c r="BP40" s="621"/>
      <c r="BQ40" s="621"/>
      <c r="BR40" s="621"/>
      <c r="BS40" s="621"/>
      <c r="BT40" s="621"/>
      <c r="BU40" s="622"/>
      <c r="BV40" s="623">
        <v>85</v>
      </c>
      <c r="BW40" s="624"/>
      <c r="BX40" s="624"/>
      <c r="BY40" s="624"/>
      <c r="BZ40" s="624"/>
      <c r="CA40" s="624"/>
      <c r="CB40" s="633"/>
      <c r="CD40" s="620" t="s">
        <v>334</v>
      </c>
      <c r="CE40" s="621"/>
      <c r="CF40" s="621"/>
      <c r="CG40" s="621"/>
      <c r="CH40" s="621"/>
      <c r="CI40" s="621"/>
      <c r="CJ40" s="621"/>
      <c r="CK40" s="621"/>
      <c r="CL40" s="621"/>
      <c r="CM40" s="621"/>
      <c r="CN40" s="621"/>
      <c r="CO40" s="621"/>
      <c r="CP40" s="621"/>
      <c r="CQ40" s="622"/>
      <c r="CR40" s="623">
        <v>360418</v>
      </c>
      <c r="CS40" s="624"/>
      <c r="CT40" s="624"/>
      <c r="CU40" s="624"/>
      <c r="CV40" s="624"/>
      <c r="CW40" s="624"/>
      <c r="CX40" s="624"/>
      <c r="CY40" s="625"/>
      <c r="CZ40" s="628">
        <v>0.9</v>
      </c>
      <c r="DA40" s="653"/>
      <c r="DB40" s="653"/>
      <c r="DC40" s="657"/>
      <c r="DD40" s="632">
        <v>120500</v>
      </c>
      <c r="DE40" s="624"/>
      <c r="DF40" s="624"/>
      <c r="DG40" s="624"/>
      <c r="DH40" s="624"/>
      <c r="DI40" s="624"/>
      <c r="DJ40" s="624"/>
      <c r="DK40" s="625"/>
      <c r="DL40" s="632" t="s">
        <v>122</v>
      </c>
      <c r="DM40" s="624"/>
      <c r="DN40" s="624"/>
      <c r="DO40" s="624"/>
      <c r="DP40" s="624"/>
      <c r="DQ40" s="624"/>
      <c r="DR40" s="624"/>
      <c r="DS40" s="624"/>
      <c r="DT40" s="624"/>
      <c r="DU40" s="624"/>
      <c r="DV40" s="625"/>
      <c r="DW40" s="628" t="s">
        <v>122</v>
      </c>
      <c r="DX40" s="653"/>
      <c r="DY40" s="653"/>
      <c r="DZ40" s="653"/>
      <c r="EA40" s="653"/>
      <c r="EB40" s="653"/>
      <c r="EC40" s="654"/>
    </row>
    <row r="41" spans="2:133" ht="11.25" customHeight="1" x14ac:dyDescent="0.15">
      <c r="B41" s="644" t="s">
        <v>335</v>
      </c>
      <c r="C41" s="645"/>
      <c r="D41" s="645"/>
      <c r="E41" s="645"/>
      <c r="F41" s="645"/>
      <c r="G41" s="645"/>
      <c r="H41" s="645"/>
      <c r="I41" s="645"/>
      <c r="J41" s="645"/>
      <c r="K41" s="645"/>
      <c r="L41" s="645"/>
      <c r="M41" s="645"/>
      <c r="N41" s="645"/>
      <c r="O41" s="645"/>
      <c r="P41" s="645"/>
      <c r="Q41" s="646"/>
      <c r="R41" s="695">
        <v>40572469</v>
      </c>
      <c r="S41" s="696"/>
      <c r="T41" s="696"/>
      <c r="U41" s="696"/>
      <c r="V41" s="696"/>
      <c r="W41" s="696"/>
      <c r="X41" s="696"/>
      <c r="Y41" s="700"/>
      <c r="Z41" s="701">
        <v>100</v>
      </c>
      <c r="AA41" s="701"/>
      <c r="AB41" s="701"/>
      <c r="AC41" s="701"/>
      <c r="AD41" s="702">
        <v>20386287</v>
      </c>
      <c r="AE41" s="702"/>
      <c r="AF41" s="702"/>
      <c r="AG41" s="702"/>
      <c r="AH41" s="702"/>
      <c r="AI41" s="702"/>
      <c r="AJ41" s="702"/>
      <c r="AK41" s="702"/>
      <c r="AL41" s="703">
        <v>100</v>
      </c>
      <c r="AM41" s="683"/>
      <c r="AN41" s="683"/>
      <c r="AO41" s="704"/>
      <c r="AQ41" s="686" t="s">
        <v>336</v>
      </c>
      <c r="AR41" s="687"/>
      <c r="AS41" s="687"/>
      <c r="AT41" s="687"/>
      <c r="AU41" s="687"/>
      <c r="AV41" s="687"/>
      <c r="AW41" s="687"/>
      <c r="AX41" s="687"/>
      <c r="AY41" s="688"/>
      <c r="AZ41" s="623">
        <v>465690</v>
      </c>
      <c r="BA41" s="624"/>
      <c r="BB41" s="624"/>
      <c r="BC41" s="624"/>
      <c r="BD41" s="655"/>
      <c r="BE41" s="655"/>
      <c r="BF41" s="678"/>
      <c r="BG41" s="671"/>
      <c r="BH41" s="672"/>
      <c r="BI41" s="672"/>
      <c r="BJ41" s="672"/>
      <c r="BK41" s="672"/>
      <c r="BL41" s="211"/>
      <c r="BM41" s="621" t="s">
        <v>337</v>
      </c>
      <c r="BN41" s="621"/>
      <c r="BO41" s="621"/>
      <c r="BP41" s="621"/>
      <c r="BQ41" s="621"/>
      <c r="BR41" s="621"/>
      <c r="BS41" s="621"/>
      <c r="BT41" s="621"/>
      <c r="BU41" s="622"/>
      <c r="BV41" s="623">
        <v>1</v>
      </c>
      <c r="BW41" s="624"/>
      <c r="BX41" s="624"/>
      <c r="BY41" s="624"/>
      <c r="BZ41" s="624"/>
      <c r="CA41" s="624"/>
      <c r="CB41" s="633"/>
      <c r="CD41" s="620" t="s">
        <v>338</v>
      </c>
      <c r="CE41" s="621"/>
      <c r="CF41" s="621"/>
      <c r="CG41" s="621"/>
      <c r="CH41" s="621"/>
      <c r="CI41" s="621"/>
      <c r="CJ41" s="621"/>
      <c r="CK41" s="621"/>
      <c r="CL41" s="621"/>
      <c r="CM41" s="621"/>
      <c r="CN41" s="621"/>
      <c r="CO41" s="621"/>
      <c r="CP41" s="621"/>
      <c r="CQ41" s="622"/>
      <c r="CR41" s="623" t="s">
        <v>122</v>
      </c>
      <c r="CS41" s="655"/>
      <c r="CT41" s="655"/>
      <c r="CU41" s="655"/>
      <c r="CV41" s="655"/>
      <c r="CW41" s="655"/>
      <c r="CX41" s="655"/>
      <c r="CY41" s="656"/>
      <c r="CZ41" s="628" t="s">
        <v>122</v>
      </c>
      <c r="DA41" s="653"/>
      <c r="DB41" s="653"/>
      <c r="DC41" s="657"/>
      <c r="DD41" s="632" t="s">
        <v>122</v>
      </c>
      <c r="DE41" s="655"/>
      <c r="DF41" s="655"/>
      <c r="DG41" s="655"/>
      <c r="DH41" s="655"/>
      <c r="DI41" s="655"/>
      <c r="DJ41" s="655"/>
      <c r="DK41" s="656"/>
      <c r="DL41" s="706"/>
      <c r="DM41" s="707"/>
      <c r="DN41" s="707"/>
      <c r="DO41" s="707"/>
      <c r="DP41" s="707"/>
      <c r="DQ41" s="707"/>
      <c r="DR41" s="707"/>
      <c r="DS41" s="707"/>
      <c r="DT41" s="707"/>
      <c r="DU41" s="707"/>
      <c r="DV41" s="708"/>
      <c r="DW41" s="697"/>
      <c r="DX41" s="698"/>
      <c r="DY41" s="698"/>
      <c r="DZ41" s="698"/>
      <c r="EA41" s="698"/>
      <c r="EB41" s="698"/>
      <c r="EC41" s="699"/>
    </row>
    <row r="42" spans="2:133" ht="11.25" customHeight="1" x14ac:dyDescent="0.15">
      <c r="AQ42" s="692" t="s">
        <v>339</v>
      </c>
      <c r="AR42" s="693"/>
      <c r="AS42" s="693"/>
      <c r="AT42" s="693"/>
      <c r="AU42" s="693"/>
      <c r="AV42" s="693"/>
      <c r="AW42" s="693"/>
      <c r="AX42" s="693"/>
      <c r="AY42" s="694"/>
      <c r="AZ42" s="695">
        <v>2118650</v>
      </c>
      <c r="BA42" s="696"/>
      <c r="BB42" s="696"/>
      <c r="BC42" s="696"/>
      <c r="BD42" s="682"/>
      <c r="BE42" s="682"/>
      <c r="BF42" s="684"/>
      <c r="BG42" s="673"/>
      <c r="BH42" s="674"/>
      <c r="BI42" s="674"/>
      <c r="BJ42" s="674"/>
      <c r="BK42" s="674"/>
      <c r="BL42" s="212"/>
      <c r="BM42" s="645" t="s">
        <v>340</v>
      </c>
      <c r="BN42" s="645"/>
      <c r="BO42" s="645"/>
      <c r="BP42" s="645"/>
      <c r="BQ42" s="645"/>
      <c r="BR42" s="645"/>
      <c r="BS42" s="645"/>
      <c r="BT42" s="645"/>
      <c r="BU42" s="646"/>
      <c r="BV42" s="695">
        <v>391</v>
      </c>
      <c r="BW42" s="696"/>
      <c r="BX42" s="696"/>
      <c r="BY42" s="696"/>
      <c r="BZ42" s="696"/>
      <c r="CA42" s="696"/>
      <c r="CB42" s="705"/>
      <c r="CD42" s="620" t="s">
        <v>341</v>
      </c>
      <c r="CE42" s="621"/>
      <c r="CF42" s="621"/>
      <c r="CG42" s="621"/>
      <c r="CH42" s="621"/>
      <c r="CI42" s="621"/>
      <c r="CJ42" s="621"/>
      <c r="CK42" s="621"/>
      <c r="CL42" s="621"/>
      <c r="CM42" s="621"/>
      <c r="CN42" s="621"/>
      <c r="CO42" s="621"/>
      <c r="CP42" s="621"/>
      <c r="CQ42" s="622"/>
      <c r="CR42" s="623">
        <v>4167714</v>
      </c>
      <c r="CS42" s="655"/>
      <c r="CT42" s="655"/>
      <c r="CU42" s="655"/>
      <c r="CV42" s="655"/>
      <c r="CW42" s="655"/>
      <c r="CX42" s="655"/>
      <c r="CY42" s="656"/>
      <c r="CZ42" s="628">
        <v>10.8</v>
      </c>
      <c r="DA42" s="653"/>
      <c r="DB42" s="653"/>
      <c r="DC42" s="657"/>
      <c r="DD42" s="632">
        <v>690407</v>
      </c>
      <c r="DE42" s="655"/>
      <c r="DF42" s="655"/>
      <c r="DG42" s="655"/>
      <c r="DH42" s="655"/>
      <c r="DI42" s="655"/>
      <c r="DJ42" s="655"/>
      <c r="DK42" s="656"/>
      <c r="DL42" s="706"/>
      <c r="DM42" s="707"/>
      <c r="DN42" s="707"/>
      <c r="DO42" s="707"/>
      <c r="DP42" s="707"/>
      <c r="DQ42" s="707"/>
      <c r="DR42" s="707"/>
      <c r="DS42" s="707"/>
      <c r="DT42" s="707"/>
      <c r="DU42" s="707"/>
      <c r="DV42" s="708"/>
      <c r="DW42" s="697"/>
      <c r="DX42" s="698"/>
      <c r="DY42" s="698"/>
      <c r="DZ42" s="698"/>
      <c r="EA42" s="698"/>
      <c r="EB42" s="698"/>
      <c r="EC42" s="699"/>
    </row>
    <row r="43" spans="2:133" ht="11.25" customHeight="1" x14ac:dyDescent="0.15">
      <c r="B43" s="202" t="s">
        <v>342</v>
      </c>
      <c r="CD43" s="620" t="s">
        <v>343</v>
      </c>
      <c r="CE43" s="621"/>
      <c r="CF43" s="621"/>
      <c r="CG43" s="621"/>
      <c r="CH43" s="621"/>
      <c r="CI43" s="621"/>
      <c r="CJ43" s="621"/>
      <c r="CK43" s="621"/>
      <c r="CL43" s="621"/>
      <c r="CM43" s="621"/>
      <c r="CN43" s="621"/>
      <c r="CO43" s="621"/>
      <c r="CP43" s="621"/>
      <c r="CQ43" s="622"/>
      <c r="CR43" s="623">
        <v>178556</v>
      </c>
      <c r="CS43" s="655"/>
      <c r="CT43" s="655"/>
      <c r="CU43" s="655"/>
      <c r="CV43" s="655"/>
      <c r="CW43" s="655"/>
      <c r="CX43" s="655"/>
      <c r="CY43" s="656"/>
      <c r="CZ43" s="628">
        <v>0.5</v>
      </c>
      <c r="DA43" s="653"/>
      <c r="DB43" s="653"/>
      <c r="DC43" s="657"/>
      <c r="DD43" s="632">
        <v>154202</v>
      </c>
      <c r="DE43" s="655"/>
      <c r="DF43" s="655"/>
      <c r="DG43" s="655"/>
      <c r="DH43" s="655"/>
      <c r="DI43" s="655"/>
      <c r="DJ43" s="655"/>
      <c r="DK43" s="656"/>
      <c r="DL43" s="706"/>
      <c r="DM43" s="707"/>
      <c r="DN43" s="707"/>
      <c r="DO43" s="707"/>
      <c r="DP43" s="707"/>
      <c r="DQ43" s="707"/>
      <c r="DR43" s="707"/>
      <c r="DS43" s="707"/>
      <c r="DT43" s="707"/>
      <c r="DU43" s="707"/>
      <c r="DV43" s="708"/>
      <c r="DW43" s="697"/>
      <c r="DX43" s="698"/>
      <c r="DY43" s="698"/>
      <c r="DZ43" s="698"/>
      <c r="EA43" s="698"/>
      <c r="EB43" s="698"/>
      <c r="EC43" s="699"/>
    </row>
    <row r="44" spans="2:133" ht="11.25" customHeight="1" x14ac:dyDescent="0.15">
      <c r="B44" s="709" t="s">
        <v>344</v>
      </c>
      <c r="C44" s="709"/>
      <c r="D44" s="709"/>
      <c r="E44" s="709"/>
      <c r="F44" s="709"/>
      <c r="G44" s="709"/>
      <c r="H44" s="709"/>
      <c r="I44" s="709"/>
      <c r="J44" s="709"/>
      <c r="K44" s="709"/>
      <c r="L44" s="709"/>
      <c r="M44" s="709"/>
      <c r="N44" s="709"/>
      <c r="O44" s="709"/>
      <c r="P44" s="709"/>
      <c r="Q44" s="709"/>
      <c r="R44" s="709"/>
      <c r="S44" s="709"/>
      <c r="T44" s="709"/>
      <c r="U44" s="709"/>
      <c r="V44" s="709"/>
      <c r="W44" s="709"/>
      <c r="X44" s="709"/>
      <c r="Y44" s="709"/>
      <c r="Z44" s="709"/>
      <c r="AA44" s="709"/>
      <c r="AB44" s="709"/>
      <c r="AC44" s="709"/>
      <c r="AD44" s="709"/>
      <c r="AE44" s="709"/>
      <c r="AF44" s="709"/>
      <c r="AG44" s="709"/>
      <c r="AH44" s="709"/>
      <c r="AI44" s="709"/>
      <c r="AJ44" s="709"/>
      <c r="AK44" s="709"/>
      <c r="AL44" s="709"/>
      <c r="AM44" s="709"/>
      <c r="AN44" s="709"/>
      <c r="AO44" s="709"/>
      <c r="AP44" s="709"/>
      <c r="AQ44" s="709"/>
      <c r="AR44" s="709"/>
      <c r="AS44" s="709"/>
      <c r="AT44" s="709"/>
      <c r="AU44" s="709"/>
      <c r="AV44" s="709"/>
      <c r="AW44" s="709"/>
      <c r="AX44" s="709"/>
      <c r="AY44" s="709"/>
      <c r="AZ44" s="709"/>
      <c r="BA44" s="709"/>
      <c r="BB44" s="709"/>
      <c r="BC44" s="709"/>
      <c r="BD44" s="709"/>
      <c r="BE44" s="709"/>
      <c r="BF44" s="709"/>
      <c r="BG44" s="709"/>
      <c r="BH44" s="709"/>
      <c r="BI44" s="709"/>
      <c r="BJ44" s="709"/>
      <c r="BK44" s="709"/>
      <c r="BL44" s="709"/>
      <c r="BM44" s="709"/>
      <c r="BN44" s="709"/>
      <c r="BO44" s="709"/>
      <c r="BP44" s="709"/>
      <c r="BQ44" s="709"/>
      <c r="BR44" s="709"/>
      <c r="BS44" s="709"/>
      <c r="BT44" s="709"/>
      <c r="BU44" s="709"/>
      <c r="BV44" s="709"/>
      <c r="BW44" s="709"/>
      <c r="BX44" s="709"/>
      <c r="BY44" s="709"/>
      <c r="BZ44" s="709"/>
      <c r="CA44" s="709"/>
      <c r="CB44" s="709"/>
      <c r="CC44" s="710"/>
      <c r="CD44" s="659" t="s">
        <v>292</v>
      </c>
      <c r="CE44" s="660"/>
      <c r="CF44" s="620" t="s">
        <v>345</v>
      </c>
      <c r="CG44" s="621"/>
      <c r="CH44" s="621"/>
      <c r="CI44" s="621"/>
      <c r="CJ44" s="621"/>
      <c r="CK44" s="621"/>
      <c r="CL44" s="621"/>
      <c r="CM44" s="621"/>
      <c r="CN44" s="621"/>
      <c r="CO44" s="621"/>
      <c r="CP44" s="621"/>
      <c r="CQ44" s="622"/>
      <c r="CR44" s="623">
        <v>4092060</v>
      </c>
      <c r="CS44" s="624"/>
      <c r="CT44" s="624"/>
      <c r="CU44" s="624"/>
      <c r="CV44" s="624"/>
      <c r="CW44" s="624"/>
      <c r="CX44" s="624"/>
      <c r="CY44" s="625"/>
      <c r="CZ44" s="628">
        <v>10.6</v>
      </c>
      <c r="DA44" s="629"/>
      <c r="DB44" s="629"/>
      <c r="DC44" s="635"/>
      <c r="DD44" s="632">
        <v>654196</v>
      </c>
      <c r="DE44" s="624"/>
      <c r="DF44" s="624"/>
      <c r="DG44" s="624"/>
      <c r="DH44" s="624"/>
      <c r="DI44" s="624"/>
      <c r="DJ44" s="624"/>
      <c r="DK44" s="625"/>
      <c r="DL44" s="706"/>
      <c r="DM44" s="707"/>
      <c r="DN44" s="707"/>
      <c r="DO44" s="707"/>
      <c r="DP44" s="707"/>
      <c r="DQ44" s="707"/>
      <c r="DR44" s="707"/>
      <c r="DS44" s="707"/>
      <c r="DT44" s="707"/>
      <c r="DU44" s="707"/>
      <c r="DV44" s="708"/>
      <c r="DW44" s="697"/>
      <c r="DX44" s="698"/>
      <c r="DY44" s="698"/>
      <c r="DZ44" s="698"/>
      <c r="EA44" s="698"/>
      <c r="EB44" s="698"/>
      <c r="EC44" s="699"/>
    </row>
    <row r="45" spans="2:133" ht="11.25" customHeight="1" x14ac:dyDescent="0.15">
      <c r="B45" s="709" t="s">
        <v>346</v>
      </c>
      <c r="C45" s="709"/>
      <c r="D45" s="709"/>
      <c r="E45" s="709"/>
      <c r="F45" s="709"/>
      <c r="G45" s="709"/>
      <c r="H45" s="709"/>
      <c r="I45" s="709"/>
      <c r="J45" s="709"/>
      <c r="K45" s="709"/>
      <c r="L45" s="709"/>
      <c r="M45" s="709"/>
      <c r="N45" s="709"/>
      <c r="O45" s="709"/>
      <c r="P45" s="709"/>
      <c r="Q45" s="709"/>
      <c r="R45" s="709"/>
      <c r="S45" s="709"/>
      <c r="T45" s="709"/>
      <c r="U45" s="709"/>
      <c r="V45" s="709"/>
      <c r="W45" s="709"/>
      <c r="X45" s="709"/>
      <c r="Y45" s="709"/>
      <c r="Z45" s="709"/>
      <c r="AA45" s="709"/>
      <c r="AB45" s="709"/>
      <c r="AC45" s="709"/>
      <c r="AD45" s="709"/>
      <c r="AE45" s="709"/>
      <c r="AF45" s="709"/>
      <c r="AG45" s="709"/>
      <c r="AH45" s="709"/>
      <c r="AI45" s="709"/>
      <c r="AJ45" s="709"/>
      <c r="AK45" s="709"/>
      <c r="AL45" s="709"/>
      <c r="AM45" s="709"/>
      <c r="AN45" s="709"/>
      <c r="AO45" s="709"/>
      <c r="AP45" s="709"/>
      <c r="AQ45" s="709"/>
      <c r="AR45" s="709"/>
      <c r="AS45" s="709"/>
      <c r="AT45" s="709"/>
      <c r="AU45" s="709"/>
      <c r="AV45" s="709"/>
      <c r="AW45" s="709"/>
      <c r="AX45" s="709"/>
      <c r="AY45" s="709"/>
      <c r="AZ45" s="709"/>
      <c r="BA45" s="709"/>
      <c r="BB45" s="709"/>
      <c r="BC45" s="709"/>
      <c r="BD45" s="709"/>
      <c r="BE45" s="709"/>
      <c r="BF45" s="709"/>
      <c r="BG45" s="709"/>
      <c r="BH45" s="709"/>
      <c r="BI45" s="709"/>
      <c r="BJ45" s="709"/>
      <c r="BK45" s="709"/>
      <c r="BL45" s="709"/>
      <c r="BM45" s="709"/>
      <c r="BN45" s="709"/>
      <c r="BO45" s="709"/>
      <c r="BP45" s="709"/>
      <c r="BQ45" s="709"/>
      <c r="BR45" s="709"/>
      <c r="BS45" s="709"/>
      <c r="BT45" s="709"/>
      <c r="BU45" s="709"/>
      <c r="BV45" s="709"/>
      <c r="BW45" s="709"/>
      <c r="BX45" s="709"/>
      <c r="BY45" s="709"/>
      <c r="BZ45" s="709"/>
      <c r="CA45" s="709"/>
      <c r="CB45" s="709"/>
      <c r="CC45" s="710"/>
      <c r="CD45" s="661"/>
      <c r="CE45" s="662"/>
      <c r="CF45" s="620" t="s">
        <v>347</v>
      </c>
      <c r="CG45" s="621"/>
      <c r="CH45" s="621"/>
      <c r="CI45" s="621"/>
      <c r="CJ45" s="621"/>
      <c r="CK45" s="621"/>
      <c r="CL45" s="621"/>
      <c r="CM45" s="621"/>
      <c r="CN45" s="621"/>
      <c r="CO45" s="621"/>
      <c r="CP45" s="621"/>
      <c r="CQ45" s="622"/>
      <c r="CR45" s="623">
        <v>2382600</v>
      </c>
      <c r="CS45" s="655"/>
      <c r="CT45" s="655"/>
      <c r="CU45" s="655"/>
      <c r="CV45" s="655"/>
      <c r="CW45" s="655"/>
      <c r="CX45" s="655"/>
      <c r="CY45" s="656"/>
      <c r="CZ45" s="628">
        <v>6.2</v>
      </c>
      <c r="DA45" s="653"/>
      <c r="DB45" s="653"/>
      <c r="DC45" s="657"/>
      <c r="DD45" s="632">
        <v>31162</v>
      </c>
      <c r="DE45" s="655"/>
      <c r="DF45" s="655"/>
      <c r="DG45" s="655"/>
      <c r="DH45" s="655"/>
      <c r="DI45" s="655"/>
      <c r="DJ45" s="655"/>
      <c r="DK45" s="656"/>
      <c r="DL45" s="706"/>
      <c r="DM45" s="707"/>
      <c r="DN45" s="707"/>
      <c r="DO45" s="707"/>
      <c r="DP45" s="707"/>
      <c r="DQ45" s="707"/>
      <c r="DR45" s="707"/>
      <c r="DS45" s="707"/>
      <c r="DT45" s="707"/>
      <c r="DU45" s="707"/>
      <c r="DV45" s="708"/>
      <c r="DW45" s="697"/>
      <c r="DX45" s="698"/>
      <c r="DY45" s="698"/>
      <c r="DZ45" s="698"/>
      <c r="EA45" s="698"/>
      <c r="EB45" s="698"/>
      <c r="EC45" s="699"/>
    </row>
    <row r="46" spans="2:133" ht="11.25" customHeight="1" x14ac:dyDescent="0.15">
      <c r="B46" s="213"/>
      <c r="CD46" s="661"/>
      <c r="CE46" s="662"/>
      <c r="CF46" s="620" t="s">
        <v>348</v>
      </c>
      <c r="CG46" s="621"/>
      <c r="CH46" s="621"/>
      <c r="CI46" s="621"/>
      <c r="CJ46" s="621"/>
      <c r="CK46" s="621"/>
      <c r="CL46" s="621"/>
      <c r="CM46" s="621"/>
      <c r="CN46" s="621"/>
      <c r="CO46" s="621"/>
      <c r="CP46" s="621"/>
      <c r="CQ46" s="622"/>
      <c r="CR46" s="623">
        <v>1606529</v>
      </c>
      <c r="CS46" s="624"/>
      <c r="CT46" s="624"/>
      <c r="CU46" s="624"/>
      <c r="CV46" s="624"/>
      <c r="CW46" s="624"/>
      <c r="CX46" s="624"/>
      <c r="CY46" s="625"/>
      <c r="CZ46" s="628">
        <v>4.2</v>
      </c>
      <c r="DA46" s="629"/>
      <c r="DB46" s="629"/>
      <c r="DC46" s="635"/>
      <c r="DD46" s="632">
        <v>617143</v>
      </c>
      <c r="DE46" s="624"/>
      <c r="DF46" s="624"/>
      <c r="DG46" s="624"/>
      <c r="DH46" s="624"/>
      <c r="DI46" s="624"/>
      <c r="DJ46" s="624"/>
      <c r="DK46" s="625"/>
      <c r="DL46" s="706"/>
      <c r="DM46" s="707"/>
      <c r="DN46" s="707"/>
      <c r="DO46" s="707"/>
      <c r="DP46" s="707"/>
      <c r="DQ46" s="707"/>
      <c r="DR46" s="707"/>
      <c r="DS46" s="707"/>
      <c r="DT46" s="707"/>
      <c r="DU46" s="707"/>
      <c r="DV46" s="708"/>
      <c r="DW46" s="697"/>
      <c r="DX46" s="698"/>
      <c r="DY46" s="698"/>
      <c r="DZ46" s="698"/>
      <c r="EA46" s="698"/>
      <c r="EB46" s="698"/>
      <c r="EC46" s="699"/>
    </row>
    <row r="47" spans="2:133" ht="11.25" customHeight="1" x14ac:dyDescent="0.15">
      <c r="B47" s="213"/>
      <c r="CD47" s="661"/>
      <c r="CE47" s="662"/>
      <c r="CF47" s="620" t="s">
        <v>349</v>
      </c>
      <c r="CG47" s="621"/>
      <c r="CH47" s="621"/>
      <c r="CI47" s="621"/>
      <c r="CJ47" s="621"/>
      <c r="CK47" s="621"/>
      <c r="CL47" s="621"/>
      <c r="CM47" s="621"/>
      <c r="CN47" s="621"/>
      <c r="CO47" s="621"/>
      <c r="CP47" s="621"/>
      <c r="CQ47" s="622"/>
      <c r="CR47" s="623">
        <v>75654</v>
      </c>
      <c r="CS47" s="655"/>
      <c r="CT47" s="655"/>
      <c r="CU47" s="655"/>
      <c r="CV47" s="655"/>
      <c r="CW47" s="655"/>
      <c r="CX47" s="655"/>
      <c r="CY47" s="656"/>
      <c r="CZ47" s="628">
        <v>0.2</v>
      </c>
      <c r="DA47" s="653"/>
      <c r="DB47" s="653"/>
      <c r="DC47" s="657"/>
      <c r="DD47" s="632">
        <v>36211</v>
      </c>
      <c r="DE47" s="655"/>
      <c r="DF47" s="655"/>
      <c r="DG47" s="655"/>
      <c r="DH47" s="655"/>
      <c r="DI47" s="655"/>
      <c r="DJ47" s="655"/>
      <c r="DK47" s="656"/>
      <c r="DL47" s="706"/>
      <c r="DM47" s="707"/>
      <c r="DN47" s="707"/>
      <c r="DO47" s="707"/>
      <c r="DP47" s="707"/>
      <c r="DQ47" s="707"/>
      <c r="DR47" s="707"/>
      <c r="DS47" s="707"/>
      <c r="DT47" s="707"/>
      <c r="DU47" s="707"/>
      <c r="DV47" s="708"/>
      <c r="DW47" s="697"/>
      <c r="DX47" s="698"/>
      <c r="DY47" s="698"/>
      <c r="DZ47" s="698"/>
      <c r="EA47" s="698"/>
      <c r="EB47" s="698"/>
      <c r="EC47" s="699"/>
    </row>
    <row r="48" spans="2:133" x14ac:dyDescent="0.15">
      <c r="B48" s="213"/>
      <c r="CD48" s="663"/>
      <c r="CE48" s="664"/>
      <c r="CF48" s="620" t="s">
        <v>350</v>
      </c>
      <c r="CG48" s="621"/>
      <c r="CH48" s="621"/>
      <c r="CI48" s="621"/>
      <c r="CJ48" s="621"/>
      <c r="CK48" s="621"/>
      <c r="CL48" s="621"/>
      <c r="CM48" s="621"/>
      <c r="CN48" s="621"/>
      <c r="CO48" s="621"/>
      <c r="CP48" s="621"/>
      <c r="CQ48" s="622"/>
      <c r="CR48" s="623" t="s">
        <v>122</v>
      </c>
      <c r="CS48" s="624"/>
      <c r="CT48" s="624"/>
      <c r="CU48" s="624"/>
      <c r="CV48" s="624"/>
      <c r="CW48" s="624"/>
      <c r="CX48" s="624"/>
      <c r="CY48" s="625"/>
      <c r="CZ48" s="628" t="s">
        <v>122</v>
      </c>
      <c r="DA48" s="629"/>
      <c r="DB48" s="629"/>
      <c r="DC48" s="635"/>
      <c r="DD48" s="632" t="s">
        <v>122</v>
      </c>
      <c r="DE48" s="624"/>
      <c r="DF48" s="624"/>
      <c r="DG48" s="624"/>
      <c r="DH48" s="624"/>
      <c r="DI48" s="624"/>
      <c r="DJ48" s="624"/>
      <c r="DK48" s="625"/>
      <c r="DL48" s="706"/>
      <c r="DM48" s="707"/>
      <c r="DN48" s="707"/>
      <c r="DO48" s="707"/>
      <c r="DP48" s="707"/>
      <c r="DQ48" s="707"/>
      <c r="DR48" s="707"/>
      <c r="DS48" s="707"/>
      <c r="DT48" s="707"/>
      <c r="DU48" s="707"/>
      <c r="DV48" s="708"/>
      <c r="DW48" s="697"/>
      <c r="DX48" s="698"/>
      <c r="DY48" s="698"/>
      <c r="DZ48" s="698"/>
      <c r="EA48" s="698"/>
      <c r="EB48" s="698"/>
      <c r="EC48" s="699"/>
    </row>
    <row r="49" spans="2:133" ht="11.25" customHeight="1" x14ac:dyDescent="0.15">
      <c r="B49" s="213"/>
      <c r="CD49" s="644" t="s">
        <v>351</v>
      </c>
      <c r="CE49" s="645"/>
      <c r="CF49" s="645"/>
      <c r="CG49" s="645"/>
      <c r="CH49" s="645"/>
      <c r="CI49" s="645"/>
      <c r="CJ49" s="645"/>
      <c r="CK49" s="645"/>
      <c r="CL49" s="645"/>
      <c r="CM49" s="645"/>
      <c r="CN49" s="645"/>
      <c r="CO49" s="645"/>
      <c r="CP49" s="645"/>
      <c r="CQ49" s="646"/>
      <c r="CR49" s="695">
        <v>38650025</v>
      </c>
      <c r="CS49" s="682"/>
      <c r="CT49" s="682"/>
      <c r="CU49" s="682"/>
      <c r="CV49" s="682"/>
      <c r="CW49" s="682"/>
      <c r="CX49" s="682"/>
      <c r="CY49" s="711"/>
      <c r="CZ49" s="703">
        <v>100</v>
      </c>
      <c r="DA49" s="712"/>
      <c r="DB49" s="712"/>
      <c r="DC49" s="713"/>
      <c r="DD49" s="714">
        <v>25342497</v>
      </c>
      <c r="DE49" s="682"/>
      <c r="DF49" s="682"/>
      <c r="DG49" s="682"/>
      <c r="DH49" s="682"/>
      <c r="DI49" s="682"/>
      <c r="DJ49" s="682"/>
      <c r="DK49" s="711"/>
      <c r="DL49" s="715"/>
      <c r="DM49" s="716"/>
      <c r="DN49" s="716"/>
      <c r="DO49" s="716"/>
      <c r="DP49" s="716"/>
      <c r="DQ49" s="716"/>
      <c r="DR49" s="716"/>
      <c r="DS49" s="716"/>
      <c r="DT49" s="716"/>
      <c r="DU49" s="716"/>
      <c r="DV49" s="717"/>
      <c r="DW49" s="718"/>
      <c r="DX49" s="719"/>
      <c r="DY49" s="719"/>
      <c r="DZ49" s="719"/>
      <c r="EA49" s="719"/>
      <c r="EB49" s="719"/>
      <c r="EC49" s="720"/>
    </row>
  </sheetData>
  <sheetProtection algorithmName="SHA-512" hashValue="AX5qyScOJcgR1skD5Ix7musT2FbtYrbRCmjvNds16z6o2x1O2iq4xHj1+NRlMBjOid1ZMrywmnSt19kfvB/wEA==" saltValue="2nPj/6wlS7/Yzy12nerFl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Z32:AC32"/>
    <mergeCell ref="AD32:AK32"/>
    <mergeCell ref="AL32:AO32"/>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D31:AK31"/>
    <mergeCell ref="AL31:AO31"/>
    <mergeCell ref="AP31:AS33"/>
    <mergeCell ref="AT31:AT33"/>
    <mergeCell ref="DW30:EC30"/>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AD29:AK29"/>
    <mergeCell ref="AL29:AO29"/>
    <mergeCell ref="AP29:BF29"/>
    <mergeCell ref="BG29:BN29"/>
    <mergeCell ref="BG28:BN28"/>
    <mergeCell ref="BO28:BR28"/>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6"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21" t="s">
        <v>352</v>
      </c>
      <c r="B2" s="721"/>
      <c r="C2" s="721"/>
      <c r="D2" s="721"/>
      <c r="E2" s="721"/>
      <c r="F2" s="721"/>
      <c r="G2" s="721"/>
      <c r="H2" s="721"/>
      <c r="I2" s="721"/>
      <c r="J2" s="721"/>
      <c r="K2" s="721"/>
      <c r="L2" s="721"/>
      <c r="M2" s="721"/>
      <c r="N2" s="721"/>
      <c r="O2" s="721"/>
      <c r="P2" s="721"/>
      <c r="Q2" s="721"/>
      <c r="R2" s="721"/>
      <c r="S2" s="721"/>
      <c r="T2" s="721"/>
      <c r="U2" s="721"/>
      <c r="V2" s="721"/>
      <c r="W2" s="721"/>
      <c r="X2" s="721"/>
      <c r="Y2" s="721"/>
      <c r="Z2" s="721"/>
      <c r="AA2" s="721"/>
      <c r="AB2" s="721"/>
      <c r="AC2" s="721"/>
      <c r="AD2" s="721"/>
      <c r="AE2" s="721"/>
      <c r="AF2" s="721"/>
      <c r="AG2" s="721"/>
      <c r="AH2" s="721"/>
      <c r="AI2" s="721"/>
      <c r="AJ2" s="721"/>
      <c r="AK2" s="721"/>
      <c r="AL2" s="721"/>
      <c r="AM2" s="721"/>
      <c r="AN2" s="721"/>
      <c r="AO2" s="721"/>
      <c r="AP2" s="721"/>
      <c r="AQ2" s="721"/>
      <c r="AR2" s="721"/>
      <c r="AS2" s="721"/>
      <c r="AT2" s="721"/>
      <c r="AU2" s="721"/>
      <c r="AV2" s="721"/>
      <c r="AW2" s="721"/>
      <c r="AX2" s="721"/>
      <c r="AY2" s="721"/>
      <c r="AZ2" s="721"/>
      <c r="BA2" s="721"/>
      <c r="BB2" s="721"/>
      <c r="BC2" s="721"/>
      <c r="BD2" s="721"/>
      <c r="BE2" s="721"/>
      <c r="BF2" s="721"/>
      <c r="BG2" s="721"/>
      <c r="BH2" s="721"/>
      <c r="BI2" s="721"/>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22" t="s">
        <v>353</v>
      </c>
      <c r="DK2" s="723"/>
      <c r="DL2" s="723"/>
      <c r="DM2" s="723"/>
      <c r="DN2" s="723"/>
      <c r="DO2" s="724"/>
      <c r="DP2" s="216"/>
      <c r="DQ2" s="722" t="s">
        <v>354</v>
      </c>
      <c r="DR2" s="723"/>
      <c r="DS2" s="723"/>
      <c r="DT2" s="723"/>
      <c r="DU2" s="723"/>
      <c r="DV2" s="723"/>
      <c r="DW2" s="723"/>
      <c r="DX2" s="723"/>
      <c r="DY2" s="723"/>
      <c r="DZ2" s="724"/>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25" t="s">
        <v>355</v>
      </c>
      <c r="B4" s="725"/>
      <c r="C4" s="725"/>
      <c r="D4" s="725"/>
      <c r="E4" s="725"/>
      <c r="F4" s="725"/>
      <c r="G4" s="725"/>
      <c r="H4" s="725"/>
      <c r="I4" s="725"/>
      <c r="J4" s="725"/>
      <c r="K4" s="725"/>
      <c r="L4" s="725"/>
      <c r="M4" s="725"/>
      <c r="N4" s="725"/>
      <c r="O4" s="725"/>
      <c r="P4" s="725"/>
      <c r="Q4" s="725"/>
      <c r="R4" s="725"/>
      <c r="S4" s="725"/>
      <c r="T4" s="725"/>
      <c r="U4" s="725"/>
      <c r="V4" s="725"/>
      <c r="W4" s="725"/>
      <c r="X4" s="725"/>
      <c r="Y4" s="725"/>
      <c r="Z4" s="725"/>
      <c r="AA4" s="725"/>
      <c r="AB4" s="725"/>
      <c r="AC4" s="725"/>
      <c r="AD4" s="725"/>
      <c r="AE4" s="725"/>
      <c r="AF4" s="725"/>
      <c r="AG4" s="725"/>
      <c r="AH4" s="725"/>
      <c r="AI4" s="725"/>
      <c r="AJ4" s="725"/>
      <c r="AK4" s="725"/>
      <c r="AL4" s="725"/>
      <c r="AM4" s="725"/>
      <c r="AN4" s="725"/>
      <c r="AO4" s="725"/>
      <c r="AP4" s="725"/>
      <c r="AQ4" s="725"/>
      <c r="AR4" s="725"/>
      <c r="AS4" s="725"/>
      <c r="AT4" s="725"/>
      <c r="AU4" s="725"/>
      <c r="AV4" s="725"/>
      <c r="AW4" s="725"/>
      <c r="AX4" s="725"/>
      <c r="AY4" s="725"/>
      <c r="AZ4" s="220"/>
      <c r="BA4" s="220"/>
      <c r="BB4" s="220"/>
      <c r="BC4" s="220"/>
      <c r="BD4" s="220"/>
      <c r="BE4" s="221"/>
      <c r="BF4" s="221"/>
      <c r="BG4" s="221"/>
      <c r="BH4" s="221"/>
      <c r="BI4" s="221"/>
      <c r="BJ4" s="221"/>
      <c r="BK4" s="221"/>
      <c r="BL4" s="221"/>
      <c r="BM4" s="221"/>
      <c r="BN4" s="221"/>
      <c r="BO4" s="221"/>
      <c r="BP4" s="221"/>
      <c r="BQ4" s="726" t="s">
        <v>356</v>
      </c>
      <c r="BR4" s="726"/>
      <c r="BS4" s="726"/>
      <c r="BT4" s="726"/>
      <c r="BU4" s="726"/>
      <c r="BV4" s="726"/>
      <c r="BW4" s="726"/>
      <c r="BX4" s="726"/>
      <c r="BY4" s="726"/>
      <c r="BZ4" s="726"/>
      <c r="CA4" s="726"/>
      <c r="CB4" s="726"/>
      <c r="CC4" s="726"/>
      <c r="CD4" s="726"/>
      <c r="CE4" s="726"/>
      <c r="CF4" s="726"/>
      <c r="CG4" s="726"/>
      <c r="CH4" s="726"/>
      <c r="CI4" s="726"/>
      <c r="CJ4" s="726"/>
      <c r="CK4" s="726"/>
      <c r="CL4" s="726"/>
      <c r="CM4" s="726"/>
      <c r="CN4" s="726"/>
      <c r="CO4" s="726"/>
      <c r="CP4" s="726"/>
      <c r="CQ4" s="726"/>
      <c r="CR4" s="726"/>
      <c r="CS4" s="726"/>
      <c r="CT4" s="726"/>
      <c r="CU4" s="726"/>
      <c r="CV4" s="726"/>
      <c r="CW4" s="726"/>
      <c r="CX4" s="726"/>
      <c r="CY4" s="726"/>
      <c r="CZ4" s="726"/>
      <c r="DA4" s="726"/>
      <c r="DB4" s="726"/>
      <c r="DC4" s="726"/>
      <c r="DD4" s="726"/>
      <c r="DE4" s="726"/>
      <c r="DF4" s="726"/>
      <c r="DG4" s="726"/>
      <c r="DH4" s="726"/>
      <c r="DI4" s="726"/>
      <c r="DJ4" s="726"/>
      <c r="DK4" s="726"/>
      <c r="DL4" s="726"/>
      <c r="DM4" s="726"/>
      <c r="DN4" s="726"/>
      <c r="DO4" s="726"/>
      <c r="DP4" s="726"/>
      <c r="DQ4" s="726"/>
      <c r="DR4" s="726"/>
      <c r="DS4" s="726"/>
      <c r="DT4" s="726"/>
      <c r="DU4" s="726"/>
      <c r="DV4" s="726"/>
      <c r="DW4" s="726"/>
      <c r="DX4" s="726"/>
      <c r="DY4" s="726"/>
      <c r="DZ4" s="726"/>
      <c r="EA4" s="222"/>
    </row>
    <row r="5" spans="1:131" s="223" customFormat="1" ht="26.25" customHeight="1" x14ac:dyDescent="0.15">
      <c r="A5" s="727" t="s">
        <v>357</v>
      </c>
      <c r="B5" s="728"/>
      <c r="C5" s="728"/>
      <c r="D5" s="728"/>
      <c r="E5" s="728"/>
      <c r="F5" s="728"/>
      <c r="G5" s="728"/>
      <c r="H5" s="728"/>
      <c r="I5" s="728"/>
      <c r="J5" s="728"/>
      <c r="K5" s="728"/>
      <c r="L5" s="728"/>
      <c r="M5" s="728"/>
      <c r="N5" s="728"/>
      <c r="O5" s="728"/>
      <c r="P5" s="729"/>
      <c r="Q5" s="733" t="s">
        <v>358</v>
      </c>
      <c r="R5" s="734"/>
      <c r="S5" s="734"/>
      <c r="T5" s="734"/>
      <c r="U5" s="735"/>
      <c r="V5" s="733" t="s">
        <v>359</v>
      </c>
      <c r="W5" s="734"/>
      <c r="X5" s="734"/>
      <c r="Y5" s="734"/>
      <c r="Z5" s="735"/>
      <c r="AA5" s="733" t="s">
        <v>360</v>
      </c>
      <c r="AB5" s="734"/>
      <c r="AC5" s="734"/>
      <c r="AD5" s="734"/>
      <c r="AE5" s="734"/>
      <c r="AF5" s="739" t="s">
        <v>361</v>
      </c>
      <c r="AG5" s="734"/>
      <c r="AH5" s="734"/>
      <c r="AI5" s="734"/>
      <c r="AJ5" s="740"/>
      <c r="AK5" s="734" t="s">
        <v>362</v>
      </c>
      <c r="AL5" s="734"/>
      <c r="AM5" s="734"/>
      <c r="AN5" s="734"/>
      <c r="AO5" s="735"/>
      <c r="AP5" s="733" t="s">
        <v>363</v>
      </c>
      <c r="AQ5" s="734"/>
      <c r="AR5" s="734"/>
      <c r="AS5" s="734"/>
      <c r="AT5" s="735"/>
      <c r="AU5" s="733" t="s">
        <v>364</v>
      </c>
      <c r="AV5" s="734"/>
      <c r="AW5" s="734"/>
      <c r="AX5" s="734"/>
      <c r="AY5" s="740"/>
      <c r="AZ5" s="220"/>
      <c r="BA5" s="220"/>
      <c r="BB5" s="220"/>
      <c r="BC5" s="220"/>
      <c r="BD5" s="220"/>
      <c r="BE5" s="221"/>
      <c r="BF5" s="221"/>
      <c r="BG5" s="221"/>
      <c r="BH5" s="221"/>
      <c r="BI5" s="221"/>
      <c r="BJ5" s="221"/>
      <c r="BK5" s="221"/>
      <c r="BL5" s="221"/>
      <c r="BM5" s="221"/>
      <c r="BN5" s="221"/>
      <c r="BO5" s="221"/>
      <c r="BP5" s="221"/>
      <c r="BQ5" s="727" t="s">
        <v>365</v>
      </c>
      <c r="BR5" s="728"/>
      <c r="BS5" s="728"/>
      <c r="BT5" s="728"/>
      <c r="BU5" s="728"/>
      <c r="BV5" s="728"/>
      <c r="BW5" s="728"/>
      <c r="BX5" s="728"/>
      <c r="BY5" s="728"/>
      <c r="BZ5" s="728"/>
      <c r="CA5" s="728"/>
      <c r="CB5" s="728"/>
      <c r="CC5" s="728"/>
      <c r="CD5" s="728"/>
      <c r="CE5" s="728"/>
      <c r="CF5" s="728"/>
      <c r="CG5" s="729"/>
      <c r="CH5" s="733" t="s">
        <v>366</v>
      </c>
      <c r="CI5" s="734"/>
      <c r="CJ5" s="734"/>
      <c r="CK5" s="734"/>
      <c r="CL5" s="735"/>
      <c r="CM5" s="733" t="s">
        <v>367</v>
      </c>
      <c r="CN5" s="734"/>
      <c r="CO5" s="734"/>
      <c r="CP5" s="734"/>
      <c r="CQ5" s="735"/>
      <c r="CR5" s="733" t="s">
        <v>368</v>
      </c>
      <c r="CS5" s="734"/>
      <c r="CT5" s="734"/>
      <c r="CU5" s="734"/>
      <c r="CV5" s="735"/>
      <c r="CW5" s="733" t="s">
        <v>369</v>
      </c>
      <c r="CX5" s="734"/>
      <c r="CY5" s="734"/>
      <c r="CZ5" s="734"/>
      <c r="DA5" s="735"/>
      <c r="DB5" s="733" t="s">
        <v>370</v>
      </c>
      <c r="DC5" s="734"/>
      <c r="DD5" s="734"/>
      <c r="DE5" s="734"/>
      <c r="DF5" s="735"/>
      <c r="DG5" s="763" t="s">
        <v>371</v>
      </c>
      <c r="DH5" s="764"/>
      <c r="DI5" s="764"/>
      <c r="DJ5" s="764"/>
      <c r="DK5" s="765"/>
      <c r="DL5" s="763" t="s">
        <v>372</v>
      </c>
      <c r="DM5" s="764"/>
      <c r="DN5" s="764"/>
      <c r="DO5" s="764"/>
      <c r="DP5" s="765"/>
      <c r="DQ5" s="733" t="s">
        <v>373</v>
      </c>
      <c r="DR5" s="734"/>
      <c r="DS5" s="734"/>
      <c r="DT5" s="734"/>
      <c r="DU5" s="735"/>
      <c r="DV5" s="733" t="s">
        <v>364</v>
      </c>
      <c r="DW5" s="734"/>
      <c r="DX5" s="734"/>
      <c r="DY5" s="734"/>
      <c r="DZ5" s="740"/>
      <c r="EA5" s="222"/>
    </row>
    <row r="6" spans="1:131" s="223" customFormat="1" ht="26.25" customHeight="1" thickBot="1" x14ac:dyDescent="0.2">
      <c r="A6" s="730"/>
      <c r="B6" s="731"/>
      <c r="C6" s="731"/>
      <c r="D6" s="731"/>
      <c r="E6" s="731"/>
      <c r="F6" s="731"/>
      <c r="G6" s="731"/>
      <c r="H6" s="731"/>
      <c r="I6" s="731"/>
      <c r="J6" s="731"/>
      <c r="K6" s="731"/>
      <c r="L6" s="731"/>
      <c r="M6" s="731"/>
      <c r="N6" s="731"/>
      <c r="O6" s="731"/>
      <c r="P6" s="732"/>
      <c r="Q6" s="736"/>
      <c r="R6" s="737"/>
      <c r="S6" s="737"/>
      <c r="T6" s="737"/>
      <c r="U6" s="738"/>
      <c r="V6" s="736"/>
      <c r="W6" s="737"/>
      <c r="X6" s="737"/>
      <c r="Y6" s="737"/>
      <c r="Z6" s="738"/>
      <c r="AA6" s="736"/>
      <c r="AB6" s="737"/>
      <c r="AC6" s="737"/>
      <c r="AD6" s="737"/>
      <c r="AE6" s="737"/>
      <c r="AF6" s="741"/>
      <c r="AG6" s="737"/>
      <c r="AH6" s="737"/>
      <c r="AI6" s="737"/>
      <c r="AJ6" s="742"/>
      <c r="AK6" s="737"/>
      <c r="AL6" s="737"/>
      <c r="AM6" s="737"/>
      <c r="AN6" s="737"/>
      <c r="AO6" s="738"/>
      <c r="AP6" s="736"/>
      <c r="AQ6" s="737"/>
      <c r="AR6" s="737"/>
      <c r="AS6" s="737"/>
      <c r="AT6" s="738"/>
      <c r="AU6" s="736"/>
      <c r="AV6" s="737"/>
      <c r="AW6" s="737"/>
      <c r="AX6" s="737"/>
      <c r="AY6" s="742"/>
      <c r="AZ6" s="220"/>
      <c r="BA6" s="220"/>
      <c r="BB6" s="220"/>
      <c r="BC6" s="220"/>
      <c r="BD6" s="220"/>
      <c r="BE6" s="221"/>
      <c r="BF6" s="221"/>
      <c r="BG6" s="221"/>
      <c r="BH6" s="221"/>
      <c r="BI6" s="221"/>
      <c r="BJ6" s="221"/>
      <c r="BK6" s="221"/>
      <c r="BL6" s="221"/>
      <c r="BM6" s="221"/>
      <c r="BN6" s="221"/>
      <c r="BO6" s="221"/>
      <c r="BP6" s="221"/>
      <c r="BQ6" s="730"/>
      <c r="BR6" s="731"/>
      <c r="BS6" s="731"/>
      <c r="BT6" s="731"/>
      <c r="BU6" s="731"/>
      <c r="BV6" s="731"/>
      <c r="BW6" s="731"/>
      <c r="BX6" s="731"/>
      <c r="BY6" s="731"/>
      <c r="BZ6" s="731"/>
      <c r="CA6" s="731"/>
      <c r="CB6" s="731"/>
      <c r="CC6" s="731"/>
      <c r="CD6" s="731"/>
      <c r="CE6" s="731"/>
      <c r="CF6" s="731"/>
      <c r="CG6" s="732"/>
      <c r="CH6" s="736"/>
      <c r="CI6" s="737"/>
      <c r="CJ6" s="737"/>
      <c r="CK6" s="737"/>
      <c r="CL6" s="738"/>
      <c r="CM6" s="736"/>
      <c r="CN6" s="737"/>
      <c r="CO6" s="737"/>
      <c r="CP6" s="737"/>
      <c r="CQ6" s="738"/>
      <c r="CR6" s="736"/>
      <c r="CS6" s="737"/>
      <c r="CT6" s="737"/>
      <c r="CU6" s="737"/>
      <c r="CV6" s="738"/>
      <c r="CW6" s="736"/>
      <c r="CX6" s="737"/>
      <c r="CY6" s="737"/>
      <c r="CZ6" s="737"/>
      <c r="DA6" s="738"/>
      <c r="DB6" s="736"/>
      <c r="DC6" s="737"/>
      <c r="DD6" s="737"/>
      <c r="DE6" s="737"/>
      <c r="DF6" s="738"/>
      <c r="DG6" s="766"/>
      <c r="DH6" s="767"/>
      <c r="DI6" s="767"/>
      <c r="DJ6" s="767"/>
      <c r="DK6" s="768"/>
      <c r="DL6" s="766"/>
      <c r="DM6" s="767"/>
      <c r="DN6" s="767"/>
      <c r="DO6" s="767"/>
      <c r="DP6" s="768"/>
      <c r="DQ6" s="736"/>
      <c r="DR6" s="737"/>
      <c r="DS6" s="737"/>
      <c r="DT6" s="737"/>
      <c r="DU6" s="738"/>
      <c r="DV6" s="736"/>
      <c r="DW6" s="737"/>
      <c r="DX6" s="737"/>
      <c r="DY6" s="737"/>
      <c r="DZ6" s="742"/>
      <c r="EA6" s="222"/>
    </row>
    <row r="7" spans="1:131" s="223" customFormat="1" ht="26.25" customHeight="1" thickTop="1" x14ac:dyDescent="0.15">
      <c r="A7" s="224">
        <v>1</v>
      </c>
      <c r="B7" s="749" t="s">
        <v>374</v>
      </c>
      <c r="C7" s="750"/>
      <c r="D7" s="750"/>
      <c r="E7" s="750"/>
      <c r="F7" s="750"/>
      <c r="G7" s="750"/>
      <c r="H7" s="750"/>
      <c r="I7" s="750"/>
      <c r="J7" s="750"/>
      <c r="K7" s="750"/>
      <c r="L7" s="750"/>
      <c r="M7" s="750"/>
      <c r="N7" s="750"/>
      <c r="O7" s="750"/>
      <c r="P7" s="751"/>
      <c r="Q7" s="752">
        <v>40860</v>
      </c>
      <c r="R7" s="753"/>
      <c r="S7" s="753"/>
      <c r="T7" s="753"/>
      <c r="U7" s="753"/>
      <c r="V7" s="753">
        <v>38938</v>
      </c>
      <c r="W7" s="753"/>
      <c r="X7" s="753"/>
      <c r="Y7" s="753"/>
      <c r="Z7" s="753"/>
      <c r="AA7" s="753">
        <v>1922</v>
      </c>
      <c r="AB7" s="753"/>
      <c r="AC7" s="753"/>
      <c r="AD7" s="753"/>
      <c r="AE7" s="754"/>
      <c r="AF7" s="755">
        <v>1812</v>
      </c>
      <c r="AG7" s="756"/>
      <c r="AH7" s="756"/>
      <c r="AI7" s="756"/>
      <c r="AJ7" s="757"/>
      <c r="AK7" s="758">
        <v>1756</v>
      </c>
      <c r="AL7" s="759"/>
      <c r="AM7" s="759"/>
      <c r="AN7" s="759"/>
      <c r="AO7" s="759"/>
      <c r="AP7" s="759">
        <v>41995</v>
      </c>
      <c r="AQ7" s="759"/>
      <c r="AR7" s="759"/>
      <c r="AS7" s="759"/>
      <c r="AT7" s="759"/>
      <c r="AU7" s="760"/>
      <c r="AV7" s="760"/>
      <c r="AW7" s="760"/>
      <c r="AX7" s="760"/>
      <c r="AY7" s="761"/>
      <c r="AZ7" s="220"/>
      <c r="BA7" s="220"/>
      <c r="BB7" s="220"/>
      <c r="BC7" s="220"/>
      <c r="BD7" s="220"/>
      <c r="BE7" s="221"/>
      <c r="BF7" s="221"/>
      <c r="BG7" s="221"/>
      <c r="BH7" s="221"/>
      <c r="BI7" s="221"/>
      <c r="BJ7" s="221"/>
      <c r="BK7" s="221"/>
      <c r="BL7" s="221"/>
      <c r="BM7" s="221"/>
      <c r="BN7" s="221"/>
      <c r="BO7" s="221"/>
      <c r="BP7" s="221"/>
      <c r="BQ7" s="224">
        <v>1</v>
      </c>
      <c r="BR7" s="225"/>
      <c r="BS7" s="746" t="s">
        <v>552</v>
      </c>
      <c r="BT7" s="747"/>
      <c r="BU7" s="747"/>
      <c r="BV7" s="747"/>
      <c r="BW7" s="747"/>
      <c r="BX7" s="747"/>
      <c r="BY7" s="747"/>
      <c r="BZ7" s="747"/>
      <c r="CA7" s="747"/>
      <c r="CB7" s="747"/>
      <c r="CC7" s="747"/>
      <c r="CD7" s="747"/>
      <c r="CE7" s="747"/>
      <c r="CF7" s="747"/>
      <c r="CG7" s="762"/>
      <c r="CH7" s="743">
        <v>0</v>
      </c>
      <c r="CI7" s="744"/>
      <c r="CJ7" s="744"/>
      <c r="CK7" s="744"/>
      <c r="CL7" s="745"/>
      <c r="CM7" s="743">
        <v>7</v>
      </c>
      <c r="CN7" s="744"/>
      <c r="CO7" s="744"/>
      <c r="CP7" s="744"/>
      <c r="CQ7" s="745"/>
      <c r="CR7" s="743">
        <v>3</v>
      </c>
      <c r="CS7" s="744"/>
      <c r="CT7" s="744"/>
      <c r="CU7" s="744"/>
      <c r="CV7" s="745"/>
      <c r="CW7" s="743" t="s">
        <v>561</v>
      </c>
      <c r="CX7" s="744"/>
      <c r="CY7" s="744"/>
      <c r="CZ7" s="744"/>
      <c r="DA7" s="745"/>
      <c r="DB7" s="743" t="s">
        <v>561</v>
      </c>
      <c r="DC7" s="744"/>
      <c r="DD7" s="744"/>
      <c r="DE7" s="744"/>
      <c r="DF7" s="745"/>
      <c r="DG7" s="743" t="s">
        <v>561</v>
      </c>
      <c r="DH7" s="744"/>
      <c r="DI7" s="744"/>
      <c r="DJ7" s="744"/>
      <c r="DK7" s="745"/>
      <c r="DL7" s="743" t="s">
        <v>561</v>
      </c>
      <c r="DM7" s="744"/>
      <c r="DN7" s="744"/>
      <c r="DO7" s="744"/>
      <c r="DP7" s="745"/>
      <c r="DQ7" s="743" t="s">
        <v>561</v>
      </c>
      <c r="DR7" s="744"/>
      <c r="DS7" s="744"/>
      <c r="DT7" s="744"/>
      <c r="DU7" s="745"/>
      <c r="DV7" s="746"/>
      <c r="DW7" s="747"/>
      <c r="DX7" s="747"/>
      <c r="DY7" s="747"/>
      <c r="DZ7" s="748"/>
      <c r="EA7" s="222"/>
    </row>
    <row r="8" spans="1:131" s="223" customFormat="1" ht="26.25" customHeight="1" x14ac:dyDescent="0.15">
      <c r="A8" s="226">
        <v>2</v>
      </c>
      <c r="B8" s="780"/>
      <c r="C8" s="781"/>
      <c r="D8" s="781"/>
      <c r="E8" s="781"/>
      <c r="F8" s="781"/>
      <c r="G8" s="781"/>
      <c r="H8" s="781"/>
      <c r="I8" s="781"/>
      <c r="J8" s="781"/>
      <c r="K8" s="781"/>
      <c r="L8" s="781"/>
      <c r="M8" s="781"/>
      <c r="N8" s="781"/>
      <c r="O8" s="781"/>
      <c r="P8" s="782"/>
      <c r="Q8" s="783"/>
      <c r="R8" s="784"/>
      <c r="S8" s="784"/>
      <c r="T8" s="784"/>
      <c r="U8" s="784"/>
      <c r="V8" s="784"/>
      <c r="W8" s="784"/>
      <c r="X8" s="784"/>
      <c r="Y8" s="784"/>
      <c r="Z8" s="784"/>
      <c r="AA8" s="784"/>
      <c r="AB8" s="784"/>
      <c r="AC8" s="784"/>
      <c r="AD8" s="784"/>
      <c r="AE8" s="785"/>
      <c r="AF8" s="786"/>
      <c r="AG8" s="787"/>
      <c r="AH8" s="787"/>
      <c r="AI8" s="787"/>
      <c r="AJ8" s="788"/>
      <c r="AK8" s="769"/>
      <c r="AL8" s="770"/>
      <c r="AM8" s="770"/>
      <c r="AN8" s="770"/>
      <c r="AO8" s="770"/>
      <c r="AP8" s="770"/>
      <c r="AQ8" s="770"/>
      <c r="AR8" s="770"/>
      <c r="AS8" s="770"/>
      <c r="AT8" s="770"/>
      <c r="AU8" s="771"/>
      <c r="AV8" s="771"/>
      <c r="AW8" s="771"/>
      <c r="AX8" s="771"/>
      <c r="AY8" s="772"/>
      <c r="AZ8" s="220"/>
      <c r="BA8" s="220"/>
      <c r="BB8" s="220"/>
      <c r="BC8" s="220"/>
      <c r="BD8" s="220"/>
      <c r="BE8" s="221"/>
      <c r="BF8" s="221"/>
      <c r="BG8" s="221"/>
      <c r="BH8" s="221"/>
      <c r="BI8" s="221"/>
      <c r="BJ8" s="221"/>
      <c r="BK8" s="221"/>
      <c r="BL8" s="221"/>
      <c r="BM8" s="221"/>
      <c r="BN8" s="221"/>
      <c r="BO8" s="221"/>
      <c r="BP8" s="221"/>
      <c r="BQ8" s="226">
        <v>2</v>
      </c>
      <c r="BR8" s="227"/>
      <c r="BS8" s="773" t="s">
        <v>553</v>
      </c>
      <c r="BT8" s="774"/>
      <c r="BU8" s="774"/>
      <c r="BV8" s="774"/>
      <c r="BW8" s="774"/>
      <c r="BX8" s="774"/>
      <c r="BY8" s="774"/>
      <c r="BZ8" s="774"/>
      <c r="CA8" s="774"/>
      <c r="CB8" s="774"/>
      <c r="CC8" s="774"/>
      <c r="CD8" s="774"/>
      <c r="CE8" s="774"/>
      <c r="CF8" s="774"/>
      <c r="CG8" s="775"/>
      <c r="CH8" s="776">
        <v>63</v>
      </c>
      <c r="CI8" s="777"/>
      <c r="CJ8" s="777"/>
      <c r="CK8" s="777"/>
      <c r="CL8" s="778"/>
      <c r="CM8" s="776">
        <v>396</v>
      </c>
      <c r="CN8" s="777"/>
      <c r="CO8" s="777"/>
      <c r="CP8" s="777"/>
      <c r="CQ8" s="778"/>
      <c r="CR8" s="776">
        <v>31</v>
      </c>
      <c r="CS8" s="777"/>
      <c r="CT8" s="777"/>
      <c r="CU8" s="777"/>
      <c r="CV8" s="778"/>
      <c r="CW8" s="776">
        <v>0</v>
      </c>
      <c r="CX8" s="777"/>
      <c r="CY8" s="777"/>
      <c r="CZ8" s="777"/>
      <c r="DA8" s="778"/>
      <c r="DB8" s="776" t="s">
        <v>561</v>
      </c>
      <c r="DC8" s="777"/>
      <c r="DD8" s="777"/>
      <c r="DE8" s="777"/>
      <c r="DF8" s="778"/>
      <c r="DG8" s="776" t="s">
        <v>561</v>
      </c>
      <c r="DH8" s="777"/>
      <c r="DI8" s="777"/>
      <c r="DJ8" s="777"/>
      <c r="DK8" s="778"/>
      <c r="DL8" s="776" t="s">
        <v>561</v>
      </c>
      <c r="DM8" s="777"/>
      <c r="DN8" s="777"/>
      <c r="DO8" s="777"/>
      <c r="DP8" s="778"/>
      <c r="DQ8" s="776" t="s">
        <v>561</v>
      </c>
      <c r="DR8" s="777"/>
      <c r="DS8" s="777"/>
      <c r="DT8" s="777"/>
      <c r="DU8" s="778"/>
      <c r="DV8" s="773"/>
      <c r="DW8" s="774"/>
      <c r="DX8" s="774"/>
      <c r="DY8" s="774"/>
      <c r="DZ8" s="779"/>
      <c r="EA8" s="222"/>
    </row>
    <row r="9" spans="1:131" s="223" customFormat="1" ht="26.25" customHeight="1" x14ac:dyDescent="0.15">
      <c r="A9" s="226">
        <v>3</v>
      </c>
      <c r="B9" s="780"/>
      <c r="C9" s="781"/>
      <c r="D9" s="781"/>
      <c r="E9" s="781"/>
      <c r="F9" s="781"/>
      <c r="G9" s="781"/>
      <c r="H9" s="781"/>
      <c r="I9" s="781"/>
      <c r="J9" s="781"/>
      <c r="K9" s="781"/>
      <c r="L9" s="781"/>
      <c r="M9" s="781"/>
      <c r="N9" s="781"/>
      <c r="O9" s="781"/>
      <c r="P9" s="782"/>
      <c r="Q9" s="783"/>
      <c r="R9" s="784"/>
      <c r="S9" s="784"/>
      <c r="T9" s="784"/>
      <c r="U9" s="784"/>
      <c r="V9" s="784"/>
      <c r="W9" s="784"/>
      <c r="X9" s="784"/>
      <c r="Y9" s="784"/>
      <c r="Z9" s="784"/>
      <c r="AA9" s="784"/>
      <c r="AB9" s="784"/>
      <c r="AC9" s="784"/>
      <c r="AD9" s="784"/>
      <c r="AE9" s="785"/>
      <c r="AF9" s="786"/>
      <c r="AG9" s="787"/>
      <c r="AH9" s="787"/>
      <c r="AI9" s="787"/>
      <c r="AJ9" s="788"/>
      <c r="AK9" s="769"/>
      <c r="AL9" s="770"/>
      <c r="AM9" s="770"/>
      <c r="AN9" s="770"/>
      <c r="AO9" s="770"/>
      <c r="AP9" s="770"/>
      <c r="AQ9" s="770"/>
      <c r="AR9" s="770"/>
      <c r="AS9" s="770"/>
      <c r="AT9" s="770"/>
      <c r="AU9" s="771"/>
      <c r="AV9" s="771"/>
      <c r="AW9" s="771"/>
      <c r="AX9" s="771"/>
      <c r="AY9" s="772"/>
      <c r="AZ9" s="220"/>
      <c r="BA9" s="220"/>
      <c r="BB9" s="220"/>
      <c r="BC9" s="220"/>
      <c r="BD9" s="220"/>
      <c r="BE9" s="221"/>
      <c r="BF9" s="221"/>
      <c r="BG9" s="221"/>
      <c r="BH9" s="221"/>
      <c r="BI9" s="221"/>
      <c r="BJ9" s="221"/>
      <c r="BK9" s="221"/>
      <c r="BL9" s="221"/>
      <c r="BM9" s="221"/>
      <c r="BN9" s="221"/>
      <c r="BO9" s="221"/>
      <c r="BP9" s="221"/>
      <c r="BQ9" s="226">
        <v>3</v>
      </c>
      <c r="BR9" s="227"/>
      <c r="BS9" s="773" t="s">
        <v>554</v>
      </c>
      <c r="BT9" s="774"/>
      <c r="BU9" s="774"/>
      <c r="BV9" s="774"/>
      <c r="BW9" s="774"/>
      <c r="BX9" s="774"/>
      <c r="BY9" s="774"/>
      <c r="BZ9" s="774"/>
      <c r="CA9" s="774"/>
      <c r="CB9" s="774"/>
      <c r="CC9" s="774"/>
      <c r="CD9" s="774"/>
      <c r="CE9" s="774"/>
      <c r="CF9" s="774"/>
      <c r="CG9" s="775"/>
      <c r="CH9" s="776">
        <v>3</v>
      </c>
      <c r="CI9" s="777"/>
      <c r="CJ9" s="777"/>
      <c r="CK9" s="777"/>
      <c r="CL9" s="778"/>
      <c r="CM9" s="776">
        <v>57</v>
      </c>
      <c r="CN9" s="777"/>
      <c r="CO9" s="777"/>
      <c r="CP9" s="777"/>
      <c r="CQ9" s="778"/>
      <c r="CR9" s="776">
        <v>20</v>
      </c>
      <c r="CS9" s="777"/>
      <c r="CT9" s="777"/>
      <c r="CU9" s="777"/>
      <c r="CV9" s="778"/>
      <c r="CW9" s="776" t="s">
        <v>561</v>
      </c>
      <c r="CX9" s="777"/>
      <c r="CY9" s="777"/>
      <c r="CZ9" s="777"/>
      <c r="DA9" s="778"/>
      <c r="DB9" s="776" t="s">
        <v>561</v>
      </c>
      <c r="DC9" s="777"/>
      <c r="DD9" s="777"/>
      <c r="DE9" s="777"/>
      <c r="DF9" s="778"/>
      <c r="DG9" s="776" t="s">
        <v>561</v>
      </c>
      <c r="DH9" s="777"/>
      <c r="DI9" s="777"/>
      <c r="DJ9" s="777"/>
      <c r="DK9" s="778"/>
      <c r="DL9" s="776" t="s">
        <v>561</v>
      </c>
      <c r="DM9" s="777"/>
      <c r="DN9" s="777"/>
      <c r="DO9" s="777"/>
      <c r="DP9" s="778"/>
      <c r="DQ9" s="776" t="s">
        <v>561</v>
      </c>
      <c r="DR9" s="777"/>
      <c r="DS9" s="777"/>
      <c r="DT9" s="777"/>
      <c r="DU9" s="778"/>
      <c r="DV9" s="773"/>
      <c r="DW9" s="774"/>
      <c r="DX9" s="774"/>
      <c r="DY9" s="774"/>
      <c r="DZ9" s="779"/>
      <c r="EA9" s="222"/>
    </row>
    <row r="10" spans="1:131" s="223" customFormat="1" ht="26.25" customHeight="1" x14ac:dyDescent="0.15">
      <c r="A10" s="226">
        <v>4</v>
      </c>
      <c r="B10" s="780"/>
      <c r="C10" s="781"/>
      <c r="D10" s="781"/>
      <c r="E10" s="781"/>
      <c r="F10" s="781"/>
      <c r="G10" s="781"/>
      <c r="H10" s="781"/>
      <c r="I10" s="781"/>
      <c r="J10" s="781"/>
      <c r="K10" s="781"/>
      <c r="L10" s="781"/>
      <c r="M10" s="781"/>
      <c r="N10" s="781"/>
      <c r="O10" s="781"/>
      <c r="P10" s="782"/>
      <c r="Q10" s="783"/>
      <c r="R10" s="784"/>
      <c r="S10" s="784"/>
      <c r="T10" s="784"/>
      <c r="U10" s="784"/>
      <c r="V10" s="784"/>
      <c r="W10" s="784"/>
      <c r="X10" s="784"/>
      <c r="Y10" s="784"/>
      <c r="Z10" s="784"/>
      <c r="AA10" s="784"/>
      <c r="AB10" s="784"/>
      <c r="AC10" s="784"/>
      <c r="AD10" s="784"/>
      <c r="AE10" s="785"/>
      <c r="AF10" s="786"/>
      <c r="AG10" s="787"/>
      <c r="AH10" s="787"/>
      <c r="AI10" s="787"/>
      <c r="AJ10" s="788"/>
      <c r="AK10" s="769"/>
      <c r="AL10" s="770"/>
      <c r="AM10" s="770"/>
      <c r="AN10" s="770"/>
      <c r="AO10" s="770"/>
      <c r="AP10" s="770"/>
      <c r="AQ10" s="770"/>
      <c r="AR10" s="770"/>
      <c r="AS10" s="770"/>
      <c r="AT10" s="770"/>
      <c r="AU10" s="771"/>
      <c r="AV10" s="771"/>
      <c r="AW10" s="771"/>
      <c r="AX10" s="771"/>
      <c r="AY10" s="772"/>
      <c r="AZ10" s="220"/>
      <c r="BA10" s="220"/>
      <c r="BB10" s="220"/>
      <c r="BC10" s="220"/>
      <c r="BD10" s="220"/>
      <c r="BE10" s="221"/>
      <c r="BF10" s="221"/>
      <c r="BG10" s="221"/>
      <c r="BH10" s="221"/>
      <c r="BI10" s="221"/>
      <c r="BJ10" s="221"/>
      <c r="BK10" s="221"/>
      <c r="BL10" s="221"/>
      <c r="BM10" s="221"/>
      <c r="BN10" s="221"/>
      <c r="BO10" s="221"/>
      <c r="BP10" s="221"/>
      <c r="BQ10" s="226">
        <v>4</v>
      </c>
      <c r="BR10" s="227"/>
      <c r="BS10" s="773" t="s">
        <v>555</v>
      </c>
      <c r="BT10" s="774"/>
      <c r="BU10" s="774"/>
      <c r="BV10" s="774"/>
      <c r="BW10" s="774"/>
      <c r="BX10" s="774"/>
      <c r="BY10" s="774"/>
      <c r="BZ10" s="774"/>
      <c r="CA10" s="774"/>
      <c r="CB10" s="774"/>
      <c r="CC10" s="774"/>
      <c r="CD10" s="774"/>
      <c r="CE10" s="774"/>
      <c r="CF10" s="774"/>
      <c r="CG10" s="775"/>
      <c r="CH10" s="776">
        <v>-2</v>
      </c>
      <c r="CI10" s="777"/>
      <c r="CJ10" s="777"/>
      <c r="CK10" s="777"/>
      <c r="CL10" s="778"/>
      <c r="CM10" s="776">
        <v>871</v>
      </c>
      <c r="CN10" s="777"/>
      <c r="CO10" s="777"/>
      <c r="CP10" s="777"/>
      <c r="CQ10" s="778"/>
      <c r="CR10" s="776">
        <v>407</v>
      </c>
      <c r="CS10" s="777"/>
      <c r="CT10" s="777"/>
      <c r="CU10" s="777"/>
      <c r="CV10" s="778"/>
      <c r="CW10" s="776">
        <v>14</v>
      </c>
      <c r="CX10" s="777"/>
      <c r="CY10" s="777"/>
      <c r="CZ10" s="777"/>
      <c r="DA10" s="778"/>
      <c r="DB10" s="776">
        <v>28</v>
      </c>
      <c r="DC10" s="777"/>
      <c r="DD10" s="777"/>
      <c r="DE10" s="777"/>
      <c r="DF10" s="778"/>
      <c r="DG10" s="776" t="s">
        <v>561</v>
      </c>
      <c r="DH10" s="777"/>
      <c r="DI10" s="777"/>
      <c r="DJ10" s="777"/>
      <c r="DK10" s="778"/>
      <c r="DL10" s="776" t="s">
        <v>561</v>
      </c>
      <c r="DM10" s="777"/>
      <c r="DN10" s="777"/>
      <c r="DO10" s="777"/>
      <c r="DP10" s="778"/>
      <c r="DQ10" s="776" t="s">
        <v>561</v>
      </c>
      <c r="DR10" s="777"/>
      <c r="DS10" s="777"/>
      <c r="DT10" s="777"/>
      <c r="DU10" s="778"/>
      <c r="DV10" s="773"/>
      <c r="DW10" s="774"/>
      <c r="DX10" s="774"/>
      <c r="DY10" s="774"/>
      <c r="DZ10" s="779"/>
      <c r="EA10" s="222"/>
    </row>
    <row r="11" spans="1:131" s="223" customFormat="1" ht="26.25" customHeight="1" x14ac:dyDescent="0.15">
      <c r="A11" s="226">
        <v>5</v>
      </c>
      <c r="B11" s="780"/>
      <c r="C11" s="781"/>
      <c r="D11" s="781"/>
      <c r="E11" s="781"/>
      <c r="F11" s="781"/>
      <c r="G11" s="781"/>
      <c r="H11" s="781"/>
      <c r="I11" s="781"/>
      <c r="J11" s="781"/>
      <c r="K11" s="781"/>
      <c r="L11" s="781"/>
      <c r="M11" s="781"/>
      <c r="N11" s="781"/>
      <c r="O11" s="781"/>
      <c r="P11" s="782"/>
      <c r="Q11" s="783"/>
      <c r="R11" s="784"/>
      <c r="S11" s="784"/>
      <c r="T11" s="784"/>
      <c r="U11" s="784"/>
      <c r="V11" s="784"/>
      <c r="W11" s="784"/>
      <c r="X11" s="784"/>
      <c r="Y11" s="784"/>
      <c r="Z11" s="784"/>
      <c r="AA11" s="784"/>
      <c r="AB11" s="784"/>
      <c r="AC11" s="784"/>
      <c r="AD11" s="784"/>
      <c r="AE11" s="785"/>
      <c r="AF11" s="786"/>
      <c r="AG11" s="787"/>
      <c r="AH11" s="787"/>
      <c r="AI11" s="787"/>
      <c r="AJ11" s="788"/>
      <c r="AK11" s="769"/>
      <c r="AL11" s="770"/>
      <c r="AM11" s="770"/>
      <c r="AN11" s="770"/>
      <c r="AO11" s="770"/>
      <c r="AP11" s="770"/>
      <c r="AQ11" s="770"/>
      <c r="AR11" s="770"/>
      <c r="AS11" s="770"/>
      <c r="AT11" s="770"/>
      <c r="AU11" s="771"/>
      <c r="AV11" s="771"/>
      <c r="AW11" s="771"/>
      <c r="AX11" s="771"/>
      <c r="AY11" s="772"/>
      <c r="AZ11" s="220"/>
      <c r="BA11" s="220"/>
      <c r="BB11" s="220"/>
      <c r="BC11" s="220"/>
      <c r="BD11" s="220"/>
      <c r="BE11" s="221"/>
      <c r="BF11" s="221"/>
      <c r="BG11" s="221"/>
      <c r="BH11" s="221"/>
      <c r="BI11" s="221"/>
      <c r="BJ11" s="221"/>
      <c r="BK11" s="221"/>
      <c r="BL11" s="221"/>
      <c r="BM11" s="221"/>
      <c r="BN11" s="221"/>
      <c r="BO11" s="221"/>
      <c r="BP11" s="221"/>
      <c r="BQ11" s="226">
        <v>5</v>
      </c>
      <c r="BR11" s="227"/>
      <c r="BS11" s="773" t="s">
        <v>556</v>
      </c>
      <c r="BT11" s="774"/>
      <c r="BU11" s="774"/>
      <c r="BV11" s="774"/>
      <c r="BW11" s="774"/>
      <c r="BX11" s="774"/>
      <c r="BY11" s="774"/>
      <c r="BZ11" s="774"/>
      <c r="CA11" s="774"/>
      <c r="CB11" s="774"/>
      <c r="CC11" s="774"/>
      <c r="CD11" s="774"/>
      <c r="CE11" s="774"/>
      <c r="CF11" s="774"/>
      <c r="CG11" s="775"/>
      <c r="CH11" s="776">
        <v>-39</v>
      </c>
      <c r="CI11" s="777"/>
      <c r="CJ11" s="777"/>
      <c r="CK11" s="777"/>
      <c r="CL11" s="778"/>
      <c r="CM11" s="776">
        <v>64</v>
      </c>
      <c r="CN11" s="777"/>
      <c r="CO11" s="777"/>
      <c r="CP11" s="777"/>
      <c r="CQ11" s="778"/>
      <c r="CR11" s="776">
        <v>17</v>
      </c>
      <c r="CS11" s="777"/>
      <c r="CT11" s="777"/>
      <c r="CU11" s="777"/>
      <c r="CV11" s="778"/>
      <c r="CW11" s="776" t="s">
        <v>561</v>
      </c>
      <c r="CX11" s="777"/>
      <c r="CY11" s="777"/>
      <c r="CZ11" s="777"/>
      <c r="DA11" s="778"/>
      <c r="DB11" s="776" t="s">
        <v>561</v>
      </c>
      <c r="DC11" s="777"/>
      <c r="DD11" s="777"/>
      <c r="DE11" s="777"/>
      <c r="DF11" s="778"/>
      <c r="DG11" s="776" t="s">
        <v>561</v>
      </c>
      <c r="DH11" s="777"/>
      <c r="DI11" s="777"/>
      <c r="DJ11" s="777"/>
      <c r="DK11" s="778"/>
      <c r="DL11" s="776" t="s">
        <v>561</v>
      </c>
      <c r="DM11" s="777"/>
      <c r="DN11" s="777"/>
      <c r="DO11" s="777"/>
      <c r="DP11" s="778"/>
      <c r="DQ11" s="776" t="s">
        <v>561</v>
      </c>
      <c r="DR11" s="777"/>
      <c r="DS11" s="777"/>
      <c r="DT11" s="777"/>
      <c r="DU11" s="778"/>
      <c r="DV11" s="773"/>
      <c r="DW11" s="774"/>
      <c r="DX11" s="774"/>
      <c r="DY11" s="774"/>
      <c r="DZ11" s="779"/>
      <c r="EA11" s="222"/>
    </row>
    <row r="12" spans="1:131" s="223" customFormat="1" ht="26.25" customHeight="1" x14ac:dyDescent="0.15">
      <c r="A12" s="226">
        <v>6</v>
      </c>
      <c r="B12" s="780"/>
      <c r="C12" s="781"/>
      <c r="D12" s="781"/>
      <c r="E12" s="781"/>
      <c r="F12" s="781"/>
      <c r="G12" s="781"/>
      <c r="H12" s="781"/>
      <c r="I12" s="781"/>
      <c r="J12" s="781"/>
      <c r="K12" s="781"/>
      <c r="L12" s="781"/>
      <c r="M12" s="781"/>
      <c r="N12" s="781"/>
      <c r="O12" s="781"/>
      <c r="P12" s="782"/>
      <c r="Q12" s="783"/>
      <c r="R12" s="784"/>
      <c r="S12" s="784"/>
      <c r="T12" s="784"/>
      <c r="U12" s="784"/>
      <c r="V12" s="784"/>
      <c r="W12" s="784"/>
      <c r="X12" s="784"/>
      <c r="Y12" s="784"/>
      <c r="Z12" s="784"/>
      <c r="AA12" s="784"/>
      <c r="AB12" s="784"/>
      <c r="AC12" s="784"/>
      <c r="AD12" s="784"/>
      <c r="AE12" s="785"/>
      <c r="AF12" s="786"/>
      <c r="AG12" s="787"/>
      <c r="AH12" s="787"/>
      <c r="AI12" s="787"/>
      <c r="AJ12" s="788"/>
      <c r="AK12" s="769"/>
      <c r="AL12" s="770"/>
      <c r="AM12" s="770"/>
      <c r="AN12" s="770"/>
      <c r="AO12" s="770"/>
      <c r="AP12" s="770"/>
      <c r="AQ12" s="770"/>
      <c r="AR12" s="770"/>
      <c r="AS12" s="770"/>
      <c r="AT12" s="770"/>
      <c r="AU12" s="771"/>
      <c r="AV12" s="771"/>
      <c r="AW12" s="771"/>
      <c r="AX12" s="771"/>
      <c r="AY12" s="772"/>
      <c r="AZ12" s="220"/>
      <c r="BA12" s="220"/>
      <c r="BB12" s="220"/>
      <c r="BC12" s="220"/>
      <c r="BD12" s="220"/>
      <c r="BE12" s="221"/>
      <c r="BF12" s="221"/>
      <c r="BG12" s="221"/>
      <c r="BH12" s="221"/>
      <c r="BI12" s="221"/>
      <c r="BJ12" s="221"/>
      <c r="BK12" s="221"/>
      <c r="BL12" s="221"/>
      <c r="BM12" s="221"/>
      <c r="BN12" s="221"/>
      <c r="BO12" s="221"/>
      <c r="BP12" s="221"/>
      <c r="BQ12" s="226">
        <v>6</v>
      </c>
      <c r="BR12" s="227"/>
      <c r="BS12" s="773" t="s">
        <v>557</v>
      </c>
      <c r="BT12" s="774"/>
      <c r="BU12" s="774"/>
      <c r="BV12" s="774"/>
      <c r="BW12" s="774"/>
      <c r="BX12" s="774"/>
      <c r="BY12" s="774"/>
      <c r="BZ12" s="774"/>
      <c r="CA12" s="774"/>
      <c r="CB12" s="774"/>
      <c r="CC12" s="774"/>
      <c r="CD12" s="774"/>
      <c r="CE12" s="774"/>
      <c r="CF12" s="774"/>
      <c r="CG12" s="775"/>
      <c r="CH12" s="776">
        <v>4</v>
      </c>
      <c r="CI12" s="777"/>
      <c r="CJ12" s="777"/>
      <c r="CK12" s="777"/>
      <c r="CL12" s="778"/>
      <c r="CM12" s="776">
        <v>65</v>
      </c>
      <c r="CN12" s="777"/>
      <c r="CO12" s="777"/>
      <c r="CP12" s="777"/>
      <c r="CQ12" s="778"/>
      <c r="CR12" s="776">
        <v>30</v>
      </c>
      <c r="CS12" s="777"/>
      <c r="CT12" s="777"/>
      <c r="CU12" s="777"/>
      <c r="CV12" s="778"/>
      <c r="CW12" s="776" t="s">
        <v>561</v>
      </c>
      <c r="CX12" s="777"/>
      <c r="CY12" s="777"/>
      <c r="CZ12" s="777"/>
      <c r="DA12" s="778"/>
      <c r="DB12" s="776" t="s">
        <v>561</v>
      </c>
      <c r="DC12" s="777"/>
      <c r="DD12" s="777"/>
      <c r="DE12" s="777"/>
      <c r="DF12" s="778"/>
      <c r="DG12" s="776" t="s">
        <v>561</v>
      </c>
      <c r="DH12" s="777"/>
      <c r="DI12" s="777"/>
      <c r="DJ12" s="777"/>
      <c r="DK12" s="778"/>
      <c r="DL12" s="776" t="s">
        <v>561</v>
      </c>
      <c r="DM12" s="777"/>
      <c r="DN12" s="777"/>
      <c r="DO12" s="777"/>
      <c r="DP12" s="778"/>
      <c r="DQ12" s="776" t="s">
        <v>561</v>
      </c>
      <c r="DR12" s="777"/>
      <c r="DS12" s="777"/>
      <c r="DT12" s="777"/>
      <c r="DU12" s="778"/>
      <c r="DV12" s="773"/>
      <c r="DW12" s="774"/>
      <c r="DX12" s="774"/>
      <c r="DY12" s="774"/>
      <c r="DZ12" s="779"/>
      <c r="EA12" s="222"/>
    </row>
    <row r="13" spans="1:131" s="223" customFormat="1" ht="26.25" customHeight="1" x14ac:dyDescent="0.15">
      <c r="A13" s="226">
        <v>7</v>
      </c>
      <c r="B13" s="780"/>
      <c r="C13" s="781"/>
      <c r="D13" s="781"/>
      <c r="E13" s="781"/>
      <c r="F13" s="781"/>
      <c r="G13" s="781"/>
      <c r="H13" s="781"/>
      <c r="I13" s="781"/>
      <c r="J13" s="781"/>
      <c r="K13" s="781"/>
      <c r="L13" s="781"/>
      <c r="M13" s="781"/>
      <c r="N13" s="781"/>
      <c r="O13" s="781"/>
      <c r="P13" s="782"/>
      <c r="Q13" s="783"/>
      <c r="R13" s="784"/>
      <c r="S13" s="784"/>
      <c r="T13" s="784"/>
      <c r="U13" s="784"/>
      <c r="V13" s="784"/>
      <c r="W13" s="784"/>
      <c r="X13" s="784"/>
      <c r="Y13" s="784"/>
      <c r="Z13" s="784"/>
      <c r="AA13" s="784"/>
      <c r="AB13" s="784"/>
      <c r="AC13" s="784"/>
      <c r="AD13" s="784"/>
      <c r="AE13" s="785"/>
      <c r="AF13" s="786"/>
      <c r="AG13" s="787"/>
      <c r="AH13" s="787"/>
      <c r="AI13" s="787"/>
      <c r="AJ13" s="788"/>
      <c r="AK13" s="769"/>
      <c r="AL13" s="770"/>
      <c r="AM13" s="770"/>
      <c r="AN13" s="770"/>
      <c r="AO13" s="770"/>
      <c r="AP13" s="770"/>
      <c r="AQ13" s="770"/>
      <c r="AR13" s="770"/>
      <c r="AS13" s="770"/>
      <c r="AT13" s="770"/>
      <c r="AU13" s="771"/>
      <c r="AV13" s="771"/>
      <c r="AW13" s="771"/>
      <c r="AX13" s="771"/>
      <c r="AY13" s="772"/>
      <c r="AZ13" s="220"/>
      <c r="BA13" s="220"/>
      <c r="BB13" s="220"/>
      <c r="BC13" s="220"/>
      <c r="BD13" s="220"/>
      <c r="BE13" s="221"/>
      <c r="BF13" s="221"/>
      <c r="BG13" s="221"/>
      <c r="BH13" s="221"/>
      <c r="BI13" s="221"/>
      <c r="BJ13" s="221"/>
      <c r="BK13" s="221"/>
      <c r="BL13" s="221"/>
      <c r="BM13" s="221"/>
      <c r="BN13" s="221"/>
      <c r="BO13" s="221"/>
      <c r="BP13" s="221"/>
      <c r="BQ13" s="226">
        <v>7</v>
      </c>
      <c r="BR13" s="227"/>
      <c r="BS13" s="773" t="s">
        <v>558</v>
      </c>
      <c r="BT13" s="774"/>
      <c r="BU13" s="774"/>
      <c r="BV13" s="774"/>
      <c r="BW13" s="774"/>
      <c r="BX13" s="774"/>
      <c r="BY13" s="774"/>
      <c r="BZ13" s="774"/>
      <c r="CA13" s="774"/>
      <c r="CB13" s="774"/>
      <c r="CC13" s="774"/>
      <c r="CD13" s="774"/>
      <c r="CE13" s="774"/>
      <c r="CF13" s="774"/>
      <c r="CG13" s="775"/>
      <c r="CH13" s="776">
        <v>-2</v>
      </c>
      <c r="CI13" s="777"/>
      <c r="CJ13" s="777"/>
      <c r="CK13" s="777"/>
      <c r="CL13" s="778"/>
      <c r="CM13" s="776">
        <v>43</v>
      </c>
      <c r="CN13" s="777"/>
      <c r="CO13" s="777"/>
      <c r="CP13" s="777"/>
      <c r="CQ13" s="778"/>
      <c r="CR13" s="776">
        <v>43</v>
      </c>
      <c r="CS13" s="777"/>
      <c r="CT13" s="777"/>
      <c r="CU13" s="777"/>
      <c r="CV13" s="778"/>
      <c r="CW13" s="776">
        <v>0</v>
      </c>
      <c r="CX13" s="777"/>
      <c r="CY13" s="777"/>
      <c r="CZ13" s="777"/>
      <c r="DA13" s="778"/>
      <c r="DB13" s="776" t="s">
        <v>561</v>
      </c>
      <c r="DC13" s="777"/>
      <c r="DD13" s="777"/>
      <c r="DE13" s="777"/>
      <c r="DF13" s="778"/>
      <c r="DG13" s="776" t="s">
        <v>561</v>
      </c>
      <c r="DH13" s="777"/>
      <c r="DI13" s="777"/>
      <c r="DJ13" s="777"/>
      <c r="DK13" s="778"/>
      <c r="DL13" s="776" t="s">
        <v>561</v>
      </c>
      <c r="DM13" s="777"/>
      <c r="DN13" s="777"/>
      <c r="DO13" s="777"/>
      <c r="DP13" s="778"/>
      <c r="DQ13" s="776" t="s">
        <v>561</v>
      </c>
      <c r="DR13" s="777"/>
      <c r="DS13" s="777"/>
      <c r="DT13" s="777"/>
      <c r="DU13" s="778"/>
      <c r="DV13" s="773"/>
      <c r="DW13" s="774"/>
      <c r="DX13" s="774"/>
      <c r="DY13" s="774"/>
      <c r="DZ13" s="779"/>
      <c r="EA13" s="222"/>
    </row>
    <row r="14" spans="1:131" s="223" customFormat="1" ht="26.25" customHeight="1" x14ac:dyDescent="0.15">
      <c r="A14" s="226">
        <v>8</v>
      </c>
      <c r="B14" s="780"/>
      <c r="C14" s="781"/>
      <c r="D14" s="781"/>
      <c r="E14" s="781"/>
      <c r="F14" s="781"/>
      <c r="G14" s="781"/>
      <c r="H14" s="781"/>
      <c r="I14" s="781"/>
      <c r="J14" s="781"/>
      <c r="K14" s="781"/>
      <c r="L14" s="781"/>
      <c r="M14" s="781"/>
      <c r="N14" s="781"/>
      <c r="O14" s="781"/>
      <c r="P14" s="782"/>
      <c r="Q14" s="783"/>
      <c r="R14" s="784"/>
      <c r="S14" s="784"/>
      <c r="T14" s="784"/>
      <c r="U14" s="784"/>
      <c r="V14" s="784"/>
      <c r="W14" s="784"/>
      <c r="X14" s="784"/>
      <c r="Y14" s="784"/>
      <c r="Z14" s="784"/>
      <c r="AA14" s="784"/>
      <c r="AB14" s="784"/>
      <c r="AC14" s="784"/>
      <c r="AD14" s="784"/>
      <c r="AE14" s="785"/>
      <c r="AF14" s="786"/>
      <c r="AG14" s="787"/>
      <c r="AH14" s="787"/>
      <c r="AI14" s="787"/>
      <c r="AJ14" s="788"/>
      <c r="AK14" s="769"/>
      <c r="AL14" s="770"/>
      <c r="AM14" s="770"/>
      <c r="AN14" s="770"/>
      <c r="AO14" s="770"/>
      <c r="AP14" s="770"/>
      <c r="AQ14" s="770"/>
      <c r="AR14" s="770"/>
      <c r="AS14" s="770"/>
      <c r="AT14" s="770"/>
      <c r="AU14" s="771"/>
      <c r="AV14" s="771"/>
      <c r="AW14" s="771"/>
      <c r="AX14" s="771"/>
      <c r="AY14" s="772"/>
      <c r="AZ14" s="220"/>
      <c r="BA14" s="220"/>
      <c r="BB14" s="220"/>
      <c r="BC14" s="220"/>
      <c r="BD14" s="220"/>
      <c r="BE14" s="221"/>
      <c r="BF14" s="221"/>
      <c r="BG14" s="221"/>
      <c r="BH14" s="221"/>
      <c r="BI14" s="221"/>
      <c r="BJ14" s="221"/>
      <c r="BK14" s="221"/>
      <c r="BL14" s="221"/>
      <c r="BM14" s="221"/>
      <c r="BN14" s="221"/>
      <c r="BO14" s="221"/>
      <c r="BP14" s="221"/>
      <c r="BQ14" s="226">
        <v>8</v>
      </c>
      <c r="BR14" s="227"/>
      <c r="BS14" s="773" t="s">
        <v>559</v>
      </c>
      <c r="BT14" s="774"/>
      <c r="BU14" s="774"/>
      <c r="BV14" s="774"/>
      <c r="BW14" s="774"/>
      <c r="BX14" s="774"/>
      <c r="BY14" s="774"/>
      <c r="BZ14" s="774"/>
      <c r="CA14" s="774"/>
      <c r="CB14" s="774"/>
      <c r="CC14" s="774"/>
      <c r="CD14" s="774"/>
      <c r="CE14" s="774"/>
      <c r="CF14" s="774"/>
      <c r="CG14" s="775"/>
      <c r="CH14" s="776">
        <v>3</v>
      </c>
      <c r="CI14" s="777"/>
      <c r="CJ14" s="777"/>
      <c r="CK14" s="777"/>
      <c r="CL14" s="778"/>
      <c r="CM14" s="776">
        <v>24</v>
      </c>
      <c r="CN14" s="777"/>
      <c r="CO14" s="777"/>
      <c r="CP14" s="777"/>
      <c r="CQ14" s="778"/>
      <c r="CR14" s="776">
        <v>23</v>
      </c>
      <c r="CS14" s="777"/>
      <c r="CT14" s="777"/>
      <c r="CU14" s="777"/>
      <c r="CV14" s="778"/>
      <c r="CW14" s="776" t="s">
        <v>561</v>
      </c>
      <c r="CX14" s="777"/>
      <c r="CY14" s="777"/>
      <c r="CZ14" s="777"/>
      <c r="DA14" s="778"/>
      <c r="DB14" s="776" t="s">
        <v>561</v>
      </c>
      <c r="DC14" s="777"/>
      <c r="DD14" s="777"/>
      <c r="DE14" s="777"/>
      <c r="DF14" s="778"/>
      <c r="DG14" s="776" t="s">
        <v>561</v>
      </c>
      <c r="DH14" s="777"/>
      <c r="DI14" s="777"/>
      <c r="DJ14" s="777"/>
      <c r="DK14" s="778"/>
      <c r="DL14" s="776" t="s">
        <v>561</v>
      </c>
      <c r="DM14" s="777"/>
      <c r="DN14" s="777"/>
      <c r="DO14" s="777"/>
      <c r="DP14" s="778"/>
      <c r="DQ14" s="776" t="s">
        <v>561</v>
      </c>
      <c r="DR14" s="777"/>
      <c r="DS14" s="777"/>
      <c r="DT14" s="777"/>
      <c r="DU14" s="778"/>
      <c r="DV14" s="773"/>
      <c r="DW14" s="774"/>
      <c r="DX14" s="774"/>
      <c r="DY14" s="774"/>
      <c r="DZ14" s="779"/>
      <c r="EA14" s="222"/>
    </row>
    <row r="15" spans="1:131" s="223" customFormat="1" ht="26.25" customHeight="1" x14ac:dyDescent="0.15">
      <c r="A15" s="226">
        <v>9</v>
      </c>
      <c r="B15" s="780"/>
      <c r="C15" s="781"/>
      <c r="D15" s="781"/>
      <c r="E15" s="781"/>
      <c r="F15" s="781"/>
      <c r="G15" s="781"/>
      <c r="H15" s="781"/>
      <c r="I15" s="781"/>
      <c r="J15" s="781"/>
      <c r="K15" s="781"/>
      <c r="L15" s="781"/>
      <c r="M15" s="781"/>
      <c r="N15" s="781"/>
      <c r="O15" s="781"/>
      <c r="P15" s="782"/>
      <c r="Q15" s="783"/>
      <c r="R15" s="784"/>
      <c r="S15" s="784"/>
      <c r="T15" s="784"/>
      <c r="U15" s="784"/>
      <c r="V15" s="784"/>
      <c r="W15" s="784"/>
      <c r="X15" s="784"/>
      <c r="Y15" s="784"/>
      <c r="Z15" s="784"/>
      <c r="AA15" s="784"/>
      <c r="AB15" s="784"/>
      <c r="AC15" s="784"/>
      <c r="AD15" s="784"/>
      <c r="AE15" s="785"/>
      <c r="AF15" s="786"/>
      <c r="AG15" s="787"/>
      <c r="AH15" s="787"/>
      <c r="AI15" s="787"/>
      <c r="AJ15" s="788"/>
      <c r="AK15" s="769"/>
      <c r="AL15" s="770"/>
      <c r="AM15" s="770"/>
      <c r="AN15" s="770"/>
      <c r="AO15" s="770"/>
      <c r="AP15" s="770"/>
      <c r="AQ15" s="770"/>
      <c r="AR15" s="770"/>
      <c r="AS15" s="770"/>
      <c r="AT15" s="770"/>
      <c r="AU15" s="771"/>
      <c r="AV15" s="771"/>
      <c r="AW15" s="771"/>
      <c r="AX15" s="771"/>
      <c r="AY15" s="772"/>
      <c r="AZ15" s="220"/>
      <c r="BA15" s="220"/>
      <c r="BB15" s="220"/>
      <c r="BC15" s="220"/>
      <c r="BD15" s="220"/>
      <c r="BE15" s="221"/>
      <c r="BF15" s="221"/>
      <c r="BG15" s="221"/>
      <c r="BH15" s="221"/>
      <c r="BI15" s="221"/>
      <c r="BJ15" s="221"/>
      <c r="BK15" s="221"/>
      <c r="BL15" s="221"/>
      <c r="BM15" s="221"/>
      <c r="BN15" s="221"/>
      <c r="BO15" s="221"/>
      <c r="BP15" s="221"/>
      <c r="BQ15" s="226">
        <v>9</v>
      </c>
      <c r="BR15" s="227"/>
      <c r="BS15" s="773" t="s">
        <v>560</v>
      </c>
      <c r="BT15" s="774"/>
      <c r="BU15" s="774"/>
      <c r="BV15" s="774"/>
      <c r="BW15" s="774"/>
      <c r="BX15" s="774"/>
      <c r="BY15" s="774"/>
      <c r="BZ15" s="774"/>
      <c r="CA15" s="774"/>
      <c r="CB15" s="774"/>
      <c r="CC15" s="774"/>
      <c r="CD15" s="774"/>
      <c r="CE15" s="774"/>
      <c r="CF15" s="774"/>
      <c r="CG15" s="775"/>
      <c r="CH15" s="776">
        <v>17</v>
      </c>
      <c r="CI15" s="777"/>
      <c r="CJ15" s="777"/>
      <c r="CK15" s="777"/>
      <c r="CL15" s="778"/>
      <c r="CM15" s="776">
        <v>457</v>
      </c>
      <c r="CN15" s="777"/>
      <c r="CO15" s="777"/>
      <c r="CP15" s="777"/>
      <c r="CQ15" s="778"/>
      <c r="CR15" s="776">
        <v>11</v>
      </c>
      <c r="CS15" s="777"/>
      <c r="CT15" s="777"/>
      <c r="CU15" s="777"/>
      <c r="CV15" s="778"/>
      <c r="CW15" s="776">
        <v>52</v>
      </c>
      <c r="CX15" s="777"/>
      <c r="CY15" s="777"/>
      <c r="CZ15" s="777"/>
      <c r="DA15" s="778"/>
      <c r="DB15" s="776" t="s">
        <v>561</v>
      </c>
      <c r="DC15" s="777"/>
      <c r="DD15" s="777"/>
      <c r="DE15" s="777"/>
      <c r="DF15" s="778"/>
      <c r="DG15" s="776" t="s">
        <v>561</v>
      </c>
      <c r="DH15" s="777"/>
      <c r="DI15" s="777"/>
      <c r="DJ15" s="777"/>
      <c r="DK15" s="778"/>
      <c r="DL15" s="776" t="s">
        <v>561</v>
      </c>
      <c r="DM15" s="777"/>
      <c r="DN15" s="777"/>
      <c r="DO15" s="777"/>
      <c r="DP15" s="778"/>
      <c r="DQ15" s="776" t="s">
        <v>561</v>
      </c>
      <c r="DR15" s="777"/>
      <c r="DS15" s="777"/>
      <c r="DT15" s="777"/>
      <c r="DU15" s="778"/>
      <c r="DV15" s="773"/>
      <c r="DW15" s="774"/>
      <c r="DX15" s="774"/>
      <c r="DY15" s="774"/>
      <c r="DZ15" s="779"/>
      <c r="EA15" s="222"/>
    </row>
    <row r="16" spans="1:131" s="223" customFormat="1" ht="26.25" customHeight="1" x14ac:dyDescent="0.15">
      <c r="A16" s="226">
        <v>10</v>
      </c>
      <c r="B16" s="780"/>
      <c r="C16" s="781"/>
      <c r="D16" s="781"/>
      <c r="E16" s="781"/>
      <c r="F16" s="781"/>
      <c r="G16" s="781"/>
      <c r="H16" s="781"/>
      <c r="I16" s="781"/>
      <c r="J16" s="781"/>
      <c r="K16" s="781"/>
      <c r="L16" s="781"/>
      <c r="M16" s="781"/>
      <c r="N16" s="781"/>
      <c r="O16" s="781"/>
      <c r="P16" s="782"/>
      <c r="Q16" s="783"/>
      <c r="R16" s="784"/>
      <c r="S16" s="784"/>
      <c r="T16" s="784"/>
      <c r="U16" s="784"/>
      <c r="V16" s="784"/>
      <c r="W16" s="784"/>
      <c r="X16" s="784"/>
      <c r="Y16" s="784"/>
      <c r="Z16" s="784"/>
      <c r="AA16" s="784"/>
      <c r="AB16" s="784"/>
      <c r="AC16" s="784"/>
      <c r="AD16" s="784"/>
      <c r="AE16" s="785"/>
      <c r="AF16" s="786"/>
      <c r="AG16" s="787"/>
      <c r="AH16" s="787"/>
      <c r="AI16" s="787"/>
      <c r="AJ16" s="788"/>
      <c r="AK16" s="769"/>
      <c r="AL16" s="770"/>
      <c r="AM16" s="770"/>
      <c r="AN16" s="770"/>
      <c r="AO16" s="770"/>
      <c r="AP16" s="770"/>
      <c r="AQ16" s="770"/>
      <c r="AR16" s="770"/>
      <c r="AS16" s="770"/>
      <c r="AT16" s="770"/>
      <c r="AU16" s="771"/>
      <c r="AV16" s="771"/>
      <c r="AW16" s="771"/>
      <c r="AX16" s="771"/>
      <c r="AY16" s="772"/>
      <c r="AZ16" s="220"/>
      <c r="BA16" s="220"/>
      <c r="BB16" s="220"/>
      <c r="BC16" s="220"/>
      <c r="BD16" s="220"/>
      <c r="BE16" s="221"/>
      <c r="BF16" s="221"/>
      <c r="BG16" s="221"/>
      <c r="BH16" s="221"/>
      <c r="BI16" s="221"/>
      <c r="BJ16" s="221"/>
      <c r="BK16" s="221"/>
      <c r="BL16" s="221"/>
      <c r="BM16" s="221"/>
      <c r="BN16" s="221"/>
      <c r="BO16" s="221"/>
      <c r="BP16" s="221"/>
      <c r="BQ16" s="226">
        <v>10</v>
      </c>
      <c r="BR16" s="227"/>
      <c r="BS16" s="773"/>
      <c r="BT16" s="774"/>
      <c r="BU16" s="774"/>
      <c r="BV16" s="774"/>
      <c r="BW16" s="774"/>
      <c r="BX16" s="774"/>
      <c r="BY16" s="774"/>
      <c r="BZ16" s="774"/>
      <c r="CA16" s="774"/>
      <c r="CB16" s="774"/>
      <c r="CC16" s="774"/>
      <c r="CD16" s="774"/>
      <c r="CE16" s="774"/>
      <c r="CF16" s="774"/>
      <c r="CG16" s="775"/>
      <c r="CH16" s="776"/>
      <c r="CI16" s="777"/>
      <c r="CJ16" s="777"/>
      <c r="CK16" s="777"/>
      <c r="CL16" s="778"/>
      <c r="CM16" s="776"/>
      <c r="CN16" s="777"/>
      <c r="CO16" s="777"/>
      <c r="CP16" s="777"/>
      <c r="CQ16" s="778"/>
      <c r="CR16" s="776"/>
      <c r="CS16" s="777"/>
      <c r="CT16" s="777"/>
      <c r="CU16" s="777"/>
      <c r="CV16" s="778"/>
      <c r="CW16" s="776"/>
      <c r="CX16" s="777"/>
      <c r="CY16" s="777"/>
      <c r="CZ16" s="777"/>
      <c r="DA16" s="778"/>
      <c r="DB16" s="776"/>
      <c r="DC16" s="777"/>
      <c r="DD16" s="777"/>
      <c r="DE16" s="777"/>
      <c r="DF16" s="778"/>
      <c r="DG16" s="776"/>
      <c r="DH16" s="777"/>
      <c r="DI16" s="777"/>
      <c r="DJ16" s="777"/>
      <c r="DK16" s="778"/>
      <c r="DL16" s="776"/>
      <c r="DM16" s="777"/>
      <c r="DN16" s="777"/>
      <c r="DO16" s="777"/>
      <c r="DP16" s="778"/>
      <c r="DQ16" s="776"/>
      <c r="DR16" s="777"/>
      <c r="DS16" s="777"/>
      <c r="DT16" s="777"/>
      <c r="DU16" s="778"/>
      <c r="DV16" s="773"/>
      <c r="DW16" s="774"/>
      <c r="DX16" s="774"/>
      <c r="DY16" s="774"/>
      <c r="DZ16" s="779"/>
      <c r="EA16" s="222"/>
    </row>
    <row r="17" spans="1:131" s="223" customFormat="1" ht="26.25" customHeight="1" x14ac:dyDescent="0.15">
      <c r="A17" s="226">
        <v>11</v>
      </c>
      <c r="B17" s="780"/>
      <c r="C17" s="781"/>
      <c r="D17" s="781"/>
      <c r="E17" s="781"/>
      <c r="F17" s="781"/>
      <c r="G17" s="781"/>
      <c r="H17" s="781"/>
      <c r="I17" s="781"/>
      <c r="J17" s="781"/>
      <c r="K17" s="781"/>
      <c r="L17" s="781"/>
      <c r="M17" s="781"/>
      <c r="N17" s="781"/>
      <c r="O17" s="781"/>
      <c r="P17" s="782"/>
      <c r="Q17" s="783"/>
      <c r="R17" s="784"/>
      <c r="S17" s="784"/>
      <c r="T17" s="784"/>
      <c r="U17" s="784"/>
      <c r="V17" s="784"/>
      <c r="W17" s="784"/>
      <c r="X17" s="784"/>
      <c r="Y17" s="784"/>
      <c r="Z17" s="784"/>
      <c r="AA17" s="784"/>
      <c r="AB17" s="784"/>
      <c r="AC17" s="784"/>
      <c r="AD17" s="784"/>
      <c r="AE17" s="785"/>
      <c r="AF17" s="786"/>
      <c r="AG17" s="787"/>
      <c r="AH17" s="787"/>
      <c r="AI17" s="787"/>
      <c r="AJ17" s="788"/>
      <c r="AK17" s="769"/>
      <c r="AL17" s="770"/>
      <c r="AM17" s="770"/>
      <c r="AN17" s="770"/>
      <c r="AO17" s="770"/>
      <c r="AP17" s="770"/>
      <c r="AQ17" s="770"/>
      <c r="AR17" s="770"/>
      <c r="AS17" s="770"/>
      <c r="AT17" s="770"/>
      <c r="AU17" s="771"/>
      <c r="AV17" s="771"/>
      <c r="AW17" s="771"/>
      <c r="AX17" s="771"/>
      <c r="AY17" s="772"/>
      <c r="AZ17" s="220"/>
      <c r="BA17" s="220"/>
      <c r="BB17" s="220"/>
      <c r="BC17" s="220"/>
      <c r="BD17" s="220"/>
      <c r="BE17" s="221"/>
      <c r="BF17" s="221"/>
      <c r="BG17" s="221"/>
      <c r="BH17" s="221"/>
      <c r="BI17" s="221"/>
      <c r="BJ17" s="221"/>
      <c r="BK17" s="221"/>
      <c r="BL17" s="221"/>
      <c r="BM17" s="221"/>
      <c r="BN17" s="221"/>
      <c r="BO17" s="221"/>
      <c r="BP17" s="221"/>
      <c r="BQ17" s="226">
        <v>11</v>
      </c>
      <c r="BR17" s="227"/>
      <c r="BS17" s="773"/>
      <c r="BT17" s="774"/>
      <c r="BU17" s="774"/>
      <c r="BV17" s="774"/>
      <c r="BW17" s="774"/>
      <c r="BX17" s="774"/>
      <c r="BY17" s="774"/>
      <c r="BZ17" s="774"/>
      <c r="CA17" s="774"/>
      <c r="CB17" s="774"/>
      <c r="CC17" s="774"/>
      <c r="CD17" s="774"/>
      <c r="CE17" s="774"/>
      <c r="CF17" s="774"/>
      <c r="CG17" s="775"/>
      <c r="CH17" s="776"/>
      <c r="CI17" s="777"/>
      <c r="CJ17" s="777"/>
      <c r="CK17" s="777"/>
      <c r="CL17" s="778"/>
      <c r="CM17" s="776"/>
      <c r="CN17" s="777"/>
      <c r="CO17" s="777"/>
      <c r="CP17" s="777"/>
      <c r="CQ17" s="778"/>
      <c r="CR17" s="776"/>
      <c r="CS17" s="777"/>
      <c r="CT17" s="777"/>
      <c r="CU17" s="777"/>
      <c r="CV17" s="778"/>
      <c r="CW17" s="776"/>
      <c r="CX17" s="777"/>
      <c r="CY17" s="777"/>
      <c r="CZ17" s="777"/>
      <c r="DA17" s="778"/>
      <c r="DB17" s="776"/>
      <c r="DC17" s="777"/>
      <c r="DD17" s="777"/>
      <c r="DE17" s="777"/>
      <c r="DF17" s="778"/>
      <c r="DG17" s="776"/>
      <c r="DH17" s="777"/>
      <c r="DI17" s="777"/>
      <c r="DJ17" s="777"/>
      <c r="DK17" s="778"/>
      <c r="DL17" s="776"/>
      <c r="DM17" s="777"/>
      <c r="DN17" s="777"/>
      <c r="DO17" s="777"/>
      <c r="DP17" s="778"/>
      <c r="DQ17" s="776"/>
      <c r="DR17" s="777"/>
      <c r="DS17" s="777"/>
      <c r="DT17" s="777"/>
      <c r="DU17" s="778"/>
      <c r="DV17" s="773"/>
      <c r="DW17" s="774"/>
      <c r="DX17" s="774"/>
      <c r="DY17" s="774"/>
      <c r="DZ17" s="779"/>
      <c r="EA17" s="222"/>
    </row>
    <row r="18" spans="1:131" s="223" customFormat="1" ht="26.25" customHeight="1" x14ac:dyDescent="0.15">
      <c r="A18" s="226">
        <v>12</v>
      </c>
      <c r="B18" s="780"/>
      <c r="C18" s="781"/>
      <c r="D18" s="781"/>
      <c r="E18" s="781"/>
      <c r="F18" s="781"/>
      <c r="G18" s="781"/>
      <c r="H18" s="781"/>
      <c r="I18" s="781"/>
      <c r="J18" s="781"/>
      <c r="K18" s="781"/>
      <c r="L18" s="781"/>
      <c r="M18" s="781"/>
      <c r="N18" s="781"/>
      <c r="O18" s="781"/>
      <c r="P18" s="782"/>
      <c r="Q18" s="783"/>
      <c r="R18" s="784"/>
      <c r="S18" s="784"/>
      <c r="T18" s="784"/>
      <c r="U18" s="784"/>
      <c r="V18" s="784"/>
      <c r="W18" s="784"/>
      <c r="X18" s="784"/>
      <c r="Y18" s="784"/>
      <c r="Z18" s="784"/>
      <c r="AA18" s="784"/>
      <c r="AB18" s="784"/>
      <c r="AC18" s="784"/>
      <c r="AD18" s="784"/>
      <c r="AE18" s="785"/>
      <c r="AF18" s="786"/>
      <c r="AG18" s="787"/>
      <c r="AH18" s="787"/>
      <c r="AI18" s="787"/>
      <c r="AJ18" s="788"/>
      <c r="AK18" s="769"/>
      <c r="AL18" s="770"/>
      <c r="AM18" s="770"/>
      <c r="AN18" s="770"/>
      <c r="AO18" s="770"/>
      <c r="AP18" s="770"/>
      <c r="AQ18" s="770"/>
      <c r="AR18" s="770"/>
      <c r="AS18" s="770"/>
      <c r="AT18" s="770"/>
      <c r="AU18" s="771"/>
      <c r="AV18" s="771"/>
      <c r="AW18" s="771"/>
      <c r="AX18" s="771"/>
      <c r="AY18" s="772"/>
      <c r="AZ18" s="220"/>
      <c r="BA18" s="220"/>
      <c r="BB18" s="220"/>
      <c r="BC18" s="220"/>
      <c r="BD18" s="220"/>
      <c r="BE18" s="221"/>
      <c r="BF18" s="221"/>
      <c r="BG18" s="221"/>
      <c r="BH18" s="221"/>
      <c r="BI18" s="221"/>
      <c r="BJ18" s="221"/>
      <c r="BK18" s="221"/>
      <c r="BL18" s="221"/>
      <c r="BM18" s="221"/>
      <c r="BN18" s="221"/>
      <c r="BO18" s="221"/>
      <c r="BP18" s="221"/>
      <c r="BQ18" s="226">
        <v>12</v>
      </c>
      <c r="BR18" s="227"/>
      <c r="BS18" s="773"/>
      <c r="BT18" s="774"/>
      <c r="BU18" s="774"/>
      <c r="BV18" s="774"/>
      <c r="BW18" s="774"/>
      <c r="BX18" s="774"/>
      <c r="BY18" s="774"/>
      <c r="BZ18" s="774"/>
      <c r="CA18" s="774"/>
      <c r="CB18" s="774"/>
      <c r="CC18" s="774"/>
      <c r="CD18" s="774"/>
      <c r="CE18" s="774"/>
      <c r="CF18" s="774"/>
      <c r="CG18" s="775"/>
      <c r="CH18" s="776"/>
      <c r="CI18" s="777"/>
      <c r="CJ18" s="777"/>
      <c r="CK18" s="777"/>
      <c r="CL18" s="778"/>
      <c r="CM18" s="776"/>
      <c r="CN18" s="777"/>
      <c r="CO18" s="777"/>
      <c r="CP18" s="777"/>
      <c r="CQ18" s="778"/>
      <c r="CR18" s="776"/>
      <c r="CS18" s="777"/>
      <c r="CT18" s="777"/>
      <c r="CU18" s="777"/>
      <c r="CV18" s="778"/>
      <c r="CW18" s="776"/>
      <c r="CX18" s="777"/>
      <c r="CY18" s="777"/>
      <c r="CZ18" s="777"/>
      <c r="DA18" s="778"/>
      <c r="DB18" s="776"/>
      <c r="DC18" s="777"/>
      <c r="DD18" s="777"/>
      <c r="DE18" s="777"/>
      <c r="DF18" s="778"/>
      <c r="DG18" s="776"/>
      <c r="DH18" s="777"/>
      <c r="DI18" s="777"/>
      <c r="DJ18" s="777"/>
      <c r="DK18" s="778"/>
      <c r="DL18" s="776"/>
      <c r="DM18" s="777"/>
      <c r="DN18" s="777"/>
      <c r="DO18" s="777"/>
      <c r="DP18" s="778"/>
      <c r="DQ18" s="776"/>
      <c r="DR18" s="777"/>
      <c r="DS18" s="777"/>
      <c r="DT18" s="777"/>
      <c r="DU18" s="778"/>
      <c r="DV18" s="773"/>
      <c r="DW18" s="774"/>
      <c r="DX18" s="774"/>
      <c r="DY18" s="774"/>
      <c r="DZ18" s="779"/>
      <c r="EA18" s="222"/>
    </row>
    <row r="19" spans="1:131" s="223" customFormat="1" ht="26.25" customHeight="1" x14ac:dyDescent="0.15">
      <c r="A19" s="226">
        <v>13</v>
      </c>
      <c r="B19" s="780"/>
      <c r="C19" s="781"/>
      <c r="D19" s="781"/>
      <c r="E19" s="781"/>
      <c r="F19" s="781"/>
      <c r="G19" s="781"/>
      <c r="H19" s="781"/>
      <c r="I19" s="781"/>
      <c r="J19" s="781"/>
      <c r="K19" s="781"/>
      <c r="L19" s="781"/>
      <c r="M19" s="781"/>
      <c r="N19" s="781"/>
      <c r="O19" s="781"/>
      <c r="P19" s="782"/>
      <c r="Q19" s="783"/>
      <c r="R19" s="784"/>
      <c r="S19" s="784"/>
      <c r="T19" s="784"/>
      <c r="U19" s="784"/>
      <c r="V19" s="784"/>
      <c r="W19" s="784"/>
      <c r="X19" s="784"/>
      <c r="Y19" s="784"/>
      <c r="Z19" s="784"/>
      <c r="AA19" s="784"/>
      <c r="AB19" s="784"/>
      <c r="AC19" s="784"/>
      <c r="AD19" s="784"/>
      <c r="AE19" s="785"/>
      <c r="AF19" s="786"/>
      <c r="AG19" s="787"/>
      <c r="AH19" s="787"/>
      <c r="AI19" s="787"/>
      <c r="AJ19" s="788"/>
      <c r="AK19" s="769"/>
      <c r="AL19" s="770"/>
      <c r="AM19" s="770"/>
      <c r="AN19" s="770"/>
      <c r="AO19" s="770"/>
      <c r="AP19" s="770"/>
      <c r="AQ19" s="770"/>
      <c r="AR19" s="770"/>
      <c r="AS19" s="770"/>
      <c r="AT19" s="770"/>
      <c r="AU19" s="771"/>
      <c r="AV19" s="771"/>
      <c r="AW19" s="771"/>
      <c r="AX19" s="771"/>
      <c r="AY19" s="772"/>
      <c r="AZ19" s="220"/>
      <c r="BA19" s="220"/>
      <c r="BB19" s="220"/>
      <c r="BC19" s="220"/>
      <c r="BD19" s="220"/>
      <c r="BE19" s="221"/>
      <c r="BF19" s="221"/>
      <c r="BG19" s="221"/>
      <c r="BH19" s="221"/>
      <c r="BI19" s="221"/>
      <c r="BJ19" s="221"/>
      <c r="BK19" s="221"/>
      <c r="BL19" s="221"/>
      <c r="BM19" s="221"/>
      <c r="BN19" s="221"/>
      <c r="BO19" s="221"/>
      <c r="BP19" s="221"/>
      <c r="BQ19" s="226">
        <v>13</v>
      </c>
      <c r="BR19" s="227"/>
      <c r="BS19" s="773"/>
      <c r="BT19" s="774"/>
      <c r="BU19" s="774"/>
      <c r="BV19" s="774"/>
      <c r="BW19" s="774"/>
      <c r="BX19" s="774"/>
      <c r="BY19" s="774"/>
      <c r="BZ19" s="774"/>
      <c r="CA19" s="774"/>
      <c r="CB19" s="774"/>
      <c r="CC19" s="774"/>
      <c r="CD19" s="774"/>
      <c r="CE19" s="774"/>
      <c r="CF19" s="774"/>
      <c r="CG19" s="775"/>
      <c r="CH19" s="776"/>
      <c r="CI19" s="777"/>
      <c r="CJ19" s="777"/>
      <c r="CK19" s="777"/>
      <c r="CL19" s="778"/>
      <c r="CM19" s="776"/>
      <c r="CN19" s="777"/>
      <c r="CO19" s="777"/>
      <c r="CP19" s="777"/>
      <c r="CQ19" s="778"/>
      <c r="CR19" s="776"/>
      <c r="CS19" s="777"/>
      <c r="CT19" s="777"/>
      <c r="CU19" s="777"/>
      <c r="CV19" s="778"/>
      <c r="CW19" s="776"/>
      <c r="CX19" s="777"/>
      <c r="CY19" s="777"/>
      <c r="CZ19" s="777"/>
      <c r="DA19" s="778"/>
      <c r="DB19" s="776"/>
      <c r="DC19" s="777"/>
      <c r="DD19" s="777"/>
      <c r="DE19" s="777"/>
      <c r="DF19" s="778"/>
      <c r="DG19" s="776"/>
      <c r="DH19" s="777"/>
      <c r="DI19" s="777"/>
      <c r="DJ19" s="777"/>
      <c r="DK19" s="778"/>
      <c r="DL19" s="776"/>
      <c r="DM19" s="777"/>
      <c r="DN19" s="777"/>
      <c r="DO19" s="777"/>
      <c r="DP19" s="778"/>
      <c r="DQ19" s="776"/>
      <c r="DR19" s="777"/>
      <c r="DS19" s="777"/>
      <c r="DT19" s="777"/>
      <c r="DU19" s="778"/>
      <c r="DV19" s="773"/>
      <c r="DW19" s="774"/>
      <c r="DX19" s="774"/>
      <c r="DY19" s="774"/>
      <c r="DZ19" s="779"/>
      <c r="EA19" s="222"/>
    </row>
    <row r="20" spans="1:131" s="223" customFormat="1" ht="26.25" customHeight="1" x14ac:dyDescent="0.15">
      <c r="A20" s="226">
        <v>14</v>
      </c>
      <c r="B20" s="780"/>
      <c r="C20" s="781"/>
      <c r="D20" s="781"/>
      <c r="E20" s="781"/>
      <c r="F20" s="781"/>
      <c r="G20" s="781"/>
      <c r="H20" s="781"/>
      <c r="I20" s="781"/>
      <c r="J20" s="781"/>
      <c r="K20" s="781"/>
      <c r="L20" s="781"/>
      <c r="M20" s="781"/>
      <c r="N20" s="781"/>
      <c r="O20" s="781"/>
      <c r="P20" s="782"/>
      <c r="Q20" s="783"/>
      <c r="R20" s="784"/>
      <c r="S20" s="784"/>
      <c r="T20" s="784"/>
      <c r="U20" s="784"/>
      <c r="V20" s="784"/>
      <c r="W20" s="784"/>
      <c r="X20" s="784"/>
      <c r="Y20" s="784"/>
      <c r="Z20" s="784"/>
      <c r="AA20" s="784"/>
      <c r="AB20" s="784"/>
      <c r="AC20" s="784"/>
      <c r="AD20" s="784"/>
      <c r="AE20" s="785"/>
      <c r="AF20" s="786"/>
      <c r="AG20" s="787"/>
      <c r="AH20" s="787"/>
      <c r="AI20" s="787"/>
      <c r="AJ20" s="788"/>
      <c r="AK20" s="769"/>
      <c r="AL20" s="770"/>
      <c r="AM20" s="770"/>
      <c r="AN20" s="770"/>
      <c r="AO20" s="770"/>
      <c r="AP20" s="770"/>
      <c r="AQ20" s="770"/>
      <c r="AR20" s="770"/>
      <c r="AS20" s="770"/>
      <c r="AT20" s="770"/>
      <c r="AU20" s="771"/>
      <c r="AV20" s="771"/>
      <c r="AW20" s="771"/>
      <c r="AX20" s="771"/>
      <c r="AY20" s="772"/>
      <c r="AZ20" s="220"/>
      <c r="BA20" s="220"/>
      <c r="BB20" s="220"/>
      <c r="BC20" s="220"/>
      <c r="BD20" s="220"/>
      <c r="BE20" s="221"/>
      <c r="BF20" s="221"/>
      <c r="BG20" s="221"/>
      <c r="BH20" s="221"/>
      <c r="BI20" s="221"/>
      <c r="BJ20" s="221"/>
      <c r="BK20" s="221"/>
      <c r="BL20" s="221"/>
      <c r="BM20" s="221"/>
      <c r="BN20" s="221"/>
      <c r="BO20" s="221"/>
      <c r="BP20" s="221"/>
      <c r="BQ20" s="226">
        <v>14</v>
      </c>
      <c r="BR20" s="227"/>
      <c r="BS20" s="773"/>
      <c r="BT20" s="774"/>
      <c r="BU20" s="774"/>
      <c r="BV20" s="774"/>
      <c r="BW20" s="774"/>
      <c r="BX20" s="774"/>
      <c r="BY20" s="774"/>
      <c r="BZ20" s="774"/>
      <c r="CA20" s="774"/>
      <c r="CB20" s="774"/>
      <c r="CC20" s="774"/>
      <c r="CD20" s="774"/>
      <c r="CE20" s="774"/>
      <c r="CF20" s="774"/>
      <c r="CG20" s="775"/>
      <c r="CH20" s="776"/>
      <c r="CI20" s="777"/>
      <c r="CJ20" s="777"/>
      <c r="CK20" s="777"/>
      <c r="CL20" s="778"/>
      <c r="CM20" s="776"/>
      <c r="CN20" s="777"/>
      <c r="CO20" s="777"/>
      <c r="CP20" s="777"/>
      <c r="CQ20" s="778"/>
      <c r="CR20" s="776"/>
      <c r="CS20" s="777"/>
      <c r="CT20" s="777"/>
      <c r="CU20" s="777"/>
      <c r="CV20" s="778"/>
      <c r="CW20" s="776"/>
      <c r="CX20" s="777"/>
      <c r="CY20" s="777"/>
      <c r="CZ20" s="777"/>
      <c r="DA20" s="778"/>
      <c r="DB20" s="776"/>
      <c r="DC20" s="777"/>
      <c r="DD20" s="777"/>
      <c r="DE20" s="777"/>
      <c r="DF20" s="778"/>
      <c r="DG20" s="776"/>
      <c r="DH20" s="777"/>
      <c r="DI20" s="777"/>
      <c r="DJ20" s="777"/>
      <c r="DK20" s="778"/>
      <c r="DL20" s="776"/>
      <c r="DM20" s="777"/>
      <c r="DN20" s="777"/>
      <c r="DO20" s="777"/>
      <c r="DP20" s="778"/>
      <c r="DQ20" s="776"/>
      <c r="DR20" s="777"/>
      <c r="DS20" s="777"/>
      <c r="DT20" s="777"/>
      <c r="DU20" s="778"/>
      <c r="DV20" s="773"/>
      <c r="DW20" s="774"/>
      <c r="DX20" s="774"/>
      <c r="DY20" s="774"/>
      <c r="DZ20" s="779"/>
      <c r="EA20" s="222"/>
    </row>
    <row r="21" spans="1:131" s="223" customFormat="1" ht="26.25" customHeight="1" thickBot="1" x14ac:dyDescent="0.2">
      <c r="A21" s="226">
        <v>15</v>
      </c>
      <c r="B21" s="780"/>
      <c r="C21" s="781"/>
      <c r="D21" s="781"/>
      <c r="E21" s="781"/>
      <c r="F21" s="781"/>
      <c r="G21" s="781"/>
      <c r="H21" s="781"/>
      <c r="I21" s="781"/>
      <c r="J21" s="781"/>
      <c r="K21" s="781"/>
      <c r="L21" s="781"/>
      <c r="M21" s="781"/>
      <c r="N21" s="781"/>
      <c r="O21" s="781"/>
      <c r="P21" s="782"/>
      <c r="Q21" s="783"/>
      <c r="R21" s="784"/>
      <c r="S21" s="784"/>
      <c r="T21" s="784"/>
      <c r="U21" s="784"/>
      <c r="V21" s="784"/>
      <c r="W21" s="784"/>
      <c r="X21" s="784"/>
      <c r="Y21" s="784"/>
      <c r="Z21" s="784"/>
      <c r="AA21" s="784"/>
      <c r="AB21" s="784"/>
      <c r="AC21" s="784"/>
      <c r="AD21" s="784"/>
      <c r="AE21" s="785"/>
      <c r="AF21" s="786"/>
      <c r="AG21" s="787"/>
      <c r="AH21" s="787"/>
      <c r="AI21" s="787"/>
      <c r="AJ21" s="788"/>
      <c r="AK21" s="769"/>
      <c r="AL21" s="770"/>
      <c r="AM21" s="770"/>
      <c r="AN21" s="770"/>
      <c r="AO21" s="770"/>
      <c r="AP21" s="770"/>
      <c r="AQ21" s="770"/>
      <c r="AR21" s="770"/>
      <c r="AS21" s="770"/>
      <c r="AT21" s="770"/>
      <c r="AU21" s="771"/>
      <c r="AV21" s="771"/>
      <c r="AW21" s="771"/>
      <c r="AX21" s="771"/>
      <c r="AY21" s="772"/>
      <c r="AZ21" s="220"/>
      <c r="BA21" s="220"/>
      <c r="BB21" s="220"/>
      <c r="BC21" s="220"/>
      <c r="BD21" s="220"/>
      <c r="BE21" s="221"/>
      <c r="BF21" s="221"/>
      <c r="BG21" s="221"/>
      <c r="BH21" s="221"/>
      <c r="BI21" s="221"/>
      <c r="BJ21" s="221"/>
      <c r="BK21" s="221"/>
      <c r="BL21" s="221"/>
      <c r="BM21" s="221"/>
      <c r="BN21" s="221"/>
      <c r="BO21" s="221"/>
      <c r="BP21" s="221"/>
      <c r="BQ21" s="226">
        <v>15</v>
      </c>
      <c r="BR21" s="227"/>
      <c r="BS21" s="773"/>
      <c r="BT21" s="774"/>
      <c r="BU21" s="774"/>
      <c r="BV21" s="774"/>
      <c r="BW21" s="774"/>
      <c r="BX21" s="774"/>
      <c r="BY21" s="774"/>
      <c r="BZ21" s="774"/>
      <c r="CA21" s="774"/>
      <c r="CB21" s="774"/>
      <c r="CC21" s="774"/>
      <c r="CD21" s="774"/>
      <c r="CE21" s="774"/>
      <c r="CF21" s="774"/>
      <c r="CG21" s="775"/>
      <c r="CH21" s="776"/>
      <c r="CI21" s="777"/>
      <c r="CJ21" s="777"/>
      <c r="CK21" s="777"/>
      <c r="CL21" s="778"/>
      <c r="CM21" s="776"/>
      <c r="CN21" s="777"/>
      <c r="CO21" s="777"/>
      <c r="CP21" s="777"/>
      <c r="CQ21" s="778"/>
      <c r="CR21" s="776"/>
      <c r="CS21" s="777"/>
      <c r="CT21" s="777"/>
      <c r="CU21" s="777"/>
      <c r="CV21" s="778"/>
      <c r="CW21" s="776"/>
      <c r="CX21" s="777"/>
      <c r="CY21" s="777"/>
      <c r="CZ21" s="777"/>
      <c r="DA21" s="778"/>
      <c r="DB21" s="776"/>
      <c r="DC21" s="777"/>
      <c r="DD21" s="777"/>
      <c r="DE21" s="777"/>
      <c r="DF21" s="778"/>
      <c r="DG21" s="776"/>
      <c r="DH21" s="777"/>
      <c r="DI21" s="777"/>
      <c r="DJ21" s="777"/>
      <c r="DK21" s="778"/>
      <c r="DL21" s="776"/>
      <c r="DM21" s="777"/>
      <c r="DN21" s="777"/>
      <c r="DO21" s="777"/>
      <c r="DP21" s="778"/>
      <c r="DQ21" s="776"/>
      <c r="DR21" s="777"/>
      <c r="DS21" s="777"/>
      <c r="DT21" s="777"/>
      <c r="DU21" s="778"/>
      <c r="DV21" s="773"/>
      <c r="DW21" s="774"/>
      <c r="DX21" s="774"/>
      <c r="DY21" s="774"/>
      <c r="DZ21" s="779"/>
      <c r="EA21" s="222"/>
    </row>
    <row r="22" spans="1:131" s="223" customFormat="1" ht="26.25" customHeight="1" x14ac:dyDescent="0.15">
      <c r="A22" s="226">
        <v>16</v>
      </c>
      <c r="B22" s="780"/>
      <c r="C22" s="781"/>
      <c r="D22" s="781"/>
      <c r="E22" s="781"/>
      <c r="F22" s="781"/>
      <c r="G22" s="781"/>
      <c r="H22" s="781"/>
      <c r="I22" s="781"/>
      <c r="J22" s="781"/>
      <c r="K22" s="781"/>
      <c r="L22" s="781"/>
      <c r="M22" s="781"/>
      <c r="N22" s="781"/>
      <c r="O22" s="781"/>
      <c r="P22" s="782"/>
      <c r="Q22" s="799"/>
      <c r="R22" s="800"/>
      <c r="S22" s="800"/>
      <c r="T22" s="800"/>
      <c r="U22" s="800"/>
      <c r="V22" s="800"/>
      <c r="W22" s="800"/>
      <c r="X22" s="800"/>
      <c r="Y22" s="800"/>
      <c r="Z22" s="800"/>
      <c r="AA22" s="800"/>
      <c r="AB22" s="800"/>
      <c r="AC22" s="800"/>
      <c r="AD22" s="800"/>
      <c r="AE22" s="801"/>
      <c r="AF22" s="786"/>
      <c r="AG22" s="787"/>
      <c r="AH22" s="787"/>
      <c r="AI22" s="787"/>
      <c r="AJ22" s="788"/>
      <c r="AK22" s="802"/>
      <c r="AL22" s="803"/>
      <c r="AM22" s="803"/>
      <c r="AN22" s="803"/>
      <c r="AO22" s="803"/>
      <c r="AP22" s="803"/>
      <c r="AQ22" s="803"/>
      <c r="AR22" s="803"/>
      <c r="AS22" s="803"/>
      <c r="AT22" s="803"/>
      <c r="AU22" s="804"/>
      <c r="AV22" s="804"/>
      <c r="AW22" s="804"/>
      <c r="AX22" s="804"/>
      <c r="AY22" s="805"/>
      <c r="AZ22" s="806" t="s">
        <v>375</v>
      </c>
      <c r="BA22" s="806"/>
      <c r="BB22" s="806"/>
      <c r="BC22" s="806"/>
      <c r="BD22" s="807"/>
      <c r="BE22" s="221"/>
      <c r="BF22" s="221"/>
      <c r="BG22" s="221"/>
      <c r="BH22" s="221"/>
      <c r="BI22" s="221"/>
      <c r="BJ22" s="221"/>
      <c r="BK22" s="221"/>
      <c r="BL22" s="221"/>
      <c r="BM22" s="221"/>
      <c r="BN22" s="221"/>
      <c r="BO22" s="221"/>
      <c r="BP22" s="221"/>
      <c r="BQ22" s="226">
        <v>16</v>
      </c>
      <c r="BR22" s="227"/>
      <c r="BS22" s="773"/>
      <c r="BT22" s="774"/>
      <c r="BU22" s="774"/>
      <c r="BV22" s="774"/>
      <c r="BW22" s="774"/>
      <c r="BX22" s="774"/>
      <c r="BY22" s="774"/>
      <c r="BZ22" s="774"/>
      <c r="CA22" s="774"/>
      <c r="CB22" s="774"/>
      <c r="CC22" s="774"/>
      <c r="CD22" s="774"/>
      <c r="CE22" s="774"/>
      <c r="CF22" s="774"/>
      <c r="CG22" s="775"/>
      <c r="CH22" s="776"/>
      <c r="CI22" s="777"/>
      <c r="CJ22" s="777"/>
      <c r="CK22" s="777"/>
      <c r="CL22" s="778"/>
      <c r="CM22" s="776"/>
      <c r="CN22" s="777"/>
      <c r="CO22" s="777"/>
      <c r="CP22" s="777"/>
      <c r="CQ22" s="778"/>
      <c r="CR22" s="776"/>
      <c r="CS22" s="777"/>
      <c r="CT22" s="777"/>
      <c r="CU22" s="777"/>
      <c r="CV22" s="778"/>
      <c r="CW22" s="776"/>
      <c r="CX22" s="777"/>
      <c r="CY22" s="777"/>
      <c r="CZ22" s="777"/>
      <c r="DA22" s="778"/>
      <c r="DB22" s="776"/>
      <c r="DC22" s="777"/>
      <c r="DD22" s="777"/>
      <c r="DE22" s="777"/>
      <c r="DF22" s="778"/>
      <c r="DG22" s="776"/>
      <c r="DH22" s="777"/>
      <c r="DI22" s="777"/>
      <c r="DJ22" s="777"/>
      <c r="DK22" s="778"/>
      <c r="DL22" s="776"/>
      <c r="DM22" s="777"/>
      <c r="DN22" s="777"/>
      <c r="DO22" s="777"/>
      <c r="DP22" s="778"/>
      <c r="DQ22" s="776"/>
      <c r="DR22" s="777"/>
      <c r="DS22" s="777"/>
      <c r="DT22" s="777"/>
      <c r="DU22" s="778"/>
      <c r="DV22" s="773"/>
      <c r="DW22" s="774"/>
      <c r="DX22" s="774"/>
      <c r="DY22" s="774"/>
      <c r="DZ22" s="779"/>
      <c r="EA22" s="222"/>
    </row>
    <row r="23" spans="1:131" s="223" customFormat="1" ht="26.25" customHeight="1" thickBot="1" x14ac:dyDescent="0.2">
      <c r="A23" s="228" t="s">
        <v>376</v>
      </c>
      <c r="B23" s="789" t="s">
        <v>377</v>
      </c>
      <c r="C23" s="790"/>
      <c r="D23" s="790"/>
      <c r="E23" s="790"/>
      <c r="F23" s="790"/>
      <c r="G23" s="790"/>
      <c r="H23" s="790"/>
      <c r="I23" s="790"/>
      <c r="J23" s="790"/>
      <c r="K23" s="790"/>
      <c r="L23" s="790"/>
      <c r="M23" s="790"/>
      <c r="N23" s="790"/>
      <c r="O23" s="790"/>
      <c r="P23" s="791"/>
      <c r="Q23" s="792">
        <v>40572</v>
      </c>
      <c r="R23" s="793"/>
      <c r="S23" s="793"/>
      <c r="T23" s="793"/>
      <c r="U23" s="793"/>
      <c r="V23" s="793">
        <v>38650</v>
      </c>
      <c r="W23" s="793"/>
      <c r="X23" s="793"/>
      <c r="Y23" s="793"/>
      <c r="Z23" s="793"/>
      <c r="AA23" s="793">
        <v>1922</v>
      </c>
      <c r="AB23" s="793"/>
      <c r="AC23" s="793"/>
      <c r="AD23" s="793"/>
      <c r="AE23" s="794"/>
      <c r="AF23" s="795">
        <v>1812</v>
      </c>
      <c r="AG23" s="793"/>
      <c r="AH23" s="793"/>
      <c r="AI23" s="793"/>
      <c r="AJ23" s="796"/>
      <c r="AK23" s="797"/>
      <c r="AL23" s="798"/>
      <c r="AM23" s="798"/>
      <c r="AN23" s="798"/>
      <c r="AO23" s="798"/>
      <c r="AP23" s="793">
        <v>41995</v>
      </c>
      <c r="AQ23" s="793"/>
      <c r="AR23" s="793"/>
      <c r="AS23" s="793"/>
      <c r="AT23" s="793"/>
      <c r="AU23" s="809"/>
      <c r="AV23" s="809"/>
      <c r="AW23" s="809"/>
      <c r="AX23" s="809"/>
      <c r="AY23" s="810"/>
      <c r="AZ23" s="811" t="s">
        <v>122</v>
      </c>
      <c r="BA23" s="812"/>
      <c r="BB23" s="812"/>
      <c r="BC23" s="812"/>
      <c r="BD23" s="813"/>
      <c r="BE23" s="221"/>
      <c r="BF23" s="221"/>
      <c r="BG23" s="221"/>
      <c r="BH23" s="221"/>
      <c r="BI23" s="221"/>
      <c r="BJ23" s="221"/>
      <c r="BK23" s="221"/>
      <c r="BL23" s="221"/>
      <c r="BM23" s="221"/>
      <c r="BN23" s="221"/>
      <c r="BO23" s="221"/>
      <c r="BP23" s="221"/>
      <c r="BQ23" s="226">
        <v>17</v>
      </c>
      <c r="BR23" s="227"/>
      <c r="BS23" s="773"/>
      <c r="BT23" s="774"/>
      <c r="BU23" s="774"/>
      <c r="BV23" s="774"/>
      <c r="BW23" s="774"/>
      <c r="BX23" s="774"/>
      <c r="BY23" s="774"/>
      <c r="BZ23" s="774"/>
      <c r="CA23" s="774"/>
      <c r="CB23" s="774"/>
      <c r="CC23" s="774"/>
      <c r="CD23" s="774"/>
      <c r="CE23" s="774"/>
      <c r="CF23" s="774"/>
      <c r="CG23" s="775"/>
      <c r="CH23" s="776"/>
      <c r="CI23" s="777"/>
      <c r="CJ23" s="777"/>
      <c r="CK23" s="777"/>
      <c r="CL23" s="778"/>
      <c r="CM23" s="776"/>
      <c r="CN23" s="777"/>
      <c r="CO23" s="777"/>
      <c r="CP23" s="777"/>
      <c r="CQ23" s="778"/>
      <c r="CR23" s="776"/>
      <c r="CS23" s="777"/>
      <c r="CT23" s="777"/>
      <c r="CU23" s="777"/>
      <c r="CV23" s="778"/>
      <c r="CW23" s="776"/>
      <c r="CX23" s="777"/>
      <c r="CY23" s="777"/>
      <c r="CZ23" s="777"/>
      <c r="DA23" s="778"/>
      <c r="DB23" s="776"/>
      <c r="DC23" s="777"/>
      <c r="DD23" s="777"/>
      <c r="DE23" s="777"/>
      <c r="DF23" s="778"/>
      <c r="DG23" s="776"/>
      <c r="DH23" s="777"/>
      <c r="DI23" s="777"/>
      <c r="DJ23" s="777"/>
      <c r="DK23" s="778"/>
      <c r="DL23" s="776"/>
      <c r="DM23" s="777"/>
      <c r="DN23" s="777"/>
      <c r="DO23" s="777"/>
      <c r="DP23" s="778"/>
      <c r="DQ23" s="776"/>
      <c r="DR23" s="777"/>
      <c r="DS23" s="777"/>
      <c r="DT23" s="777"/>
      <c r="DU23" s="778"/>
      <c r="DV23" s="773"/>
      <c r="DW23" s="774"/>
      <c r="DX23" s="774"/>
      <c r="DY23" s="774"/>
      <c r="DZ23" s="779"/>
      <c r="EA23" s="222"/>
    </row>
    <row r="24" spans="1:131" s="223" customFormat="1" ht="26.25" customHeight="1" x14ac:dyDescent="0.15">
      <c r="A24" s="808" t="s">
        <v>378</v>
      </c>
      <c r="B24" s="808"/>
      <c r="C24" s="808"/>
      <c r="D24" s="808"/>
      <c r="E24" s="808"/>
      <c r="F24" s="808"/>
      <c r="G24" s="808"/>
      <c r="H24" s="808"/>
      <c r="I24" s="808"/>
      <c r="J24" s="808"/>
      <c r="K24" s="808"/>
      <c r="L24" s="808"/>
      <c r="M24" s="808"/>
      <c r="N24" s="808"/>
      <c r="O24" s="808"/>
      <c r="P24" s="808"/>
      <c r="Q24" s="808"/>
      <c r="R24" s="808"/>
      <c r="S24" s="808"/>
      <c r="T24" s="808"/>
      <c r="U24" s="808"/>
      <c r="V24" s="808"/>
      <c r="W24" s="808"/>
      <c r="X24" s="808"/>
      <c r="Y24" s="808"/>
      <c r="Z24" s="808"/>
      <c r="AA24" s="808"/>
      <c r="AB24" s="808"/>
      <c r="AC24" s="808"/>
      <c r="AD24" s="808"/>
      <c r="AE24" s="808"/>
      <c r="AF24" s="808"/>
      <c r="AG24" s="808"/>
      <c r="AH24" s="808"/>
      <c r="AI24" s="808"/>
      <c r="AJ24" s="808"/>
      <c r="AK24" s="808"/>
      <c r="AL24" s="808"/>
      <c r="AM24" s="808"/>
      <c r="AN24" s="808"/>
      <c r="AO24" s="808"/>
      <c r="AP24" s="808"/>
      <c r="AQ24" s="808"/>
      <c r="AR24" s="808"/>
      <c r="AS24" s="808"/>
      <c r="AT24" s="808"/>
      <c r="AU24" s="808"/>
      <c r="AV24" s="808"/>
      <c r="AW24" s="808"/>
      <c r="AX24" s="808"/>
      <c r="AY24" s="808"/>
      <c r="AZ24" s="220"/>
      <c r="BA24" s="220"/>
      <c r="BB24" s="220"/>
      <c r="BC24" s="220"/>
      <c r="BD24" s="220"/>
      <c r="BE24" s="221"/>
      <c r="BF24" s="221"/>
      <c r="BG24" s="221"/>
      <c r="BH24" s="221"/>
      <c r="BI24" s="221"/>
      <c r="BJ24" s="221"/>
      <c r="BK24" s="221"/>
      <c r="BL24" s="221"/>
      <c r="BM24" s="221"/>
      <c r="BN24" s="221"/>
      <c r="BO24" s="221"/>
      <c r="BP24" s="221"/>
      <c r="BQ24" s="226">
        <v>18</v>
      </c>
      <c r="BR24" s="227"/>
      <c r="BS24" s="773"/>
      <c r="BT24" s="774"/>
      <c r="BU24" s="774"/>
      <c r="BV24" s="774"/>
      <c r="BW24" s="774"/>
      <c r="BX24" s="774"/>
      <c r="BY24" s="774"/>
      <c r="BZ24" s="774"/>
      <c r="CA24" s="774"/>
      <c r="CB24" s="774"/>
      <c r="CC24" s="774"/>
      <c r="CD24" s="774"/>
      <c r="CE24" s="774"/>
      <c r="CF24" s="774"/>
      <c r="CG24" s="775"/>
      <c r="CH24" s="776"/>
      <c r="CI24" s="777"/>
      <c r="CJ24" s="777"/>
      <c r="CK24" s="777"/>
      <c r="CL24" s="778"/>
      <c r="CM24" s="776"/>
      <c r="CN24" s="777"/>
      <c r="CO24" s="777"/>
      <c r="CP24" s="777"/>
      <c r="CQ24" s="778"/>
      <c r="CR24" s="776"/>
      <c r="CS24" s="777"/>
      <c r="CT24" s="777"/>
      <c r="CU24" s="777"/>
      <c r="CV24" s="778"/>
      <c r="CW24" s="776"/>
      <c r="CX24" s="777"/>
      <c r="CY24" s="777"/>
      <c r="CZ24" s="777"/>
      <c r="DA24" s="778"/>
      <c r="DB24" s="776"/>
      <c r="DC24" s="777"/>
      <c r="DD24" s="777"/>
      <c r="DE24" s="777"/>
      <c r="DF24" s="778"/>
      <c r="DG24" s="776"/>
      <c r="DH24" s="777"/>
      <c r="DI24" s="777"/>
      <c r="DJ24" s="777"/>
      <c r="DK24" s="778"/>
      <c r="DL24" s="776"/>
      <c r="DM24" s="777"/>
      <c r="DN24" s="777"/>
      <c r="DO24" s="777"/>
      <c r="DP24" s="778"/>
      <c r="DQ24" s="776"/>
      <c r="DR24" s="777"/>
      <c r="DS24" s="777"/>
      <c r="DT24" s="777"/>
      <c r="DU24" s="778"/>
      <c r="DV24" s="773"/>
      <c r="DW24" s="774"/>
      <c r="DX24" s="774"/>
      <c r="DY24" s="774"/>
      <c r="DZ24" s="779"/>
      <c r="EA24" s="222"/>
    </row>
    <row r="25" spans="1:131" ht="26.25" customHeight="1" thickBot="1" x14ac:dyDescent="0.2">
      <c r="A25" s="725" t="s">
        <v>379</v>
      </c>
      <c r="B25" s="725"/>
      <c r="C25" s="725"/>
      <c r="D25" s="725"/>
      <c r="E25" s="725"/>
      <c r="F25" s="725"/>
      <c r="G25" s="725"/>
      <c r="H25" s="725"/>
      <c r="I25" s="725"/>
      <c r="J25" s="725"/>
      <c r="K25" s="725"/>
      <c r="L25" s="725"/>
      <c r="M25" s="725"/>
      <c r="N25" s="725"/>
      <c r="O25" s="725"/>
      <c r="P25" s="725"/>
      <c r="Q25" s="725"/>
      <c r="R25" s="725"/>
      <c r="S25" s="725"/>
      <c r="T25" s="725"/>
      <c r="U25" s="725"/>
      <c r="V25" s="725"/>
      <c r="W25" s="725"/>
      <c r="X25" s="725"/>
      <c r="Y25" s="725"/>
      <c r="Z25" s="725"/>
      <c r="AA25" s="725"/>
      <c r="AB25" s="725"/>
      <c r="AC25" s="725"/>
      <c r="AD25" s="725"/>
      <c r="AE25" s="725"/>
      <c r="AF25" s="725"/>
      <c r="AG25" s="725"/>
      <c r="AH25" s="725"/>
      <c r="AI25" s="725"/>
      <c r="AJ25" s="725"/>
      <c r="AK25" s="725"/>
      <c r="AL25" s="725"/>
      <c r="AM25" s="725"/>
      <c r="AN25" s="725"/>
      <c r="AO25" s="725"/>
      <c r="AP25" s="725"/>
      <c r="AQ25" s="725"/>
      <c r="AR25" s="725"/>
      <c r="AS25" s="725"/>
      <c r="AT25" s="725"/>
      <c r="AU25" s="725"/>
      <c r="AV25" s="725"/>
      <c r="AW25" s="725"/>
      <c r="AX25" s="725"/>
      <c r="AY25" s="725"/>
      <c r="AZ25" s="725"/>
      <c r="BA25" s="725"/>
      <c r="BB25" s="725"/>
      <c r="BC25" s="725"/>
      <c r="BD25" s="725"/>
      <c r="BE25" s="725"/>
      <c r="BF25" s="725"/>
      <c r="BG25" s="725"/>
      <c r="BH25" s="725"/>
      <c r="BI25" s="725"/>
      <c r="BJ25" s="220"/>
      <c r="BK25" s="220"/>
      <c r="BL25" s="220"/>
      <c r="BM25" s="220"/>
      <c r="BN25" s="220"/>
      <c r="BO25" s="229"/>
      <c r="BP25" s="229"/>
      <c r="BQ25" s="226">
        <v>19</v>
      </c>
      <c r="BR25" s="227"/>
      <c r="BS25" s="773"/>
      <c r="BT25" s="774"/>
      <c r="BU25" s="774"/>
      <c r="BV25" s="774"/>
      <c r="BW25" s="774"/>
      <c r="BX25" s="774"/>
      <c r="BY25" s="774"/>
      <c r="BZ25" s="774"/>
      <c r="CA25" s="774"/>
      <c r="CB25" s="774"/>
      <c r="CC25" s="774"/>
      <c r="CD25" s="774"/>
      <c r="CE25" s="774"/>
      <c r="CF25" s="774"/>
      <c r="CG25" s="775"/>
      <c r="CH25" s="776"/>
      <c r="CI25" s="777"/>
      <c r="CJ25" s="777"/>
      <c r="CK25" s="777"/>
      <c r="CL25" s="778"/>
      <c r="CM25" s="776"/>
      <c r="CN25" s="777"/>
      <c r="CO25" s="777"/>
      <c r="CP25" s="777"/>
      <c r="CQ25" s="778"/>
      <c r="CR25" s="776"/>
      <c r="CS25" s="777"/>
      <c r="CT25" s="777"/>
      <c r="CU25" s="777"/>
      <c r="CV25" s="778"/>
      <c r="CW25" s="776"/>
      <c r="CX25" s="777"/>
      <c r="CY25" s="777"/>
      <c r="CZ25" s="777"/>
      <c r="DA25" s="778"/>
      <c r="DB25" s="776"/>
      <c r="DC25" s="777"/>
      <c r="DD25" s="777"/>
      <c r="DE25" s="777"/>
      <c r="DF25" s="778"/>
      <c r="DG25" s="776"/>
      <c r="DH25" s="777"/>
      <c r="DI25" s="777"/>
      <c r="DJ25" s="777"/>
      <c r="DK25" s="778"/>
      <c r="DL25" s="776"/>
      <c r="DM25" s="777"/>
      <c r="DN25" s="777"/>
      <c r="DO25" s="777"/>
      <c r="DP25" s="778"/>
      <c r="DQ25" s="776"/>
      <c r="DR25" s="777"/>
      <c r="DS25" s="777"/>
      <c r="DT25" s="777"/>
      <c r="DU25" s="778"/>
      <c r="DV25" s="773"/>
      <c r="DW25" s="774"/>
      <c r="DX25" s="774"/>
      <c r="DY25" s="774"/>
      <c r="DZ25" s="779"/>
      <c r="EA25" s="218"/>
    </row>
    <row r="26" spans="1:131" ht="26.25" customHeight="1" x14ac:dyDescent="0.15">
      <c r="A26" s="727" t="s">
        <v>357</v>
      </c>
      <c r="B26" s="728"/>
      <c r="C26" s="728"/>
      <c r="D26" s="728"/>
      <c r="E26" s="728"/>
      <c r="F26" s="728"/>
      <c r="G26" s="728"/>
      <c r="H26" s="728"/>
      <c r="I26" s="728"/>
      <c r="J26" s="728"/>
      <c r="K26" s="728"/>
      <c r="L26" s="728"/>
      <c r="M26" s="728"/>
      <c r="N26" s="728"/>
      <c r="O26" s="728"/>
      <c r="P26" s="729"/>
      <c r="Q26" s="733" t="s">
        <v>380</v>
      </c>
      <c r="R26" s="734"/>
      <c r="S26" s="734"/>
      <c r="T26" s="734"/>
      <c r="U26" s="735"/>
      <c r="V26" s="733" t="s">
        <v>381</v>
      </c>
      <c r="W26" s="734"/>
      <c r="X26" s="734"/>
      <c r="Y26" s="734"/>
      <c r="Z26" s="735"/>
      <c r="AA26" s="733" t="s">
        <v>382</v>
      </c>
      <c r="AB26" s="734"/>
      <c r="AC26" s="734"/>
      <c r="AD26" s="734"/>
      <c r="AE26" s="734"/>
      <c r="AF26" s="814" t="s">
        <v>383</v>
      </c>
      <c r="AG26" s="815"/>
      <c r="AH26" s="815"/>
      <c r="AI26" s="815"/>
      <c r="AJ26" s="816"/>
      <c r="AK26" s="734" t="s">
        <v>384</v>
      </c>
      <c r="AL26" s="734"/>
      <c r="AM26" s="734"/>
      <c r="AN26" s="734"/>
      <c r="AO26" s="735"/>
      <c r="AP26" s="733" t="s">
        <v>385</v>
      </c>
      <c r="AQ26" s="734"/>
      <c r="AR26" s="734"/>
      <c r="AS26" s="734"/>
      <c r="AT26" s="735"/>
      <c r="AU26" s="733" t="s">
        <v>386</v>
      </c>
      <c r="AV26" s="734"/>
      <c r="AW26" s="734"/>
      <c r="AX26" s="734"/>
      <c r="AY26" s="735"/>
      <c r="AZ26" s="733" t="s">
        <v>387</v>
      </c>
      <c r="BA26" s="734"/>
      <c r="BB26" s="734"/>
      <c r="BC26" s="734"/>
      <c r="BD26" s="735"/>
      <c r="BE26" s="733" t="s">
        <v>364</v>
      </c>
      <c r="BF26" s="734"/>
      <c r="BG26" s="734"/>
      <c r="BH26" s="734"/>
      <c r="BI26" s="740"/>
      <c r="BJ26" s="220"/>
      <c r="BK26" s="220"/>
      <c r="BL26" s="220"/>
      <c r="BM26" s="220"/>
      <c r="BN26" s="220"/>
      <c r="BO26" s="229"/>
      <c r="BP26" s="229"/>
      <c r="BQ26" s="226">
        <v>20</v>
      </c>
      <c r="BR26" s="227"/>
      <c r="BS26" s="773"/>
      <c r="BT26" s="774"/>
      <c r="BU26" s="774"/>
      <c r="BV26" s="774"/>
      <c r="BW26" s="774"/>
      <c r="BX26" s="774"/>
      <c r="BY26" s="774"/>
      <c r="BZ26" s="774"/>
      <c r="CA26" s="774"/>
      <c r="CB26" s="774"/>
      <c r="CC26" s="774"/>
      <c r="CD26" s="774"/>
      <c r="CE26" s="774"/>
      <c r="CF26" s="774"/>
      <c r="CG26" s="775"/>
      <c r="CH26" s="776"/>
      <c r="CI26" s="777"/>
      <c r="CJ26" s="777"/>
      <c r="CK26" s="777"/>
      <c r="CL26" s="778"/>
      <c r="CM26" s="776"/>
      <c r="CN26" s="777"/>
      <c r="CO26" s="777"/>
      <c r="CP26" s="777"/>
      <c r="CQ26" s="778"/>
      <c r="CR26" s="776"/>
      <c r="CS26" s="777"/>
      <c r="CT26" s="777"/>
      <c r="CU26" s="777"/>
      <c r="CV26" s="778"/>
      <c r="CW26" s="776"/>
      <c r="CX26" s="777"/>
      <c r="CY26" s="777"/>
      <c r="CZ26" s="777"/>
      <c r="DA26" s="778"/>
      <c r="DB26" s="776"/>
      <c r="DC26" s="777"/>
      <c r="DD26" s="777"/>
      <c r="DE26" s="777"/>
      <c r="DF26" s="778"/>
      <c r="DG26" s="776"/>
      <c r="DH26" s="777"/>
      <c r="DI26" s="777"/>
      <c r="DJ26" s="777"/>
      <c r="DK26" s="778"/>
      <c r="DL26" s="776"/>
      <c r="DM26" s="777"/>
      <c r="DN26" s="777"/>
      <c r="DO26" s="777"/>
      <c r="DP26" s="778"/>
      <c r="DQ26" s="776"/>
      <c r="DR26" s="777"/>
      <c r="DS26" s="777"/>
      <c r="DT26" s="777"/>
      <c r="DU26" s="778"/>
      <c r="DV26" s="773"/>
      <c r="DW26" s="774"/>
      <c r="DX26" s="774"/>
      <c r="DY26" s="774"/>
      <c r="DZ26" s="779"/>
      <c r="EA26" s="218"/>
    </row>
    <row r="27" spans="1:131" ht="26.25" customHeight="1" thickBot="1" x14ac:dyDescent="0.2">
      <c r="A27" s="730"/>
      <c r="B27" s="731"/>
      <c r="C27" s="731"/>
      <c r="D27" s="731"/>
      <c r="E27" s="731"/>
      <c r="F27" s="731"/>
      <c r="G27" s="731"/>
      <c r="H27" s="731"/>
      <c r="I27" s="731"/>
      <c r="J27" s="731"/>
      <c r="K27" s="731"/>
      <c r="L27" s="731"/>
      <c r="M27" s="731"/>
      <c r="N27" s="731"/>
      <c r="O27" s="731"/>
      <c r="P27" s="732"/>
      <c r="Q27" s="736"/>
      <c r="R27" s="737"/>
      <c r="S27" s="737"/>
      <c r="T27" s="737"/>
      <c r="U27" s="738"/>
      <c r="V27" s="736"/>
      <c r="W27" s="737"/>
      <c r="X27" s="737"/>
      <c r="Y27" s="737"/>
      <c r="Z27" s="738"/>
      <c r="AA27" s="736"/>
      <c r="AB27" s="737"/>
      <c r="AC27" s="737"/>
      <c r="AD27" s="737"/>
      <c r="AE27" s="737"/>
      <c r="AF27" s="817"/>
      <c r="AG27" s="818"/>
      <c r="AH27" s="818"/>
      <c r="AI27" s="818"/>
      <c r="AJ27" s="819"/>
      <c r="AK27" s="737"/>
      <c r="AL27" s="737"/>
      <c r="AM27" s="737"/>
      <c r="AN27" s="737"/>
      <c r="AO27" s="738"/>
      <c r="AP27" s="736"/>
      <c r="AQ27" s="737"/>
      <c r="AR27" s="737"/>
      <c r="AS27" s="737"/>
      <c r="AT27" s="738"/>
      <c r="AU27" s="736"/>
      <c r="AV27" s="737"/>
      <c r="AW27" s="737"/>
      <c r="AX27" s="737"/>
      <c r="AY27" s="738"/>
      <c r="AZ27" s="736"/>
      <c r="BA27" s="737"/>
      <c r="BB27" s="737"/>
      <c r="BC27" s="737"/>
      <c r="BD27" s="738"/>
      <c r="BE27" s="736"/>
      <c r="BF27" s="737"/>
      <c r="BG27" s="737"/>
      <c r="BH27" s="737"/>
      <c r="BI27" s="742"/>
      <c r="BJ27" s="220"/>
      <c r="BK27" s="220"/>
      <c r="BL27" s="220"/>
      <c r="BM27" s="220"/>
      <c r="BN27" s="220"/>
      <c r="BO27" s="229"/>
      <c r="BP27" s="229"/>
      <c r="BQ27" s="226">
        <v>21</v>
      </c>
      <c r="BR27" s="227"/>
      <c r="BS27" s="773"/>
      <c r="BT27" s="774"/>
      <c r="BU27" s="774"/>
      <c r="BV27" s="774"/>
      <c r="BW27" s="774"/>
      <c r="BX27" s="774"/>
      <c r="BY27" s="774"/>
      <c r="BZ27" s="774"/>
      <c r="CA27" s="774"/>
      <c r="CB27" s="774"/>
      <c r="CC27" s="774"/>
      <c r="CD27" s="774"/>
      <c r="CE27" s="774"/>
      <c r="CF27" s="774"/>
      <c r="CG27" s="775"/>
      <c r="CH27" s="776"/>
      <c r="CI27" s="777"/>
      <c r="CJ27" s="777"/>
      <c r="CK27" s="777"/>
      <c r="CL27" s="778"/>
      <c r="CM27" s="776"/>
      <c r="CN27" s="777"/>
      <c r="CO27" s="777"/>
      <c r="CP27" s="777"/>
      <c r="CQ27" s="778"/>
      <c r="CR27" s="776"/>
      <c r="CS27" s="777"/>
      <c r="CT27" s="777"/>
      <c r="CU27" s="777"/>
      <c r="CV27" s="778"/>
      <c r="CW27" s="776"/>
      <c r="CX27" s="777"/>
      <c r="CY27" s="777"/>
      <c r="CZ27" s="777"/>
      <c r="DA27" s="778"/>
      <c r="DB27" s="776"/>
      <c r="DC27" s="777"/>
      <c r="DD27" s="777"/>
      <c r="DE27" s="777"/>
      <c r="DF27" s="778"/>
      <c r="DG27" s="776"/>
      <c r="DH27" s="777"/>
      <c r="DI27" s="777"/>
      <c r="DJ27" s="777"/>
      <c r="DK27" s="778"/>
      <c r="DL27" s="776"/>
      <c r="DM27" s="777"/>
      <c r="DN27" s="777"/>
      <c r="DO27" s="777"/>
      <c r="DP27" s="778"/>
      <c r="DQ27" s="776"/>
      <c r="DR27" s="777"/>
      <c r="DS27" s="777"/>
      <c r="DT27" s="777"/>
      <c r="DU27" s="778"/>
      <c r="DV27" s="773"/>
      <c r="DW27" s="774"/>
      <c r="DX27" s="774"/>
      <c r="DY27" s="774"/>
      <c r="DZ27" s="779"/>
      <c r="EA27" s="218"/>
    </row>
    <row r="28" spans="1:131" ht="26.25" customHeight="1" thickTop="1" x14ac:dyDescent="0.15">
      <c r="A28" s="230">
        <v>1</v>
      </c>
      <c r="B28" s="749" t="s">
        <v>388</v>
      </c>
      <c r="C28" s="750"/>
      <c r="D28" s="750"/>
      <c r="E28" s="750"/>
      <c r="F28" s="750"/>
      <c r="G28" s="750"/>
      <c r="H28" s="750"/>
      <c r="I28" s="750"/>
      <c r="J28" s="750"/>
      <c r="K28" s="750"/>
      <c r="L28" s="750"/>
      <c r="M28" s="750"/>
      <c r="N28" s="750"/>
      <c r="O28" s="750"/>
      <c r="P28" s="751"/>
      <c r="Q28" s="822">
        <v>5019</v>
      </c>
      <c r="R28" s="823"/>
      <c r="S28" s="823"/>
      <c r="T28" s="823"/>
      <c r="U28" s="823"/>
      <c r="V28" s="823">
        <v>4827</v>
      </c>
      <c r="W28" s="823"/>
      <c r="X28" s="823"/>
      <c r="Y28" s="823"/>
      <c r="Z28" s="823"/>
      <c r="AA28" s="823">
        <v>193</v>
      </c>
      <c r="AB28" s="823"/>
      <c r="AC28" s="823"/>
      <c r="AD28" s="823"/>
      <c r="AE28" s="824"/>
      <c r="AF28" s="825">
        <v>193</v>
      </c>
      <c r="AG28" s="823"/>
      <c r="AH28" s="823"/>
      <c r="AI28" s="823"/>
      <c r="AJ28" s="826"/>
      <c r="AK28" s="827">
        <v>411</v>
      </c>
      <c r="AL28" s="828"/>
      <c r="AM28" s="828"/>
      <c r="AN28" s="828"/>
      <c r="AO28" s="828"/>
      <c r="AP28" s="828" t="s">
        <v>551</v>
      </c>
      <c r="AQ28" s="828"/>
      <c r="AR28" s="828"/>
      <c r="AS28" s="828"/>
      <c r="AT28" s="828"/>
      <c r="AU28" s="828" t="s">
        <v>551</v>
      </c>
      <c r="AV28" s="828"/>
      <c r="AW28" s="828"/>
      <c r="AX28" s="828"/>
      <c r="AY28" s="828"/>
      <c r="AZ28" s="829" t="s">
        <v>551</v>
      </c>
      <c r="BA28" s="829"/>
      <c r="BB28" s="829"/>
      <c r="BC28" s="829"/>
      <c r="BD28" s="829"/>
      <c r="BE28" s="820"/>
      <c r="BF28" s="820"/>
      <c r="BG28" s="820"/>
      <c r="BH28" s="820"/>
      <c r="BI28" s="821"/>
      <c r="BJ28" s="220"/>
      <c r="BK28" s="220"/>
      <c r="BL28" s="220"/>
      <c r="BM28" s="220"/>
      <c r="BN28" s="220"/>
      <c r="BO28" s="229"/>
      <c r="BP28" s="229"/>
      <c r="BQ28" s="226">
        <v>22</v>
      </c>
      <c r="BR28" s="227"/>
      <c r="BS28" s="773"/>
      <c r="BT28" s="774"/>
      <c r="BU28" s="774"/>
      <c r="BV28" s="774"/>
      <c r="BW28" s="774"/>
      <c r="BX28" s="774"/>
      <c r="BY28" s="774"/>
      <c r="BZ28" s="774"/>
      <c r="CA28" s="774"/>
      <c r="CB28" s="774"/>
      <c r="CC28" s="774"/>
      <c r="CD28" s="774"/>
      <c r="CE28" s="774"/>
      <c r="CF28" s="774"/>
      <c r="CG28" s="775"/>
      <c r="CH28" s="776"/>
      <c r="CI28" s="777"/>
      <c r="CJ28" s="777"/>
      <c r="CK28" s="777"/>
      <c r="CL28" s="778"/>
      <c r="CM28" s="776"/>
      <c r="CN28" s="777"/>
      <c r="CO28" s="777"/>
      <c r="CP28" s="777"/>
      <c r="CQ28" s="778"/>
      <c r="CR28" s="776"/>
      <c r="CS28" s="777"/>
      <c r="CT28" s="777"/>
      <c r="CU28" s="777"/>
      <c r="CV28" s="778"/>
      <c r="CW28" s="776"/>
      <c r="CX28" s="777"/>
      <c r="CY28" s="777"/>
      <c r="CZ28" s="777"/>
      <c r="DA28" s="778"/>
      <c r="DB28" s="776"/>
      <c r="DC28" s="777"/>
      <c r="DD28" s="777"/>
      <c r="DE28" s="777"/>
      <c r="DF28" s="778"/>
      <c r="DG28" s="776"/>
      <c r="DH28" s="777"/>
      <c r="DI28" s="777"/>
      <c r="DJ28" s="777"/>
      <c r="DK28" s="778"/>
      <c r="DL28" s="776"/>
      <c r="DM28" s="777"/>
      <c r="DN28" s="777"/>
      <c r="DO28" s="777"/>
      <c r="DP28" s="778"/>
      <c r="DQ28" s="776"/>
      <c r="DR28" s="777"/>
      <c r="DS28" s="777"/>
      <c r="DT28" s="777"/>
      <c r="DU28" s="778"/>
      <c r="DV28" s="773"/>
      <c r="DW28" s="774"/>
      <c r="DX28" s="774"/>
      <c r="DY28" s="774"/>
      <c r="DZ28" s="779"/>
      <c r="EA28" s="218"/>
    </row>
    <row r="29" spans="1:131" ht="26.25" customHeight="1" x14ac:dyDescent="0.15">
      <c r="A29" s="230">
        <v>2</v>
      </c>
      <c r="B29" s="780" t="s">
        <v>389</v>
      </c>
      <c r="C29" s="781"/>
      <c r="D29" s="781"/>
      <c r="E29" s="781"/>
      <c r="F29" s="781"/>
      <c r="G29" s="781"/>
      <c r="H29" s="781"/>
      <c r="I29" s="781"/>
      <c r="J29" s="781"/>
      <c r="K29" s="781"/>
      <c r="L29" s="781"/>
      <c r="M29" s="781"/>
      <c r="N29" s="781"/>
      <c r="O29" s="781"/>
      <c r="P29" s="782"/>
      <c r="Q29" s="783">
        <v>371</v>
      </c>
      <c r="R29" s="784"/>
      <c r="S29" s="784"/>
      <c r="T29" s="784"/>
      <c r="U29" s="784"/>
      <c r="V29" s="784">
        <v>342</v>
      </c>
      <c r="W29" s="784"/>
      <c r="X29" s="784"/>
      <c r="Y29" s="784"/>
      <c r="Z29" s="784"/>
      <c r="AA29" s="784">
        <v>29</v>
      </c>
      <c r="AB29" s="784"/>
      <c r="AC29" s="784"/>
      <c r="AD29" s="784"/>
      <c r="AE29" s="785"/>
      <c r="AF29" s="786">
        <v>28</v>
      </c>
      <c r="AG29" s="787"/>
      <c r="AH29" s="787"/>
      <c r="AI29" s="787"/>
      <c r="AJ29" s="788"/>
      <c r="AK29" s="834">
        <v>55</v>
      </c>
      <c r="AL29" s="830"/>
      <c r="AM29" s="830"/>
      <c r="AN29" s="830"/>
      <c r="AO29" s="830"/>
      <c r="AP29" s="830">
        <v>155</v>
      </c>
      <c r="AQ29" s="830"/>
      <c r="AR29" s="830"/>
      <c r="AS29" s="830"/>
      <c r="AT29" s="830"/>
      <c r="AU29" s="830" t="s">
        <v>551</v>
      </c>
      <c r="AV29" s="830"/>
      <c r="AW29" s="830"/>
      <c r="AX29" s="830"/>
      <c r="AY29" s="830"/>
      <c r="AZ29" s="831" t="s">
        <v>551</v>
      </c>
      <c r="BA29" s="831"/>
      <c r="BB29" s="831"/>
      <c r="BC29" s="831"/>
      <c r="BD29" s="831"/>
      <c r="BE29" s="832"/>
      <c r="BF29" s="832"/>
      <c r="BG29" s="832"/>
      <c r="BH29" s="832"/>
      <c r="BI29" s="833"/>
      <c r="BJ29" s="220"/>
      <c r="BK29" s="220"/>
      <c r="BL29" s="220"/>
      <c r="BM29" s="220"/>
      <c r="BN29" s="220"/>
      <c r="BO29" s="229"/>
      <c r="BP29" s="229"/>
      <c r="BQ29" s="226">
        <v>23</v>
      </c>
      <c r="BR29" s="227"/>
      <c r="BS29" s="773"/>
      <c r="BT29" s="774"/>
      <c r="BU29" s="774"/>
      <c r="BV29" s="774"/>
      <c r="BW29" s="774"/>
      <c r="BX29" s="774"/>
      <c r="BY29" s="774"/>
      <c r="BZ29" s="774"/>
      <c r="CA29" s="774"/>
      <c r="CB29" s="774"/>
      <c r="CC29" s="774"/>
      <c r="CD29" s="774"/>
      <c r="CE29" s="774"/>
      <c r="CF29" s="774"/>
      <c r="CG29" s="775"/>
      <c r="CH29" s="776"/>
      <c r="CI29" s="777"/>
      <c r="CJ29" s="777"/>
      <c r="CK29" s="777"/>
      <c r="CL29" s="778"/>
      <c r="CM29" s="776"/>
      <c r="CN29" s="777"/>
      <c r="CO29" s="777"/>
      <c r="CP29" s="777"/>
      <c r="CQ29" s="778"/>
      <c r="CR29" s="776"/>
      <c r="CS29" s="777"/>
      <c r="CT29" s="777"/>
      <c r="CU29" s="777"/>
      <c r="CV29" s="778"/>
      <c r="CW29" s="776"/>
      <c r="CX29" s="777"/>
      <c r="CY29" s="777"/>
      <c r="CZ29" s="777"/>
      <c r="DA29" s="778"/>
      <c r="DB29" s="776"/>
      <c r="DC29" s="777"/>
      <c r="DD29" s="777"/>
      <c r="DE29" s="777"/>
      <c r="DF29" s="778"/>
      <c r="DG29" s="776"/>
      <c r="DH29" s="777"/>
      <c r="DI29" s="777"/>
      <c r="DJ29" s="777"/>
      <c r="DK29" s="778"/>
      <c r="DL29" s="776"/>
      <c r="DM29" s="777"/>
      <c r="DN29" s="777"/>
      <c r="DO29" s="777"/>
      <c r="DP29" s="778"/>
      <c r="DQ29" s="776"/>
      <c r="DR29" s="777"/>
      <c r="DS29" s="777"/>
      <c r="DT29" s="777"/>
      <c r="DU29" s="778"/>
      <c r="DV29" s="773"/>
      <c r="DW29" s="774"/>
      <c r="DX29" s="774"/>
      <c r="DY29" s="774"/>
      <c r="DZ29" s="779"/>
      <c r="EA29" s="218"/>
    </row>
    <row r="30" spans="1:131" ht="26.25" customHeight="1" x14ac:dyDescent="0.15">
      <c r="A30" s="230">
        <v>3</v>
      </c>
      <c r="B30" s="780" t="s">
        <v>390</v>
      </c>
      <c r="C30" s="781"/>
      <c r="D30" s="781"/>
      <c r="E30" s="781"/>
      <c r="F30" s="781"/>
      <c r="G30" s="781"/>
      <c r="H30" s="781"/>
      <c r="I30" s="781"/>
      <c r="J30" s="781"/>
      <c r="K30" s="781"/>
      <c r="L30" s="781"/>
      <c r="M30" s="781"/>
      <c r="N30" s="781"/>
      <c r="O30" s="781"/>
      <c r="P30" s="782"/>
      <c r="Q30" s="783">
        <v>7933</v>
      </c>
      <c r="R30" s="784"/>
      <c r="S30" s="784"/>
      <c r="T30" s="784"/>
      <c r="U30" s="784"/>
      <c r="V30" s="784">
        <v>7676</v>
      </c>
      <c r="W30" s="784"/>
      <c r="X30" s="784"/>
      <c r="Y30" s="784"/>
      <c r="Z30" s="784"/>
      <c r="AA30" s="784">
        <v>257</v>
      </c>
      <c r="AB30" s="784"/>
      <c r="AC30" s="784"/>
      <c r="AD30" s="784"/>
      <c r="AE30" s="785"/>
      <c r="AF30" s="786">
        <v>257</v>
      </c>
      <c r="AG30" s="787"/>
      <c r="AH30" s="787"/>
      <c r="AI30" s="787"/>
      <c r="AJ30" s="788"/>
      <c r="AK30" s="834">
        <v>1209</v>
      </c>
      <c r="AL30" s="830"/>
      <c r="AM30" s="830"/>
      <c r="AN30" s="830"/>
      <c r="AO30" s="830"/>
      <c r="AP30" s="830" t="s">
        <v>551</v>
      </c>
      <c r="AQ30" s="830"/>
      <c r="AR30" s="830"/>
      <c r="AS30" s="830"/>
      <c r="AT30" s="830"/>
      <c r="AU30" s="830" t="s">
        <v>551</v>
      </c>
      <c r="AV30" s="830"/>
      <c r="AW30" s="830"/>
      <c r="AX30" s="830"/>
      <c r="AY30" s="830"/>
      <c r="AZ30" s="831" t="s">
        <v>551</v>
      </c>
      <c r="BA30" s="831"/>
      <c r="BB30" s="831"/>
      <c r="BC30" s="831"/>
      <c r="BD30" s="831"/>
      <c r="BE30" s="832"/>
      <c r="BF30" s="832"/>
      <c r="BG30" s="832"/>
      <c r="BH30" s="832"/>
      <c r="BI30" s="833"/>
      <c r="BJ30" s="220"/>
      <c r="BK30" s="220"/>
      <c r="BL30" s="220"/>
      <c r="BM30" s="220"/>
      <c r="BN30" s="220"/>
      <c r="BO30" s="229"/>
      <c r="BP30" s="229"/>
      <c r="BQ30" s="226">
        <v>24</v>
      </c>
      <c r="BR30" s="227"/>
      <c r="BS30" s="773"/>
      <c r="BT30" s="774"/>
      <c r="BU30" s="774"/>
      <c r="BV30" s="774"/>
      <c r="BW30" s="774"/>
      <c r="BX30" s="774"/>
      <c r="BY30" s="774"/>
      <c r="BZ30" s="774"/>
      <c r="CA30" s="774"/>
      <c r="CB30" s="774"/>
      <c r="CC30" s="774"/>
      <c r="CD30" s="774"/>
      <c r="CE30" s="774"/>
      <c r="CF30" s="774"/>
      <c r="CG30" s="775"/>
      <c r="CH30" s="776"/>
      <c r="CI30" s="777"/>
      <c r="CJ30" s="777"/>
      <c r="CK30" s="777"/>
      <c r="CL30" s="778"/>
      <c r="CM30" s="776"/>
      <c r="CN30" s="777"/>
      <c r="CO30" s="777"/>
      <c r="CP30" s="777"/>
      <c r="CQ30" s="778"/>
      <c r="CR30" s="776"/>
      <c r="CS30" s="777"/>
      <c r="CT30" s="777"/>
      <c r="CU30" s="777"/>
      <c r="CV30" s="778"/>
      <c r="CW30" s="776"/>
      <c r="CX30" s="777"/>
      <c r="CY30" s="777"/>
      <c r="CZ30" s="777"/>
      <c r="DA30" s="778"/>
      <c r="DB30" s="776"/>
      <c r="DC30" s="777"/>
      <c r="DD30" s="777"/>
      <c r="DE30" s="777"/>
      <c r="DF30" s="778"/>
      <c r="DG30" s="776"/>
      <c r="DH30" s="777"/>
      <c r="DI30" s="777"/>
      <c r="DJ30" s="777"/>
      <c r="DK30" s="778"/>
      <c r="DL30" s="776"/>
      <c r="DM30" s="777"/>
      <c r="DN30" s="777"/>
      <c r="DO30" s="777"/>
      <c r="DP30" s="778"/>
      <c r="DQ30" s="776"/>
      <c r="DR30" s="777"/>
      <c r="DS30" s="777"/>
      <c r="DT30" s="777"/>
      <c r="DU30" s="778"/>
      <c r="DV30" s="773"/>
      <c r="DW30" s="774"/>
      <c r="DX30" s="774"/>
      <c r="DY30" s="774"/>
      <c r="DZ30" s="779"/>
      <c r="EA30" s="218"/>
    </row>
    <row r="31" spans="1:131" ht="26.25" customHeight="1" x14ac:dyDescent="0.15">
      <c r="A31" s="230">
        <v>4</v>
      </c>
      <c r="B31" s="780" t="s">
        <v>391</v>
      </c>
      <c r="C31" s="781"/>
      <c r="D31" s="781"/>
      <c r="E31" s="781"/>
      <c r="F31" s="781"/>
      <c r="G31" s="781"/>
      <c r="H31" s="781"/>
      <c r="I31" s="781"/>
      <c r="J31" s="781"/>
      <c r="K31" s="781"/>
      <c r="L31" s="781"/>
      <c r="M31" s="781"/>
      <c r="N31" s="781"/>
      <c r="O31" s="781"/>
      <c r="P31" s="782"/>
      <c r="Q31" s="783">
        <v>851</v>
      </c>
      <c r="R31" s="784"/>
      <c r="S31" s="784"/>
      <c r="T31" s="784"/>
      <c r="U31" s="784"/>
      <c r="V31" s="784">
        <v>834</v>
      </c>
      <c r="W31" s="784"/>
      <c r="X31" s="784"/>
      <c r="Y31" s="784"/>
      <c r="Z31" s="784"/>
      <c r="AA31" s="784">
        <v>17</v>
      </c>
      <c r="AB31" s="784"/>
      <c r="AC31" s="784"/>
      <c r="AD31" s="784"/>
      <c r="AE31" s="785"/>
      <c r="AF31" s="786">
        <v>17</v>
      </c>
      <c r="AG31" s="787"/>
      <c r="AH31" s="787"/>
      <c r="AI31" s="787"/>
      <c r="AJ31" s="788"/>
      <c r="AK31" s="834">
        <v>227</v>
      </c>
      <c r="AL31" s="830"/>
      <c r="AM31" s="830"/>
      <c r="AN31" s="830"/>
      <c r="AO31" s="830"/>
      <c r="AP31" s="830" t="s">
        <v>551</v>
      </c>
      <c r="AQ31" s="830"/>
      <c r="AR31" s="830"/>
      <c r="AS31" s="830"/>
      <c r="AT31" s="830"/>
      <c r="AU31" s="830" t="s">
        <v>551</v>
      </c>
      <c r="AV31" s="830"/>
      <c r="AW31" s="830"/>
      <c r="AX31" s="830"/>
      <c r="AY31" s="830"/>
      <c r="AZ31" s="831" t="s">
        <v>551</v>
      </c>
      <c r="BA31" s="831"/>
      <c r="BB31" s="831"/>
      <c r="BC31" s="831"/>
      <c r="BD31" s="831"/>
      <c r="BE31" s="832"/>
      <c r="BF31" s="832"/>
      <c r="BG31" s="832"/>
      <c r="BH31" s="832"/>
      <c r="BI31" s="833"/>
      <c r="BJ31" s="220"/>
      <c r="BK31" s="220"/>
      <c r="BL31" s="220"/>
      <c r="BM31" s="220"/>
      <c r="BN31" s="220"/>
      <c r="BO31" s="229"/>
      <c r="BP31" s="229"/>
      <c r="BQ31" s="226">
        <v>25</v>
      </c>
      <c r="BR31" s="227"/>
      <c r="BS31" s="773"/>
      <c r="BT31" s="774"/>
      <c r="BU31" s="774"/>
      <c r="BV31" s="774"/>
      <c r="BW31" s="774"/>
      <c r="BX31" s="774"/>
      <c r="BY31" s="774"/>
      <c r="BZ31" s="774"/>
      <c r="CA31" s="774"/>
      <c r="CB31" s="774"/>
      <c r="CC31" s="774"/>
      <c r="CD31" s="774"/>
      <c r="CE31" s="774"/>
      <c r="CF31" s="774"/>
      <c r="CG31" s="775"/>
      <c r="CH31" s="776"/>
      <c r="CI31" s="777"/>
      <c r="CJ31" s="777"/>
      <c r="CK31" s="777"/>
      <c r="CL31" s="778"/>
      <c r="CM31" s="776"/>
      <c r="CN31" s="777"/>
      <c r="CO31" s="777"/>
      <c r="CP31" s="777"/>
      <c r="CQ31" s="778"/>
      <c r="CR31" s="776"/>
      <c r="CS31" s="777"/>
      <c r="CT31" s="777"/>
      <c r="CU31" s="777"/>
      <c r="CV31" s="778"/>
      <c r="CW31" s="776"/>
      <c r="CX31" s="777"/>
      <c r="CY31" s="777"/>
      <c r="CZ31" s="777"/>
      <c r="DA31" s="778"/>
      <c r="DB31" s="776"/>
      <c r="DC31" s="777"/>
      <c r="DD31" s="777"/>
      <c r="DE31" s="777"/>
      <c r="DF31" s="778"/>
      <c r="DG31" s="776"/>
      <c r="DH31" s="777"/>
      <c r="DI31" s="777"/>
      <c r="DJ31" s="777"/>
      <c r="DK31" s="778"/>
      <c r="DL31" s="776"/>
      <c r="DM31" s="777"/>
      <c r="DN31" s="777"/>
      <c r="DO31" s="777"/>
      <c r="DP31" s="778"/>
      <c r="DQ31" s="776"/>
      <c r="DR31" s="777"/>
      <c r="DS31" s="777"/>
      <c r="DT31" s="777"/>
      <c r="DU31" s="778"/>
      <c r="DV31" s="773"/>
      <c r="DW31" s="774"/>
      <c r="DX31" s="774"/>
      <c r="DY31" s="774"/>
      <c r="DZ31" s="779"/>
      <c r="EA31" s="218"/>
    </row>
    <row r="32" spans="1:131" ht="26.25" customHeight="1" x14ac:dyDescent="0.15">
      <c r="A32" s="230">
        <v>5</v>
      </c>
      <c r="B32" s="780" t="s">
        <v>392</v>
      </c>
      <c r="C32" s="781"/>
      <c r="D32" s="781"/>
      <c r="E32" s="781"/>
      <c r="F32" s="781"/>
      <c r="G32" s="781"/>
      <c r="H32" s="781"/>
      <c r="I32" s="781"/>
      <c r="J32" s="781"/>
      <c r="K32" s="781"/>
      <c r="L32" s="781"/>
      <c r="M32" s="781"/>
      <c r="N32" s="781"/>
      <c r="O32" s="781"/>
      <c r="P32" s="782"/>
      <c r="Q32" s="783">
        <v>58</v>
      </c>
      <c r="R32" s="784"/>
      <c r="S32" s="784"/>
      <c r="T32" s="784"/>
      <c r="U32" s="784"/>
      <c r="V32" s="784">
        <v>46</v>
      </c>
      <c r="W32" s="784"/>
      <c r="X32" s="784"/>
      <c r="Y32" s="784"/>
      <c r="Z32" s="784"/>
      <c r="AA32" s="784">
        <v>12</v>
      </c>
      <c r="AB32" s="784"/>
      <c r="AC32" s="784"/>
      <c r="AD32" s="784"/>
      <c r="AE32" s="785"/>
      <c r="AF32" s="786">
        <v>12</v>
      </c>
      <c r="AG32" s="787"/>
      <c r="AH32" s="787"/>
      <c r="AI32" s="787"/>
      <c r="AJ32" s="788"/>
      <c r="AK32" s="834" t="s">
        <v>551</v>
      </c>
      <c r="AL32" s="830"/>
      <c r="AM32" s="830"/>
      <c r="AN32" s="830"/>
      <c r="AO32" s="830"/>
      <c r="AP32" s="830" t="s">
        <v>551</v>
      </c>
      <c r="AQ32" s="830"/>
      <c r="AR32" s="830"/>
      <c r="AS32" s="830"/>
      <c r="AT32" s="830"/>
      <c r="AU32" s="830" t="s">
        <v>551</v>
      </c>
      <c r="AV32" s="830"/>
      <c r="AW32" s="830"/>
      <c r="AX32" s="830"/>
      <c r="AY32" s="830"/>
      <c r="AZ32" s="831" t="s">
        <v>551</v>
      </c>
      <c r="BA32" s="831"/>
      <c r="BB32" s="831"/>
      <c r="BC32" s="831"/>
      <c r="BD32" s="831"/>
      <c r="BE32" s="832"/>
      <c r="BF32" s="832"/>
      <c r="BG32" s="832"/>
      <c r="BH32" s="832"/>
      <c r="BI32" s="833"/>
      <c r="BJ32" s="220"/>
      <c r="BK32" s="220"/>
      <c r="BL32" s="220"/>
      <c r="BM32" s="220"/>
      <c r="BN32" s="220"/>
      <c r="BO32" s="229"/>
      <c r="BP32" s="229"/>
      <c r="BQ32" s="226">
        <v>26</v>
      </c>
      <c r="BR32" s="227"/>
      <c r="BS32" s="773"/>
      <c r="BT32" s="774"/>
      <c r="BU32" s="774"/>
      <c r="BV32" s="774"/>
      <c r="BW32" s="774"/>
      <c r="BX32" s="774"/>
      <c r="BY32" s="774"/>
      <c r="BZ32" s="774"/>
      <c r="CA32" s="774"/>
      <c r="CB32" s="774"/>
      <c r="CC32" s="774"/>
      <c r="CD32" s="774"/>
      <c r="CE32" s="774"/>
      <c r="CF32" s="774"/>
      <c r="CG32" s="775"/>
      <c r="CH32" s="776"/>
      <c r="CI32" s="777"/>
      <c r="CJ32" s="777"/>
      <c r="CK32" s="777"/>
      <c r="CL32" s="778"/>
      <c r="CM32" s="776"/>
      <c r="CN32" s="777"/>
      <c r="CO32" s="777"/>
      <c r="CP32" s="777"/>
      <c r="CQ32" s="778"/>
      <c r="CR32" s="776"/>
      <c r="CS32" s="777"/>
      <c r="CT32" s="777"/>
      <c r="CU32" s="777"/>
      <c r="CV32" s="778"/>
      <c r="CW32" s="776"/>
      <c r="CX32" s="777"/>
      <c r="CY32" s="777"/>
      <c r="CZ32" s="777"/>
      <c r="DA32" s="778"/>
      <c r="DB32" s="776"/>
      <c r="DC32" s="777"/>
      <c r="DD32" s="777"/>
      <c r="DE32" s="777"/>
      <c r="DF32" s="778"/>
      <c r="DG32" s="776"/>
      <c r="DH32" s="777"/>
      <c r="DI32" s="777"/>
      <c r="DJ32" s="777"/>
      <c r="DK32" s="778"/>
      <c r="DL32" s="776"/>
      <c r="DM32" s="777"/>
      <c r="DN32" s="777"/>
      <c r="DO32" s="777"/>
      <c r="DP32" s="778"/>
      <c r="DQ32" s="776"/>
      <c r="DR32" s="777"/>
      <c r="DS32" s="777"/>
      <c r="DT32" s="777"/>
      <c r="DU32" s="778"/>
      <c r="DV32" s="773"/>
      <c r="DW32" s="774"/>
      <c r="DX32" s="774"/>
      <c r="DY32" s="774"/>
      <c r="DZ32" s="779"/>
      <c r="EA32" s="218"/>
    </row>
    <row r="33" spans="1:131" ht="26.25" customHeight="1" x14ac:dyDescent="0.15">
      <c r="A33" s="230">
        <v>6</v>
      </c>
      <c r="B33" s="780" t="s">
        <v>393</v>
      </c>
      <c r="C33" s="781"/>
      <c r="D33" s="781"/>
      <c r="E33" s="781"/>
      <c r="F33" s="781"/>
      <c r="G33" s="781"/>
      <c r="H33" s="781"/>
      <c r="I33" s="781"/>
      <c r="J33" s="781"/>
      <c r="K33" s="781"/>
      <c r="L33" s="781"/>
      <c r="M33" s="781"/>
      <c r="N33" s="781"/>
      <c r="O33" s="781"/>
      <c r="P33" s="782"/>
      <c r="Q33" s="783">
        <v>793</v>
      </c>
      <c r="R33" s="784"/>
      <c r="S33" s="784"/>
      <c r="T33" s="784"/>
      <c r="U33" s="784"/>
      <c r="V33" s="784">
        <v>682</v>
      </c>
      <c r="W33" s="784"/>
      <c r="X33" s="784"/>
      <c r="Y33" s="784"/>
      <c r="Z33" s="784"/>
      <c r="AA33" s="784">
        <v>111</v>
      </c>
      <c r="AB33" s="784"/>
      <c r="AC33" s="784"/>
      <c r="AD33" s="784"/>
      <c r="AE33" s="785"/>
      <c r="AF33" s="786">
        <v>1348</v>
      </c>
      <c r="AG33" s="787"/>
      <c r="AH33" s="787"/>
      <c r="AI33" s="787"/>
      <c r="AJ33" s="788"/>
      <c r="AK33" s="834">
        <v>22</v>
      </c>
      <c r="AL33" s="830"/>
      <c r="AM33" s="830"/>
      <c r="AN33" s="830"/>
      <c r="AO33" s="830"/>
      <c r="AP33" s="830">
        <v>2972</v>
      </c>
      <c r="AQ33" s="830"/>
      <c r="AR33" s="830"/>
      <c r="AS33" s="830"/>
      <c r="AT33" s="830"/>
      <c r="AU33" s="830">
        <v>90</v>
      </c>
      <c r="AV33" s="830"/>
      <c r="AW33" s="830"/>
      <c r="AX33" s="830"/>
      <c r="AY33" s="830"/>
      <c r="AZ33" s="831" t="s">
        <v>551</v>
      </c>
      <c r="BA33" s="831"/>
      <c r="BB33" s="831"/>
      <c r="BC33" s="831"/>
      <c r="BD33" s="831"/>
      <c r="BE33" s="832" t="s">
        <v>394</v>
      </c>
      <c r="BF33" s="832"/>
      <c r="BG33" s="832"/>
      <c r="BH33" s="832"/>
      <c r="BI33" s="833"/>
      <c r="BJ33" s="220"/>
      <c r="BK33" s="220"/>
      <c r="BL33" s="220"/>
      <c r="BM33" s="220"/>
      <c r="BN33" s="220"/>
      <c r="BO33" s="229"/>
      <c r="BP33" s="229"/>
      <c r="BQ33" s="226">
        <v>27</v>
      </c>
      <c r="BR33" s="227"/>
      <c r="BS33" s="773"/>
      <c r="BT33" s="774"/>
      <c r="BU33" s="774"/>
      <c r="BV33" s="774"/>
      <c r="BW33" s="774"/>
      <c r="BX33" s="774"/>
      <c r="BY33" s="774"/>
      <c r="BZ33" s="774"/>
      <c r="CA33" s="774"/>
      <c r="CB33" s="774"/>
      <c r="CC33" s="774"/>
      <c r="CD33" s="774"/>
      <c r="CE33" s="774"/>
      <c r="CF33" s="774"/>
      <c r="CG33" s="775"/>
      <c r="CH33" s="776"/>
      <c r="CI33" s="777"/>
      <c r="CJ33" s="777"/>
      <c r="CK33" s="777"/>
      <c r="CL33" s="778"/>
      <c r="CM33" s="776"/>
      <c r="CN33" s="777"/>
      <c r="CO33" s="777"/>
      <c r="CP33" s="777"/>
      <c r="CQ33" s="778"/>
      <c r="CR33" s="776"/>
      <c r="CS33" s="777"/>
      <c r="CT33" s="777"/>
      <c r="CU33" s="777"/>
      <c r="CV33" s="778"/>
      <c r="CW33" s="776"/>
      <c r="CX33" s="777"/>
      <c r="CY33" s="777"/>
      <c r="CZ33" s="777"/>
      <c r="DA33" s="778"/>
      <c r="DB33" s="776"/>
      <c r="DC33" s="777"/>
      <c r="DD33" s="777"/>
      <c r="DE33" s="777"/>
      <c r="DF33" s="778"/>
      <c r="DG33" s="776"/>
      <c r="DH33" s="777"/>
      <c r="DI33" s="777"/>
      <c r="DJ33" s="777"/>
      <c r="DK33" s="778"/>
      <c r="DL33" s="776"/>
      <c r="DM33" s="777"/>
      <c r="DN33" s="777"/>
      <c r="DO33" s="777"/>
      <c r="DP33" s="778"/>
      <c r="DQ33" s="776"/>
      <c r="DR33" s="777"/>
      <c r="DS33" s="777"/>
      <c r="DT33" s="777"/>
      <c r="DU33" s="778"/>
      <c r="DV33" s="773"/>
      <c r="DW33" s="774"/>
      <c r="DX33" s="774"/>
      <c r="DY33" s="774"/>
      <c r="DZ33" s="779"/>
      <c r="EA33" s="218"/>
    </row>
    <row r="34" spans="1:131" ht="26.25" customHeight="1" x14ac:dyDescent="0.15">
      <c r="A34" s="230">
        <v>7</v>
      </c>
      <c r="B34" s="780" t="s">
        <v>395</v>
      </c>
      <c r="C34" s="781"/>
      <c r="D34" s="781"/>
      <c r="E34" s="781"/>
      <c r="F34" s="781"/>
      <c r="G34" s="781"/>
      <c r="H34" s="781"/>
      <c r="I34" s="781"/>
      <c r="J34" s="781"/>
      <c r="K34" s="781"/>
      <c r="L34" s="781"/>
      <c r="M34" s="781"/>
      <c r="N34" s="781"/>
      <c r="O34" s="781"/>
      <c r="P34" s="782"/>
      <c r="Q34" s="783">
        <v>936</v>
      </c>
      <c r="R34" s="784"/>
      <c r="S34" s="784"/>
      <c r="T34" s="784"/>
      <c r="U34" s="784"/>
      <c r="V34" s="784">
        <v>866</v>
      </c>
      <c r="W34" s="784"/>
      <c r="X34" s="784"/>
      <c r="Y34" s="784"/>
      <c r="Z34" s="784"/>
      <c r="AA34" s="784">
        <v>70</v>
      </c>
      <c r="AB34" s="784"/>
      <c r="AC34" s="784"/>
      <c r="AD34" s="784"/>
      <c r="AE34" s="785"/>
      <c r="AF34" s="786">
        <v>1137</v>
      </c>
      <c r="AG34" s="787"/>
      <c r="AH34" s="787"/>
      <c r="AI34" s="787"/>
      <c r="AJ34" s="788"/>
      <c r="AK34" s="834">
        <v>515</v>
      </c>
      <c r="AL34" s="830"/>
      <c r="AM34" s="830"/>
      <c r="AN34" s="830"/>
      <c r="AO34" s="830"/>
      <c r="AP34" s="830">
        <v>4601</v>
      </c>
      <c r="AQ34" s="830"/>
      <c r="AR34" s="830"/>
      <c r="AS34" s="830"/>
      <c r="AT34" s="830"/>
      <c r="AU34" s="830">
        <v>2753</v>
      </c>
      <c r="AV34" s="830"/>
      <c r="AW34" s="830"/>
      <c r="AX34" s="830"/>
      <c r="AY34" s="830"/>
      <c r="AZ34" s="831" t="s">
        <v>551</v>
      </c>
      <c r="BA34" s="831"/>
      <c r="BB34" s="831"/>
      <c r="BC34" s="831"/>
      <c r="BD34" s="831"/>
      <c r="BE34" s="832" t="s">
        <v>394</v>
      </c>
      <c r="BF34" s="832"/>
      <c r="BG34" s="832"/>
      <c r="BH34" s="832"/>
      <c r="BI34" s="833"/>
      <c r="BJ34" s="220"/>
      <c r="BK34" s="220"/>
      <c r="BL34" s="220"/>
      <c r="BM34" s="220"/>
      <c r="BN34" s="220"/>
      <c r="BO34" s="229"/>
      <c r="BP34" s="229"/>
      <c r="BQ34" s="226">
        <v>28</v>
      </c>
      <c r="BR34" s="227"/>
      <c r="BS34" s="773"/>
      <c r="BT34" s="774"/>
      <c r="BU34" s="774"/>
      <c r="BV34" s="774"/>
      <c r="BW34" s="774"/>
      <c r="BX34" s="774"/>
      <c r="BY34" s="774"/>
      <c r="BZ34" s="774"/>
      <c r="CA34" s="774"/>
      <c r="CB34" s="774"/>
      <c r="CC34" s="774"/>
      <c r="CD34" s="774"/>
      <c r="CE34" s="774"/>
      <c r="CF34" s="774"/>
      <c r="CG34" s="775"/>
      <c r="CH34" s="776"/>
      <c r="CI34" s="777"/>
      <c r="CJ34" s="777"/>
      <c r="CK34" s="777"/>
      <c r="CL34" s="778"/>
      <c r="CM34" s="776"/>
      <c r="CN34" s="777"/>
      <c r="CO34" s="777"/>
      <c r="CP34" s="777"/>
      <c r="CQ34" s="778"/>
      <c r="CR34" s="776"/>
      <c r="CS34" s="777"/>
      <c r="CT34" s="777"/>
      <c r="CU34" s="777"/>
      <c r="CV34" s="778"/>
      <c r="CW34" s="776"/>
      <c r="CX34" s="777"/>
      <c r="CY34" s="777"/>
      <c r="CZ34" s="777"/>
      <c r="DA34" s="778"/>
      <c r="DB34" s="776"/>
      <c r="DC34" s="777"/>
      <c r="DD34" s="777"/>
      <c r="DE34" s="777"/>
      <c r="DF34" s="778"/>
      <c r="DG34" s="776"/>
      <c r="DH34" s="777"/>
      <c r="DI34" s="777"/>
      <c r="DJ34" s="777"/>
      <c r="DK34" s="778"/>
      <c r="DL34" s="776"/>
      <c r="DM34" s="777"/>
      <c r="DN34" s="777"/>
      <c r="DO34" s="777"/>
      <c r="DP34" s="778"/>
      <c r="DQ34" s="776"/>
      <c r="DR34" s="777"/>
      <c r="DS34" s="777"/>
      <c r="DT34" s="777"/>
      <c r="DU34" s="778"/>
      <c r="DV34" s="773"/>
      <c r="DW34" s="774"/>
      <c r="DX34" s="774"/>
      <c r="DY34" s="774"/>
      <c r="DZ34" s="779"/>
      <c r="EA34" s="218"/>
    </row>
    <row r="35" spans="1:131" ht="26.25" customHeight="1" x14ac:dyDescent="0.15">
      <c r="A35" s="230">
        <v>8</v>
      </c>
      <c r="B35" s="780" t="s">
        <v>396</v>
      </c>
      <c r="C35" s="781"/>
      <c r="D35" s="781"/>
      <c r="E35" s="781"/>
      <c r="F35" s="781"/>
      <c r="G35" s="781"/>
      <c r="H35" s="781"/>
      <c r="I35" s="781"/>
      <c r="J35" s="781"/>
      <c r="K35" s="781"/>
      <c r="L35" s="781"/>
      <c r="M35" s="781"/>
      <c r="N35" s="781"/>
      <c r="O35" s="781"/>
      <c r="P35" s="782"/>
      <c r="Q35" s="783">
        <v>2824</v>
      </c>
      <c r="R35" s="784"/>
      <c r="S35" s="784"/>
      <c r="T35" s="784"/>
      <c r="U35" s="784"/>
      <c r="V35" s="784">
        <v>2504</v>
      </c>
      <c r="W35" s="784"/>
      <c r="X35" s="784"/>
      <c r="Y35" s="784"/>
      <c r="Z35" s="784"/>
      <c r="AA35" s="784">
        <v>320</v>
      </c>
      <c r="AB35" s="784"/>
      <c r="AC35" s="784"/>
      <c r="AD35" s="784"/>
      <c r="AE35" s="785"/>
      <c r="AF35" s="786">
        <v>544</v>
      </c>
      <c r="AG35" s="787"/>
      <c r="AH35" s="787"/>
      <c r="AI35" s="787"/>
      <c r="AJ35" s="788"/>
      <c r="AK35" s="834">
        <v>1286</v>
      </c>
      <c r="AL35" s="830"/>
      <c r="AM35" s="830"/>
      <c r="AN35" s="830"/>
      <c r="AO35" s="830"/>
      <c r="AP35" s="830">
        <v>12213</v>
      </c>
      <c r="AQ35" s="830"/>
      <c r="AR35" s="830"/>
      <c r="AS35" s="830"/>
      <c r="AT35" s="830"/>
      <c r="AU35" s="830">
        <v>7562</v>
      </c>
      <c r="AV35" s="830"/>
      <c r="AW35" s="830"/>
      <c r="AX35" s="830"/>
      <c r="AY35" s="830"/>
      <c r="AZ35" s="831" t="s">
        <v>551</v>
      </c>
      <c r="BA35" s="831"/>
      <c r="BB35" s="831"/>
      <c r="BC35" s="831"/>
      <c r="BD35" s="831"/>
      <c r="BE35" s="832" t="s">
        <v>394</v>
      </c>
      <c r="BF35" s="832"/>
      <c r="BG35" s="832"/>
      <c r="BH35" s="832"/>
      <c r="BI35" s="833"/>
      <c r="BJ35" s="220"/>
      <c r="BK35" s="220"/>
      <c r="BL35" s="220"/>
      <c r="BM35" s="220"/>
      <c r="BN35" s="220"/>
      <c r="BO35" s="229"/>
      <c r="BP35" s="229"/>
      <c r="BQ35" s="226">
        <v>29</v>
      </c>
      <c r="BR35" s="227"/>
      <c r="BS35" s="773"/>
      <c r="BT35" s="774"/>
      <c r="BU35" s="774"/>
      <c r="BV35" s="774"/>
      <c r="BW35" s="774"/>
      <c r="BX35" s="774"/>
      <c r="BY35" s="774"/>
      <c r="BZ35" s="774"/>
      <c r="CA35" s="774"/>
      <c r="CB35" s="774"/>
      <c r="CC35" s="774"/>
      <c r="CD35" s="774"/>
      <c r="CE35" s="774"/>
      <c r="CF35" s="774"/>
      <c r="CG35" s="775"/>
      <c r="CH35" s="776"/>
      <c r="CI35" s="777"/>
      <c r="CJ35" s="777"/>
      <c r="CK35" s="777"/>
      <c r="CL35" s="778"/>
      <c r="CM35" s="776"/>
      <c r="CN35" s="777"/>
      <c r="CO35" s="777"/>
      <c r="CP35" s="777"/>
      <c r="CQ35" s="778"/>
      <c r="CR35" s="776"/>
      <c r="CS35" s="777"/>
      <c r="CT35" s="777"/>
      <c r="CU35" s="777"/>
      <c r="CV35" s="778"/>
      <c r="CW35" s="776"/>
      <c r="CX35" s="777"/>
      <c r="CY35" s="777"/>
      <c r="CZ35" s="777"/>
      <c r="DA35" s="778"/>
      <c r="DB35" s="776"/>
      <c r="DC35" s="777"/>
      <c r="DD35" s="777"/>
      <c r="DE35" s="777"/>
      <c r="DF35" s="778"/>
      <c r="DG35" s="776"/>
      <c r="DH35" s="777"/>
      <c r="DI35" s="777"/>
      <c r="DJ35" s="777"/>
      <c r="DK35" s="778"/>
      <c r="DL35" s="776"/>
      <c r="DM35" s="777"/>
      <c r="DN35" s="777"/>
      <c r="DO35" s="777"/>
      <c r="DP35" s="778"/>
      <c r="DQ35" s="776"/>
      <c r="DR35" s="777"/>
      <c r="DS35" s="777"/>
      <c r="DT35" s="777"/>
      <c r="DU35" s="778"/>
      <c r="DV35" s="773"/>
      <c r="DW35" s="774"/>
      <c r="DX35" s="774"/>
      <c r="DY35" s="774"/>
      <c r="DZ35" s="779"/>
      <c r="EA35" s="218"/>
    </row>
    <row r="36" spans="1:131" ht="26.25" customHeight="1" x14ac:dyDescent="0.15">
      <c r="A36" s="230">
        <v>9</v>
      </c>
      <c r="B36" s="780" t="s">
        <v>397</v>
      </c>
      <c r="C36" s="781"/>
      <c r="D36" s="781"/>
      <c r="E36" s="781"/>
      <c r="F36" s="781"/>
      <c r="G36" s="781"/>
      <c r="H36" s="781"/>
      <c r="I36" s="781"/>
      <c r="J36" s="781"/>
      <c r="K36" s="781"/>
      <c r="L36" s="781"/>
      <c r="M36" s="781"/>
      <c r="N36" s="781"/>
      <c r="O36" s="781"/>
      <c r="P36" s="782"/>
      <c r="Q36" s="783">
        <v>25</v>
      </c>
      <c r="R36" s="784"/>
      <c r="S36" s="784"/>
      <c r="T36" s="784"/>
      <c r="U36" s="784"/>
      <c r="V36" s="784">
        <v>19</v>
      </c>
      <c r="W36" s="784"/>
      <c r="X36" s="784"/>
      <c r="Y36" s="784"/>
      <c r="Z36" s="784"/>
      <c r="AA36" s="784">
        <v>6</v>
      </c>
      <c r="AB36" s="784"/>
      <c r="AC36" s="784"/>
      <c r="AD36" s="784"/>
      <c r="AE36" s="785"/>
      <c r="AF36" s="786">
        <v>6</v>
      </c>
      <c r="AG36" s="787"/>
      <c r="AH36" s="787"/>
      <c r="AI36" s="787"/>
      <c r="AJ36" s="788"/>
      <c r="AK36" s="834" t="s">
        <v>551</v>
      </c>
      <c r="AL36" s="830"/>
      <c r="AM36" s="830"/>
      <c r="AN36" s="830"/>
      <c r="AO36" s="830"/>
      <c r="AP36" s="830">
        <v>44</v>
      </c>
      <c r="AQ36" s="830"/>
      <c r="AR36" s="830"/>
      <c r="AS36" s="830"/>
      <c r="AT36" s="830"/>
      <c r="AU36" s="830" t="s">
        <v>551</v>
      </c>
      <c r="AV36" s="830"/>
      <c r="AW36" s="830"/>
      <c r="AX36" s="830"/>
      <c r="AY36" s="830"/>
      <c r="AZ36" s="831" t="s">
        <v>551</v>
      </c>
      <c r="BA36" s="831"/>
      <c r="BB36" s="831"/>
      <c r="BC36" s="831"/>
      <c r="BD36" s="831"/>
      <c r="BE36" s="832" t="s">
        <v>398</v>
      </c>
      <c r="BF36" s="832"/>
      <c r="BG36" s="832"/>
      <c r="BH36" s="832"/>
      <c r="BI36" s="833"/>
      <c r="BJ36" s="220"/>
      <c r="BK36" s="220"/>
      <c r="BL36" s="220"/>
      <c r="BM36" s="220"/>
      <c r="BN36" s="220"/>
      <c r="BO36" s="229"/>
      <c r="BP36" s="229"/>
      <c r="BQ36" s="226">
        <v>30</v>
      </c>
      <c r="BR36" s="227"/>
      <c r="BS36" s="773"/>
      <c r="BT36" s="774"/>
      <c r="BU36" s="774"/>
      <c r="BV36" s="774"/>
      <c r="BW36" s="774"/>
      <c r="BX36" s="774"/>
      <c r="BY36" s="774"/>
      <c r="BZ36" s="774"/>
      <c r="CA36" s="774"/>
      <c r="CB36" s="774"/>
      <c r="CC36" s="774"/>
      <c r="CD36" s="774"/>
      <c r="CE36" s="774"/>
      <c r="CF36" s="774"/>
      <c r="CG36" s="775"/>
      <c r="CH36" s="776"/>
      <c r="CI36" s="777"/>
      <c r="CJ36" s="777"/>
      <c r="CK36" s="777"/>
      <c r="CL36" s="778"/>
      <c r="CM36" s="776"/>
      <c r="CN36" s="777"/>
      <c r="CO36" s="777"/>
      <c r="CP36" s="777"/>
      <c r="CQ36" s="778"/>
      <c r="CR36" s="776"/>
      <c r="CS36" s="777"/>
      <c r="CT36" s="777"/>
      <c r="CU36" s="777"/>
      <c r="CV36" s="778"/>
      <c r="CW36" s="776"/>
      <c r="CX36" s="777"/>
      <c r="CY36" s="777"/>
      <c r="CZ36" s="777"/>
      <c r="DA36" s="778"/>
      <c r="DB36" s="776"/>
      <c r="DC36" s="777"/>
      <c r="DD36" s="777"/>
      <c r="DE36" s="777"/>
      <c r="DF36" s="778"/>
      <c r="DG36" s="776"/>
      <c r="DH36" s="777"/>
      <c r="DI36" s="777"/>
      <c r="DJ36" s="777"/>
      <c r="DK36" s="778"/>
      <c r="DL36" s="776"/>
      <c r="DM36" s="777"/>
      <c r="DN36" s="777"/>
      <c r="DO36" s="777"/>
      <c r="DP36" s="778"/>
      <c r="DQ36" s="776"/>
      <c r="DR36" s="777"/>
      <c r="DS36" s="777"/>
      <c r="DT36" s="777"/>
      <c r="DU36" s="778"/>
      <c r="DV36" s="773"/>
      <c r="DW36" s="774"/>
      <c r="DX36" s="774"/>
      <c r="DY36" s="774"/>
      <c r="DZ36" s="779"/>
      <c r="EA36" s="218"/>
    </row>
    <row r="37" spans="1:131" ht="26.25" customHeight="1" x14ac:dyDescent="0.15">
      <c r="A37" s="230">
        <v>10</v>
      </c>
      <c r="B37" s="780"/>
      <c r="C37" s="781"/>
      <c r="D37" s="781"/>
      <c r="E37" s="781"/>
      <c r="F37" s="781"/>
      <c r="G37" s="781"/>
      <c r="H37" s="781"/>
      <c r="I37" s="781"/>
      <c r="J37" s="781"/>
      <c r="K37" s="781"/>
      <c r="L37" s="781"/>
      <c r="M37" s="781"/>
      <c r="N37" s="781"/>
      <c r="O37" s="781"/>
      <c r="P37" s="782"/>
      <c r="Q37" s="783"/>
      <c r="R37" s="784"/>
      <c r="S37" s="784"/>
      <c r="T37" s="784"/>
      <c r="U37" s="784"/>
      <c r="V37" s="784"/>
      <c r="W37" s="784"/>
      <c r="X37" s="784"/>
      <c r="Y37" s="784"/>
      <c r="Z37" s="784"/>
      <c r="AA37" s="784"/>
      <c r="AB37" s="784"/>
      <c r="AC37" s="784"/>
      <c r="AD37" s="784"/>
      <c r="AE37" s="785"/>
      <c r="AF37" s="786"/>
      <c r="AG37" s="787"/>
      <c r="AH37" s="787"/>
      <c r="AI37" s="787"/>
      <c r="AJ37" s="788"/>
      <c r="AK37" s="834"/>
      <c r="AL37" s="830"/>
      <c r="AM37" s="830"/>
      <c r="AN37" s="830"/>
      <c r="AO37" s="830"/>
      <c r="AP37" s="830"/>
      <c r="AQ37" s="830"/>
      <c r="AR37" s="830"/>
      <c r="AS37" s="830"/>
      <c r="AT37" s="830"/>
      <c r="AU37" s="830"/>
      <c r="AV37" s="830"/>
      <c r="AW37" s="830"/>
      <c r="AX37" s="830"/>
      <c r="AY37" s="830"/>
      <c r="AZ37" s="831"/>
      <c r="BA37" s="831"/>
      <c r="BB37" s="831"/>
      <c r="BC37" s="831"/>
      <c r="BD37" s="831"/>
      <c r="BE37" s="832"/>
      <c r="BF37" s="832"/>
      <c r="BG37" s="832"/>
      <c r="BH37" s="832"/>
      <c r="BI37" s="833"/>
      <c r="BJ37" s="220"/>
      <c r="BK37" s="220"/>
      <c r="BL37" s="220"/>
      <c r="BM37" s="220"/>
      <c r="BN37" s="220"/>
      <c r="BO37" s="229"/>
      <c r="BP37" s="229"/>
      <c r="BQ37" s="226">
        <v>31</v>
      </c>
      <c r="BR37" s="227"/>
      <c r="BS37" s="773"/>
      <c r="BT37" s="774"/>
      <c r="BU37" s="774"/>
      <c r="BV37" s="774"/>
      <c r="BW37" s="774"/>
      <c r="BX37" s="774"/>
      <c r="BY37" s="774"/>
      <c r="BZ37" s="774"/>
      <c r="CA37" s="774"/>
      <c r="CB37" s="774"/>
      <c r="CC37" s="774"/>
      <c r="CD37" s="774"/>
      <c r="CE37" s="774"/>
      <c r="CF37" s="774"/>
      <c r="CG37" s="775"/>
      <c r="CH37" s="776"/>
      <c r="CI37" s="777"/>
      <c r="CJ37" s="777"/>
      <c r="CK37" s="777"/>
      <c r="CL37" s="778"/>
      <c r="CM37" s="776"/>
      <c r="CN37" s="777"/>
      <c r="CO37" s="777"/>
      <c r="CP37" s="777"/>
      <c r="CQ37" s="778"/>
      <c r="CR37" s="776"/>
      <c r="CS37" s="777"/>
      <c r="CT37" s="777"/>
      <c r="CU37" s="777"/>
      <c r="CV37" s="778"/>
      <c r="CW37" s="776"/>
      <c r="CX37" s="777"/>
      <c r="CY37" s="777"/>
      <c r="CZ37" s="777"/>
      <c r="DA37" s="778"/>
      <c r="DB37" s="776"/>
      <c r="DC37" s="777"/>
      <c r="DD37" s="777"/>
      <c r="DE37" s="777"/>
      <c r="DF37" s="778"/>
      <c r="DG37" s="776"/>
      <c r="DH37" s="777"/>
      <c r="DI37" s="777"/>
      <c r="DJ37" s="777"/>
      <c r="DK37" s="778"/>
      <c r="DL37" s="776"/>
      <c r="DM37" s="777"/>
      <c r="DN37" s="777"/>
      <c r="DO37" s="777"/>
      <c r="DP37" s="778"/>
      <c r="DQ37" s="776"/>
      <c r="DR37" s="777"/>
      <c r="DS37" s="777"/>
      <c r="DT37" s="777"/>
      <c r="DU37" s="778"/>
      <c r="DV37" s="773"/>
      <c r="DW37" s="774"/>
      <c r="DX37" s="774"/>
      <c r="DY37" s="774"/>
      <c r="DZ37" s="779"/>
      <c r="EA37" s="218"/>
    </row>
    <row r="38" spans="1:131" ht="26.25" customHeight="1" x14ac:dyDescent="0.15">
      <c r="A38" s="230">
        <v>11</v>
      </c>
      <c r="B38" s="780"/>
      <c r="C38" s="781"/>
      <c r="D38" s="781"/>
      <c r="E38" s="781"/>
      <c r="F38" s="781"/>
      <c r="G38" s="781"/>
      <c r="H38" s="781"/>
      <c r="I38" s="781"/>
      <c r="J38" s="781"/>
      <c r="K38" s="781"/>
      <c r="L38" s="781"/>
      <c r="M38" s="781"/>
      <c r="N38" s="781"/>
      <c r="O38" s="781"/>
      <c r="P38" s="782"/>
      <c r="Q38" s="783"/>
      <c r="R38" s="784"/>
      <c r="S38" s="784"/>
      <c r="T38" s="784"/>
      <c r="U38" s="784"/>
      <c r="V38" s="784"/>
      <c r="W38" s="784"/>
      <c r="X38" s="784"/>
      <c r="Y38" s="784"/>
      <c r="Z38" s="784"/>
      <c r="AA38" s="784"/>
      <c r="AB38" s="784"/>
      <c r="AC38" s="784"/>
      <c r="AD38" s="784"/>
      <c r="AE38" s="785"/>
      <c r="AF38" s="786"/>
      <c r="AG38" s="787"/>
      <c r="AH38" s="787"/>
      <c r="AI38" s="787"/>
      <c r="AJ38" s="788"/>
      <c r="AK38" s="834"/>
      <c r="AL38" s="830"/>
      <c r="AM38" s="830"/>
      <c r="AN38" s="830"/>
      <c r="AO38" s="830"/>
      <c r="AP38" s="830"/>
      <c r="AQ38" s="830"/>
      <c r="AR38" s="830"/>
      <c r="AS38" s="830"/>
      <c r="AT38" s="830"/>
      <c r="AU38" s="830"/>
      <c r="AV38" s="830"/>
      <c r="AW38" s="830"/>
      <c r="AX38" s="830"/>
      <c r="AY38" s="830"/>
      <c r="AZ38" s="831"/>
      <c r="BA38" s="831"/>
      <c r="BB38" s="831"/>
      <c r="BC38" s="831"/>
      <c r="BD38" s="831"/>
      <c r="BE38" s="832"/>
      <c r="BF38" s="832"/>
      <c r="BG38" s="832"/>
      <c r="BH38" s="832"/>
      <c r="BI38" s="833"/>
      <c r="BJ38" s="220"/>
      <c r="BK38" s="220"/>
      <c r="BL38" s="220"/>
      <c r="BM38" s="220"/>
      <c r="BN38" s="220"/>
      <c r="BO38" s="229"/>
      <c r="BP38" s="229"/>
      <c r="BQ38" s="226">
        <v>32</v>
      </c>
      <c r="BR38" s="227"/>
      <c r="BS38" s="773"/>
      <c r="BT38" s="774"/>
      <c r="BU38" s="774"/>
      <c r="BV38" s="774"/>
      <c r="BW38" s="774"/>
      <c r="BX38" s="774"/>
      <c r="BY38" s="774"/>
      <c r="BZ38" s="774"/>
      <c r="CA38" s="774"/>
      <c r="CB38" s="774"/>
      <c r="CC38" s="774"/>
      <c r="CD38" s="774"/>
      <c r="CE38" s="774"/>
      <c r="CF38" s="774"/>
      <c r="CG38" s="775"/>
      <c r="CH38" s="776"/>
      <c r="CI38" s="777"/>
      <c r="CJ38" s="777"/>
      <c r="CK38" s="777"/>
      <c r="CL38" s="778"/>
      <c r="CM38" s="776"/>
      <c r="CN38" s="777"/>
      <c r="CO38" s="777"/>
      <c r="CP38" s="777"/>
      <c r="CQ38" s="778"/>
      <c r="CR38" s="776"/>
      <c r="CS38" s="777"/>
      <c r="CT38" s="777"/>
      <c r="CU38" s="777"/>
      <c r="CV38" s="778"/>
      <c r="CW38" s="776"/>
      <c r="CX38" s="777"/>
      <c r="CY38" s="777"/>
      <c r="CZ38" s="777"/>
      <c r="DA38" s="778"/>
      <c r="DB38" s="776"/>
      <c r="DC38" s="777"/>
      <c r="DD38" s="777"/>
      <c r="DE38" s="777"/>
      <c r="DF38" s="778"/>
      <c r="DG38" s="776"/>
      <c r="DH38" s="777"/>
      <c r="DI38" s="777"/>
      <c r="DJ38" s="777"/>
      <c r="DK38" s="778"/>
      <c r="DL38" s="776"/>
      <c r="DM38" s="777"/>
      <c r="DN38" s="777"/>
      <c r="DO38" s="777"/>
      <c r="DP38" s="778"/>
      <c r="DQ38" s="776"/>
      <c r="DR38" s="777"/>
      <c r="DS38" s="777"/>
      <c r="DT38" s="777"/>
      <c r="DU38" s="778"/>
      <c r="DV38" s="773"/>
      <c r="DW38" s="774"/>
      <c r="DX38" s="774"/>
      <c r="DY38" s="774"/>
      <c r="DZ38" s="779"/>
      <c r="EA38" s="218"/>
    </row>
    <row r="39" spans="1:131" ht="26.25" customHeight="1" x14ac:dyDescent="0.15">
      <c r="A39" s="230">
        <v>12</v>
      </c>
      <c r="B39" s="780"/>
      <c r="C39" s="781"/>
      <c r="D39" s="781"/>
      <c r="E39" s="781"/>
      <c r="F39" s="781"/>
      <c r="G39" s="781"/>
      <c r="H39" s="781"/>
      <c r="I39" s="781"/>
      <c r="J39" s="781"/>
      <c r="K39" s="781"/>
      <c r="L39" s="781"/>
      <c r="M39" s="781"/>
      <c r="N39" s="781"/>
      <c r="O39" s="781"/>
      <c r="P39" s="782"/>
      <c r="Q39" s="783"/>
      <c r="R39" s="784"/>
      <c r="S39" s="784"/>
      <c r="T39" s="784"/>
      <c r="U39" s="784"/>
      <c r="V39" s="784"/>
      <c r="W39" s="784"/>
      <c r="X39" s="784"/>
      <c r="Y39" s="784"/>
      <c r="Z39" s="784"/>
      <c r="AA39" s="784"/>
      <c r="AB39" s="784"/>
      <c r="AC39" s="784"/>
      <c r="AD39" s="784"/>
      <c r="AE39" s="785"/>
      <c r="AF39" s="786"/>
      <c r="AG39" s="787"/>
      <c r="AH39" s="787"/>
      <c r="AI39" s="787"/>
      <c r="AJ39" s="788"/>
      <c r="AK39" s="834"/>
      <c r="AL39" s="830"/>
      <c r="AM39" s="830"/>
      <c r="AN39" s="830"/>
      <c r="AO39" s="830"/>
      <c r="AP39" s="830"/>
      <c r="AQ39" s="830"/>
      <c r="AR39" s="830"/>
      <c r="AS39" s="830"/>
      <c r="AT39" s="830"/>
      <c r="AU39" s="830"/>
      <c r="AV39" s="830"/>
      <c r="AW39" s="830"/>
      <c r="AX39" s="830"/>
      <c r="AY39" s="830"/>
      <c r="AZ39" s="831"/>
      <c r="BA39" s="831"/>
      <c r="BB39" s="831"/>
      <c r="BC39" s="831"/>
      <c r="BD39" s="831"/>
      <c r="BE39" s="832"/>
      <c r="BF39" s="832"/>
      <c r="BG39" s="832"/>
      <c r="BH39" s="832"/>
      <c r="BI39" s="833"/>
      <c r="BJ39" s="220"/>
      <c r="BK39" s="220"/>
      <c r="BL39" s="220"/>
      <c r="BM39" s="220"/>
      <c r="BN39" s="220"/>
      <c r="BO39" s="229"/>
      <c r="BP39" s="229"/>
      <c r="BQ39" s="226">
        <v>33</v>
      </c>
      <c r="BR39" s="227"/>
      <c r="BS39" s="773"/>
      <c r="BT39" s="774"/>
      <c r="BU39" s="774"/>
      <c r="BV39" s="774"/>
      <c r="BW39" s="774"/>
      <c r="BX39" s="774"/>
      <c r="BY39" s="774"/>
      <c r="BZ39" s="774"/>
      <c r="CA39" s="774"/>
      <c r="CB39" s="774"/>
      <c r="CC39" s="774"/>
      <c r="CD39" s="774"/>
      <c r="CE39" s="774"/>
      <c r="CF39" s="774"/>
      <c r="CG39" s="775"/>
      <c r="CH39" s="776"/>
      <c r="CI39" s="777"/>
      <c r="CJ39" s="777"/>
      <c r="CK39" s="777"/>
      <c r="CL39" s="778"/>
      <c r="CM39" s="776"/>
      <c r="CN39" s="777"/>
      <c r="CO39" s="777"/>
      <c r="CP39" s="777"/>
      <c r="CQ39" s="778"/>
      <c r="CR39" s="776"/>
      <c r="CS39" s="777"/>
      <c r="CT39" s="777"/>
      <c r="CU39" s="777"/>
      <c r="CV39" s="778"/>
      <c r="CW39" s="776"/>
      <c r="CX39" s="777"/>
      <c r="CY39" s="777"/>
      <c r="CZ39" s="777"/>
      <c r="DA39" s="778"/>
      <c r="DB39" s="776"/>
      <c r="DC39" s="777"/>
      <c r="DD39" s="777"/>
      <c r="DE39" s="777"/>
      <c r="DF39" s="778"/>
      <c r="DG39" s="776"/>
      <c r="DH39" s="777"/>
      <c r="DI39" s="777"/>
      <c r="DJ39" s="777"/>
      <c r="DK39" s="778"/>
      <c r="DL39" s="776"/>
      <c r="DM39" s="777"/>
      <c r="DN39" s="777"/>
      <c r="DO39" s="777"/>
      <c r="DP39" s="778"/>
      <c r="DQ39" s="776"/>
      <c r="DR39" s="777"/>
      <c r="DS39" s="777"/>
      <c r="DT39" s="777"/>
      <c r="DU39" s="778"/>
      <c r="DV39" s="773"/>
      <c r="DW39" s="774"/>
      <c r="DX39" s="774"/>
      <c r="DY39" s="774"/>
      <c r="DZ39" s="779"/>
      <c r="EA39" s="218"/>
    </row>
    <row r="40" spans="1:131" ht="26.25" customHeight="1" x14ac:dyDescent="0.15">
      <c r="A40" s="226">
        <v>13</v>
      </c>
      <c r="B40" s="780"/>
      <c r="C40" s="781"/>
      <c r="D40" s="781"/>
      <c r="E40" s="781"/>
      <c r="F40" s="781"/>
      <c r="G40" s="781"/>
      <c r="H40" s="781"/>
      <c r="I40" s="781"/>
      <c r="J40" s="781"/>
      <c r="K40" s="781"/>
      <c r="L40" s="781"/>
      <c r="M40" s="781"/>
      <c r="N40" s="781"/>
      <c r="O40" s="781"/>
      <c r="P40" s="782"/>
      <c r="Q40" s="783"/>
      <c r="R40" s="784"/>
      <c r="S40" s="784"/>
      <c r="T40" s="784"/>
      <c r="U40" s="784"/>
      <c r="V40" s="784"/>
      <c r="W40" s="784"/>
      <c r="X40" s="784"/>
      <c r="Y40" s="784"/>
      <c r="Z40" s="784"/>
      <c r="AA40" s="784"/>
      <c r="AB40" s="784"/>
      <c r="AC40" s="784"/>
      <c r="AD40" s="784"/>
      <c r="AE40" s="785"/>
      <c r="AF40" s="786"/>
      <c r="AG40" s="787"/>
      <c r="AH40" s="787"/>
      <c r="AI40" s="787"/>
      <c r="AJ40" s="788"/>
      <c r="AK40" s="834"/>
      <c r="AL40" s="830"/>
      <c r="AM40" s="830"/>
      <c r="AN40" s="830"/>
      <c r="AO40" s="830"/>
      <c r="AP40" s="830"/>
      <c r="AQ40" s="830"/>
      <c r="AR40" s="830"/>
      <c r="AS40" s="830"/>
      <c r="AT40" s="830"/>
      <c r="AU40" s="830"/>
      <c r="AV40" s="830"/>
      <c r="AW40" s="830"/>
      <c r="AX40" s="830"/>
      <c r="AY40" s="830"/>
      <c r="AZ40" s="831"/>
      <c r="BA40" s="831"/>
      <c r="BB40" s="831"/>
      <c r="BC40" s="831"/>
      <c r="BD40" s="831"/>
      <c r="BE40" s="832"/>
      <c r="BF40" s="832"/>
      <c r="BG40" s="832"/>
      <c r="BH40" s="832"/>
      <c r="BI40" s="833"/>
      <c r="BJ40" s="220"/>
      <c r="BK40" s="220"/>
      <c r="BL40" s="220"/>
      <c r="BM40" s="220"/>
      <c r="BN40" s="220"/>
      <c r="BO40" s="229"/>
      <c r="BP40" s="229"/>
      <c r="BQ40" s="226">
        <v>34</v>
      </c>
      <c r="BR40" s="227"/>
      <c r="BS40" s="773"/>
      <c r="BT40" s="774"/>
      <c r="BU40" s="774"/>
      <c r="BV40" s="774"/>
      <c r="BW40" s="774"/>
      <c r="BX40" s="774"/>
      <c r="BY40" s="774"/>
      <c r="BZ40" s="774"/>
      <c r="CA40" s="774"/>
      <c r="CB40" s="774"/>
      <c r="CC40" s="774"/>
      <c r="CD40" s="774"/>
      <c r="CE40" s="774"/>
      <c r="CF40" s="774"/>
      <c r="CG40" s="775"/>
      <c r="CH40" s="776"/>
      <c r="CI40" s="777"/>
      <c r="CJ40" s="777"/>
      <c r="CK40" s="777"/>
      <c r="CL40" s="778"/>
      <c r="CM40" s="776"/>
      <c r="CN40" s="777"/>
      <c r="CO40" s="777"/>
      <c r="CP40" s="777"/>
      <c r="CQ40" s="778"/>
      <c r="CR40" s="776"/>
      <c r="CS40" s="777"/>
      <c r="CT40" s="777"/>
      <c r="CU40" s="777"/>
      <c r="CV40" s="778"/>
      <c r="CW40" s="776"/>
      <c r="CX40" s="777"/>
      <c r="CY40" s="777"/>
      <c r="CZ40" s="777"/>
      <c r="DA40" s="778"/>
      <c r="DB40" s="776"/>
      <c r="DC40" s="777"/>
      <c r="DD40" s="777"/>
      <c r="DE40" s="777"/>
      <c r="DF40" s="778"/>
      <c r="DG40" s="776"/>
      <c r="DH40" s="777"/>
      <c r="DI40" s="777"/>
      <c r="DJ40" s="777"/>
      <c r="DK40" s="778"/>
      <c r="DL40" s="776"/>
      <c r="DM40" s="777"/>
      <c r="DN40" s="777"/>
      <c r="DO40" s="777"/>
      <c r="DP40" s="778"/>
      <c r="DQ40" s="776"/>
      <c r="DR40" s="777"/>
      <c r="DS40" s="777"/>
      <c r="DT40" s="777"/>
      <c r="DU40" s="778"/>
      <c r="DV40" s="773"/>
      <c r="DW40" s="774"/>
      <c r="DX40" s="774"/>
      <c r="DY40" s="774"/>
      <c r="DZ40" s="779"/>
      <c r="EA40" s="218"/>
    </row>
    <row r="41" spans="1:131" ht="26.25" customHeight="1" x14ac:dyDescent="0.15">
      <c r="A41" s="226">
        <v>14</v>
      </c>
      <c r="B41" s="780"/>
      <c r="C41" s="781"/>
      <c r="D41" s="781"/>
      <c r="E41" s="781"/>
      <c r="F41" s="781"/>
      <c r="G41" s="781"/>
      <c r="H41" s="781"/>
      <c r="I41" s="781"/>
      <c r="J41" s="781"/>
      <c r="K41" s="781"/>
      <c r="L41" s="781"/>
      <c r="M41" s="781"/>
      <c r="N41" s="781"/>
      <c r="O41" s="781"/>
      <c r="P41" s="782"/>
      <c r="Q41" s="783"/>
      <c r="R41" s="784"/>
      <c r="S41" s="784"/>
      <c r="T41" s="784"/>
      <c r="U41" s="784"/>
      <c r="V41" s="784"/>
      <c r="W41" s="784"/>
      <c r="X41" s="784"/>
      <c r="Y41" s="784"/>
      <c r="Z41" s="784"/>
      <c r="AA41" s="784"/>
      <c r="AB41" s="784"/>
      <c r="AC41" s="784"/>
      <c r="AD41" s="784"/>
      <c r="AE41" s="785"/>
      <c r="AF41" s="786"/>
      <c r="AG41" s="787"/>
      <c r="AH41" s="787"/>
      <c r="AI41" s="787"/>
      <c r="AJ41" s="788"/>
      <c r="AK41" s="834"/>
      <c r="AL41" s="830"/>
      <c r="AM41" s="830"/>
      <c r="AN41" s="830"/>
      <c r="AO41" s="830"/>
      <c r="AP41" s="830"/>
      <c r="AQ41" s="830"/>
      <c r="AR41" s="830"/>
      <c r="AS41" s="830"/>
      <c r="AT41" s="830"/>
      <c r="AU41" s="830"/>
      <c r="AV41" s="830"/>
      <c r="AW41" s="830"/>
      <c r="AX41" s="830"/>
      <c r="AY41" s="830"/>
      <c r="AZ41" s="831"/>
      <c r="BA41" s="831"/>
      <c r="BB41" s="831"/>
      <c r="BC41" s="831"/>
      <c r="BD41" s="831"/>
      <c r="BE41" s="832"/>
      <c r="BF41" s="832"/>
      <c r="BG41" s="832"/>
      <c r="BH41" s="832"/>
      <c r="BI41" s="833"/>
      <c r="BJ41" s="220"/>
      <c r="BK41" s="220"/>
      <c r="BL41" s="220"/>
      <c r="BM41" s="220"/>
      <c r="BN41" s="220"/>
      <c r="BO41" s="229"/>
      <c r="BP41" s="229"/>
      <c r="BQ41" s="226">
        <v>35</v>
      </c>
      <c r="BR41" s="227"/>
      <c r="BS41" s="773"/>
      <c r="BT41" s="774"/>
      <c r="BU41" s="774"/>
      <c r="BV41" s="774"/>
      <c r="BW41" s="774"/>
      <c r="BX41" s="774"/>
      <c r="BY41" s="774"/>
      <c r="BZ41" s="774"/>
      <c r="CA41" s="774"/>
      <c r="CB41" s="774"/>
      <c r="CC41" s="774"/>
      <c r="CD41" s="774"/>
      <c r="CE41" s="774"/>
      <c r="CF41" s="774"/>
      <c r="CG41" s="775"/>
      <c r="CH41" s="776"/>
      <c r="CI41" s="777"/>
      <c r="CJ41" s="777"/>
      <c r="CK41" s="777"/>
      <c r="CL41" s="778"/>
      <c r="CM41" s="776"/>
      <c r="CN41" s="777"/>
      <c r="CO41" s="777"/>
      <c r="CP41" s="777"/>
      <c r="CQ41" s="778"/>
      <c r="CR41" s="776"/>
      <c r="CS41" s="777"/>
      <c r="CT41" s="777"/>
      <c r="CU41" s="777"/>
      <c r="CV41" s="778"/>
      <c r="CW41" s="776"/>
      <c r="CX41" s="777"/>
      <c r="CY41" s="777"/>
      <c r="CZ41" s="777"/>
      <c r="DA41" s="778"/>
      <c r="DB41" s="776"/>
      <c r="DC41" s="777"/>
      <c r="DD41" s="777"/>
      <c r="DE41" s="777"/>
      <c r="DF41" s="778"/>
      <c r="DG41" s="776"/>
      <c r="DH41" s="777"/>
      <c r="DI41" s="777"/>
      <c r="DJ41" s="777"/>
      <c r="DK41" s="778"/>
      <c r="DL41" s="776"/>
      <c r="DM41" s="777"/>
      <c r="DN41" s="777"/>
      <c r="DO41" s="777"/>
      <c r="DP41" s="778"/>
      <c r="DQ41" s="776"/>
      <c r="DR41" s="777"/>
      <c r="DS41" s="777"/>
      <c r="DT41" s="777"/>
      <c r="DU41" s="778"/>
      <c r="DV41" s="773"/>
      <c r="DW41" s="774"/>
      <c r="DX41" s="774"/>
      <c r="DY41" s="774"/>
      <c r="DZ41" s="779"/>
      <c r="EA41" s="218"/>
    </row>
    <row r="42" spans="1:131" ht="26.25" customHeight="1" x14ac:dyDescent="0.15">
      <c r="A42" s="226">
        <v>15</v>
      </c>
      <c r="B42" s="780"/>
      <c r="C42" s="781"/>
      <c r="D42" s="781"/>
      <c r="E42" s="781"/>
      <c r="F42" s="781"/>
      <c r="G42" s="781"/>
      <c r="H42" s="781"/>
      <c r="I42" s="781"/>
      <c r="J42" s="781"/>
      <c r="K42" s="781"/>
      <c r="L42" s="781"/>
      <c r="M42" s="781"/>
      <c r="N42" s="781"/>
      <c r="O42" s="781"/>
      <c r="P42" s="782"/>
      <c r="Q42" s="783"/>
      <c r="R42" s="784"/>
      <c r="S42" s="784"/>
      <c r="T42" s="784"/>
      <c r="U42" s="784"/>
      <c r="V42" s="784"/>
      <c r="W42" s="784"/>
      <c r="X42" s="784"/>
      <c r="Y42" s="784"/>
      <c r="Z42" s="784"/>
      <c r="AA42" s="784"/>
      <c r="AB42" s="784"/>
      <c r="AC42" s="784"/>
      <c r="AD42" s="784"/>
      <c r="AE42" s="785"/>
      <c r="AF42" s="786"/>
      <c r="AG42" s="787"/>
      <c r="AH42" s="787"/>
      <c r="AI42" s="787"/>
      <c r="AJ42" s="788"/>
      <c r="AK42" s="834"/>
      <c r="AL42" s="830"/>
      <c r="AM42" s="830"/>
      <c r="AN42" s="830"/>
      <c r="AO42" s="830"/>
      <c r="AP42" s="830"/>
      <c r="AQ42" s="830"/>
      <c r="AR42" s="830"/>
      <c r="AS42" s="830"/>
      <c r="AT42" s="830"/>
      <c r="AU42" s="830"/>
      <c r="AV42" s="830"/>
      <c r="AW42" s="830"/>
      <c r="AX42" s="830"/>
      <c r="AY42" s="830"/>
      <c r="AZ42" s="831"/>
      <c r="BA42" s="831"/>
      <c r="BB42" s="831"/>
      <c r="BC42" s="831"/>
      <c r="BD42" s="831"/>
      <c r="BE42" s="832"/>
      <c r="BF42" s="832"/>
      <c r="BG42" s="832"/>
      <c r="BH42" s="832"/>
      <c r="BI42" s="833"/>
      <c r="BJ42" s="220"/>
      <c r="BK42" s="220"/>
      <c r="BL42" s="220"/>
      <c r="BM42" s="220"/>
      <c r="BN42" s="220"/>
      <c r="BO42" s="229"/>
      <c r="BP42" s="229"/>
      <c r="BQ42" s="226">
        <v>36</v>
      </c>
      <c r="BR42" s="227"/>
      <c r="BS42" s="773"/>
      <c r="BT42" s="774"/>
      <c r="BU42" s="774"/>
      <c r="BV42" s="774"/>
      <c r="BW42" s="774"/>
      <c r="BX42" s="774"/>
      <c r="BY42" s="774"/>
      <c r="BZ42" s="774"/>
      <c r="CA42" s="774"/>
      <c r="CB42" s="774"/>
      <c r="CC42" s="774"/>
      <c r="CD42" s="774"/>
      <c r="CE42" s="774"/>
      <c r="CF42" s="774"/>
      <c r="CG42" s="775"/>
      <c r="CH42" s="776"/>
      <c r="CI42" s="777"/>
      <c r="CJ42" s="777"/>
      <c r="CK42" s="777"/>
      <c r="CL42" s="778"/>
      <c r="CM42" s="776"/>
      <c r="CN42" s="777"/>
      <c r="CO42" s="777"/>
      <c r="CP42" s="777"/>
      <c r="CQ42" s="778"/>
      <c r="CR42" s="776"/>
      <c r="CS42" s="777"/>
      <c r="CT42" s="777"/>
      <c r="CU42" s="777"/>
      <c r="CV42" s="778"/>
      <c r="CW42" s="776"/>
      <c r="CX42" s="777"/>
      <c r="CY42" s="777"/>
      <c r="CZ42" s="777"/>
      <c r="DA42" s="778"/>
      <c r="DB42" s="776"/>
      <c r="DC42" s="777"/>
      <c r="DD42" s="777"/>
      <c r="DE42" s="777"/>
      <c r="DF42" s="778"/>
      <c r="DG42" s="776"/>
      <c r="DH42" s="777"/>
      <c r="DI42" s="777"/>
      <c r="DJ42" s="777"/>
      <c r="DK42" s="778"/>
      <c r="DL42" s="776"/>
      <c r="DM42" s="777"/>
      <c r="DN42" s="777"/>
      <c r="DO42" s="777"/>
      <c r="DP42" s="778"/>
      <c r="DQ42" s="776"/>
      <c r="DR42" s="777"/>
      <c r="DS42" s="777"/>
      <c r="DT42" s="777"/>
      <c r="DU42" s="778"/>
      <c r="DV42" s="773"/>
      <c r="DW42" s="774"/>
      <c r="DX42" s="774"/>
      <c r="DY42" s="774"/>
      <c r="DZ42" s="779"/>
      <c r="EA42" s="218"/>
    </row>
    <row r="43" spans="1:131" ht="26.25" customHeight="1" x14ac:dyDescent="0.15">
      <c r="A43" s="226">
        <v>16</v>
      </c>
      <c r="B43" s="780"/>
      <c r="C43" s="781"/>
      <c r="D43" s="781"/>
      <c r="E43" s="781"/>
      <c r="F43" s="781"/>
      <c r="G43" s="781"/>
      <c r="H43" s="781"/>
      <c r="I43" s="781"/>
      <c r="J43" s="781"/>
      <c r="K43" s="781"/>
      <c r="L43" s="781"/>
      <c r="M43" s="781"/>
      <c r="N43" s="781"/>
      <c r="O43" s="781"/>
      <c r="P43" s="782"/>
      <c r="Q43" s="783"/>
      <c r="R43" s="784"/>
      <c r="S43" s="784"/>
      <c r="T43" s="784"/>
      <c r="U43" s="784"/>
      <c r="V43" s="784"/>
      <c r="W43" s="784"/>
      <c r="X43" s="784"/>
      <c r="Y43" s="784"/>
      <c r="Z43" s="784"/>
      <c r="AA43" s="784"/>
      <c r="AB43" s="784"/>
      <c r="AC43" s="784"/>
      <c r="AD43" s="784"/>
      <c r="AE43" s="785"/>
      <c r="AF43" s="786"/>
      <c r="AG43" s="787"/>
      <c r="AH43" s="787"/>
      <c r="AI43" s="787"/>
      <c r="AJ43" s="788"/>
      <c r="AK43" s="834"/>
      <c r="AL43" s="830"/>
      <c r="AM43" s="830"/>
      <c r="AN43" s="830"/>
      <c r="AO43" s="830"/>
      <c r="AP43" s="830"/>
      <c r="AQ43" s="830"/>
      <c r="AR43" s="830"/>
      <c r="AS43" s="830"/>
      <c r="AT43" s="830"/>
      <c r="AU43" s="830"/>
      <c r="AV43" s="830"/>
      <c r="AW43" s="830"/>
      <c r="AX43" s="830"/>
      <c r="AY43" s="830"/>
      <c r="AZ43" s="831"/>
      <c r="BA43" s="831"/>
      <c r="BB43" s="831"/>
      <c r="BC43" s="831"/>
      <c r="BD43" s="831"/>
      <c r="BE43" s="832"/>
      <c r="BF43" s="832"/>
      <c r="BG43" s="832"/>
      <c r="BH43" s="832"/>
      <c r="BI43" s="833"/>
      <c r="BJ43" s="220"/>
      <c r="BK43" s="220"/>
      <c r="BL43" s="220"/>
      <c r="BM43" s="220"/>
      <c r="BN43" s="220"/>
      <c r="BO43" s="229"/>
      <c r="BP43" s="229"/>
      <c r="BQ43" s="226">
        <v>37</v>
      </c>
      <c r="BR43" s="227"/>
      <c r="BS43" s="773"/>
      <c r="BT43" s="774"/>
      <c r="BU43" s="774"/>
      <c r="BV43" s="774"/>
      <c r="BW43" s="774"/>
      <c r="BX43" s="774"/>
      <c r="BY43" s="774"/>
      <c r="BZ43" s="774"/>
      <c r="CA43" s="774"/>
      <c r="CB43" s="774"/>
      <c r="CC43" s="774"/>
      <c r="CD43" s="774"/>
      <c r="CE43" s="774"/>
      <c r="CF43" s="774"/>
      <c r="CG43" s="775"/>
      <c r="CH43" s="776"/>
      <c r="CI43" s="777"/>
      <c r="CJ43" s="777"/>
      <c r="CK43" s="777"/>
      <c r="CL43" s="778"/>
      <c r="CM43" s="776"/>
      <c r="CN43" s="777"/>
      <c r="CO43" s="777"/>
      <c r="CP43" s="777"/>
      <c r="CQ43" s="778"/>
      <c r="CR43" s="776"/>
      <c r="CS43" s="777"/>
      <c r="CT43" s="777"/>
      <c r="CU43" s="777"/>
      <c r="CV43" s="778"/>
      <c r="CW43" s="776"/>
      <c r="CX43" s="777"/>
      <c r="CY43" s="777"/>
      <c r="CZ43" s="777"/>
      <c r="DA43" s="778"/>
      <c r="DB43" s="776"/>
      <c r="DC43" s="777"/>
      <c r="DD43" s="777"/>
      <c r="DE43" s="777"/>
      <c r="DF43" s="778"/>
      <c r="DG43" s="776"/>
      <c r="DH43" s="777"/>
      <c r="DI43" s="777"/>
      <c r="DJ43" s="777"/>
      <c r="DK43" s="778"/>
      <c r="DL43" s="776"/>
      <c r="DM43" s="777"/>
      <c r="DN43" s="777"/>
      <c r="DO43" s="777"/>
      <c r="DP43" s="778"/>
      <c r="DQ43" s="776"/>
      <c r="DR43" s="777"/>
      <c r="DS43" s="777"/>
      <c r="DT43" s="777"/>
      <c r="DU43" s="778"/>
      <c r="DV43" s="773"/>
      <c r="DW43" s="774"/>
      <c r="DX43" s="774"/>
      <c r="DY43" s="774"/>
      <c r="DZ43" s="779"/>
      <c r="EA43" s="218"/>
    </row>
    <row r="44" spans="1:131" ht="26.25" customHeight="1" x14ac:dyDescent="0.15">
      <c r="A44" s="226">
        <v>17</v>
      </c>
      <c r="B44" s="780"/>
      <c r="C44" s="781"/>
      <c r="D44" s="781"/>
      <c r="E44" s="781"/>
      <c r="F44" s="781"/>
      <c r="G44" s="781"/>
      <c r="H44" s="781"/>
      <c r="I44" s="781"/>
      <c r="J44" s="781"/>
      <c r="K44" s="781"/>
      <c r="L44" s="781"/>
      <c r="M44" s="781"/>
      <c r="N44" s="781"/>
      <c r="O44" s="781"/>
      <c r="P44" s="782"/>
      <c r="Q44" s="783"/>
      <c r="R44" s="784"/>
      <c r="S44" s="784"/>
      <c r="T44" s="784"/>
      <c r="U44" s="784"/>
      <c r="V44" s="784"/>
      <c r="W44" s="784"/>
      <c r="X44" s="784"/>
      <c r="Y44" s="784"/>
      <c r="Z44" s="784"/>
      <c r="AA44" s="784"/>
      <c r="AB44" s="784"/>
      <c r="AC44" s="784"/>
      <c r="AD44" s="784"/>
      <c r="AE44" s="785"/>
      <c r="AF44" s="786"/>
      <c r="AG44" s="787"/>
      <c r="AH44" s="787"/>
      <c r="AI44" s="787"/>
      <c r="AJ44" s="788"/>
      <c r="AK44" s="834"/>
      <c r="AL44" s="830"/>
      <c r="AM44" s="830"/>
      <c r="AN44" s="830"/>
      <c r="AO44" s="830"/>
      <c r="AP44" s="830"/>
      <c r="AQ44" s="830"/>
      <c r="AR44" s="830"/>
      <c r="AS44" s="830"/>
      <c r="AT44" s="830"/>
      <c r="AU44" s="830"/>
      <c r="AV44" s="830"/>
      <c r="AW44" s="830"/>
      <c r="AX44" s="830"/>
      <c r="AY44" s="830"/>
      <c r="AZ44" s="831"/>
      <c r="BA44" s="831"/>
      <c r="BB44" s="831"/>
      <c r="BC44" s="831"/>
      <c r="BD44" s="831"/>
      <c r="BE44" s="832"/>
      <c r="BF44" s="832"/>
      <c r="BG44" s="832"/>
      <c r="BH44" s="832"/>
      <c r="BI44" s="833"/>
      <c r="BJ44" s="220"/>
      <c r="BK44" s="220"/>
      <c r="BL44" s="220"/>
      <c r="BM44" s="220"/>
      <c r="BN44" s="220"/>
      <c r="BO44" s="229"/>
      <c r="BP44" s="229"/>
      <c r="BQ44" s="226">
        <v>38</v>
      </c>
      <c r="BR44" s="227"/>
      <c r="BS44" s="773"/>
      <c r="BT44" s="774"/>
      <c r="BU44" s="774"/>
      <c r="BV44" s="774"/>
      <c r="BW44" s="774"/>
      <c r="BX44" s="774"/>
      <c r="BY44" s="774"/>
      <c r="BZ44" s="774"/>
      <c r="CA44" s="774"/>
      <c r="CB44" s="774"/>
      <c r="CC44" s="774"/>
      <c r="CD44" s="774"/>
      <c r="CE44" s="774"/>
      <c r="CF44" s="774"/>
      <c r="CG44" s="775"/>
      <c r="CH44" s="776"/>
      <c r="CI44" s="777"/>
      <c r="CJ44" s="777"/>
      <c r="CK44" s="777"/>
      <c r="CL44" s="778"/>
      <c r="CM44" s="776"/>
      <c r="CN44" s="777"/>
      <c r="CO44" s="777"/>
      <c r="CP44" s="777"/>
      <c r="CQ44" s="778"/>
      <c r="CR44" s="776"/>
      <c r="CS44" s="777"/>
      <c r="CT44" s="777"/>
      <c r="CU44" s="777"/>
      <c r="CV44" s="778"/>
      <c r="CW44" s="776"/>
      <c r="CX44" s="777"/>
      <c r="CY44" s="777"/>
      <c r="CZ44" s="777"/>
      <c r="DA44" s="778"/>
      <c r="DB44" s="776"/>
      <c r="DC44" s="777"/>
      <c r="DD44" s="777"/>
      <c r="DE44" s="777"/>
      <c r="DF44" s="778"/>
      <c r="DG44" s="776"/>
      <c r="DH44" s="777"/>
      <c r="DI44" s="777"/>
      <c r="DJ44" s="777"/>
      <c r="DK44" s="778"/>
      <c r="DL44" s="776"/>
      <c r="DM44" s="777"/>
      <c r="DN44" s="777"/>
      <c r="DO44" s="777"/>
      <c r="DP44" s="778"/>
      <c r="DQ44" s="776"/>
      <c r="DR44" s="777"/>
      <c r="DS44" s="777"/>
      <c r="DT44" s="777"/>
      <c r="DU44" s="778"/>
      <c r="DV44" s="773"/>
      <c r="DW44" s="774"/>
      <c r="DX44" s="774"/>
      <c r="DY44" s="774"/>
      <c r="DZ44" s="779"/>
      <c r="EA44" s="218"/>
    </row>
    <row r="45" spans="1:131" ht="26.25" customHeight="1" x14ac:dyDescent="0.15">
      <c r="A45" s="226">
        <v>18</v>
      </c>
      <c r="B45" s="780"/>
      <c r="C45" s="781"/>
      <c r="D45" s="781"/>
      <c r="E45" s="781"/>
      <c r="F45" s="781"/>
      <c r="G45" s="781"/>
      <c r="H45" s="781"/>
      <c r="I45" s="781"/>
      <c r="J45" s="781"/>
      <c r="K45" s="781"/>
      <c r="L45" s="781"/>
      <c r="M45" s="781"/>
      <c r="N45" s="781"/>
      <c r="O45" s="781"/>
      <c r="P45" s="782"/>
      <c r="Q45" s="783"/>
      <c r="R45" s="784"/>
      <c r="S45" s="784"/>
      <c r="T45" s="784"/>
      <c r="U45" s="784"/>
      <c r="V45" s="784"/>
      <c r="W45" s="784"/>
      <c r="X45" s="784"/>
      <c r="Y45" s="784"/>
      <c r="Z45" s="784"/>
      <c r="AA45" s="784"/>
      <c r="AB45" s="784"/>
      <c r="AC45" s="784"/>
      <c r="AD45" s="784"/>
      <c r="AE45" s="785"/>
      <c r="AF45" s="786"/>
      <c r="AG45" s="787"/>
      <c r="AH45" s="787"/>
      <c r="AI45" s="787"/>
      <c r="AJ45" s="788"/>
      <c r="AK45" s="834"/>
      <c r="AL45" s="830"/>
      <c r="AM45" s="830"/>
      <c r="AN45" s="830"/>
      <c r="AO45" s="830"/>
      <c r="AP45" s="830"/>
      <c r="AQ45" s="830"/>
      <c r="AR45" s="830"/>
      <c r="AS45" s="830"/>
      <c r="AT45" s="830"/>
      <c r="AU45" s="830"/>
      <c r="AV45" s="830"/>
      <c r="AW45" s="830"/>
      <c r="AX45" s="830"/>
      <c r="AY45" s="830"/>
      <c r="AZ45" s="831"/>
      <c r="BA45" s="831"/>
      <c r="BB45" s="831"/>
      <c r="BC45" s="831"/>
      <c r="BD45" s="831"/>
      <c r="BE45" s="832"/>
      <c r="BF45" s="832"/>
      <c r="BG45" s="832"/>
      <c r="BH45" s="832"/>
      <c r="BI45" s="833"/>
      <c r="BJ45" s="220"/>
      <c r="BK45" s="220"/>
      <c r="BL45" s="220"/>
      <c r="BM45" s="220"/>
      <c r="BN45" s="220"/>
      <c r="BO45" s="229"/>
      <c r="BP45" s="229"/>
      <c r="BQ45" s="226">
        <v>39</v>
      </c>
      <c r="BR45" s="227"/>
      <c r="BS45" s="773"/>
      <c r="BT45" s="774"/>
      <c r="BU45" s="774"/>
      <c r="BV45" s="774"/>
      <c r="BW45" s="774"/>
      <c r="BX45" s="774"/>
      <c r="BY45" s="774"/>
      <c r="BZ45" s="774"/>
      <c r="CA45" s="774"/>
      <c r="CB45" s="774"/>
      <c r="CC45" s="774"/>
      <c r="CD45" s="774"/>
      <c r="CE45" s="774"/>
      <c r="CF45" s="774"/>
      <c r="CG45" s="775"/>
      <c r="CH45" s="776"/>
      <c r="CI45" s="777"/>
      <c r="CJ45" s="777"/>
      <c r="CK45" s="777"/>
      <c r="CL45" s="778"/>
      <c r="CM45" s="776"/>
      <c r="CN45" s="777"/>
      <c r="CO45" s="777"/>
      <c r="CP45" s="777"/>
      <c r="CQ45" s="778"/>
      <c r="CR45" s="776"/>
      <c r="CS45" s="777"/>
      <c r="CT45" s="777"/>
      <c r="CU45" s="777"/>
      <c r="CV45" s="778"/>
      <c r="CW45" s="776"/>
      <c r="CX45" s="777"/>
      <c r="CY45" s="777"/>
      <c r="CZ45" s="777"/>
      <c r="DA45" s="778"/>
      <c r="DB45" s="776"/>
      <c r="DC45" s="777"/>
      <c r="DD45" s="777"/>
      <c r="DE45" s="777"/>
      <c r="DF45" s="778"/>
      <c r="DG45" s="776"/>
      <c r="DH45" s="777"/>
      <c r="DI45" s="777"/>
      <c r="DJ45" s="777"/>
      <c r="DK45" s="778"/>
      <c r="DL45" s="776"/>
      <c r="DM45" s="777"/>
      <c r="DN45" s="777"/>
      <c r="DO45" s="777"/>
      <c r="DP45" s="778"/>
      <c r="DQ45" s="776"/>
      <c r="DR45" s="777"/>
      <c r="DS45" s="777"/>
      <c r="DT45" s="777"/>
      <c r="DU45" s="778"/>
      <c r="DV45" s="773"/>
      <c r="DW45" s="774"/>
      <c r="DX45" s="774"/>
      <c r="DY45" s="774"/>
      <c r="DZ45" s="779"/>
      <c r="EA45" s="218"/>
    </row>
    <row r="46" spans="1:131" ht="26.25" customHeight="1" x14ac:dyDescent="0.15">
      <c r="A46" s="226">
        <v>19</v>
      </c>
      <c r="B46" s="780"/>
      <c r="C46" s="781"/>
      <c r="D46" s="781"/>
      <c r="E46" s="781"/>
      <c r="F46" s="781"/>
      <c r="G46" s="781"/>
      <c r="H46" s="781"/>
      <c r="I46" s="781"/>
      <c r="J46" s="781"/>
      <c r="K46" s="781"/>
      <c r="L46" s="781"/>
      <c r="M46" s="781"/>
      <c r="N46" s="781"/>
      <c r="O46" s="781"/>
      <c r="P46" s="782"/>
      <c r="Q46" s="783"/>
      <c r="R46" s="784"/>
      <c r="S46" s="784"/>
      <c r="T46" s="784"/>
      <c r="U46" s="784"/>
      <c r="V46" s="784"/>
      <c r="W46" s="784"/>
      <c r="X46" s="784"/>
      <c r="Y46" s="784"/>
      <c r="Z46" s="784"/>
      <c r="AA46" s="784"/>
      <c r="AB46" s="784"/>
      <c r="AC46" s="784"/>
      <c r="AD46" s="784"/>
      <c r="AE46" s="785"/>
      <c r="AF46" s="786"/>
      <c r="AG46" s="787"/>
      <c r="AH46" s="787"/>
      <c r="AI46" s="787"/>
      <c r="AJ46" s="788"/>
      <c r="AK46" s="834"/>
      <c r="AL46" s="830"/>
      <c r="AM46" s="830"/>
      <c r="AN46" s="830"/>
      <c r="AO46" s="830"/>
      <c r="AP46" s="830"/>
      <c r="AQ46" s="830"/>
      <c r="AR46" s="830"/>
      <c r="AS46" s="830"/>
      <c r="AT46" s="830"/>
      <c r="AU46" s="830"/>
      <c r="AV46" s="830"/>
      <c r="AW46" s="830"/>
      <c r="AX46" s="830"/>
      <c r="AY46" s="830"/>
      <c r="AZ46" s="831"/>
      <c r="BA46" s="831"/>
      <c r="BB46" s="831"/>
      <c r="BC46" s="831"/>
      <c r="BD46" s="831"/>
      <c r="BE46" s="832"/>
      <c r="BF46" s="832"/>
      <c r="BG46" s="832"/>
      <c r="BH46" s="832"/>
      <c r="BI46" s="833"/>
      <c r="BJ46" s="220"/>
      <c r="BK46" s="220"/>
      <c r="BL46" s="220"/>
      <c r="BM46" s="220"/>
      <c r="BN46" s="220"/>
      <c r="BO46" s="229"/>
      <c r="BP46" s="229"/>
      <c r="BQ46" s="226">
        <v>40</v>
      </c>
      <c r="BR46" s="227"/>
      <c r="BS46" s="773"/>
      <c r="BT46" s="774"/>
      <c r="BU46" s="774"/>
      <c r="BV46" s="774"/>
      <c r="BW46" s="774"/>
      <c r="BX46" s="774"/>
      <c r="BY46" s="774"/>
      <c r="BZ46" s="774"/>
      <c r="CA46" s="774"/>
      <c r="CB46" s="774"/>
      <c r="CC46" s="774"/>
      <c r="CD46" s="774"/>
      <c r="CE46" s="774"/>
      <c r="CF46" s="774"/>
      <c r="CG46" s="775"/>
      <c r="CH46" s="776"/>
      <c r="CI46" s="777"/>
      <c r="CJ46" s="777"/>
      <c r="CK46" s="777"/>
      <c r="CL46" s="778"/>
      <c r="CM46" s="776"/>
      <c r="CN46" s="777"/>
      <c r="CO46" s="777"/>
      <c r="CP46" s="777"/>
      <c r="CQ46" s="778"/>
      <c r="CR46" s="776"/>
      <c r="CS46" s="777"/>
      <c r="CT46" s="777"/>
      <c r="CU46" s="777"/>
      <c r="CV46" s="778"/>
      <c r="CW46" s="776"/>
      <c r="CX46" s="777"/>
      <c r="CY46" s="777"/>
      <c r="CZ46" s="777"/>
      <c r="DA46" s="778"/>
      <c r="DB46" s="776"/>
      <c r="DC46" s="777"/>
      <c r="DD46" s="777"/>
      <c r="DE46" s="777"/>
      <c r="DF46" s="778"/>
      <c r="DG46" s="776"/>
      <c r="DH46" s="777"/>
      <c r="DI46" s="777"/>
      <c r="DJ46" s="777"/>
      <c r="DK46" s="778"/>
      <c r="DL46" s="776"/>
      <c r="DM46" s="777"/>
      <c r="DN46" s="777"/>
      <c r="DO46" s="777"/>
      <c r="DP46" s="778"/>
      <c r="DQ46" s="776"/>
      <c r="DR46" s="777"/>
      <c r="DS46" s="777"/>
      <c r="DT46" s="777"/>
      <c r="DU46" s="778"/>
      <c r="DV46" s="773"/>
      <c r="DW46" s="774"/>
      <c r="DX46" s="774"/>
      <c r="DY46" s="774"/>
      <c r="DZ46" s="779"/>
      <c r="EA46" s="218"/>
    </row>
    <row r="47" spans="1:131" ht="26.25" customHeight="1" x14ac:dyDescent="0.15">
      <c r="A47" s="226">
        <v>20</v>
      </c>
      <c r="B47" s="780"/>
      <c r="C47" s="781"/>
      <c r="D47" s="781"/>
      <c r="E47" s="781"/>
      <c r="F47" s="781"/>
      <c r="G47" s="781"/>
      <c r="H47" s="781"/>
      <c r="I47" s="781"/>
      <c r="J47" s="781"/>
      <c r="K47" s="781"/>
      <c r="L47" s="781"/>
      <c r="M47" s="781"/>
      <c r="N47" s="781"/>
      <c r="O47" s="781"/>
      <c r="P47" s="782"/>
      <c r="Q47" s="783"/>
      <c r="R47" s="784"/>
      <c r="S47" s="784"/>
      <c r="T47" s="784"/>
      <c r="U47" s="784"/>
      <c r="V47" s="784"/>
      <c r="W47" s="784"/>
      <c r="X47" s="784"/>
      <c r="Y47" s="784"/>
      <c r="Z47" s="784"/>
      <c r="AA47" s="784"/>
      <c r="AB47" s="784"/>
      <c r="AC47" s="784"/>
      <c r="AD47" s="784"/>
      <c r="AE47" s="785"/>
      <c r="AF47" s="786"/>
      <c r="AG47" s="787"/>
      <c r="AH47" s="787"/>
      <c r="AI47" s="787"/>
      <c r="AJ47" s="788"/>
      <c r="AK47" s="834"/>
      <c r="AL47" s="830"/>
      <c r="AM47" s="830"/>
      <c r="AN47" s="830"/>
      <c r="AO47" s="830"/>
      <c r="AP47" s="830"/>
      <c r="AQ47" s="830"/>
      <c r="AR47" s="830"/>
      <c r="AS47" s="830"/>
      <c r="AT47" s="830"/>
      <c r="AU47" s="830"/>
      <c r="AV47" s="830"/>
      <c r="AW47" s="830"/>
      <c r="AX47" s="830"/>
      <c r="AY47" s="830"/>
      <c r="AZ47" s="831"/>
      <c r="BA47" s="831"/>
      <c r="BB47" s="831"/>
      <c r="BC47" s="831"/>
      <c r="BD47" s="831"/>
      <c r="BE47" s="832"/>
      <c r="BF47" s="832"/>
      <c r="BG47" s="832"/>
      <c r="BH47" s="832"/>
      <c r="BI47" s="833"/>
      <c r="BJ47" s="220"/>
      <c r="BK47" s="220"/>
      <c r="BL47" s="220"/>
      <c r="BM47" s="220"/>
      <c r="BN47" s="220"/>
      <c r="BO47" s="229"/>
      <c r="BP47" s="229"/>
      <c r="BQ47" s="226">
        <v>41</v>
      </c>
      <c r="BR47" s="227"/>
      <c r="BS47" s="773"/>
      <c r="BT47" s="774"/>
      <c r="BU47" s="774"/>
      <c r="BV47" s="774"/>
      <c r="BW47" s="774"/>
      <c r="BX47" s="774"/>
      <c r="BY47" s="774"/>
      <c r="BZ47" s="774"/>
      <c r="CA47" s="774"/>
      <c r="CB47" s="774"/>
      <c r="CC47" s="774"/>
      <c r="CD47" s="774"/>
      <c r="CE47" s="774"/>
      <c r="CF47" s="774"/>
      <c r="CG47" s="775"/>
      <c r="CH47" s="776"/>
      <c r="CI47" s="777"/>
      <c r="CJ47" s="777"/>
      <c r="CK47" s="777"/>
      <c r="CL47" s="778"/>
      <c r="CM47" s="776"/>
      <c r="CN47" s="777"/>
      <c r="CO47" s="777"/>
      <c r="CP47" s="777"/>
      <c r="CQ47" s="778"/>
      <c r="CR47" s="776"/>
      <c r="CS47" s="777"/>
      <c r="CT47" s="777"/>
      <c r="CU47" s="777"/>
      <c r="CV47" s="778"/>
      <c r="CW47" s="776"/>
      <c r="CX47" s="777"/>
      <c r="CY47" s="777"/>
      <c r="CZ47" s="777"/>
      <c r="DA47" s="778"/>
      <c r="DB47" s="776"/>
      <c r="DC47" s="777"/>
      <c r="DD47" s="777"/>
      <c r="DE47" s="777"/>
      <c r="DF47" s="778"/>
      <c r="DG47" s="776"/>
      <c r="DH47" s="777"/>
      <c r="DI47" s="777"/>
      <c r="DJ47" s="777"/>
      <c r="DK47" s="778"/>
      <c r="DL47" s="776"/>
      <c r="DM47" s="777"/>
      <c r="DN47" s="777"/>
      <c r="DO47" s="777"/>
      <c r="DP47" s="778"/>
      <c r="DQ47" s="776"/>
      <c r="DR47" s="777"/>
      <c r="DS47" s="777"/>
      <c r="DT47" s="777"/>
      <c r="DU47" s="778"/>
      <c r="DV47" s="773"/>
      <c r="DW47" s="774"/>
      <c r="DX47" s="774"/>
      <c r="DY47" s="774"/>
      <c r="DZ47" s="779"/>
      <c r="EA47" s="218"/>
    </row>
    <row r="48" spans="1:131" ht="26.25" customHeight="1" x14ac:dyDescent="0.15">
      <c r="A48" s="226">
        <v>21</v>
      </c>
      <c r="B48" s="780"/>
      <c r="C48" s="781"/>
      <c r="D48" s="781"/>
      <c r="E48" s="781"/>
      <c r="F48" s="781"/>
      <c r="G48" s="781"/>
      <c r="H48" s="781"/>
      <c r="I48" s="781"/>
      <c r="J48" s="781"/>
      <c r="K48" s="781"/>
      <c r="L48" s="781"/>
      <c r="M48" s="781"/>
      <c r="N48" s="781"/>
      <c r="O48" s="781"/>
      <c r="P48" s="782"/>
      <c r="Q48" s="783"/>
      <c r="R48" s="784"/>
      <c r="S48" s="784"/>
      <c r="T48" s="784"/>
      <c r="U48" s="784"/>
      <c r="V48" s="784"/>
      <c r="W48" s="784"/>
      <c r="X48" s="784"/>
      <c r="Y48" s="784"/>
      <c r="Z48" s="784"/>
      <c r="AA48" s="784"/>
      <c r="AB48" s="784"/>
      <c r="AC48" s="784"/>
      <c r="AD48" s="784"/>
      <c r="AE48" s="785"/>
      <c r="AF48" s="786"/>
      <c r="AG48" s="787"/>
      <c r="AH48" s="787"/>
      <c r="AI48" s="787"/>
      <c r="AJ48" s="788"/>
      <c r="AK48" s="834"/>
      <c r="AL48" s="830"/>
      <c r="AM48" s="830"/>
      <c r="AN48" s="830"/>
      <c r="AO48" s="830"/>
      <c r="AP48" s="830"/>
      <c r="AQ48" s="830"/>
      <c r="AR48" s="830"/>
      <c r="AS48" s="830"/>
      <c r="AT48" s="830"/>
      <c r="AU48" s="830"/>
      <c r="AV48" s="830"/>
      <c r="AW48" s="830"/>
      <c r="AX48" s="830"/>
      <c r="AY48" s="830"/>
      <c r="AZ48" s="831"/>
      <c r="BA48" s="831"/>
      <c r="BB48" s="831"/>
      <c r="BC48" s="831"/>
      <c r="BD48" s="831"/>
      <c r="BE48" s="832"/>
      <c r="BF48" s="832"/>
      <c r="BG48" s="832"/>
      <c r="BH48" s="832"/>
      <c r="BI48" s="833"/>
      <c r="BJ48" s="220"/>
      <c r="BK48" s="220"/>
      <c r="BL48" s="220"/>
      <c r="BM48" s="220"/>
      <c r="BN48" s="220"/>
      <c r="BO48" s="229"/>
      <c r="BP48" s="229"/>
      <c r="BQ48" s="226">
        <v>42</v>
      </c>
      <c r="BR48" s="227"/>
      <c r="BS48" s="773"/>
      <c r="BT48" s="774"/>
      <c r="BU48" s="774"/>
      <c r="BV48" s="774"/>
      <c r="BW48" s="774"/>
      <c r="BX48" s="774"/>
      <c r="BY48" s="774"/>
      <c r="BZ48" s="774"/>
      <c r="CA48" s="774"/>
      <c r="CB48" s="774"/>
      <c r="CC48" s="774"/>
      <c r="CD48" s="774"/>
      <c r="CE48" s="774"/>
      <c r="CF48" s="774"/>
      <c r="CG48" s="775"/>
      <c r="CH48" s="776"/>
      <c r="CI48" s="777"/>
      <c r="CJ48" s="777"/>
      <c r="CK48" s="777"/>
      <c r="CL48" s="778"/>
      <c r="CM48" s="776"/>
      <c r="CN48" s="777"/>
      <c r="CO48" s="777"/>
      <c r="CP48" s="777"/>
      <c r="CQ48" s="778"/>
      <c r="CR48" s="776"/>
      <c r="CS48" s="777"/>
      <c r="CT48" s="777"/>
      <c r="CU48" s="777"/>
      <c r="CV48" s="778"/>
      <c r="CW48" s="776"/>
      <c r="CX48" s="777"/>
      <c r="CY48" s="777"/>
      <c r="CZ48" s="777"/>
      <c r="DA48" s="778"/>
      <c r="DB48" s="776"/>
      <c r="DC48" s="777"/>
      <c r="DD48" s="777"/>
      <c r="DE48" s="777"/>
      <c r="DF48" s="778"/>
      <c r="DG48" s="776"/>
      <c r="DH48" s="777"/>
      <c r="DI48" s="777"/>
      <c r="DJ48" s="777"/>
      <c r="DK48" s="778"/>
      <c r="DL48" s="776"/>
      <c r="DM48" s="777"/>
      <c r="DN48" s="777"/>
      <c r="DO48" s="777"/>
      <c r="DP48" s="778"/>
      <c r="DQ48" s="776"/>
      <c r="DR48" s="777"/>
      <c r="DS48" s="777"/>
      <c r="DT48" s="777"/>
      <c r="DU48" s="778"/>
      <c r="DV48" s="773"/>
      <c r="DW48" s="774"/>
      <c r="DX48" s="774"/>
      <c r="DY48" s="774"/>
      <c r="DZ48" s="779"/>
      <c r="EA48" s="218"/>
    </row>
    <row r="49" spans="1:131" ht="26.25" customHeight="1" x14ac:dyDescent="0.15">
      <c r="A49" s="226">
        <v>22</v>
      </c>
      <c r="B49" s="780"/>
      <c r="C49" s="781"/>
      <c r="D49" s="781"/>
      <c r="E49" s="781"/>
      <c r="F49" s="781"/>
      <c r="G49" s="781"/>
      <c r="H49" s="781"/>
      <c r="I49" s="781"/>
      <c r="J49" s="781"/>
      <c r="K49" s="781"/>
      <c r="L49" s="781"/>
      <c r="M49" s="781"/>
      <c r="N49" s="781"/>
      <c r="O49" s="781"/>
      <c r="P49" s="782"/>
      <c r="Q49" s="783"/>
      <c r="R49" s="784"/>
      <c r="S49" s="784"/>
      <c r="T49" s="784"/>
      <c r="U49" s="784"/>
      <c r="V49" s="784"/>
      <c r="W49" s="784"/>
      <c r="X49" s="784"/>
      <c r="Y49" s="784"/>
      <c r="Z49" s="784"/>
      <c r="AA49" s="784"/>
      <c r="AB49" s="784"/>
      <c r="AC49" s="784"/>
      <c r="AD49" s="784"/>
      <c r="AE49" s="785"/>
      <c r="AF49" s="786"/>
      <c r="AG49" s="787"/>
      <c r="AH49" s="787"/>
      <c r="AI49" s="787"/>
      <c r="AJ49" s="788"/>
      <c r="AK49" s="834"/>
      <c r="AL49" s="830"/>
      <c r="AM49" s="830"/>
      <c r="AN49" s="830"/>
      <c r="AO49" s="830"/>
      <c r="AP49" s="830"/>
      <c r="AQ49" s="830"/>
      <c r="AR49" s="830"/>
      <c r="AS49" s="830"/>
      <c r="AT49" s="830"/>
      <c r="AU49" s="830"/>
      <c r="AV49" s="830"/>
      <c r="AW49" s="830"/>
      <c r="AX49" s="830"/>
      <c r="AY49" s="830"/>
      <c r="AZ49" s="831"/>
      <c r="BA49" s="831"/>
      <c r="BB49" s="831"/>
      <c r="BC49" s="831"/>
      <c r="BD49" s="831"/>
      <c r="BE49" s="832"/>
      <c r="BF49" s="832"/>
      <c r="BG49" s="832"/>
      <c r="BH49" s="832"/>
      <c r="BI49" s="833"/>
      <c r="BJ49" s="220"/>
      <c r="BK49" s="220"/>
      <c r="BL49" s="220"/>
      <c r="BM49" s="220"/>
      <c r="BN49" s="220"/>
      <c r="BO49" s="229"/>
      <c r="BP49" s="229"/>
      <c r="BQ49" s="226">
        <v>43</v>
      </c>
      <c r="BR49" s="227"/>
      <c r="BS49" s="773"/>
      <c r="BT49" s="774"/>
      <c r="BU49" s="774"/>
      <c r="BV49" s="774"/>
      <c r="BW49" s="774"/>
      <c r="BX49" s="774"/>
      <c r="BY49" s="774"/>
      <c r="BZ49" s="774"/>
      <c r="CA49" s="774"/>
      <c r="CB49" s="774"/>
      <c r="CC49" s="774"/>
      <c r="CD49" s="774"/>
      <c r="CE49" s="774"/>
      <c r="CF49" s="774"/>
      <c r="CG49" s="775"/>
      <c r="CH49" s="776"/>
      <c r="CI49" s="777"/>
      <c r="CJ49" s="777"/>
      <c r="CK49" s="777"/>
      <c r="CL49" s="778"/>
      <c r="CM49" s="776"/>
      <c r="CN49" s="777"/>
      <c r="CO49" s="777"/>
      <c r="CP49" s="777"/>
      <c r="CQ49" s="778"/>
      <c r="CR49" s="776"/>
      <c r="CS49" s="777"/>
      <c r="CT49" s="777"/>
      <c r="CU49" s="777"/>
      <c r="CV49" s="778"/>
      <c r="CW49" s="776"/>
      <c r="CX49" s="777"/>
      <c r="CY49" s="777"/>
      <c r="CZ49" s="777"/>
      <c r="DA49" s="778"/>
      <c r="DB49" s="776"/>
      <c r="DC49" s="777"/>
      <c r="DD49" s="777"/>
      <c r="DE49" s="777"/>
      <c r="DF49" s="778"/>
      <c r="DG49" s="776"/>
      <c r="DH49" s="777"/>
      <c r="DI49" s="777"/>
      <c r="DJ49" s="777"/>
      <c r="DK49" s="778"/>
      <c r="DL49" s="776"/>
      <c r="DM49" s="777"/>
      <c r="DN49" s="777"/>
      <c r="DO49" s="777"/>
      <c r="DP49" s="778"/>
      <c r="DQ49" s="776"/>
      <c r="DR49" s="777"/>
      <c r="DS49" s="777"/>
      <c r="DT49" s="777"/>
      <c r="DU49" s="778"/>
      <c r="DV49" s="773"/>
      <c r="DW49" s="774"/>
      <c r="DX49" s="774"/>
      <c r="DY49" s="774"/>
      <c r="DZ49" s="779"/>
      <c r="EA49" s="218"/>
    </row>
    <row r="50" spans="1:131" ht="26.25" customHeight="1" x14ac:dyDescent="0.15">
      <c r="A50" s="226">
        <v>23</v>
      </c>
      <c r="B50" s="780"/>
      <c r="C50" s="781"/>
      <c r="D50" s="781"/>
      <c r="E50" s="781"/>
      <c r="F50" s="781"/>
      <c r="G50" s="781"/>
      <c r="H50" s="781"/>
      <c r="I50" s="781"/>
      <c r="J50" s="781"/>
      <c r="K50" s="781"/>
      <c r="L50" s="781"/>
      <c r="M50" s="781"/>
      <c r="N50" s="781"/>
      <c r="O50" s="781"/>
      <c r="P50" s="782"/>
      <c r="Q50" s="835"/>
      <c r="R50" s="836"/>
      <c r="S50" s="836"/>
      <c r="T50" s="836"/>
      <c r="U50" s="836"/>
      <c r="V50" s="836"/>
      <c r="W50" s="836"/>
      <c r="X50" s="836"/>
      <c r="Y50" s="836"/>
      <c r="Z50" s="836"/>
      <c r="AA50" s="836"/>
      <c r="AB50" s="836"/>
      <c r="AC50" s="836"/>
      <c r="AD50" s="836"/>
      <c r="AE50" s="837"/>
      <c r="AF50" s="786"/>
      <c r="AG50" s="787"/>
      <c r="AH50" s="787"/>
      <c r="AI50" s="787"/>
      <c r="AJ50" s="788"/>
      <c r="AK50" s="839"/>
      <c r="AL50" s="836"/>
      <c r="AM50" s="836"/>
      <c r="AN50" s="836"/>
      <c r="AO50" s="836"/>
      <c r="AP50" s="836"/>
      <c r="AQ50" s="836"/>
      <c r="AR50" s="836"/>
      <c r="AS50" s="836"/>
      <c r="AT50" s="836"/>
      <c r="AU50" s="836"/>
      <c r="AV50" s="836"/>
      <c r="AW50" s="836"/>
      <c r="AX50" s="836"/>
      <c r="AY50" s="836"/>
      <c r="AZ50" s="838"/>
      <c r="BA50" s="838"/>
      <c r="BB50" s="838"/>
      <c r="BC50" s="838"/>
      <c r="BD50" s="838"/>
      <c r="BE50" s="832"/>
      <c r="BF50" s="832"/>
      <c r="BG50" s="832"/>
      <c r="BH50" s="832"/>
      <c r="BI50" s="833"/>
      <c r="BJ50" s="220"/>
      <c r="BK50" s="220"/>
      <c r="BL50" s="220"/>
      <c r="BM50" s="220"/>
      <c r="BN50" s="220"/>
      <c r="BO50" s="229"/>
      <c r="BP50" s="229"/>
      <c r="BQ50" s="226">
        <v>44</v>
      </c>
      <c r="BR50" s="227"/>
      <c r="BS50" s="773"/>
      <c r="BT50" s="774"/>
      <c r="BU50" s="774"/>
      <c r="BV50" s="774"/>
      <c r="BW50" s="774"/>
      <c r="BX50" s="774"/>
      <c r="BY50" s="774"/>
      <c r="BZ50" s="774"/>
      <c r="CA50" s="774"/>
      <c r="CB50" s="774"/>
      <c r="CC50" s="774"/>
      <c r="CD50" s="774"/>
      <c r="CE50" s="774"/>
      <c r="CF50" s="774"/>
      <c r="CG50" s="775"/>
      <c r="CH50" s="776"/>
      <c r="CI50" s="777"/>
      <c r="CJ50" s="777"/>
      <c r="CK50" s="777"/>
      <c r="CL50" s="778"/>
      <c r="CM50" s="776"/>
      <c r="CN50" s="777"/>
      <c r="CO50" s="777"/>
      <c r="CP50" s="777"/>
      <c r="CQ50" s="778"/>
      <c r="CR50" s="776"/>
      <c r="CS50" s="777"/>
      <c r="CT50" s="777"/>
      <c r="CU50" s="777"/>
      <c r="CV50" s="778"/>
      <c r="CW50" s="776"/>
      <c r="CX50" s="777"/>
      <c r="CY50" s="777"/>
      <c r="CZ50" s="777"/>
      <c r="DA50" s="778"/>
      <c r="DB50" s="776"/>
      <c r="DC50" s="777"/>
      <c r="DD50" s="777"/>
      <c r="DE50" s="777"/>
      <c r="DF50" s="778"/>
      <c r="DG50" s="776"/>
      <c r="DH50" s="777"/>
      <c r="DI50" s="777"/>
      <c r="DJ50" s="777"/>
      <c r="DK50" s="778"/>
      <c r="DL50" s="776"/>
      <c r="DM50" s="777"/>
      <c r="DN50" s="777"/>
      <c r="DO50" s="777"/>
      <c r="DP50" s="778"/>
      <c r="DQ50" s="776"/>
      <c r="DR50" s="777"/>
      <c r="DS50" s="777"/>
      <c r="DT50" s="777"/>
      <c r="DU50" s="778"/>
      <c r="DV50" s="773"/>
      <c r="DW50" s="774"/>
      <c r="DX50" s="774"/>
      <c r="DY50" s="774"/>
      <c r="DZ50" s="779"/>
      <c r="EA50" s="218"/>
    </row>
    <row r="51" spans="1:131" ht="26.25" customHeight="1" x14ac:dyDescent="0.15">
      <c r="A51" s="226">
        <v>24</v>
      </c>
      <c r="B51" s="780"/>
      <c r="C51" s="781"/>
      <c r="D51" s="781"/>
      <c r="E51" s="781"/>
      <c r="F51" s="781"/>
      <c r="G51" s="781"/>
      <c r="H51" s="781"/>
      <c r="I51" s="781"/>
      <c r="J51" s="781"/>
      <c r="K51" s="781"/>
      <c r="L51" s="781"/>
      <c r="M51" s="781"/>
      <c r="N51" s="781"/>
      <c r="O51" s="781"/>
      <c r="P51" s="782"/>
      <c r="Q51" s="835"/>
      <c r="R51" s="836"/>
      <c r="S51" s="836"/>
      <c r="T51" s="836"/>
      <c r="U51" s="836"/>
      <c r="V51" s="836"/>
      <c r="W51" s="836"/>
      <c r="X51" s="836"/>
      <c r="Y51" s="836"/>
      <c r="Z51" s="836"/>
      <c r="AA51" s="836"/>
      <c r="AB51" s="836"/>
      <c r="AC51" s="836"/>
      <c r="AD51" s="836"/>
      <c r="AE51" s="837"/>
      <c r="AF51" s="786"/>
      <c r="AG51" s="787"/>
      <c r="AH51" s="787"/>
      <c r="AI51" s="787"/>
      <c r="AJ51" s="788"/>
      <c r="AK51" s="839"/>
      <c r="AL51" s="836"/>
      <c r="AM51" s="836"/>
      <c r="AN51" s="836"/>
      <c r="AO51" s="836"/>
      <c r="AP51" s="836"/>
      <c r="AQ51" s="836"/>
      <c r="AR51" s="836"/>
      <c r="AS51" s="836"/>
      <c r="AT51" s="836"/>
      <c r="AU51" s="836"/>
      <c r="AV51" s="836"/>
      <c r="AW51" s="836"/>
      <c r="AX51" s="836"/>
      <c r="AY51" s="836"/>
      <c r="AZ51" s="838"/>
      <c r="BA51" s="838"/>
      <c r="BB51" s="838"/>
      <c r="BC51" s="838"/>
      <c r="BD51" s="838"/>
      <c r="BE51" s="832"/>
      <c r="BF51" s="832"/>
      <c r="BG51" s="832"/>
      <c r="BH51" s="832"/>
      <c r="BI51" s="833"/>
      <c r="BJ51" s="220"/>
      <c r="BK51" s="220"/>
      <c r="BL51" s="220"/>
      <c r="BM51" s="220"/>
      <c r="BN51" s="220"/>
      <c r="BO51" s="229"/>
      <c r="BP51" s="229"/>
      <c r="BQ51" s="226">
        <v>45</v>
      </c>
      <c r="BR51" s="227"/>
      <c r="BS51" s="773"/>
      <c r="BT51" s="774"/>
      <c r="BU51" s="774"/>
      <c r="BV51" s="774"/>
      <c r="BW51" s="774"/>
      <c r="BX51" s="774"/>
      <c r="BY51" s="774"/>
      <c r="BZ51" s="774"/>
      <c r="CA51" s="774"/>
      <c r="CB51" s="774"/>
      <c r="CC51" s="774"/>
      <c r="CD51" s="774"/>
      <c r="CE51" s="774"/>
      <c r="CF51" s="774"/>
      <c r="CG51" s="775"/>
      <c r="CH51" s="776"/>
      <c r="CI51" s="777"/>
      <c r="CJ51" s="777"/>
      <c r="CK51" s="777"/>
      <c r="CL51" s="778"/>
      <c r="CM51" s="776"/>
      <c r="CN51" s="777"/>
      <c r="CO51" s="777"/>
      <c r="CP51" s="777"/>
      <c r="CQ51" s="778"/>
      <c r="CR51" s="776"/>
      <c r="CS51" s="777"/>
      <c r="CT51" s="777"/>
      <c r="CU51" s="777"/>
      <c r="CV51" s="778"/>
      <c r="CW51" s="776"/>
      <c r="CX51" s="777"/>
      <c r="CY51" s="777"/>
      <c r="CZ51" s="777"/>
      <c r="DA51" s="778"/>
      <c r="DB51" s="776"/>
      <c r="DC51" s="777"/>
      <c r="DD51" s="777"/>
      <c r="DE51" s="777"/>
      <c r="DF51" s="778"/>
      <c r="DG51" s="776"/>
      <c r="DH51" s="777"/>
      <c r="DI51" s="777"/>
      <c r="DJ51" s="777"/>
      <c r="DK51" s="778"/>
      <c r="DL51" s="776"/>
      <c r="DM51" s="777"/>
      <c r="DN51" s="777"/>
      <c r="DO51" s="777"/>
      <c r="DP51" s="778"/>
      <c r="DQ51" s="776"/>
      <c r="DR51" s="777"/>
      <c r="DS51" s="777"/>
      <c r="DT51" s="777"/>
      <c r="DU51" s="778"/>
      <c r="DV51" s="773"/>
      <c r="DW51" s="774"/>
      <c r="DX51" s="774"/>
      <c r="DY51" s="774"/>
      <c r="DZ51" s="779"/>
      <c r="EA51" s="218"/>
    </row>
    <row r="52" spans="1:131" ht="26.25" customHeight="1" x14ac:dyDescent="0.15">
      <c r="A52" s="226">
        <v>25</v>
      </c>
      <c r="B52" s="780"/>
      <c r="C52" s="781"/>
      <c r="D52" s="781"/>
      <c r="E52" s="781"/>
      <c r="F52" s="781"/>
      <c r="G52" s="781"/>
      <c r="H52" s="781"/>
      <c r="I52" s="781"/>
      <c r="J52" s="781"/>
      <c r="K52" s="781"/>
      <c r="L52" s="781"/>
      <c r="M52" s="781"/>
      <c r="N52" s="781"/>
      <c r="O52" s="781"/>
      <c r="P52" s="782"/>
      <c r="Q52" s="835"/>
      <c r="R52" s="836"/>
      <c r="S52" s="836"/>
      <c r="T52" s="836"/>
      <c r="U52" s="836"/>
      <c r="V52" s="836"/>
      <c r="W52" s="836"/>
      <c r="X52" s="836"/>
      <c r="Y52" s="836"/>
      <c r="Z52" s="836"/>
      <c r="AA52" s="836"/>
      <c r="AB52" s="836"/>
      <c r="AC52" s="836"/>
      <c r="AD52" s="836"/>
      <c r="AE52" s="837"/>
      <c r="AF52" s="786"/>
      <c r="AG52" s="787"/>
      <c r="AH52" s="787"/>
      <c r="AI52" s="787"/>
      <c r="AJ52" s="788"/>
      <c r="AK52" s="839"/>
      <c r="AL52" s="836"/>
      <c r="AM52" s="836"/>
      <c r="AN52" s="836"/>
      <c r="AO52" s="836"/>
      <c r="AP52" s="836"/>
      <c r="AQ52" s="836"/>
      <c r="AR52" s="836"/>
      <c r="AS52" s="836"/>
      <c r="AT52" s="836"/>
      <c r="AU52" s="836"/>
      <c r="AV52" s="836"/>
      <c r="AW52" s="836"/>
      <c r="AX52" s="836"/>
      <c r="AY52" s="836"/>
      <c r="AZ52" s="838"/>
      <c r="BA52" s="838"/>
      <c r="BB52" s="838"/>
      <c r="BC52" s="838"/>
      <c r="BD52" s="838"/>
      <c r="BE52" s="832"/>
      <c r="BF52" s="832"/>
      <c r="BG52" s="832"/>
      <c r="BH52" s="832"/>
      <c r="BI52" s="833"/>
      <c r="BJ52" s="220"/>
      <c r="BK52" s="220"/>
      <c r="BL52" s="220"/>
      <c r="BM52" s="220"/>
      <c r="BN52" s="220"/>
      <c r="BO52" s="229"/>
      <c r="BP52" s="229"/>
      <c r="BQ52" s="226">
        <v>46</v>
      </c>
      <c r="BR52" s="227"/>
      <c r="BS52" s="773"/>
      <c r="BT52" s="774"/>
      <c r="BU52" s="774"/>
      <c r="BV52" s="774"/>
      <c r="BW52" s="774"/>
      <c r="BX52" s="774"/>
      <c r="BY52" s="774"/>
      <c r="BZ52" s="774"/>
      <c r="CA52" s="774"/>
      <c r="CB52" s="774"/>
      <c r="CC52" s="774"/>
      <c r="CD52" s="774"/>
      <c r="CE52" s="774"/>
      <c r="CF52" s="774"/>
      <c r="CG52" s="775"/>
      <c r="CH52" s="776"/>
      <c r="CI52" s="777"/>
      <c r="CJ52" s="777"/>
      <c r="CK52" s="777"/>
      <c r="CL52" s="778"/>
      <c r="CM52" s="776"/>
      <c r="CN52" s="777"/>
      <c r="CO52" s="777"/>
      <c r="CP52" s="777"/>
      <c r="CQ52" s="778"/>
      <c r="CR52" s="776"/>
      <c r="CS52" s="777"/>
      <c r="CT52" s="777"/>
      <c r="CU52" s="777"/>
      <c r="CV52" s="778"/>
      <c r="CW52" s="776"/>
      <c r="CX52" s="777"/>
      <c r="CY52" s="777"/>
      <c r="CZ52" s="777"/>
      <c r="DA52" s="778"/>
      <c r="DB52" s="776"/>
      <c r="DC52" s="777"/>
      <c r="DD52" s="777"/>
      <c r="DE52" s="777"/>
      <c r="DF52" s="778"/>
      <c r="DG52" s="776"/>
      <c r="DH52" s="777"/>
      <c r="DI52" s="777"/>
      <c r="DJ52" s="777"/>
      <c r="DK52" s="778"/>
      <c r="DL52" s="776"/>
      <c r="DM52" s="777"/>
      <c r="DN52" s="777"/>
      <c r="DO52" s="777"/>
      <c r="DP52" s="778"/>
      <c r="DQ52" s="776"/>
      <c r="DR52" s="777"/>
      <c r="DS52" s="777"/>
      <c r="DT52" s="777"/>
      <c r="DU52" s="778"/>
      <c r="DV52" s="773"/>
      <c r="DW52" s="774"/>
      <c r="DX52" s="774"/>
      <c r="DY52" s="774"/>
      <c r="DZ52" s="779"/>
      <c r="EA52" s="218"/>
    </row>
    <row r="53" spans="1:131" ht="26.25" customHeight="1" x14ac:dyDescent="0.15">
      <c r="A53" s="226">
        <v>26</v>
      </c>
      <c r="B53" s="780"/>
      <c r="C53" s="781"/>
      <c r="D53" s="781"/>
      <c r="E53" s="781"/>
      <c r="F53" s="781"/>
      <c r="G53" s="781"/>
      <c r="H53" s="781"/>
      <c r="I53" s="781"/>
      <c r="J53" s="781"/>
      <c r="K53" s="781"/>
      <c r="L53" s="781"/>
      <c r="M53" s="781"/>
      <c r="N53" s="781"/>
      <c r="O53" s="781"/>
      <c r="P53" s="782"/>
      <c r="Q53" s="835"/>
      <c r="R53" s="836"/>
      <c r="S53" s="836"/>
      <c r="T53" s="836"/>
      <c r="U53" s="836"/>
      <c r="V53" s="836"/>
      <c r="W53" s="836"/>
      <c r="X53" s="836"/>
      <c r="Y53" s="836"/>
      <c r="Z53" s="836"/>
      <c r="AA53" s="836"/>
      <c r="AB53" s="836"/>
      <c r="AC53" s="836"/>
      <c r="AD53" s="836"/>
      <c r="AE53" s="837"/>
      <c r="AF53" s="786"/>
      <c r="AG53" s="787"/>
      <c r="AH53" s="787"/>
      <c r="AI53" s="787"/>
      <c r="AJ53" s="788"/>
      <c r="AK53" s="839"/>
      <c r="AL53" s="836"/>
      <c r="AM53" s="836"/>
      <c r="AN53" s="836"/>
      <c r="AO53" s="836"/>
      <c r="AP53" s="836"/>
      <c r="AQ53" s="836"/>
      <c r="AR53" s="836"/>
      <c r="AS53" s="836"/>
      <c r="AT53" s="836"/>
      <c r="AU53" s="836"/>
      <c r="AV53" s="836"/>
      <c r="AW53" s="836"/>
      <c r="AX53" s="836"/>
      <c r="AY53" s="836"/>
      <c r="AZ53" s="838"/>
      <c r="BA53" s="838"/>
      <c r="BB53" s="838"/>
      <c r="BC53" s="838"/>
      <c r="BD53" s="838"/>
      <c r="BE53" s="832"/>
      <c r="BF53" s="832"/>
      <c r="BG53" s="832"/>
      <c r="BH53" s="832"/>
      <c r="BI53" s="833"/>
      <c r="BJ53" s="220"/>
      <c r="BK53" s="220"/>
      <c r="BL53" s="220"/>
      <c r="BM53" s="220"/>
      <c r="BN53" s="220"/>
      <c r="BO53" s="229"/>
      <c r="BP53" s="229"/>
      <c r="BQ53" s="226">
        <v>47</v>
      </c>
      <c r="BR53" s="227"/>
      <c r="BS53" s="773"/>
      <c r="BT53" s="774"/>
      <c r="BU53" s="774"/>
      <c r="BV53" s="774"/>
      <c r="BW53" s="774"/>
      <c r="BX53" s="774"/>
      <c r="BY53" s="774"/>
      <c r="BZ53" s="774"/>
      <c r="CA53" s="774"/>
      <c r="CB53" s="774"/>
      <c r="CC53" s="774"/>
      <c r="CD53" s="774"/>
      <c r="CE53" s="774"/>
      <c r="CF53" s="774"/>
      <c r="CG53" s="775"/>
      <c r="CH53" s="776"/>
      <c r="CI53" s="777"/>
      <c r="CJ53" s="777"/>
      <c r="CK53" s="777"/>
      <c r="CL53" s="778"/>
      <c r="CM53" s="776"/>
      <c r="CN53" s="777"/>
      <c r="CO53" s="777"/>
      <c r="CP53" s="777"/>
      <c r="CQ53" s="778"/>
      <c r="CR53" s="776"/>
      <c r="CS53" s="777"/>
      <c r="CT53" s="777"/>
      <c r="CU53" s="777"/>
      <c r="CV53" s="778"/>
      <c r="CW53" s="776"/>
      <c r="CX53" s="777"/>
      <c r="CY53" s="777"/>
      <c r="CZ53" s="777"/>
      <c r="DA53" s="778"/>
      <c r="DB53" s="776"/>
      <c r="DC53" s="777"/>
      <c r="DD53" s="777"/>
      <c r="DE53" s="777"/>
      <c r="DF53" s="778"/>
      <c r="DG53" s="776"/>
      <c r="DH53" s="777"/>
      <c r="DI53" s="777"/>
      <c r="DJ53" s="777"/>
      <c r="DK53" s="778"/>
      <c r="DL53" s="776"/>
      <c r="DM53" s="777"/>
      <c r="DN53" s="777"/>
      <c r="DO53" s="777"/>
      <c r="DP53" s="778"/>
      <c r="DQ53" s="776"/>
      <c r="DR53" s="777"/>
      <c r="DS53" s="777"/>
      <c r="DT53" s="777"/>
      <c r="DU53" s="778"/>
      <c r="DV53" s="773"/>
      <c r="DW53" s="774"/>
      <c r="DX53" s="774"/>
      <c r="DY53" s="774"/>
      <c r="DZ53" s="779"/>
      <c r="EA53" s="218"/>
    </row>
    <row r="54" spans="1:131" ht="26.25" customHeight="1" x14ac:dyDescent="0.15">
      <c r="A54" s="226">
        <v>27</v>
      </c>
      <c r="B54" s="780"/>
      <c r="C54" s="781"/>
      <c r="D54" s="781"/>
      <c r="E54" s="781"/>
      <c r="F54" s="781"/>
      <c r="G54" s="781"/>
      <c r="H54" s="781"/>
      <c r="I54" s="781"/>
      <c r="J54" s="781"/>
      <c r="K54" s="781"/>
      <c r="L54" s="781"/>
      <c r="M54" s="781"/>
      <c r="N54" s="781"/>
      <c r="O54" s="781"/>
      <c r="P54" s="782"/>
      <c r="Q54" s="835"/>
      <c r="R54" s="836"/>
      <c r="S54" s="836"/>
      <c r="T54" s="836"/>
      <c r="U54" s="836"/>
      <c r="V54" s="836"/>
      <c r="W54" s="836"/>
      <c r="X54" s="836"/>
      <c r="Y54" s="836"/>
      <c r="Z54" s="836"/>
      <c r="AA54" s="836"/>
      <c r="AB54" s="836"/>
      <c r="AC54" s="836"/>
      <c r="AD54" s="836"/>
      <c r="AE54" s="837"/>
      <c r="AF54" s="786"/>
      <c r="AG54" s="787"/>
      <c r="AH54" s="787"/>
      <c r="AI54" s="787"/>
      <c r="AJ54" s="788"/>
      <c r="AK54" s="839"/>
      <c r="AL54" s="836"/>
      <c r="AM54" s="836"/>
      <c r="AN54" s="836"/>
      <c r="AO54" s="836"/>
      <c r="AP54" s="836"/>
      <c r="AQ54" s="836"/>
      <c r="AR54" s="836"/>
      <c r="AS54" s="836"/>
      <c r="AT54" s="836"/>
      <c r="AU54" s="836"/>
      <c r="AV54" s="836"/>
      <c r="AW54" s="836"/>
      <c r="AX54" s="836"/>
      <c r="AY54" s="836"/>
      <c r="AZ54" s="838"/>
      <c r="BA54" s="838"/>
      <c r="BB54" s="838"/>
      <c r="BC54" s="838"/>
      <c r="BD54" s="838"/>
      <c r="BE54" s="832"/>
      <c r="BF54" s="832"/>
      <c r="BG54" s="832"/>
      <c r="BH54" s="832"/>
      <c r="BI54" s="833"/>
      <c r="BJ54" s="220"/>
      <c r="BK54" s="220"/>
      <c r="BL54" s="220"/>
      <c r="BM54" s="220"/>
      <c r="BN54" s="220"/>
      <c r="BO54" s="229"/>
      <c r="BP54" s="229"/>
      <c r="BQ54" s="226">
        <v>48</v>
      </c>
      <c r="BR54" s="227"/>
      <c r="BS54" s="773"/>
      <c r="BT54" s="774"/>
      <c r="BU54" s="774"/>
      <c r="BV54" s="774"/>
      <c r="BW54" s="774"/>
      <c r="BX54" s="774"/>
      <c r="BY54" s="774"/>
      <c r="BZ54" s="774"/>
      <c r="CA54" s="774"/>
      <c r="CB54" s="774"/>
      <c r="CC54" s="774"/>
      <c r="CD54" s="774"/>
      <c r="CE54" s="774"/>
      <c r="CF54" s="774"/>
      <c r="CG54" s="775"/>
      <c r="CH54" s="776"/>
      <c r="CI54" s="777"/>
      <c r="CJ54" s="777"/>
      <c r="CK54" s="777"/>
      <c r="CL54" s="778"/>
      <c r="CM54" s="776"/>
      <c r="CN54" s="777"/>
      <c r="CO54" s="777"/>
      <c r="CP54" s="777"/>
      <c r="CQ54" s="778"/>
      <c r="CR54" s="776"/>
      <c r="CS54" s="777"/>
      <c r="CT54" s="777"/>
      <c r="CU54" s="777"/>
      <c r="CV54" s="778"/>
      <c r="CW54" s="776"/>
      <c r="CX54" s="777"/>
      <c r="CY54" s="777"/>
      <c r="CZ54" s="777"/>
      <c r="DA54" s="778"/>
      <c r="DB54" s="776"/>
      <c r="DC54" s="777"/>
      <c r="DD54" s="777"/>
      <c r="DE54" s="777"/>
      <c r="DF54" s="778"/>
      <c r="DG54" s="776"/>
      <c r="DH54" s="777"/>
      <c r="DI54" s="777"/>
      <c r="DJ54" s="777"/>
      <c r="DK54" s="778"/>
      <c r="DL54" s="776"/>
      <c r="DM54" s="777"/>
      <c r="DN54" s="777"/>
      <c r="DO54" s="777"/>
      <c r="DP54" s="778"/>
      <c r="DQ54" s="776"/>
      <c r="DR54" s="777"/>
      <c r="DS54" s="777"/>
      <c r="DT54" s="777"/>
      <c r="DU54" s="778"/>
      <c r="DV54" s="773"/>
      <c r="DW54" s="774"/>
      <c r="DX54" s="774"/>
      <c r="DY54" s="774"/>
      <c r="DZ54" s="779"/>
      <c r="EA54" s="218"/>
    </row>
    <row r="55" spans="1:131" ht="26.25" customHeight="1" x14ac:dyDescent="0.15">
      <c r="A55" s="226">
        <v>28</v>
      </c>
      <c r="B55" s="780"/>
      <c r="C55" s="781"/>
      <c r="D55" s="781"/>
      <c r="E55" s="781"/>
      <c r="F55" s="781"/>
      <c r="G55" s="781"/>
      <c r="H55" s="781"/>
      <c r="I55" s="781"/>
      <c r="J55" s="781"/>
      <c r="K55" s="781"/>
      <c r="L55" s="781"/>
      <c r="M55" s="781"/>
      <c r="N55" s="781"/>
      <c r="O55" s="781"/>
      <c r="P55" s="782"/>
      <c r="Q55" s="835"/>
      <c r="R55" s="836"/>
      <c r="S55" s="836"/>
      <c r="T55" s="836"/>
      <c r="U55" s="836"/>
      <c r="V55" s="836"/>
      <c r="W55" s="836"/>
      <c r="X55" s="836"/>
      <c r="Y55" s="836"/>
      <c r="Z55" s="836"/>
      <c r="AA55" s="836"/>
      <c r="AB55" s="836"/>
      <c r="AC55" s="836"/>
      <c r="AD55" s="836"/>
      <c r="AE55" s="837"/>
      <c r="AF55" s="786"/>
      <c r="AG55" s="787"/>
      <c r="AH55" s="787"/>
      <c r="AI55" s="787"/>
      <c r="AJ55" s="788"/>
      <c r="AK55" s="839"/>
      <c r="AL55" s="836"/>
      <c r="AM55" s="836"/>
      <c r="AN55" s="836"/>
      <c r="AO55" s="836"/>
      <c r="AP55" s="836"/>
      <c r="AQ55" s="836"/>
      <c r="AR55" s="836"/>
      <c r="AS55" s="836"/>
      <c r="AT55" s="836"/>
      <c r="AU55" s="836"/>
      <c r="AV55" s="836"/>
      <c r="AW55" s="836"/>
      <c r="AX55" s="836"/>
      <c r="AY55" s="836"/>
      <c r="AZ55" s="838"/>
      <c r="BA55" s="838"/>
      <c r="BB55" s="838"/>
      <c r="BC55" s="838"/>
      <c r="BD55" s="838"/>
      <c r="BE55" s="832"/>
      <c r="BF55" s="832"/>
      <c r="BG55" s="832"/>
      <c r="BH55" s="832"/>
      <c r="BI55" s="833"/>
      <c r="BJ55" s="220"/>
      <c r="BK55" s="220"/>
      <c r="BL55" s="220"/>
      <c r="BM55" s="220"/>
      <c r="BN55" s="220"/>
      <c r="BO55" s="229"/>
      <c r="BP55" s="229"/>
      <c r="BQ55" s="226">
        <v>49</v>
      </c>
      <c r="BR55" s="227"/>
      <c r="BS55" s="773"/>
      <c r="BT55" s="774"/>
      <c r="BU55" s="774"/>
      <c r="BV55" s="774"/>
      <c r="BW55" s="774"/>
      <c r="BX55" s="774"/>
      <c r="BY55" s="774"/>
      <c r="BZ55" s="774"/>
      <c r="CA55" s="774"/>
      <c r="CB55" s="774"/>
      <c r="CC55" s="774"/>
      <c r="CD55" s="774"/>
      <c r="CE55" s="774"/>
      <c r="CF55" s="774"/>
      <c r="CG55" s="775"/>
      <c r="CH55" s="776"/>
      <c r="CI55" s="777"/>
      <c r="CJ55" s="777"/>
      <c r="CK55" s="777"/>
      <c r="CL55" s="778"/>
      <c r="CM55" s="776"/>
      <c r="CN55" s="777"/>
      <c r="CO55" s="777"/>
      <c r="CP55" s="777"/>
      <c r="CQ55" s="778"/>
      <c r="CR55" s="776"/>
      <c r="CS55" s="777"/>
      <c r="CT55" s="777"/>
      <c r="CU55" s="777"/>
      <c r="CV55" s="778"/>
      <c r="CW55" s="776"/>
      <c r="CX55" s="777"/>
      <c r="CY55" s="777"/>
      <c r="CZ55" s="777"/>
      <c r="DA55" s="778"/>
      <c r="DB55" s="776"/>
      <c r="DC55" s="777"/>
      <c r="DD55" s="777"/>
      <c r="DE55" s="777"/>
      <c r="DF55" s="778"/>
      <c r="DG55" s="776"/>
      <c r="DH55" s="777"/>
      <c r="DI55" s="777"/>
      <c r="DJ55" s="777"/>
      <c r="DK55" s="778"/>
      <c r="DL55" s="776"/>
      <c r="DM55" s="777"/>
      <c r="DN55" s="777"/>
      <c r="DO55" s="777"/>
      <c r="DP55" s="778"/>
      <c r="DQ55" s="776"/>
      <c r="DR55" s="777"/>
      <c r="DS55" s="777"/>
      <c r="DT55" s="777"/>
      <c r="DU55" s="778"/>
      <c r="DV55" s="773"/>
      <c r="DW55" s="774"/>
      <c r="DX55" s="774"/>
      <c r="DY55" s="774"/>
      <c r="DZ55" s="779"/>
      <c r="EA55" s="218"/>
    </row>
    <row r="56" spans="1:131" ht="26.25" customHeight="1" x14ac:dyDescent="0.15">
      <c r="A56" s="226">
        <v>29</v>
      </c>
      <c r="B56" s="780"/>
      <c r="C56" s="781"/>
      <c r="D56" s="781"/>
      <c r="E56" s="781"/>
      <c r="F56" s="781"/>
      <c r="G56" s="781"/>
      <c r="H56" s="781"/>
      <c r="I56" s="781"/>
      <c r="J56" s="781"/>
      <c r="K56" s="781"/>
      <c r="L56" s="781"/>
      <c r="M56" s="781"/>
      <c r="N56" s="781"/>
      <c r="O56" s="781"/>
      <c r="P56" s="782"/>
      <c r="Q56" s="835"/>
      <c r="R56" s="836"/>
      <c r="S56" s="836"/>
      <c r="T56" s="836"/>
      <c r="U56" s="836"/>
      <c r="V56" s="836"/>
      <c r="W56" s="836"/>
      <c r="X56" s="836"/>
      <c r="Y56" s="836"/>
      <c r="Z56" s="836"/>
      <c r="AA56" s="836"/>
      <c r="AB56" s="836"/>
      <c r="AC56" s="836"/>
      <c r="AD56" s="836"/>
      <c r="AE56" s="837"/>
      <c r="AF56" s="786"/>
      <c r="AG56" s="787"/>
      <c r="AH56" s="787"/>
      <c r="AI56" s="787"/>
      <c r="AJ56" s="788"/>
      <c r="AK56" s="839"/>
      <c r="AL56" s="836"/>
      <c r="AM56" s="836"/>
      <c r="AN56" s="836"/>
      <c r="AO56" s="836"/>
      <c r="AP56" s="836"/>
      <c r="AQ56" s="836"/>
      <c r="AR56" s="836"/>
      <c r="AS56" s="836"/>
      <c r="AT56" s="836"/>
      <c r="AU56" s="836"/>
      <c r="AV56" s="836"/>
      <c r="AW56" s="836"/>
      <c r="AX56" s="836"/>
      <c r="AY56" s="836"/>
      <c r="AZ56" s="838"/>
      <c r="BA56" s="838"/>
      <c r="BB56" s="838"/>
      <c r="BC56" s="838"/>
      <c r="BD56" s="838"/>
      <c r="BE56" s="832"/>
      <c r="BF56" s="832"/>
      <c r="BG56" s="832"/>
      <c r="BH56" s="832"/>
      <c r="BI56" s="833"/>
      <c r="BJ56" s="220"/>
      <c r="BK56" s="220"/>
      <c r="BL56" s="220"/>
      <c r="BM56" s="220"/>
      <c r="BN56" s="220"/>
      <c r="BO56" s="229"/>
      <c r="BP56" s="229"/>
      <c r="BQ56" s="226">
        <v>50</v>
      </c>
      <c r="BR56" s="227"/>
      <c r="BS56" s="773"/>
      <c r="BT56" s="774"/>
      <c r="BU56" s="774"/>
      <c r="BV56" s="774"/>
      <c r="BW56" s="774"/>
      <c r="BX56" s="774"/>
      <c r="BY56" s="774"/>
      <c r="BZ56" s="774"/>
      <c r="CA56" s="774"/>
      <c r="CB56" s="774"/>
      <c r="CC56" s="774"/>
      <c r="CD56" s="774"/>
      <c r="CE56" s="774"/>
      <c r="CF56" s="774"/>
      <c r="CG56" s="775"/>
      <c r="CH56" s="776"/>
      <c r="CI56" s="777"/>
      <c r="CJ56" s="777"/>
      <c r="CK56" s="777"/>
      <c r="CL56" s="778"/>
      <c r="CM56" s="776"/>
      <c r="CN56" s="777"/>
      <c r="CO56" s="777"/>
      <c r="CP56" s="777"/>
      <c r="CQ56" s="778"/>
      <c r="CR56" s="776"/>
      <c r="CS56" s="777"/>
      <c r="CT56" s="777"/>
      <c r="CU56" s="777"/>
      <c r="CV56" s="778"/>
      <c r="CW56" s="776"/>
      <c r="CX56" s="777"/>
      <c r="CY56" s="777"/>
      <c r="CZ56" s="777"/>
      <c r="DA56" s="778"/>
      <c r="DB56" s="776"/>
      <c r="DC56" s="777"/>
      <c r="DD56" s="777"/>
      <c r="DE56" s="777"/>
      <c r="DF56" s="778"/>
      <c r="DG56" s="776"/>
      <c r="DH56" s="777"/>
      <c r="DI56" s="777"/>
      <c r="DJ56" s="777"/>
      <c r="DK56" s="778"/>
      <c r="DL56" s="776"/>
      <c r="DM56" s="777"/>
      <c r="DN56" s="777"/>
      <c r="DO56" s="777"/>
      <c r="DP56" s="778"/>
      <c r="DQ56" s="776"/>
      <c r="DR56" s="777"/>
      <c r="DS56" s="777"/>
      <c r="DT56" s="777"/>
      <c r="DU56" s="778"/>
      <c r="DV56" s="773"/>
      <c r="DW56" s="774"/>
      <c r="DX56" s="774"/>
      <c r="DY56" s="774"/>
      <c r="DZ56" s="779"/>
      <c r="EA56" s="218"/>
    </row>
    <row r="57" spans="1:131" ht="26.25" customHeight="1" x14ac:dyDescent="0.15">
      <c r="A57" s="226">
        <v>30</v>
      </c>
      <c r="B57" s="780"/>
      <c r="C57" s="781"/>
      <c r="D57" s="781"/>
      <c r="E57" s="781"/>
      <c r="F57" s="781"/>
      <c r="G57" s="781"/>
      <c r="H57" s="781"/>
      <c r="I57" s="781"/>
      <c r="J57" s="781"/>
      <c r="K57" s="781"/>
      <c r="L57" s="781"/>
      <c r="M57" s="781"/>
      <c r="N57" s="781"/>
      <c r="O57" s="781"/>
      <c r="P57" s="782"/>
      <c r="Q57" s="835"/>
      <c r="R57" s="836"/>
      <c r="S57" s="836"/>
      <c r="T57" s="836"/>
      <c r="U57" s="836"/>
      <c r="V57" s="836"/>
      <c r="W57" s="836"/>
      <c r="X57" s="836"/>
      <c r="Y57" s="836"/>
      <c r="Z57" s="836"/>
      <c r="AA57" s="836"/>
      <c r="AB57" s="836"/>
      <c r="AC57" s="836"/>
      <c r="AD57" s="836"/>
      <c r="AE57" s="837"/>
      <c r="AF57" s="786"/>
      <c r="AG57" s="787"/>
      <c r="AH57" s="787"/>
      <c r="AI57" s="787"/>
      <c r="AJ57" s="788"/>
      <c r="AK57" s="839"/>
      <c r="AL57" s="836"/>
      <c r="AM57" s="836"/>
      <c r="AN57" s="836"/>
      <c r="AO57" s="836"/>
      <c r="AP57" s="836"/>
      <c r="AQ57" s="836"/>
      <c r="AR57" s="836"/>
      <c r="AS57" s="836"/>
      <c r="AT57" s="836"/>
      <c r="AU57" s="836"/>
      <c r="AV57" s="836"/>
      <c r="AW57" s="836"/>
      <c r="AX57" s="836"/>
      <c r="AY57" s="836"/>
      <c r="AZ57" s="838"/>
      <c r="BA57" s="838"/>
      <c r="BB57" s="838"/>
      <c r="BC57" s="838"/>
      <c r="BD57" s="838"/>
      <c r="BE57" s="832"/>
      <c r="BF57" s="832"/>
      <c r="BG57" s="832"/>
      <c r="BH57" s="832"/>
      <c r="BI57" s="833"/>
      <c r="BJ57" s="220"/>
      <c r="BK57" s="220"/>
      <c r="BL57" s="220"/>
      <c r="BM57" s="220"/>
      <c r="BN57" s="220"/>
      <c r="BO57" s="229"/>
      <c r="BP57" s="229"/>
      <c r="BQ57" s="226">
        <v>51</v>
      </c>
      <c r="BR57" s="227"/>
      <c r="BS57" s="773"/>
      <c r="BT57" s="774"/>
      <c r="BU57" s="774"/>
      <c r="BV57" s="774"/>
      <c r="BW57" s="774"/>
      <c r="BX57" s="774"/>
      <c r="BY57" s="774"/>
      <c r="BZ57" s="774"/>
      <c r="CA57" s="774"/>
      <c r="CB57" s="774"/>
      <c r="CC57" s="774"/>
      <c r="CD57" s="774"/>
      <c r="CE57" s="774"/>
      <c r="CF57" s="774"/>
      <c r="CG57" s="775"/>
      <c r="CH57" s="776"/>
      <c r="CI57" s="777"/>
      <c r="CJ57" s="777"/>
      <c r="CK57" s="777"/>
      <c r="CL57" s="778"/>
      <c r="CM57" s="776"/>
      <c r="CN57" s="777"/>
      <c r="CO57" s="777"/>
      <c r="CP57" s="777"/>
      <c r="CQ57" s="778"/>
      <c r="CR57" s="776"/>
      <c r="CS57" s="777"/>
      <c r="CT57" s="777"/>
      <c r="CU57" s="777"/>
      <c r="CV57" s="778"/>
      <c r="CW57" s="776"/>
      <c r="CX57" s="777"/>
      <c r="CY57" s="777"/>
      <c r="CZ57" s="777"/>
      <c r="DA57" s="778"/>
      <c r="DB57" s="776"/>
      <c r="DC57" s="777"/>
      <c r="DD57" s="777"/>
      <c r="DE57" s="777"/>
      <c r="DF57" s="778"/>
      <c r="DG57" s="776"/>
      <c r="DH57" s="777"/>
      <c r="DI57" s="777"/>
      <c r="DJ57" s="777"/>
      <c r="DK57" s="778"/>
      <c r="DL57" s="776"/>
      <c r="DM57" s="777"/>
      <c r="DN57" s="777"/>
      <c r="DO57" s="777"/>
      <c r="DP57" s="778"/>
      <c r="DQ57" s="776"/>
      <c r="DR57" s="777"/>
      <c r="DS57" s="777"/>
      <c r="DT57" s="777"/>
      <c r="DU57" s="778"/>
      <c r="DV57" s="773"/>
      <c r="DW57" s="774"/>
      <c r="DX57" s="774"/>
      <c r="DY57" s="774"/>
      <c r="DZ57" s="779"/>
      <c r="EA57" s="218"/>
    </row>
    <row r="58" spans="1:131" ht="26.25" customHeight="1" x14ac:dyDescent="0.15">
      <c r="A58" s="226">
        <v>31</v>
      </c>
      <c r="B58" s="780"/>
      <c r="C58" s="781"/>
      <c r="D58" s="781"/>
      <c r="E58" s="781"/>
      <c r="F58" s="781"/>
      <c r="G58" s="781"/>
      <c r="H58" s="781"/>
      <c r="I58" s="781"/>
      <c r="J58" s="781"/>
      <c r="K58" s="781"/>
      <c r="L58" s="781"/>
      <c r="M58" s="781"/>
      <c r="N58" s="781"/>
      <c r="O58" s="781"/>
      <c r="P58" s="782"/>
      <c r="Q58" s="835"/>
      <c r="R58" s="836"/>
      <c r="S58" s="836"/>
      <c r="T58" s="836"/>
      <c r="U58" s="836"/>
      <c r="V58" s="836"/>
      <c r="W58" s="836"/>
      <c r="X58" s="836"/>
      <c r="Y58" s="836"/>
      <c r="Z58" s="836"/>
      <c r="AA58" s="836"/>
      <c r="AB58" s="836"/>
      <c r="AC58" s="836"/>
      <c r="AD58" s="836"/>
      <c r="AE58" s="837"/>
      <c r="AF58" s="786"/>
      <c r="AG58" s="787"/>
      <c r="AH58" s="787"/>
      <c r="AI58" s="787"/>
      <c r="AJ58" s="788"/>
      <c r="AK58" s="839"/>
      <c r="AL58" s="836"/>
      <c r="AM58" s="836"/>
      <c r="AN58" s="836"/>
      <c r="AO58" s="836"/>
      <c r="AP58" s="836"/>
      <c r="AQ58" s="836"/>
      <c r="AR58" s="836"/>
      <c r="AS58" s="836"/>
      <c r="AT58" s="836"/>
      <c r="AU58" s="836"/>
      <c r="AV58" s="836"/>
      <c r="AW58" s="836"/>
      <c r="AX58" s="836"/>
      <c r="AY58" s="836"/>
      <c r="AZ58" s="838"/>
      <c r="BA58" s="838"/>
      <c r="BB58" s="838"/>
      <c r="BC58" s="838"/>
      <c r="BD58" s="838"/>
      <c r="BE58" s="832"/>
      <c r="BF58" s="832"/>
      <c r="BG58" s="832"/>
      <c r="BH58" s="832"/>
      <c r="BI58" s="833"/>
      <c r="BJ58" s="220"/>
      <c r="BK58" s="220"/>
      <c r="BL58" s="220"/>
      <c r="BM58" s="220"/>
      <c r="BN58" s="220"/>
      <c r="BO58" s="229"/>
      <c r="BP58" s="229"/>
      <c r="BQ58" s="226">
        <v>52</v>
      </c>
      <c r="BR58" s="227"/>
      <c r="BS58" s="773"/>
      <c r="BT58" s="774"/>
      <c r="BU58" s="774"/>
      <c r="BV58" s="774"/>
      <c r="BW58" s="774"/>
      <c r="BX58" s="774"/>
      <c r="BY58" s="774"/>
      <c r="BZ58" s="774"/>
      <c r="CA58" s="774"/>
      <c r="CB58" s="774"/>
      <c r="CC58" s="774"/>
      <c r="CD58" s="774"/>
      <c r="CE58" s="774"/>
      <c r="CF58" s="774"/>
      <c r="CG58" s="775"/>
      <c r="CH58" s="776"/>
      <c r="CI58" s="777"/>
      <c r="CJ58" s="777"/>
      <c r="CK58" s="777"/>
      <c r="CL58" s="778"/>
      <c r="CM58" s="776"/>
      <c r="CN58" s="777"/>
      <c r="CO58" s="777"/>
      <c r="CP58" s="777"/>
      <c r="CQ58" s="778"/>
      <c r="CR58" s="776"/>
      <c r="CS58" s="777"/>
      <c r="CT58" s="777"/>
      <c r="CU58" s="777"/>
      <c r="CV58" s="778"/>
      <c r="CW58" s="776"/>
      <c r="CX58" s="777"/>
      <c r="CY58" s="777"/>
      <c r="CZ58" s="777"/>
      <c r="DA58" s="778"/>
      <c r="DB58" s="776"/>
      <c r="DC58" s="777"/>
      <c r="DD58" s="777"/>
      <c r="DE58" s="777"/>
      <c r="DF58" s="778"/>
      <c r="DG58" s="776"/>
      <c r="DH58" s="777"/>
      <c r="DI58" s="777"/>
      <c r="DJ58" s="777"/>
      <c r="DK58" s="778"/>
      <c r="DL58" s="776"/>
      <c r="DM58" s="777"/>
      <c r="DN58" s="777"/>
      <c r="DO58" s="777"/>
      <c r="DP58" s="778"/>
      <c r="DQ58" s="776"/>
      <c r="DR58" s="777"/>
      <c r="DS58" s="777"/>
      <c r="DT58" s="777"/>
      <c r="DU58" s="778"/>
      <c r="DV58" s="773"/>
      <c r="DW58" s="774"/>
      <c r="DX58" s="774"/>
      <c r="DY58" s="774"/>
      <c r="DZ58" s="779"/>
      <c r="EA58" s="218"/>
    </row>
    <row r="59" spans="1:131" ht="26.25" customHeight="1" x14ac:dyDescent="0.15">
      <c r="A59" s="226">
        <v>32</v>
      </c>
      <c r="B59" s="780"/>
      <c r="C59" s="781"/>
      <c r="D59" s="781"/>
      <c r="E59" s="781"/>
      <c r="F59" s="781"/>
      <c r="G59" s="781"/>
      <c r="H59" s="781"/>
      <c r="I59" s="781"/>
      <c r="J59" s="781"/>
      <c r="K59" s="781"/>
      <c r="L59" s="781"/>
      <c r="M59" s="781"/>
      <c r="N59" s="781"/>
      <c r="O59" s="781"/>
      <c r="P59" s="782"/>
      <c r="Q59" s="835"/>
      <c r="R59" s="836"/>
      <c r="S59" s="836"/>
      <c r="T59" s="836"/>
      <c r="U59" s="836"/>
      <c r="V59" s="836"/>
      <c r="W59" s="836"/>
      <c r="X59" s="836"/>
      <c r="Y59" s="836"/>
      <c r="Z59" s="836"/>
      <c r="AA59" s="836"/>
      <c r="AB59" s="836"/>
      <c r="AC59" s="836"/>
      <c r="AD59" s="836"/>
      <c r="AE59" s="837"/>
      <c r="AF59" s="786"/>
      <c r="AG59" s="787"/>
      <c r="AH59" s="787"/>
      <c r="AI59" s="787"/>
      <c r="AJ59" s="788"/>
      <c r="AK59" s="839"/>
      <c r="AL59" s="836"/>
      <c r="AM59" s="836"/>
      <c r="AN59" s="836"/>
      <c r="AO59" s="836"/>
      <c r="AP59" s="836"/>
      <c r="AQ59" s="836"/>
      <c r="AR59" s="836"/>
      <c r="AS59" s="836"/>
      <c r="AT59" s="836"/>
      <c r="AU59" s="836"/>
      <c r="AV59" s="836"/>
      <c r="AW59" s="836"/>
      <c r="AX59" s="836"/>
      <c r="AY59" s="836"/>
      <c r="AZ59" s="838"/>
      <c r="BA59" s="838"/>
      <c r="BB59" s="838"/>
      <c r="BC59" s="838"/>
      <c r="BD59" s="838"/>
      <c r="BE59" s="832"/>
      <c r="BF59" s="832"/>
      <c r="BG59" s="832"/>
      <c r="BH59" s="832"/>
      <c r="BI59" s="833"/>
      <c r="BJ59" s="220"/>
      <c r="BK59" s="220"/>
      <c r="BL59" s="220"/>
      <c r="BM59" s="220"/>
      <c r="BN59" s="220"/>
      <c r="BO59" s="229"/>
      <c r="BP59" s="229"/>
      <c r="BQ59" s="226">
        <v>53</v>
      </c>
      <c r="BR59" s="227"/>
      <c r="BS59" s="773"/>
      <c r="BT59" s="774"/>
      <c r="BU59" s="774"/>
      <c r="BV59" s="774"/>
      <c r="BW59" s="774"/>
      <c r="BX59" s="774"/>
      <c r="BY59" s="774"/>
      <c r="BZ59" s="774"/>
      <c r="CA59" s="774"/>
      <c r="CB59" s="774"/>
      <c r="CC59" s="774"/>
      <c r="CD59" s="774"/>
      <c r="CE59" s="774"/>
      <c r="CF59" s="774"/>
      <c r="CG59" s="775"/>
      <c r="CH59" s="776"/>
      <c r="CI59" s="777"/>
      <c r="CJ59" s="777"/>
      <c r="CK59" s="777"/>
      <c r="CL59" s="778"/>
      <c r="CM59" s="776"/>
      <c r="CN59" s="777"/>
      <c r="CO59" s="777"/>
      <c r="CP59" s="777"/>
      <c r="CQ59" s="778"/>
      <c r="CR59" s="776"/>
      <c r="CS59" s="777"/>
      <c r="CT59" s="777"/>
      <c r="CU59" s="777"/>
      <c r="CV59" s="778"/>
      <c r="CW59" s="776"/>
      <c r="CX59" s="777"/>
      <c r="CY59" s="777"/>
      <c r="CZ59" s="777"/>
      <c r="DA59" s="778"/>
      <c r="DB59" s="776"/>
      <c r="DC59" s="777"/>
      <c r="DD59" s="777"/>
      <c r="DE59" s="777"/>
      <c r="DF59" s="778"/>
      <c r="DG59" s="776"/>
      <c r="DH59" s="777"/>
      <c r="DI59" s="777"/>
      <c r="DJ59" s="777"/>
      <c r="DK59" s="778"/>
      <c r="DL59" s="776"/>
      <c r="DM59" s="777"/>
      <c r="DN59" s="777"/>
      <c r="DO59" s="777"/>
      <c r="DP59" s="778"/>
      <c r="DQ59" s="776"/>
      <c r="DR59" s="777"/>
      <c r="DS59" s="777"/>
      <c r="DT59" s="777"/>
      <c r="DU59" s="778"/>
      <c r="DV59" s="773"/>
      <c r="DW59" s="774"/>
      <c r="DX59" s="774"/>
      <c r="DY59" s="774"/>
      <c r="DZ59" s="779"/>
      <c r="EA59" s="218"/>
    </row>
    <row r="60" spans="1:131" ht="26.25" customHeight="1" x14ac:dyDescent="0.15">
      <c r="A60" s="226">
        <v>33</v>
      </c>
      <c r="B60" s="780"/>
      <c r="C60" s="781"/>
      <c r="D60" s="781"/>
      <c r="E60" s="781"/>
      <c r="F60" s="781"/>
      <c r="G60" s="781"/>
      <c r="H60" s="781"/>
      <c r="I60" s="781"/>
      <c r="J60" s="781"/>
      <c r="K60" s="781"/>
      <c r="L60" s="781"/>
      <c r="M60" s="781"/>
      <c r="N60" s="781"/>
      <c r="O60" s="781"/>
      <c r="P60" s="782"/>
      <c r="Q60" s="835"/>
      <c r="R60" s="836"/>
      <c r="S60" s="836"/>
      <c r="T60" s="836"/>
      <c r="U60" s="836"/>
      <c r="V60" s="836"/>
      <c r="W60" s="836"/>
      <c r="X60" s="836"/>
      <c r="Y60" s="836"/>
      <c r="Z60" s="836"/>
      <c r="AA60" s="836"/>
      <c r="AB60" s="836"/>
      <c r="AC60" s="836"/>
      <c r="AD60" s="836"/>
      <c r="AE60" s="837"/>
      <c r="AF60" s="786"/>
      <c r="AG60" s="787"/>
      <c r="AH60" s="787"/>
      <c r="AI60" s="787"/>
      <c r="AJ60" s="788"/>
      <c r="AK60" s="839"/>
      <c r="AL60" s="836"/>
      <c r="AM60" s="836"/>
      <c r="AN60" s="836"/>
      <c r="AO60" s="836"/>
      <c r="AP60" s="836"/>
      <c r="AQ60" s="836"/>
      <c r="AR60" s="836"/>
      <c r="AS60" s="836"/>
      <c r="AT60" s="836"/>
      <c r="AU60" s="836"/>
      <c r="AV60" s="836"/>
      <c r="AW60" s="836"/>
      <c r="AX60" s="836"/>
      <c r="AY60" s="836"/>
      <c r="AZ60" s="838"/>
      <c r="BA60" s="838"/>
      <c r="BB60" s="838"/>
      <c r="BC60" s="838"/>
      <c r="BD60" s="838"/>
      <c r="BE60" s="832"/>
      <c r="BF60" s="832"/>
      <c r="BG60" s="832"/>
      <c r="BH60" s="832"/>
      <c r="BI60" s="833"/>
      <c r="BJ60" s="220"/>
      <c r="BK60" s="220"/>
      <c r="BL60" s="220"/>
      <c r="BM60" s="220"/>
      <c r="BN60" s="220"/>
      <c r="BO60" s="229"/>
      <c r="BP60" s="229"/>
      <c r="BQ60" s="226">
        <v>54</v>
      </c>
      <c r="BR60" s="227"/>
      <c r="BS60" s="773"/>
      <c r="BT60" s="774"/>
      <c r="BU60" s="774"/>
      <c r="BV60" s="774"/>
      <c r="BW60" s="774"/>
      <c r="BX60" s="774"/>
      <c r="BY60" s="774"/>
      <c r="BZ60" s="774"/>
      <c r="CA60" s="774"/>
      <c r="CB60" s="774"/>
      <c r="CC60" s="774"/>
      <c r="CD60" s="774"/>
      <c r="CE60" s="774"/>
      <c r="CF60" s="774"/>
      <c r="CG60" s="775"/>
      <c r="CH60" s="776"/>
      <c r="CI60" s="777"/>
      <c r="CJ60" s="777"/>
      <c r="CK60" s="777"/>
      <c r="CL60" s="778"/>
      <c r="CM60" s="776"/>
      <c r="CN60" s="777"/>
      <c r="CO60" s="777"/>
      <c r="CP60" s="777"/>
      <c r="CQ60" s="778"/>
      <c r="CR60" s="776"/>
      <c r="CS60" s="777"/>
      <c r="CT60" s="777"/>
      <c r="CU60" s="777"/>
      <c r="CV60" s="778"/>
      <c r="CW60" s="776"/>
      <c r="CX60" s="777"/>
      <c r="CY60" s="777"/>
      <c r="CZ60" s="777"/>
      <c r="DA60" s="778"/>
      <c r="DB60" s="776"/>
      <c r="DC60" s="777"/>
      <c r="DD60" s="777"/>
      <c r="DE60" s="777"/>
      <c r="DF60" s="778"/>
      <c r="DG60" s="776"/>
      <c r="DH60" s="777"/>
      <c r="DI60" s="777"/>
      <c r="DJ60" s="777"/>
      <c r="DK60" s="778"/>
      <c r="DL60" s="776"/>
      <c r="DM60" s="777"/>
      <c r="DN60" s="777"/>
      <c r="DO60" s="777"/>
      <c r="DP60" s="778"/>
      <c r="DQ60" s="776"/>
      <c r="DR60" s="777"/>
      <c r="DS60" s="777"/>
      <c r="DT60" s="777"/>
      <c r="DU60" s="778"/>
      <c r="DV60" s="773"/>
      <c r="DW60" s="774"/>
      <c r="DX60" s="774"/>
      <c r="DY60" s="774"/>
      <c r="DZ60" s="779"/>
      <c r="EA60" s="218"/>
    </row>
    <row r="61" spans="1:131" ht="26.25" customHeight="1" thickBot="1" x14ac:dyDescent="0.2">
      <c r="A61" s="226">
        <v>34</v>
      </c>
      <c r="B61" s="780"/>
      <c r="C61" s="781"/>
      <c r="D61" s="781"/>
      <c r="E61" s="781"/>
      <c r="F61" s="781"/>
      <c r="G61" s="781"/>
      <c r="H61" s="781"/>
      <c r="I61" s="781"/>
      <c r="J61" s="781"/>
      <c r="K61" s="781"/>
      <c r="L61" s="781"/>
      <c r="M61" s="781"/>
      <c r="N61" s="781"/>
      <c r="O61" s="781"/>
      <c r="P61" s="782"/>
      <c r="Q61" s="835"/>
      <c r="R61" s="836"/>
      <c r="S61" s="836"/>
      <c r="T61" s="836"/>
      <c r="U61" s="836"/>
      <c r="V61" s="836"/>
      <c r="W61" s="836"/>
      <c r="X61" s="836"/>
      <c r="Y61" s="836"/>
      <c r="Z61" s="836"/>
      <c r="AA61" s="836"/>
      <c r="AB61" s="836"/>
      <c r="AC61" s="836"/>
      <c r="AD61" s="836"/>
      <c r="AE61" s="837"/>
      <c r="AF61" s="786"/>
      <c r="AG61" s="787"/>
      <c r="AH61" s="787"/>
      <c r="AI61" s="787"/>
      <c r="AJ61" s="788"/>
      <c r="AK61" s="839"/>
      <c r="AL61" s="836"/>
      <c r="AM61" s="836"/>
      <c r="AN61" s="836"/>
      <c r="AO61" s="836"/>
      <c r="AP61" s="836"/>
      <c r="AQ61" s="836"/>
      <c r="AR61" s="836"/>
      <c r="AS61" s="836"/>
      <c r="AT61" s="836"/>
      <c r="AU61" s="836"/>
      <c r="AV61" s="836"/>
      <c r="AW61" s="836"/>
      <c r="AX61" s="836"/>
      <c r="AY61" s="836"/>
      <c r="AZ61" s="838"/>
      <c r="BA61" s="838"/>
      <c r="BB61" s="838"/>
      <c r="BC61" s="838"/>
      <c r="BD61" s="838"/>
      <c r="BE61" s="832"/>
      <c r="BF61" s="832"/>
      <c r="BG61" s="832"/>
      <c r="BH61" s="832"/>
      <c r="BI61" s="833"/>
      <c r="BJ61" s="220"/>
      <c r="BK61" s="220"/>
      <c r="BL61" s="220"/>
      <c r="BM61" s="220"/>
      <c r="BN61" s="220"/>
      <c r="BO61" s="229"/>
      <c r="BP61" s="229"/>
      <c r="BQ61" s="226">
        <v>55</v>
      </c>
      <c r="BR61" s="227"/>
      <c r="BS61" s="773"/>
      <c r="BT61" s="774"/>
      <c r="BU61" s="774"/>
      <c r="BV61" s="774"/>
      <c r="BW61" s="774"/>
      <c r="BX61" s="774"/>
      <c r="BY61" s="774"/>
      <c r="BZ61" s="774"/>
      <c r="CA61" s="774"/>
      <c r="CB61" s="774"/>
      <c r="CC61" s="774"/>
      <c r="CD61" s="774"/>
      <c r="CE61" s="774"/>
      <c r="CF61" s="774"/>
      <c r="CG61" s="775"/>
      <c r="CH61" s="776"/>
      <c r="CI61" s="777"/>
      <c r="CJ61" s="777"/>
      <c r="CK61" s="777"/>
      <c r="CL61" s="778"/>
      <c r="CM61" s="776"/>
      <c r="CN61" s="777"/>
      <c r="CO61" s="777"/>
      <c r="CP61" s="777"/>
      <c r="CQ61" s="778"/>
      <c r="CR61" s="776"/>
      <c r="CS61" s="777"/>
      <c r="CT61" s="777"/>
      <c r="CU61" s="777"/>
      <c r="CV61" s="778"/>
      <c r="CW61" s="776"/>
      <c r="CX61" s="777"/>
      <c r="CY61" s="777"/>
      <c r="CZ61" s="777"/>
      <c r="DA61" s="778"/>
      <c r="DB61" s="776"/>
      <c r="DC61" s="777"/>
      <c r="DD61" s="777"/>
      <c r="DE61" s="777"/>
      <c r="DF61" s="778"/>
      <c r="DG61" s="776"/>
      <c r="DH61" s="777"/>
      <c r="DI61" s="777"/>
      <c r="DJ61" s="777"/>
      <c r="DK61" s="778"/>
      <c r="DL61" s="776"/>
      <c r="DM61" s="777"/>
      <c r="DN61" s="777"/>
      <c r="DO61" s="777"/>
      <c r="DP61" s="778"/>
      <c r="DQ61" s="776"/>
      <c r="DR61" s="777"/>
      <c r="DS61" s="777"/>
      <c r="DT61" s="777"/>
      <c r="DU61" s="778"/>
      <c r="DV61" s="773"/>
      <c r="DW61" s="774"/>
      <c r="DX61" s="774"/>
      <c r="DY61" s="774"/>
      <c r="DZ61" s="779"/>
      <c r="EA61" s="218"/>
    </row>
    <row r="62" spans="1:131" ht="26.25" customHeight="1" x14ac:dyDescent="0.15">
      <c r="A62" s="226">
        <v>35</v>
      </c>
      <c r="B62" s="780"/>
      <c r="C62" s="781"/>
      <c r="D62" s="781"/>
      <c r="E62" s="781"/>
      <c r="F62" s="781"/>
      <c r="G62" s="781"/>
      <c r="H62" s="781"/>
      <c r="I62" s="781"/>
      <c r="J62" s="781"/>
      <c r="K62" s="781"/>
      <c r="L62" s="781"/>
      <c r="M62" s="781"/>
      <c r="N62" s="781"/>
      <c r="O62" s="781"/>
      <c r="P62" s="782"/>
      <c r="Q62" s="835"/>
      <c r="R62" s="836"/>
      <c r="S62" s="836"/>
      <c r="T62" s="836"/>
      <c r="U62" s="836"/>
      <c r="V62" s="836"/>
      <c r="W62" s="836"/>
      <c r="X62" s="836"/>
      <c r="Y62" s="836"/>
      <c r="Z62" s="836"/>
      <c r="AA62" s="836"/>
      <c r="AB62" s="836"/>
      <c r="AC62" s="836"/>
      <c r="AD62" s="836"/>
      <c r="AE62" s="837"/>
      <c r="AF62" s="786"/>
      <c r="AG62" s="787"/>
      <c r="AH62" s="787"/>
      <c r="AI62" s="787"/>
      <c r="AJ62" s="788"/>
      <c r="AK62" s="839"/>
      <c r="AL62" s="836"/>
      <c r="AM62" s="836"/>
      <c r="AN62" s="836"/>
      <c r="AO62" s="836"/>
      <c r="AP62" s="836"/>
      <c r="AQ62" s="836"/>
      <c r="AR62" s="836"/>
      <c r="AS62" s="836"/>
      <c r="AT62" s="836"/>
      <c r="AU62" s="836"/>
      <c r="AV62" s="836"/>
      <c r="AW62" s="836"/>
      <c r="AX62" s="836"/>
      <c r="AY62" s="836"/>
      <c r="AZ62" s="838"/>
      <c r="BA62" s="838"/>
      <c r="BB62" s="838"/>
      <c r="BC62" s="838"/>
      <c r="BD62" s="838"/>
      <c r="BE62" s="832"/>
      <c r="BF62" s="832"/>
      <c r="BG62" s="832"/>
      <c r="BH62" s="832"/>
      <c r="BI62" s="833"/>
      <c r="BJ62" s="847" t="s">
        <v>399</v>
      </c>
      <c r="BK62" s="806"/>
      <c r="BL62" s="806"/>
      <c r="BM62" s="806"/>
      <c r="BN62" s="807"/>
      <c r="BO62" s="229"/>
      <c r="BP62" s="229"/>
      <c r="BQ62" s="226">
        <v>56</v>
      </c>
      <c r="BR62" s="227"/>
      <c r="BS62" s="773"/>
      <c r="BT62" s="774"/>
      <c r="BU62" s="774"/>
      <c r="BV62" s="774"/>
      <c r="BW62" s="774"/>
      <c r="BX62" s="774"/>
      <c r="BY62" s="774"/>
      <c r="BZ62" s="774"/>
      <c r="CA62" s="774"/>
      <c r="CB62" s="774"/>
      <c r="CC62" s="774"/>
      <c r="CD62" s="774"/>
      <c r="CE62" s="774"/>
      <c r="CF62" s="774"/>
      <c r="CG62" s="775"/>
      <c r="CH62" s="776"/>
      <c r="CI62" s="777"/>
      <c r="CJ62" s="777"/>
      <c r="CK62" s="777"/>
      <c r="CL62" s="778"/>
      <c r="CM62" s="776"/>
      <c r="CN62" s="777"/>
      <c r="CO62" s="777"/>
      <c r="CP62" s="777"/>
      <c r="CQ62" s="778"/>
      <c r="CR62" s="776"/>
      <c r="CS62" s="777"/>
      <c r="CT62" s="777"/>
      <c r="CU62" s="777"/>
      <c r="CV62" s="778"/>
      <c r="CW62" s="776"/>
      <c r="CX62" s="777"/>
      <c r="CY62" s="777"/>
      <c r="CZ62" s="777"/>
      <c r="DA62" s="778"/>
      <c r="DB62" s="776"/>
      <c r="DC62" s="777"/>
      <c r="DD62" s="777"/>
      <c r="DE62" s="777"/>
      <c r="DF62" s="778"/>
      <c r="DG62" s="776"/>
      <c r="DH62" s="777"/>
      <c r="DI62" s="777"/>
      <c r="DJ62" s="777"/>
      <c r="DK62" s="778"/>
      <c r="DL62" s="776"/>
      <c r="DM62" s="777"/>
      <c r="DN62" s="777"/>
      <c r="DO62" s="777"/>
      <c r="DP62" s="778"/>
      <c r="DQ62" s="776"/>
      <c r="DR62" s="777"/>
      <c r="DS62" s="777"/>
      <c r="DT62" s="777"/>
      <c r="DU62" s="778"/>
      <c r="DV62" s="773"/>
      <c r="DW62" s="774"/>
      <c r="DX62" s="774"/>
      <c r="DY62" s="774"/>
      <c r="DZ62" s="779"/>
      <c r="EA62" s="218"/>
    </row>
    <row r="63" spans="1:131" ht="26.25" customHeight="1" thickBot="1" x14ac:dyDescent="0.2">
      <c r="A63" s="228" t="s">
        <v>376</v>
      </c>
      <c r="B63" s="789" t="s">
        <v>400</v>
      </c>
      <c r="C63" s="790"/>
      <c r="D63" s="790"/>
      <c r="E63" s="790"/>
      <c r="F63" s="790"/>
      <c r="G63" s="790"/>
      <c r="H63" s="790"/>
      <c r="I63" s="790"/>
      <c r="J63" s="790"/>
      <c r="K63" s="790"/>
      <c r="L63" s="790"/>
      <c r="M63" s="790"/>
      <c r="N63" s="790"/>
      <c r="O63" s="790"/>
      <c r="P63" s="791"/>
      <c r="Q63" s="840"/>
      <c r="R63" s="841"/>
      <c r="S63" s="841"/>
      <c r="T63" s="841"/>
      <c r="U63" s="841"/>
      <c r="V63" s="841"/>
      <c r="W63" s="841"/>
      <c r="X63" s="841"/>
      <c r="Y63" s="841"/>
      <c r="Z63" s="841"/>
      <c r="AA63" s="841"/>
      <c r="AB63" s="841"/>
      <c r="AC63" s="841"/>
      <c r="AD63" s="841"/>
      <c r="AE63" s="842"/>
      <c r="AF63" s="843">
        <v>3542</v>
      </c>
      <c r="AG63" s="844"/>
      <c r="AH63" s="844"/>
      <c r="AI63" s="844"/>
      <c r="AJ63" s="845"/>
      <c r="AK63" s="846"/>
      <c r="AL63" s="841"/>
      <c r="AM63" s="841"/>
      <c r="AN63" s="841"/>
      <c r="AO63" s="841"/>
      <c r="AP63" s="844">
        <f>SUM(AP28:AT62)</f>
        <v>19985</v>
      </c>
      <c r="AQ63" s="844"/>
      <c r="AR63" s="844"/>
      <c r="AS63" s="844"/>
      <c r="AT63" s="844"/>
      <c r="AU63" s="844">
        <f>SUM(AU28:AY62)</f>
        <v>10405</v>
      </c>
      <c r="AV63" s="844"/>
      <c r="AW63" s="844"/>
      <c r="AX63" s="844"/>
      <c r="AY63" s="844"/>
      <c r="AZ63" s="848"/>
      <c r="BA63" s="848"/>
      <c r="BB63" s="848"/>
      <c r="BC63" s="848"/>
      <c r="BD63" s="848"/>
      <c r="BE63" s="849"/>
      <c r="BF63" s="849"/>
      <c r="BG63" s="849"/>
      <c r="BH63" s="849"/>
      <c r="BI63" s="850"/>
      <c r="BJ63" s="851" t="s">
        <v>122</v>
      </c>
      <c r="BK63" s="852"/>
      <c r="BL63" s="852"/>
      <c r="BM63" s="852"/>
      <c r="BN63" s="853"/>
      <c r="BO63" s="229"/>
      <c r="BP63" s="229"/>
      <c r="BQ63" s="226">
        <v>57</v>
      </c>
      <c r="BR63" s="227"/>
      <c r="BS63" s="773"/>
      <c r="BT63" s="774"/>
      <c r="BU63" s="774"/>
      <c r="BV63" s="774"/>
      <c r="BW63" s="774"/>
      <c r="BX63" s="774"/>
      <c r="BY63" s="774"/>
      <c r="BZ63" s="774"/>
      <c r="CA63" s="774"/>
      <c r="CB63" s="774"/>
      <c r="CC63" s="774"/>
      <c r="CD63" s="774"/>
      <c r="CE63" s="774"/>
      <c r="CF63" s="774"/>
      <c r="CG63" s="775"/>
      <c r="CH63" s="776"/>
      <c r="CI63" s="777"/>
      <c r="CJ63" s="777"/>
      <c r="CK63" s="777"/>
      <c r="CL63" s="778"/>
      <c r="CM63" s="776"/>
      <c r="CN63" s="777"/>
      <c r="CO63" s="777"/>
      <c r="CP63" s="777"/>
      <c r="CQ63" s="778"/>
      <c r="CR63" s="776"/>
      <c r="CS63" s="777"/>
      <c r="CT63" s="777"/>
      <c r="CU63" s="777"/>
      <c r="CV63" s="778"/>
      <c r="CW63" s="776"/>
      <c r="CX63" s="777"/>
      <c r="CY63" s="777"/>
      <c r="CZ63" s="777"/>
      <c r="DA63" s="778"/>
      <c r="DB63" s="776"/>
      <c r="DC63" s="777"/>
      <c r="DD63" s="777"/>
      <c r="DE63" s="777"/>
      <c r="DF63" s="778"/>
      <c r="DG63" s="776"/>
      <c r="DH63" s="777"/>
      <c r="DI63" s="777"/>
      <c r="DJ63" s="777"/>
      <c r="DK63" s="778"/>
      <c r="DL63" s="776"/>
      <c r="DM63" s="777"/>
      <c r="DN63" s="777"/>
      <c r="DO63" s="777"/>
      <c r="DP63" s="778"/>
      <c r="DQ63" s="776"/>
      <c r="DR63" s="777"/>
      <c r="DS63" s="777"/>
      <c r="DT63" s="777"/>
      <c r="DU63" s="778"/>
      <c r="DV63" s="773"/>
      <c r="DW63" s="774"/>
      <c r="DX63" s="774"/>
      <c r="DY63" s="774"/>
      <c r="DZ63" s="779"/>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773"/>
      <c r="BT64" s="774"/>
      <c r="BU64" s="774"/>
      <c r="BV64" s="774"/>
      <c r="BW64" s="774"/>
      <c r="BX64" s="774"/>
      <c r="BY64" s="774"/>
      <c r="BZ64" s="774"/>
      <c r="CA64" s="774"/>
      <c r="CB64" s="774"/>
      <c r="CC64" s="774"/>
      <c r="CD64" s="774"/>
      <c r="CE64" s="774"/>
      <c r="CF64" s="774"/>
      <c r="CG64" s="775"/>
      <c r="CH64" s="776"/>
      <c r="CI64" s="777"/>
      <c r="CJ64" s="777"/>
      <c r="CK64" s="777"/>
      <c r="CL64" s="778"/>
      <c r="CM64" s="776"/>
      <c r="CN64" s="777"/>
      <c r="CO64" s="777"/>
      <c r="CP64" s="777"/>
      <c r="CQ64" s="778"/>
      <c r="CR64" s="776"/>
      <c r="CS64" s="777"/>
      <c r="CT64" s="777"/>
      <c r="CU64" s="777"/>
      <c r="CV64" s="778"/>
      <c r="CW64" s="776"/>
      <c r="CX64" s="777"/>
      <c r="CY64" s="777"/>
      <c r="CZ64" s="777"/>
      <c r="DA64" s="778"/>
      <c r="DB64" s="776"/>
      <c r="DC64" s="777"/>
      <c r="DD64" s="777"/>
      <c r="DE64" s="777"/>
      <c r="DF64" s="778"/>
      <c r="DG64" s="776"/>
      <c r="DH64" s="777"/>
      <c r="DI64" s="777"/>
      <c r="DJ64" s="777"/>
      <c r="DK64" s="778"/>
      <c r="DL64" s="776"/>
      <c r="DM64" s="777"/>
      <c r="DN64" s="777"/>
      <c r="DO64" s="777"/>
      <c r="DP64" s="778"/>
      <c r="DQ64" s="776"/>
      <c r="DR64" s="777"/>
      <c r="DS64" s="777"/>
      <c r="DT64" s="777"/>
      <c r="DU64" s="778"/>
      <c r="DV64" s="773"/>
      <c r="DW64" s="774"/>
      <c r="DX64" s="774"/>
      <c r="DY64" s="774"/>
      <c r="DZ64" s="779"/>
      <c r="EA64" s="218"/>
    </row>
    <row r="65" spans="1:131" ht="26.25" customHeight="1" thickBot="1" x14ac:dyDescent="0.2">
      <c r="A65" s="220" t="s">
        <v>401</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773"/>
      <c r="BT65" s="774"/>
      <c r="BU65" s="774"/>
      <c r="BV65" s="774"/>
      <c r="BW65" s="774"/>
      <c r="BX65" s="774"/>
      <c r="BY65" s="774"/>
      <c r="BZ65" s="774"/>
      <c r="CA65" s="774"/>
      <c r="CB65" s="774"/>
      <c r="CC65" s="774"/>
      <c r="CD65" s="774"/>
      <c r="CE65" s="774"/>
      <c r="CF65" s="774"/>
      <c r="CG65" s="775"/>
      <c r="CH65" s="776"/>
      <c r="CI65" s="777"/>
      <c r="CJ65" s="777"/>
      <c r="CK65" s="777"/>
      <c r="CL65" s="778"/>
      <c r="CM65" s="776"/>
      <c r="CN65" s="777"/>
      <c r="CO65" s="777"/>
      <c r="CP65" s="777"/>
      <c r="CQ65" s="778"/>
      <c r="CR65" s="776"/>
      <c r="CS65" s="777"/>
      <c r="CT65" s="777"/>
      <c r="CU65" s="777"/>
      <c r="CV65" s="778"/>
      <c r="CW65" s="776"/>
      <c r="CX65" s="777"/>
      <c r="CY65" s="777"/>
      <c r="CZ65" s="777"/>
      <c r="DA65" s="778"/>
      <c r="DB65" s="776"/>
      <c r="DC65" s="777"/>
      <c r="DD65" s="777"/>
      <c r="DE65" s="777"/>
      <c r="DF65" s="778"/>
      <c r="DG65" s="776"/>
      <c r="DH65" s="777"/>
      <c r="DI65" s="777"/>
      <c r="DJ65" s="777"/>
      <c r="DK65" s="778"/>
      <c r="DL65" s="776"/>
      <c r="DM65" s="777"/>
      <c r="DN65" s="777"/>
      <c r="DO65" s="777"/>
      <c r="DP65" s="778"/>
      <c r="DQ65" s="776"/>
      <c r="DR65" s="777"/>
      <c r="DS65" s="777"/>
      <c r="DT65" s="777"/>
      <c r="DU65" s="778"/>
      <c r="DV65" s="773"/>
      <c r="DW65" s="774"/>
      <c r="DX65" s="774"/>
      <c r="DY65" s="774"/>
      <c r="DZ65" s="779"/>
      <c r="EA65" s="218"/>
    </row>
    <row r="66" spans="1:131" ht="26.25" customHeight="1" x14ac:dyDescent="0.15">
      <c r="A66" s="727" t="s">
        <v>402</v>
      </c>
      <c r="B66" s="728"/>
      <c r="C66" s="728"/>
      <c r="D66" s="728"/>
      <c r="E66" s="728"/>
      <c r="F66" s="728"/>
      <c r="G66" s="728"/>
      <c r="H66" s="728"/>
      <c r="I66" s="728"/>
      <c r="J66" s="728"/>
      <c r="K66" s="728"/>
      <c r="L66" s="728"/>
      <c r="M66" s="728"/>
      <c r="N66" s="728"/>
      <c r="O66" s="728"/>
      <c r="P66" s="729"/>
      <c r="Q66" s="733" t="s">
        <v>380</v>
      </c>
      <c r="R66" s="734"/>
      <c r="S66" s="734"/>
      <c r="T66" s="734"/>
      <c r="U66" s="735"/>
      <c r="V66" s="733" t="s">
        <v>381</v>
      </c>
      <c r="W66" s="734"/>
      <c r="X66" s="734"/>
      <c r="Y66" s="734"/>
      <c r="Z66" s="735"/>
      <c r="AA66" s="733" t="s">
        <v>382</v>
      </c>
      <c r="AB66" s="734"/>
      <c r="AC66" s="734"/>
      <c r="AD66" s="734"/>
      <c r="AE66" s="735"/>
      <c r="AF66" s="854" t="s">
        <v>383</v>
      </c>
      <c r="AG66" s="815"/>
      <c r="AH66" s="815"/>
      <c r="AI66" s="815"/>
      <c r="AJ66" s="855"/>
      <c r="AK66" s="733" t="s">
        <v>384</v>
      </c>
      <c r="AL66" s="728"/>
      <c r="AM66" s="728"/>
      <c r="AN66" s="728"/>
      <c r="AO66" s="729"/>
      <c r="AP66" s="733" t="s">
        <v>385</v>
      </c>
      <c r="AQ66" s="734"/>
      <c r="AR66" s="734"/>
      <c r="AS66" s="734"/>
      <c r="AT66" s="735"/>
      <c r="AU66" s="733" t="s">
        <v>403</v>
      </c>
      <c r="AV66" s="734"/>
      <c r="AW66" s="734"/>
      <c r="AX66" s="734"/>
      <c r="AY66" s="735"/>
      <c r="AZ66" s="733" t="s">
        <v>364</v>
      </c>
      <c r="BA66" s="734"/>
      <c r="BB66" s="734"/>
      <c r="BC66" s="734"/>
      <c r="BD66" s="740"/>
      <c r="BE66" s="229"/>
      <c r="BF66" s="229"/>
      <c r="BG66" s="229"/>
      <c r="BH66" s="229"/>
      <c r="BI66" s="229"/>
      <c r="BJ66" s="229"/>
      <c r="BK66" s="229"/>
      <c r="BL66" s="229"/>
      <c r="BM66" s="229"/>
      <c r="BN66" s="229"/>
      <c r="BO66" s="229"/>
      <c r="BP66" s="229"/>
      <c r="BQ66" s="226">
        <v>60</v>
      </c>
      <c r="BR66" s="231"/>
      <c r="BS66" s="859"/>
      <c r="BT66" s="860"/>
      <c r="BU66" s="860"/>
      <c r="BV66" s="860"/>
      <c r="BW66" s="860"/>
      <c r="BX66" s="860"/>
      <c r="BY66" s="860"/>
      <c r="BZ66" s="860"/>
      <c r="CA66" s="860"/>
      <c r="CB66" s="860"/>
      <c r="CC66" s="860"/>
      <c r="CD66" s="860"/>
      <c r="CE66" s="860"/>
      <c r="CF66" s="860"/>
      <c r="CG66" s="865"/>
      <c r="CH66" s="862"/>
      <c r="CI66" s="863"/>
      <c r="CJ66" s="863"/>
      <c r="CK66" s="863"/>
      <c r="CL66" s="864"/>
      <c r="CM66" s="862"/>
      <c r="CN66" s="863"/>
      <c r="CO66" s="863"/>
      <c r="CP66" s="863"/>
      <c r="CQ66" s="864"/>
      <c r="CR66" s="862"/>
      <c r="CS66" s="863"/>
      <c r="CT66" s="863"/>
      <c r="CU66" s="863"/>
      <c r="CV66" s="864"/>
      <c r="CW66" s="862"/>
      <c r="CX66" s="863"/>
      <c r="CY66" s="863"/>
      <c r="CZ66" s="863"/>
      <c r="DA66" s="864"/>
      <c r="DB66" s="862"/>
      <c r="DC66" s="863"/>
      <c r="DD66" s="863"/>
      <c r="DE66" s="863"/>
      <c r="DF66" s="864"/>
      <c r="DG66" s="862"/>
      <c r="DH66" s="863"/>
      <c r="DI66" s="863"/>
      <c r="DJ66" s="863"/>
      <c r="DK66" s="864"/>
      <c r="DL66" s="862"/>
      <c r="DM66" s="863"/>
      <c r="DN66" s="863"/>
      <c r="DO66" s="863"/>
      <c r="DP66" s="864"/>
      <c r="DQ66" s="862"/>
      <c r="DR66" s="863"/>
      <c r="DS66" s="863"/>
      <c r="DT66" s="863"/>
      <c r="DU66" s="864"/>
      <c r="DV66" s="859"/>
      <c r="DW66" s="860"/>
      <c r="DX66" s="860"/>
      <c r="DY66" s="860"/>
      <c r="DZ66" s="861"/>
      <c r="EA66" s="218"/>
    </row>
    <row r="67" spans="1:131" ht="26.25" customHeight="1" thickBot="1" x14ac:dyDescent="0.2">
      <c r="A67" s="730"/>
      <c r="B67" s="731"/>
      <c r="C67" s="731"/>
      <c r="D67" s="731"/>
      <c r="E67" s="731"/>
      <c r="F67" s="731"/>
      <c r="G67" s="731"/>
      <c r="H67" s="731"/>
      <c r="I67" s="731"/>
      <c r="J67" s="731"/>
      <c r="K67" s="731"/>
      <c r="L67" s="731"/>
      <c r="M67" s="731"/>
      <c r="N67" s="731"/>
      <c r="O67" s="731"/>
      <c r="P67" s="732"/>
      <c r="Q67" s="736"/>
      <c r="R67" s="737"/>
      <c r="S67" s="737"/>
      <c r="T67" s="737"/>
      <c r="U67" s="738"/>
      <c r="V67" s="736"/>
      <c r="W67" s="737"/>
      <c r="X67" s="737"/>
      <c r="Y67" s="737"/>
      <c r="Z67" s="738"/>
      <c r="AA67" s="736"/>
      <c r="AB67" s="737"/>
      <c r="AC67" s="737"/>
      <c r="AD67" s="737"/>
      <c r="AE67" s="738"/>
      <c r="AF67" s="856"/>
      <c r="AG67" s="818"/>
      <c r="AH67" s="818"/>
      <c r="AI67" s="818"/>
      <c r="AJ67" s="857"/>
      <c r="AK67" s="858"/>
      <c r="AL67" s="731"/>
      <c r="AM67" s="731"/>
      <c r="AN67" s="731"/>
      <c r="AO67" s="732"/>
      <c r="AP67" s="736"/>
      <c r="AQ67" s="737"/>
      <c r="AR67" s="737"/>
      <c r="AS67" s="737"/>
      <c r="AT67" s="738"/>
      <c r="AU67" s="736"/>
      <c r="AV67" s="737"/>
      <c r="AW67" s="737"/>
      <c r="AX67" s="737"/>
      <c r="AY67" s="738"/>
      <c r="AZ67" s="736"/>
      <c r="BA67" s="737"/>
      <c r="BB67" s="737"/>
      <c r="BC67" s="737"/>
      <c r="BD67" s="742"/>
      <c r="BE67" s="229"/>
      <c r="BF67" s="229"/>
      <c r="BG67" s="229"/>
      <c r="BH67" s="229"/>
      <c r="BI67" s="229"/>
      <c r="BJ67" s="229"/>
      <c r="BK67" s="229"/>
      <c r="BL67" s="229"/>
      <c r="BM67" s="229"/>
      <c r="BN67" s="229"/>
      <c r="BO67" s="229"/>
      <c r="BP67" s="229"/>
      <c r="BQ67" s="226">
        <v>61</v>
      </c>
      <c r="BR67" s="231"/>
      <c r="BS67" s="859"/>
      <c r="BT67" s="860"/>
      <c r="BU67" s="860"/>
      <c r="BV67" s="860"/>
      <c r="BW67" s="860"/>
      <c r="BX67" s="860"/>
      <c r="BY67" s="860"/>
      <c r="BZ67" s="860"/>
      <c r="CA67" s="860"/>
      <c r="CB67" s="860"/>
      <c r="CC67" s="860"/>
      <c r="CD67" s="860"/>
      <c r="CE67" s="860"/>
      <c r="CF67" s="860"/>
      <c r="CG67" s="865"/>
      <c r="CH67" s="862"/>
      <c r="CI67" s="863"/>
      <c r="CJ67" s="863"/>
      <c r="CK67" s="863"/>
      <c r="CL67" s="864"/>
      <c r="CM67" s="862"/>
      <c r="CN67" s="863"/>
      <c r="CO67" s="863"/>
      <c r="CP67" s="863"/>
      <c r="CQ67" s="864"/>
      <c r="CR67" s="862"/>
      <c r="CS67" s="863"/>
      <c r="CT67" s="863"/>
      <c r="CU67" s="863"/>
      <c r="CV67" s="864"/>
      <c r="CW67" s="862"/>
      <c r="CX67" s="863"/>
      <c r="CY67" s="863"/>
      <c r="CZ67" s="863"/>
      <c r="DA67" s="864"/>
      <c r="DB67" s="862"/>
      <c r="DC67" s="863"/>
      <c r="DD67" s="863"/>
      <c r="DE67" s="863"/>
      <c r="DF67" s="864"/>
      <c r="DG67" s="862"/>
      <c r="DH67" s="863"/>
      <c r="DI67" s="863"/>
      <c r="DJ67" s="863"/>
      <c r="DK67" s="864"/>
      <c r="DL67" s="862"/>
      <c r="DM67" s="863"/>
      <c r="DN67" s="863"/>
      <c r="DO67" s="863"/>
      <c r="DP67" s="864"/>
      <c r="DQ67" s="862"/>
      <c r="DR67" s="863"/>
      <c r="DS67" s="863"/>
      <c r="DT67" s="863"/>
      <c r="DU67" s="864"/>
      <c r="DV67" s="859"/>
      <c r="DW67" s="860"/>
      <c r="DX67" s="860"/>
      <c r="DY67" s="860"/>
      <c r="DZ67" s="861"/>
      <c r="EA67" s="218"/>
    </row>
    <row r="68" spans="1:131" ht="26.25" customHeight="1" thickTop="1" x14ac:dyDescent="0.15">
      <c r="A68" s="224">
        <v>1</v>
      </c>
      <c r="B68" s="869" t="s">
        <v>567</v>
      </c>
      <c r="C68" s="870"/>
      <c r="D68" s="870"/>
      <c r="E68" s="870"/>
      <c r="F68" s="870"/>
      <c r="G68" s="870"/>
      <c r="H68" s="870"/>
      <c r="I68" s="870"/>
      <c r="J68" s="870"/>
      <c r="K68" s="870"/>
      <c r="L68" s="870"/>
      <c r="M68" s="870"/>
      <c r="N68" s="870"/>
      <c r="O68" s="870"/>
      <c r="P68" s="871"/>
      <c r="Q68" s="872">
        <v>352</v>
      </c>
      <c r="R68" s="866"/>
      <c r="S68" s="866"/>
      <c r="T68" s="866"/>
      <c r="U68" s="866"/>
      <c r="V68" s="866">
        <v>326</v>
      </c>
      <c r="W68" s="866"/>
      <c r="X68" s="866"/>
      <c r="Y68" s="866"/>
      <c r="Z68" s="866"/>
      <c r="AA68" s="866">
        <v>26</v>
      </c>
      <c r="AB68" s="866"/>
      <c r="AC68" s="866"/>
      <c r="AD68" s="866"/>
      <c r="AE68" s="866"/>
      <c r="AF68" s="866">
        <v>26</v>
      </c>
      <c r="AG68" s="866"/>
      <c r="AH68" s="866"/>
      <c r="AI68" s="866"/>
      <c r="AJ68" s="866"/>
      <c r="AK68" s="866">
        <v>28</v>
      </c>
      <c r="AL68" s="866"/>
      <c r="AM68" s="866"/>
      <c r="AN68" s="866"/>
      <c r="AO68" s="866"/>
      <c r="AP68" s="866">
        <v>34</v>
      </c>
      <c r="AQ68" s="866"/>
      <c r="AR68" s="866"/>
      <c r="AS68" s="866"/>
      <c r="AT68" s="866"/>
      <c r="AU68" s="866" t="s">
        <v>579</v>
      </c>
      <c r="AV68" s="866"/>
      <c r="AW68" s="866"/>
      <c r="AX68" s="866"/>
      <c r="AY68" s="866"/>
      <c r="AZ68" s="867"/>
      <c r="BA68" s="867"/>
      <c r="BB68" s="867"/>
      <c r="BC68" s="867"/>
      <c r="BD68" s="868"/>
      <c r="BE68" s="229"/>
      <c r="BF68" s="229"/>
      <c r="BG68" s="229"/>
      <c r="BH68" s="229"/>
      <c r="BI68" s="229"/>
      <c r="BJ68" s="229"/>
      <c r="BK68" s="229"/>
      <c r="BL68" s="229"/>
      <c r="BM68" s="229"/>
      <c r="BN68" s="229"/>
      <c r="BO68" s="229"/>
      <c r="BP68" s="229"/>
      <c r="BQ68" s="226">
        <v>62</v>
      </c>
      <c r="BR68" s="231"/>
      <c r="BS68" s="859"/>
      <c r="BT68" s="860"/>
      <c r="BU68" s="860"/>
      <c r="BV68" s="860"/>
      <c r="BW68" s="860"/>
      <c r="BX68" s="860"/>
      <c r="BY68" s="860"/>
      <c r="BZ68" s="860"/>
      <c r="CA68" s="860"/>
      <c r="CB68" s="860"/>
      <c r="CC68" s="860"/>
      <c r="CD68" s="860"/>
      <c r="CE68" s="860"/>
      <c r="CF68" s="860"/>
      <c r="CG68" s="865"/>
      <c r="CH68" s="862"/>
      <c r="CI68" s="863"/>
      <c r="CJ68" s="863"/>
      <c r="CK68" s="863"/>
      <c r="CL68" s="864"/>
      <c r="CM68" s="862"/>
      <c r="CN68" s="863"/>
      <c r="CO68" s="863"/>
      <c r="CP68" s="863"/>
      <c r="CQ68" s="864"/>
      <c r="CR68" s="862"/>
      <c r="CS68" s="863"/>
      <c r="CT68" s="863"/>
      <c r="CU68" s="863"/>
      <c r="CV68" s="864"/>
      <c r="CW68" s="862"/>
      <c r="CX68" s="863"/>
      <c r="CY68" s="863"/>
      <c r="CZ68" s="863"/>
      <c r="DA68" s="864"/>
      <c r="DB68" s="862"/>
      <c r="DC68" s="863"/>
      <c r="DD68" s="863"/>
      <c r="DE68" s="863"/>
      <c r="DF68" s="864"/>
      <c r="DG68" s="862"/>
      <c r="DH68" s="863"/>
      <c r="DI68" s="863"/>
      <c r="DJ68" s="863"/>
      <c r="DK68" s="864"/>
      <c r="DL68" s="862"/>
      <c r="DM68" s="863"/>
      <c r="DN68" s="863"/>
      <c r="DO68" s="863"/>
      <c r="DP68" s="864"/>
      <c r="DQ68" s="862"/>
      <c r="DR68" s="863"/>
      <c r="DS68" s="863"/>
      <c r="DT68" s="863"/>
      <c r="DU68" s="864"/>
      <c r="DV68" s="859"/>
      <c r="DW68" s="860"/>
      <c r="DX68" s="860"/>
      <c r="DY68" s="860"/>
      <c r="DZ68" s="861"/>
      <c r="EA68" s="218"/>
    </row>
    <row r="69" spans="1:131" ht="26.25" customHeight="1" x14ac:dyDescent="0.15">
      <c r="A69" s="226">
        <v>2</v>
      </c>
      <c r="B69" s="873" t="s">
        <v>568</v>
      </c>
      <c r="C69" s="874"/>
      <c r="D69" s="874"/>
      <c r="E69" s="874"/>
      <c r="F69" s="874"/>
      <c r="G69" s="874"/>
      <c r="H69" s="874"/>
      <c r="I69" s="874"/>
      <c r="J69" s="874"/>
      <c r="K69" s="874"/>
      <c r="L69" s="874"/>
      <c r="M69" s="874"/>
      <c r="N69" s="874"/>
      <c r="O69" s="874"/>
      <c r="P69" s="875"/>
      <c r="Q69" s="876">
        <v>402</v>
      </c>
      <c r="R69" s="830"/>
      <c r="S69" s="830"/>
      <c r="T69" s="830"/>
      <c r="U69" s="830"/>
      <c r="V69" s="830">
        <v>389</v>
      </c>
      <c r="W69" s="830"/>
      <c r="X69" s="830"/>
      <c r="Y69" s="830"/>
      <c r="Z69" s="830"/>
      <c r="AA69" s="830">
        <v>13</v>
      </c>
      <c r="AB69" s="830"/>
      <c r="AC69" s="830"/>
      <c r="AD69" s="830"/>
      <c r="AE69" s="830"/>
      <c r="AF69" s="830">
        <v>13</v>
      </c>
      <c r="AG69" s="830"/>
      <c r="AH69" s="830"/>
      <c r="AI69" s="830"/>
      <c r="AJ69" s="830"/>
      <c r="AK69" s="830" t="s">
        <v>491</v>
      </c>
      <c r="AL69" s="830"/>
      <c r="AM69" s="830"/>
      <c r="AN69" s="830"/>
      <c r="AO69" s="830"/>
      <c r="AP69" s="830">
        <v>402</v>
      </c>
      <c r="AQ69" s="830"/>
      <c r="AR69" s="830"/>
      <c r="AS69" s="830"/>
      <c r="AT69" s="830"/>
      <c r="AU69" s="830">
        <v>88</v>
      </c>
      <c r="AV69" s="830"/>
      <c r="AW69" s="830"/>
      <c r="AX69" s="830"/>
      <c r="AY69" s="830"/>
      <c r="AZ69" s="832"/>
      <c r="BA69" s="832"/>
      <c r="BB69" s="832"/>
      <c r="BC69" s="832"/>
      <c r="BD69" s="833"/>
      <c r="BE69" s="229"/>
      <c r="BF69" s="229"/>
      <c r="BG69" s="229"/>
      <c r="BH69" s="229"/>
      <c r="BI69" s="229"/>
      <c r="BJ69" s="229"/>
      <c r="BK69" s="229"/>
      <c r="BL69" s="229"/>
      <c r="BM69" s="229"/>
      <c r="BN69" s="229"/>
      <c r="BO69" s="229"/>
      <c r="BP69" s="229"/>
      <c r="BQ69" s="226">
        <v>63</v>
      </c>
      <c r="BR69" s="231"/>
      <c r="BS69" s="859"/>
      <c r="BT69" s="860"/>
      <c r="BU69" s="860"/>
      <c r="BV69" s="860"/>
      <c r="BW69" s="860"/>
      <c r="BX69" s="860"/>
      <c r="BY69" s="860"/>
      <c r="BZ69" s="860"/>
      <c r="CA69" s="860"/>
      <c r="CB69" s="860"/>
      <c r="CC69" s="860"/>
      <c r="CD69" s="860"/>
      <c r="CE69" s="860"/>
      <c r="CF69" s="860"/>
      <c r="CG69" s="865"/>
      <c r="CH69" s="862"/>
      <c r="CI69" s="863"/>
      <c r="CJ69" s="863"/>
      <c r="CK69" s="863"/>
      <c r="CL69" s="864"/>
      <c r="CM69" s="862"/>
      <c r="CN69" s="863"/>
      <c r="CO69" s="863"/>
      <c r="CP69" s="863"/>
      <c r="CQ69" s="864"/>
      <c r="CR69" s="862"/>
      <c r="CS69" s="863"/>
      <c r="CT69" s="863"/>
      <c r="CU69" s="863"/>
      <c r="CV69" s="864"/>
      <c r="CW69" s="862"/>
      <c r="CX69" s="863"/>
      <c r="CY69" s="863"/>
      <c r="CZ69" s="863"/>
      <c r="DA69" s="864"/>
      <c r="DB69" s="862"/>
      <c r="DC69" s="863"/>
      <c r="DD69" s="863"/>
      <c r="DE69" s="863"/>
      <c r="DF69" s="864"/>
      <c r="DG69" s="862"/>
      <c r="DH69" s="863"/>
      <c r="DI69" s="863"/>
      <c r="DJ69" s="863"/>
      <c r="DK69" s="864"/>
      <c r="DL69" s="862"/>
      <c r="DM69" s="863"/>
      <c r="DN69" s="863"/>
      <c r="DO69" s="863"/>
      <c r="DP69" s="864"/>
      <c r="DQ69" s="862"/>
      <c r="DR69" s="863"/>
      <c r="DS69" s="863"/>
      <c r="DT69" s="863"/>
      <c r="DU69" s="864"/>
      <c r="DV69" s="859"/>
      <c r="DW69" s="860"/>
      <c r="DX69" s="860"/>
      <c r="DY69" s="860"/>
      <c r="DZ69" s="861"/>
      <c r="EA69" s="218"/>
    </row>
    <row r="70" spans="1:131" ht="26.25" customHeight="1" x14ac:dyDescent="0.15">
      <c r="A70" s="226">
        <v>3</v>
      </c>
      <c r="B70" s="873" t="s">
        <v>569</v>
      </c>
      <c r="C70" s="874"/>
      <c r="D70" s="874"/>
      <c r="E70" s="874"/>
      <c r="F70" s="874"/>
      <c r="G70" s="874"/>
      <c r="H70" s="874"/>
      <c r="I70" s="874"/>
      <c r="J70" s="874"/>
      <c r="K70" s="874"/>
      <c r="L70" s="874"/>
      <c r="M70" s="874"/>
      <c r="N70" s="874"/>
      <c r="O70" s="874"/>
      <c r="P70" s="875"/>
      <c r="Q70" s="876">
        <v>1747</v>
      </c>
      <c r="R70" s="830"/>
      <c r="S70" s="830"/>
      <c r="T70" s="830"/>
      <c r="U70" s="830"/>
      <c r="V70" s="830">
        <v>1684</v>
      </c>
      <c r="W70" s="830"/>
      <c r="X70" s="830"/>
      <c r="Y70" s="830"/>
      <c r="Z70" s="830"/>
      <c r="AA70" s="830">
        <v>63</v>
      </c>
      <c r="AB70" s="830"/>
      <c r="AC70" s="830"/>
      <c r="AD70" s="830"/>
      <c r="AE70" s="830"/>
      <c r="AF70" s="830">
        <v>63</v>
      </c>
      <c r="AG70" s="830"/>
      <c r="AH70" s="830"/>
      <c r="AI70" s="830"/>
      <c r="AJ70" s="830"/>
      <c r="AK70" s="830" t="s">
        <v>491</v>
      </c>
      <c r="AL70" s="830"/>
      <c r="AM70" s="830"/>
      <c r="AN70" s="830"/>
      <c r="AO70" s="830"/>
      <c r="AP70" s="830">
        <v>1656</v>
      </c>
      <c r="AQ70" s="830"/>
      <c r="AR70" s="830"/>
      <c r="AS70" s="830"/>
      <c r="AT70" s="830"/>
      <c r="AU70" s="830">
        <v>1306</v>
      </c>
      <c r="AV70" s="830"/>
      <c r="AW70" s="830"/>
      <c r="AX70" s="830"/>
      <c r="AY70" s="830"/>
      <c r="AZ70" s="832"/>
      <c r="BA70" s="832"/>
      <c r="BB70" s="832"/>
      <c r="BC70" s="832"/>
      <c r="BD70" s="833"/>
      <c r="BE70" s="229"/>
      <c r="BF70" s="229"/>
      <c r="BG70" s="229"/>
      <c r="BH70" s="229"/>
      <c r="BI70" s="229"/>
      <c r="BJ70" s="229"/>
      <c r="BK70" s="229"/>
      <c r="BL70" s="229"/>
      <c r="BM70" s="229"/>
      <c r="BN70" s="229"/>
      <c r="BO70" s="229"/>
      <c r="BP70" s="229"/>
      <c r="BQ70" s="226">
        <v>64</v>
      </c>
      <c r="BR70" s="231"/>
      <c r="BS70" s="859"/>
      <c r="BT70" s="860"/>
      <c r="BU70" s="860"/>
      <c r="BV70" s="860"/>
      <c r="BW70" s="860"/>
      <c r="BX70" s="860"/>
      <c r="BY70" s="860"/>
      <c r="BZ70" s="860"/>
      <c r="CA70" s="860"/>
      <c r="CB70" s="860"/>
      <c r="CC70" s="860"/>
      <c r="CD70" s="860"/>
      <c r="CE70" s="860"/>
      <c r="CF70" s="860"/>
      <c r="CG70" s="865"/>
      <c r="CH70" s="862"/>
      <c r="CI70" s="863"/>
      <c r="CJ70" s="863"/>
      <c r="CK70" s="863"/>
      <c r="CL70" s="864"/>
      <c r="CM70" s="862"/>
      <c r="CN70" s="863"/>
      <c r="CO70" s="863"/>
      <c r="CP70" s="863"/>
      <c r="CQ70" s="864"/>
      <c r="CR70" s="862"/>
      <c r="CS70" s="863"/>
      <c r="CT70" s="863"/>
      <c r="CU70" s="863"/>
      <c r="CV70" s="864"/>
      <c r="CW70" s="862"/>
      <c r="CX70" s="863"/>
      <c r="CY70" s="863"/>
      <c r="CZ70" s="863"/>
      <c r="DA70" s="864"/>
      <c r="DB70" s="862"/>
      <c r="DC70" s="863"/>
      <c r="DD70" s="863"/>
      <c r="DE70" s="863"/>
      <c r="DF70" s="864"/>
      <c r="DG70" s="862"/>
      <c r="DH70" s="863"/>
      <c r="DI70" s="863"/>
      <c r="DJ70" s="863"/>
      <c r="DK70" s="864"/>
      <c r="DL70" s="862"/>
      <c r="DM70" s="863"/>
      <c r="DN70" s="863"/>
      <c r="DO70" s="863"/>
      <c r="DP70" s="864"/>
      <c r="DQ70" s="862"/>
      <c r="DR70" s="863"/>
      <c r="DS70" s="863"/>
      <c r="DT70" s="863"/>
      <c r="DU70" s="864"/>
      <c r="DV70" s="859"/>
      <c r="DW70" s="860"/>
      <c r="DX70" s="860"/>
      <c r="DY70" s="860"/>
      <c r="DZ70" s="861"/>
      <c r="EA70" s="218"/>
    </row>
    <row r="71" spans="1:131" ht="26.25" customHeight="1" x14ac:dyDescent="0.15">
      <c r="A71" s="226">
        <v>4</v>
      </c>
      <c r="B71" s="873" t="s">
        <v>570</v>
      </c>
      <c r="C71" s="874"/>
      <c r="D71" s="874"/>
      <c r="E71" s="874"/>
      <c r="F71" s="874"/>
      <c r="G71" s="874"/>
      <c r="H71" s="874"/>
      <c r="I71" s="874"/>
      <c r="J71" s="874"/>
      <c r="K71" s="874"/>
      <c r="L71" s="874"/>
      <c r="M71" s="874"/>
      <c r="N71" s="874"/>
      <c r="O71" s="874"/>
      <c r="P71" s="875"/>
      <c r="Q71" s="876">
        <v>41</v>
      </c>
      <c r="R71" s="830"/>
      <c r="S71" s="830"/>
      <c r="T71" s="830"/>
      <c r="U71" s="830"/>
      <c r="V71" s="830">
        <v>39</v>
      </c>
      <c r="W71" s="830"/>
      <c r="X71" s="830"/>
      <c r="Y71" s="830"/>
      <c r="Z71" s="830"/>
      <c r="AA71" s="830">
        <v>2</v>
      </c>
      <c r="AB71" s="830"/>
      <c r="AC71" s="830"/>
      <c r="AD71" s="830"/>
      <c r="AE71" s="830"/>
      <c r="AF71" s="830">
        <v>2</v>
      </c>
      <c r="AG71" s="830"/>
      <c r="AH71" s="830"/>
      <c r="AI71" s="830"/>
      <c r="AJ71" s="830"/>
      <c r="AK71" s="830" t="s">
        <v>491</v>
      </c>
      <c r="AL71" s="830"/>
      <c r="AM71" s="830"/>
      <c r="AN71" s="830"/>
      <c r="AO71" s="830"/>
      <c r="AP71" s="830" t="s">
        <v>491</v>
      </c>
      <c r="AQ71" s="830"/>
      <c r="AR71" s="830"/>
      <c r="AS71" s="830"/>
      <c r="AT71" s="830"/>
      <c r="AU71" s="830" t="s">
        <v>579</v>
      </c>
      <c r="AV71" s="830"/>
      <c r="AW71" s="830"/>
      <c r="AX71" s="830"/>
      <c r="AY71" s="830"/>
      <c r="AZ71" s="832"/>
      <c r="BA71" s="832"/>
      <c r="BB71" s="832"/>
      <c r="BC71" s="832"/>
      <c r="BD71" s="833"/>
      <c r="BE71" s="229"/>
      <c r="BF71" s="229"/>
      <c r="BG71" s="229"/>
      <c r="BH71" s="229"/>
      <c r="BI71" s="229"/>
      <c r="BJ71" s="229"/>
      <c r="BK71" s="229"/>
      <c r="BL71" s="229"/>
      <c r="BM71" s="229"/>
      <c r="BN71" s="229"/>
      <c r="BO71" s="229"/>
      <c r="BP71" s="229"/>
      <c r="BQ71" s="226">
        <v>65</v>
      </c>
      <c r="BR71" s="231"/>
      <c r="BS71" s="859"/>
      <c r="BT71" s="860"/>
      <c r="BU71" s="860"/>
      <c r="BV71" s="860"/>
      <c r="BW71" s="860"/>
      <c r="BX71" s="860"/>
      <c r="BY71" s="860"/>
      <c r="BZ71" s="860"/>
      <c r="CA71" s="860"/>
      <c r="CB71" s="860"/>
      <c r="CC71" s="860"/>
      <c r="CD71" s="860"/>
      <c r="CE71" s="860"/>
      <c r="CF71" s="860"/>
      <c r="CG71" s="865"/>
      <c r="CH71" s="862"/>
      <c r="CI71" s="863"/>
      <c r="CJ71" s="863"/>
      <c r="CK71" s="863"/>
      <c r="CL71" s="864"/>
      <c r="CM71" s="862"/>
      <c r="CN71" s="863"/>
      <c r="CO71" s="863"/>
      <c r="CP71" s="863"/>
      <c r="CQ71" s="864"/>
      <c r="CR71" s="862"/>
      <c r="CS71" s="863"/>
      <c r="CT71" s="863"/>
      <c r="CU71" s="863"/>
      <c r="CV71" s="864"/>
      <c r="CW71" s="862"/>
      <c r="CX71" s="863"/>
      <c r="CY71" s="863"/>
      <c r="CZ71" s="863"/>
      <c r="DA71" s="864"/>
      <c r="DB71" s="862"/>
      <c r="DC71" s="863"/>
      <c r="DD71" s="863"/>
      <c r="DE71" s="863"/>
      <c r="DF71" s="864"/>
      <c r="DG71" s="862"/>
      <c r="DH71" s="863"/>
      <c r="DI71" s="863"/>
      <c r="DJ71" s="863"/>
      <c r="DK71" s="864"/>
      <c r="DL71" s="862"/>
      <c r="DM71" s="863"/>
      <c r="DN71" s="863"/>
      <c r="DO71" s="863"/>
      <c r="DP71" s="864"/>
      <c r="DQ71" s="862"/>
      <c r="DR71" s="863"/>
      <c r="DS71" s="863"/>
      <c r="DT71" s="863"/>
      <c r="DU71" s="864"/>
      <c r="DV71" s="859"/>
      <c r="DW71" s="860"/>
      <c r="DX71" s="860"/>
      <c r="DY71" s="860"/>
      <c r="DZ71" s="861"/>
      <c r="EA71" s="218"/>
    </row>
    <row r="72" spans="1:131" ht="26.25" customHeight="1" x14ac:dyDescent="0.15">
      <c r="A72" s="226">
        <v>5</v>
      </c>
      <c r="B72" s="873" t="s">
        <v>571</v>
      </c>
      <c r="C72" s="874"/>
      <c r="D72" s="874"/>
      <c r="E72" s="874"/>
      <c r="F72" s="874"/>
      <c r="G72" s="874"/>
      <c r="H72" s="874"/>
      <c r="I72" s="874"/>
      <c r="J72" s="874"/>
      <c r="K72" s="874"/>
      <c r="L72" s="874"/>
      <c r="M72" s="874"/>
      <c r="N72" s="874"/>
      <c r="O72" s="874"/>
      <c r="P72" s="875"/>
      <c r="Q72" s="876">
        <v>483</v>
      </c>
      <c r="R72" s="830"/>
      <c r="S72" s="830"/>
      <c r="T72" s="830"/>
      <c r="U72" s="830"/>
      <c r="V72" s="830">
        <v>397</v>
      </c>
      <c r="W72" s="830"/>
      <c r="X72" s="830"/>
      <c r="Y72" s="830"/>
      <c r="Z72" s="830"/>
      <c r="AA72" s="830">
        <v>87</v>
      </c>
      <c r="AB72" s="830"/>
      <c r="AC72" s="830"/>
      <c r="AD72" s="830"/>
      <c r="AE72" s="830"/>
      <c r="AF72" s="830">
        <v>87</v>
      </c>
      <c r="AG72" s="830"/>
      <c r="AH72" s="830"/>
      <c r="AI72" s="830"/>
      <c r="AJ72" s="830"/>
      <c r="AK72" s="830">
        <v>93</v>
      </c>
      <c r="AL72" s="830"/>
      <c r="AM72" s="830"/>
      <c r="AN72" s="830"/>
      <c r="AO72" s="830"/>
      <c r="AP72" s="830" t="s">
        <v>491</v>
      </c>
      <c r="AQ72" s="830"/>
      <c r="AR72" s="830"/>
      <c r="AS72" s="830"/>
      <c r="AT72" s="830"/>
      <c r="AU72" s="830" t="s">
        <v>579</v>
      </c>
      <c r="AV72" s="830"/>
      <c r="AW72" s="830"/>
      <c r="AX72" s="830"/>
      <c r="AY72" s="830"/>
      <c r="AZ72" s="832"/>
      <c r="BA72" s="832"/>
      <c r="BB72" s="832"/>
      <c r="BC72" s="832"/>
      <c r="BD72" s="833"/>
      <c r="BE72" s="229"/>
      <c r="BF72" s="229"/>
      <c r="BG72" s="229"/>
      <c r="BH72" s="229"/>
      <c r="BI72" s="229"/>
      <c r="BJ72" s="229"/>
      <c r="BK72" s="229"/>
      <c r="BL72" s="229"/>
      <c r="BM72" s="229"/>
      <c r="BN72" s="229"/>
      <c r="BO72" s="229"/>
      <c r="BP72" s="229"/>
      <c r="BQ72" s="226">
        <v>66</v>
      </c>
      <c r="BR72" s="231"/>
      <c r="BS72" s="859"/>
      <c r="BT72" s="860"/>
      <c r="BU72" s="860"/>
      <c r="BV72" s="860"/>
      <c r="BW72" s="860"/>
      <c r="BX72" s="860"/>
      <c r="BY72" s="860"/>
      <c r="BZ72" s="860"/>
      <c r="CA72" s="860"/>
      <c r="CB72" s="860"/>
      <c r="CC72" s="860"/>
      <c r="CD72" s="860"/>
      <c r="CE72" s="860"/>
      <c r="CF72" s="860"/>
      <c r="CG72" s="865"/>
      <c r="CH72" s="862"/>
      <c r="CI72" s="863"/>
      <c r="CJ72" s="863"/>
      <c r="CK72" s="863"/>
      <c r="CL72" s="864"/>
      <c r="CM72" s="862"/>
      <c r="CN72" s="863"/>
      <c r="CO72" s="863"/>
      <c r="CP72" s="863"/>
      <c r="CQ72" s="864"/>
      <c r="CR72" s="862"/>
      <c r="CS72" s="863"/>
      <c r="CT72" s="863"/>
      <c r="CU72" s="863"/>
      <c r="CV72" s="864"/>
      <c r="CW72" s="862"/>
      <c r="CX72" s="863"/>
      <c r="CY72" s="863"/>
      <c r="CZ72" s="863"/>
      <c r="DA72" s="864"/>
      <c r="DB72" s="862"/>
      <c r="DC72" s="863"/>
      <c r="DD72" s="863"/>
      <c r="DE72" s="863"/>
      <c r="DF72" s="864"/>
      <c r="DG72" s="862"/>
      <c r="DH72" s="863"/>
      <c r="DI72" s="863"/>
      <c r="DJ72" s="863"/>
      <c r="DK72" s="864"/>
      <c r="DL72" s="862"/>
      <c r="DM72" s="863"/>
      <c r="DN72" s="863"/>
      <c r="DO72" s="863"/>
      <c r="DP72" s="864"/>
      <c r="DQ72" s="862"/>
      <c r="DR72" s="863"/>
      <c r="DS72" s="863"/>
      <c r="DT72" s="863"/>
      <c r="DU72" s="864"/>
      <c r="DV72" s="859"/>
      <c r="DW72" s="860"/>
      <c r="DX72" s="860"/>
      <c r="DY72" s="860"/>
      <c r="DZ72" s="861"/>
      <c r="EA72" s="218"/>
    </row>
    <row r="73" spans="1:131" ht="26.25" customHeight="1" x14ac:dyDescent="0.15">
      <c r="A73" s="226">
        <v>6</v>
      </c>
      <c r="B73" s="873" t="s">
        <v>572</v>
      </c>
      <c r="C73" s="874"/>
      <c r="D73" s="874"/>
      <c r="E73" s="874"/>
      <c r="F73" s="874"/>
      <c r="G73" s="874"/>
      <c r="H73" s="874"/>
      <c r="I73" s="874"/>
      <c r="J73" s="874"/>
      <c r="K73" s="874"/>
      <c r="L73" s="874"/>
      <c r="M73" s="874"/>
      <c r="N73" s="874"/>
      <c r="O73" s="874"/>
      <c r="P73" s="875"/>
      <c r="Q73" s="876">
        <v>5552</v>
      </c>
      <c r="R73" s="830"/>
      <c r="S73" s="830"/>
      <c r="T73" s="830"/>
      <c r="U73" s="830"/>
      <c r="V73" s="830">
        <v>4641</v>
      </c>
      <c r="W73" s="830"/>
      <c r="X73" s="830"/>
      <c r="Y73" s="830"/>
      <c r="Z73" s="830"/>
      <c r="AA73" s="830">
        <v>912</v>
      </c>
      <c r="AB73" s="830"/>
      <c r="AC73" s="830"/>
      <c r="AD73" s="830"/>
      <c r="AE73" s="830"/>
      <c r="AF73" s="830">
        <v>912</v>
      </c>
      <c r="AG73" s="830"/>
      <c r="AH73" s="830"/>
      <c r="AI73" s="830"/>
      <c r="AJ73" s="830"/>
      <c r="AK73" s="830">
        <v>0</v>
      </c>
      <c r="AL73" s="830"/>
      <c r="AM73" s="830"/>
      <c r="AN73" s="830"/>
      <c r="AO73" s="830"/>
      <c r="AP73" s="830" t="s">
        <v>491</v>
      </c>
      <c r="AQ73" s="830"/>
      <c r="AR73" s="830"/>
      <c r="AS73" s="830"/>
      <c r="AT73" s="830"/>
      <c r="AU73" s="830" t="s">
        <v>579</v>
      </c>
      <c r="AV73" s="830"/>
      <c r="AW73" s="830"/>
      <c r="AX73" s="830"/>
      <c r="AY73" s="830"/>
      <c r="AZ73" s="832"/>
      <c r="BA73" s="832"/>
      <c r="BB73" s="832"/>
      <c r="BC73" s="832"/>
      <c r="BD73" s="833"/>
      <c r="BE73" s="229"/>
      <c r="BF73" s="229"/>
      <c r="BG73" s="229"/>
      <c r="BH73" s="229"/>
      <c r="BI73" s="229"/>
      <c r="BJ73" s="229"/>
      <c r="BK73" s="229"/>
      <c r="BL73" s="229"/>
      <c r="BM73" s="229"/>
      <c r="BN73" s="229"/>
      <c r="BO73" s="229"/>
      <c r="BP73" s="229"/>
      <c r="BQ73" s="226">
        <v>67</v>
      </c>
      <c r="BR73" s="231"/>
      <c r="BS73" s="859"/>
      <c r="BT73" s="860"/>
      <c r="BU73" s="860"/>
      <c r="BV73" s="860"/>
      <c r="BW73" s="860"/>
      <c r="BX73" s="860"/>
      <c r="BY73" s="860"/>
      <c r="BZ73" s="860"/>
      <c r="CA73" s="860"/>
      <c r="CB73" s="860"/>
      <c r="CC73" s="860"/>
      <c r="CD73" s="860"/>
      <c r="CE73" s="860"/>
      <c r="CF73" s="860"/>
      <c r="CG73" s="865"/>
      <c r="CH73" s="862"/>
      <c r="CI73" s="863"/>
      <c r="CJ73" s="863"/>
      <c r="CK73" s="863"/>
      <c r="CL73" s="864"/>
      <c r="CM73" s="862"/>
      <c r="CN73" s="863"/>
      <c r="CO73" s="863"/>
      <c r="CP73" s="863"/>
      <c r="CQ73" s="864"/>
      <c r="CR73" s="862"/>
      <c r="CS73" s="863"/>
      <c r="CT73" s="863"/>
      <c r="CU73" s="863"/>
      <c r="CV73" s="864"/>
      <c r="CW73" s="862"/>
      <c r="CX73" s="863"/>
      <c r="CY73" s="863"/>
      <c r="CZ73" s="863"/>
      <c r="DA73" s="864"/>
      <c r="DB73" s="862"/>
      <c r="DC73" s="863"/>
      <c r="DD73" s="863"/>
      <c r="DE73" s="863"/>
      <c r="DF73" s="864"/>
      <c r="DG73" s="862"/>
      <c r="DH73" s="863"/>
      <c r="DI73" s="863"/>
      <c r="DJ73" s="863"/>
      <c r="DK73" s="864"/>
      <c r="DL73" s="862"/>
      <c r="DM73" s="863"/>
      <c r="DN73" s="863"/>
      <c r="DO73" s="863"/>
      <c r="DP73" s="864"/>
      <c r="DQ73" s="862"/>
      <c r="DR73" s="863"/>
      <c r="DS73" s="863"/>
      <c r="DT73" s="863"/>
      <c r="DU73" s="864"/>
      <c r="DV73" s="859"/>
      <c r="DW73" s="860"/>
      <c r="DX73" s="860"/>
      <c r="DY73" s="860"/>
      <c r="DZ73" s="861"/>
      <c r="EA73" s="218"/>
    </row>
    <row r="74" spans="1:131" ht="26.25" customHeight="1" x14ac:dyDescent="0.15">
      <c r="A74" s="226">
        <v>7</v>
      </c>
      <c r="B74" s="873" t="s">
        <v>573</v>
      </c>
      <c r="C74" s="874"/>
      <c r="D74" s="874"/>
      <c r="E74" s="874"/>
      <c r="F74" s="874"/>
      <c r="G74" s="874"/>
      <c r="H74" s="874"/>
      <c r="I74" s="874"/>
      <c r="J74" s="874"/>
      <c r="K74" s="874"/>
      <c r="L74" s="874"/>
      <c r="M74" s="874"/>
      <c r="N74" s="874"/>
      <c r="O74" s="874"/>
      <c r="P74" s="875"/>
      <c r="Q74" s="876">
        <v>1491</v>
      </c>
      <c r="R74" s="830"/>
      <c r="S74" s="830"/>
      <c r="T74" s="830"/>
      <c r="U74" s="830"/>
      <c r="V74" s="830">
        <v>1487</v>
      </c>
      <c r="W74" s="830"/>
      <c r="X74" s="830"/>
      <c r="Y74" s="830"/>
      <c r="Z74" s="830"/>
      <c r="AA74" s="830">
        <v>3</v>
      </c>
      <c r="AB74" s="830"/>
      <c r="AC74" s="830"/>
      <c r="AD74" s="830"/>
      <c r="AE74" s="830"/>
      <c r="AF74" s="830">
        <v>3</v>
      </c>
      <c r="AG74" s="830"/>
      <c r="AH74" s="830"/>
      <c r="AI74" s="830"/>
      <c r="AJ74" s="830"/>
      <c r="AK74" s="830">
        <v>41</v>
      </c>
      <c r="AL74" s="830"/>
      <c r="AM74" s="830"/>
      <c r="AN74" s="830"/>
      <c r="AO74" s="830"/>
      <c r="AP74" s="830" t="s">
        <v>491</v>
      </c>
      <c r="AQ74" s="830"/>
      <c r="AR74" s="830"/>
      <c r="AS74" s="830"/>
      <c r="AT74" s="830"/>
      <c r="AU74" s="830" t="s">
        <v>579</v>
      </c>
      <c r="AV74" s="830"/>
      <c r="AW74" s="830"/>
      <c r="AX74" s="830"/>
      <c r="AY74" s="830"/>
      <c r="AZ74" s="832"/>
      <c r="BA74" s="832"/>
      <c r="BB74" s="832"/>
      <c r="BC74" s="832"/>
      <c r="BD74" s="833"/>
      <c r="BE74" s="229"/>
      <c r="BF74" s="229"/>
      <c r="BG74" s="229"/>
      <c r="BH74" s="229"/>
      <c r="BI74" s="229"/>
      <c r="BJ74" s="229"/>
      <c r="BK74" s="229"/>
      <c r="BL74" s="229"/>
      <c r="BM74" s="229"/>
      <c r="BN74" s="229"/>
      <c r="BO74" s="229"/>
      <c r="BP74" s="229"/>
      <c r="BQ74" s="226">
        <v>68</v>
      </c>
      <c r="BR74" s="231"/>
      <c r="BS74" s="859"/>
      <c r="BT74" s="860"/>
      <c r="BU74" s="860"/>
      <c r="BV74" s="860"/>
      <c r="BW74" s="860"/>
      <c r="BX74" s="860"/>
      <c r="BY74" s="860"/>
      <c r="BZ74" s="860"/>
      <c r="CA74" s="860"/>
      <c r="CB74" s="860"/>
      <c r="CC74" s="860"/>
      <c r="CD74" s="860"/>
      <c r="CE74" s="860"/>
      <c r="CF74" s="860"/>
      <c r="CG74" s="865"/>
      <c r="CH74" s="862"/>
      <c r="CI74" s="863"/>
      <c r="CJ74" s="863"/>
      <c r="CK74" s="863"/>
      <c r="CL74" s="864"/>
      <c r="CM74" s="862"/>
      <c r="CN74" s="863"/>
      <c r="CO74" s="863"/>
      <c r="CP74" s="863"/>
      <c r="CQ74" s="864"/>
      <c r="CR74" s="862"/>
      <c r="CS74" s="863"/>
      <c r="CT74" s="863"/>
      <c r="CU74" s="863"/>
      <c r="CV74" s="864"/>
      <c r="CW74" s="862"/>
      <c r="CX74" s="863"/>
      <c r="CY74" s="863"/>
      <c r="CZ74" s="863"/>
      <c r="DA74" s="864"/>
      <c r="DB74" s="862"/>
      <c r="DC74" s="863"/>
      <c r="DD74" s="863"/>
      <c r="DE74" s="863"/>
      <c r="DF74" s="864"/>
      <c r="DG74" s="862"/>
      <c r="DH74" s="863"/>
      <c r="DI74" s="863"/>
      <c r="DJ74" s="863"/>
      <c r="DK74" s="864"/>
      <c r="DL74" s="862"/>
      <c r="DM74" s="863"/>
      <c r="DN74" s="863"/>
      <c r="DO74" s="863"/>
      <c r="DP74" s="864"/>
      <c r="DQ74" s="862"/>
      <c r="DR74" s="863"/>
      <c r="DS74" s="863"/>
      <c r="DT74" s="863"/>
      <c r="DU74" s="864"/>
      <c r="DV74" s="859"/>
      <c r="DW74" s="860"/>
      <c r="DX74" s="860"/>
      <c r="DY74" s="860"/>
      <c r="DZ74" s="861"/>
      <c r="EA74" s="218"/>
    </row>
    <row r="75" spans="1:131" ht="26.25" customHeight="1" x14ac:dyDescent="0.15">
      <c r="A75" s="226">
        <v>8</v>
      </c>
      <c r="B75" s="873" t="s">
        <v>574</v>
      </c>
      <c r="C75" s="874"/>
      <c r="D75" s="874"/>
      <c r="E75" s="874"/>
      <c r="F75" s="874"/>
      <c r="G75" s="874"/>
      <c r="H75" s="874"/>
      <c r="I75" s="874"/>
      <c r="J75" s="874"/>
      <c r="K75" s="874"/>
      <c r="L75" s="874"/>
      <c r="M75" s="874"/>
      <c r="N75" s="874"/>
      <c r="O75" s="874"/>
      <c r="P75" s="875"/>
      <c r="Q75" s="877">
        <v>8</v>
      </c>
      <c r="R75" s="878"/>
      <c r="S75" s="878"/>
      <c r="T75" s="878"/>
      <c r="U75" s="834"/>
      <c r="V75" s="879">
        <v>7</v>
      </c>
      <c r="W75" s="878"/>
      <c r="X75" s="878"/>
      <c r="Y75" s="878"/>
      <c r="Z75" s="834"/>
      <c r="AA75" s="879">
        <v>0</v>
      </c>
      <c r="AB75" s="878"/>
      <c r="AC75" s="878"/>
      <c r="AD75" s="878"/>
      <c r="AE75" s="834"/>
      <c r="AF75" s="879">
        <v>0</v>
      </c>
      <c r="AG75" s="878"/>
      <c r="AH75" s="878"/>
      <c r="AI75" s="878"/>
      <c r="AJ75" s="834"/>
      <c r="AK75" s="879">
        <v>5</v>
      </c>
      <c r="AL75" s="878"/>
      <c r="AM75" s="878"/>
      <c r="AN75" s="878"/>
      <c r="AO75" s="834"/>
      <c r="AP75" s="879" t="s">
        <v>491</v>
      </c>
      <c r="AQ75" s="878"/>
      <c r="AR75" s="878"/>
      <c r="AS75" s="878"/>
      <c r="AT75" s="834"/>
      <c r="AU75" s="879" t="s">
        <v>579</v>
      </c>
      <c r="AV75" s="878"/>
      <c r="AW75" s="878"/>
      <c r="AX75" s="878"/>
      <c r="AY75" s="834"/>
      <c r="AZ75" s="832"/>
      <c r="BA75" s="832"/>
      <c r="BB75" s="832"/>
      <c r="BC75" s="832"/>
      <c r="BD75" s="833"/>
      <c r="BE75" s="229"/>
      <c r="BF75" s="229"/>
      <c r="BG75" s="229"/>
      <c r="BH75" s="229"/>
      <c r="BI75" s="229"/>
      <c r="BJ75" s="229"/>
      <c r="BK75" s="229"/>
      <c r="BL75" s="229"/>
      <c r="BM75" s="229"/>
      <c r="BN75" s="229"/>
      <c r="BO75" s="229"/>
      <c r="BP75" s="229"/>
      <c r="BQ75" s="226">
        <v>69</v>
      </c>
      <c r="BR75" s="231"/>
      <c r="BS75" s="859"/>
      <c r="BT75" s="860"/>
      <c r="BU75" s="860"/>
      <c r="BV75" s="860"/>
      <c r="BW75" s="860"/>
      <c r="BX75" s="860"/>
      <c r="BY75" s="860"/>
      <c r="BZ75" s="860"/>
      <c r="CA75" s="860"/>
      <c r="CB75" s="860"/>
      <c r="CC75" s="860"/>
      <c r="CD75" s="860"/>
      <c r="CE75" s="860"/>
      <c r="CF75" s="860"/>
      <c r="CG75" s="865"/>
      <c r="CH75" s="862"/>
      <c r="CI75" s="863"/>
      <c r="CJ75" s="863"/>
      <c r="CK75" s="863"/>
      <c r="CL75" s="864"/>
      <c r="CM75" s="862"/>
      <c r="CN75" s="863"/>
      <c r="CO75" s="863"/>
      <c r="CP75" s="863"/>
      <c r="CQ75" s="864"/>
      <c r="CR75" s="862"/>
      <c r="CS75" s="863"/>
      <c r="CT75" s="863"/>
      <c r="CU75" s="863"/>
      <c r="CV75" s="864"/>
      <c r="CW75" s="862"/>
      <c r="CX75" s="863"/>
      <c r="CY75" s="863"/>
      <c r="CZ75" s="863"/>
      <c r="DA75" s="864"/>
      <c r="DB75" s="862"/>
      <c r="DC75" s="863"/>
      <c r="DD75" s="863"/>
      <c r="DE75" s="863"/>
      <c r="DF75" s="864"/>
      <c r="DG75" s="862"/>
      <c r="DH75" s="863"/>
      <c r="DI75" s="863"/>
      <c r="DJ75" s="863"/>
      <c r="DK75" s="864"/>
      <c r="DL75" s="862"/>
      <c r="DM75" s="863"/>
      <c r="DN75" s="863"/>
      <c r="DO75" s="863"/>
      <c r="DP75" s="864"/>
      <c r="DQ75" s="862"/>
      <c r="DR75" s="863"/>
      <c r="DS75" s="863"/>
      <c r="DT75" s="863"/>
      <c r="DU75" s="864"/>
      <c r="DV75" s="859"/>
      <c r="DW75" s="860"/>
      <c r="DX75" s="860"/>
      <c r="DY75" s="860"/>
      <c r="DZ75" s="861"/>
      <c r="EA75" s="218"/>
    </row>
    <row r="76" spans="1:131" ht="26.25" customHeight="1" x14ac:dyDescent="0.15">
      <c r="A76" s="226">
        <v>9</v>
      </c>
      <c r="B76" s="873" t="s">
        <v>575</v>
      </c>
      <c r="C76" s="874"/>
      <c r="D76" s="874"/>
      <c r="E76" s="874"/>
      <c r="F76" s="874"/>
      <c r="G76" s="874"/>
      <c r="H76" s="874"/>
      <c r="I76" s="874"/>
      <c r="J76" s="874"/>
      <c r="K76" s="874"/>
      <c r="L76" s="874"/>
      <c r="M76" s="874"/>
      <c r="N76" s="874"/>
      <c r="O76" s="874"/>
      <c r="P76" s="875"/>
      <c r="Q76" s="877">
        <v>33</v>
      </c>
      <c r="R76" s="878"/>
      <c r="S76" s="878"/>
      <c r="T76" s="878"/>
      <c r="U76" s="834"/>
      <c r="V76" s="879">
        <v>17</v>
      </c>
      <c r="W76" s="878"/>
      <c r="X76" s="878"/>
      <c r="Y76" s="878"/>
      <c r="Z76" s="834"/>
      <c r="AA76" s="879">
        <v>17</v>
      </c>
      <c r="AB76" s="878"/>
      <c r="AC76" s="878"/>
      <c r="AD76" s="878"/>
      <c r="AE76" s="834"/>
      <c r="AF76" s="879">
        <v>17</v>
      </c>
      <c r="AG76" s="878"/>
      <c r="AH76" s="878"/>
      <c r="AI76" s="878"/>
      <c r="AJ76" s="834"/>
      <c r="AK76" s="879">
        <v>23</v>
      </c>
      <c r="AL76" s="878"/>
      <c r="AM76" s="878"/>
      <c r="AN76" s="878"/>
      <c r="AO76" s="834"/>
      <c r="AP76" s="879" t="s">
        <v>491</v>
      </c>
      <c r="AQ76" s="878"/>
      <c r="AR76" s="878"/>
      <c r="AS76" s="878"/>
      <c r="AT76" s="834"/>
      <c r="AU76" s="879" t="s">
        <v>579</v>
      </c>
      <c r="AV76" s="878"/>
      <c r="AW76" s="878"/>
      <c r="AX76" s="878"/>
      <c r="AY76" s="834"/>
      <c r="AZ76" s="832"/>
      <c r="BA76" s="832"/>
      <c r="BB76" s="832"/>
      <c r="BC76" s="832"/>
      <c r="BD76" s="833"/>
      <c r="BE76" s="229"/>
      <c r="BF76" s="229"/>
      <c r="BG76" s="229"/>
      <c r="BH76" s="229"/>
      <c r="BI76" s="229"/>
      <c r="BJ76" s="229"/>
      <c r="BK76" s="229"/>
      <c r="BL76" s="229"/>
      <c r="BM76" s="229"/>
      <c r="BN76" s="229"/>
      <c r="BO76" s="229"/>
      <c r="BP76" s="229"/>
      <c r="BQ76" s="226">
        <v>70</v>
      </c>
      <c r="BR76" s="231"/>
      <c r="BS76" s="859"/>
      <c r="BT76" s="860"/>
      <c r="BU76" s="860"/>
      <c r="BV76" s="860"/>
      <c r="BW76" s="860"/>
      <c r="BX76" s="860"/>
      <c r="BY76" s="860"/>
      <c r="BZ76" s="860"/>
      <c r="CA76" s="860"/>
      <c r="CB76" s="860"/>
      <c r="CC76" s="860"/>
      <c r="CD76" s="860"/>
      <c r="CE76" s="860"/>
      <c r="CF76" s="860"/>
      <c r="CG76" s="865"/>
      <c r="CH76" s="862"/>
      <c r="CI76" s="863"/>
      <c r="CJ76" s="863"/>
      <c r="CK76" s="863"/>
      <c r="CL76" s="864"/>
      <c r="CM76" s="862"/>
      <c r="CN76" s="863"/>
      <c r="CO76" s="863"/>
      <c r="CP76" s="863"/>
      <c r="CQ76" s="864"/>
      <c r="CR76" s="862"/>
      <c r="CS76" s="863"/>
      <c r="CT76" s="863"/>
      <c r="CU76" s="863"/>
      <c r="CV76" s="864"/>
      <c r="CW76" s="862"/>
      <c r="CX76" s="863"/>
      <c r="CY76" s="863"/>
      <c r="CZ76" s="863"/>
      <c r="DA76" s="864"/>
      <c r="DB76" s="862"/>
      <c r="DC76" s="863"/>
      <c r="DD76" s="863"/>
      <c r="DE76" s="863"/>
      <c r="DF76" s="864"/>
      <c r="DG76" s="862"/>
      <c r="DH76" s="863"/>
      <c r="DI76" s="863"/>
      <c r="DJ76" s="863"/>
      <c r="DK76" s="864"/>
      <c r="DL76" s="862"/>
      <c r="DM76" s="863"/>
      <c r="DN76" s="863"/>
      <c r="DO76" s="863"/>
      <c r="DP76" s="864"/>
      <c r="DQ76" s="862"/>
      <c r="DR76" s="863"/>
      <c r="DS76" s="863"/>
      <c r="DT76" s="863"/>
      <c r="DU76" s="864"/>
      <c r="DV76" s="859"/>
      <c r="DW76" s="860"/>
      <c r="DX76" s="860"/>
      <c r="DY76" s="860"/>
      <c r="DZ76" s="861"/>
      <c r="EA76" s="218"/>
    </row>
    <row r="77" spans="1:131" ht="26.25" customHeight="1" x14ac:dyDescent="0.15">
      <c r="A77" s="226">
        <v>10</v>
      </c>
      <c r="B77" s="873" t="s">
        <v>576</v>
      </c>
      <c r="C77" s="874"/>
      <c r="D77" s="874"/>
      <c r="E77" s="874"/>
      <c r="F77" s="874"/>
      <c r="G77" s="874"/>
      <c r="H77" s="874"/>
      <c r="I77" s="874"/>
      <c r="J77" s="874"/>
      <c r="K77" s="874"/>
      <c r="L77" s="874"/>
      <c r="M77" s="874"/>
      <c r="N77" s="874"/>
      <c r="O77" s="874"/>
      <c r="P77" s="875"/>
      <c r="Q77" s="877">
        <v>772</v>
      </c>
      <c r="R77" s="878"/>
      <c r="S77" s="878"/>
      <c r="T77" s="878"/>
      <c r="U77" s="834"/>
      <c r="V77" s="879">
        <v>728</v>
      </c>
      <c r="W77" s="878"/>
      <c r="X77" s="878"/>
      <c r="Y77" s="878"/>
      <c r="Z77" s="834"/>
      <c r="AA77" s="879">
        <v>44</v>
      </c>
      <c r="AB77" s="878"/>
      <c r="AC77" s="878"/>
      <c r="AD77" s="878"/>
      <c r="AE77" s="834"/>
      <c r="AF77" s="879">
        <v>44</v>
      </c>
      <c r="AG77" s="878"/>
      <c r="AH77" s="878"/>
      <c r="AI77" s="878"/>
      <c r="AJ77" s="834"/>
      <c r="AK77" s="879">
        <v>315</v>
      </c>
      <c r="AL77" s="878"/>
      <c r="AM77" s="878"/>
      <c r="AN77" s="878"/>
      <c r="AO77" s="834"/>
      <c r="AP77" s="879" t="s">
        <v>491</v>
      </c>
      <c r="AQ77" s="878"/>
      <c r="AR77" s="878"/>
      <c r="AS77" s="878"/>
      <c r="AT77" s="834"/>
      <c r="AU77" s="879" t="s">
        <v>579</v>
      </c>
      <c r="AV77" s="878"/>
      <c r="AW77" s="878"/>
      <c r="AX77" s="878"/>
      <c r="AY77" s="834"/>
      <c r="AZ77" s="832"/>
      <c r="BA77" s="832"/>
      <c r="BB77" s="832"/>
      <c r="BC77" s="832"/>
      <c r="BD77" s="833"/>
      <c r="BE77" s="229"/>
      <c r="BF77" s="229"/>
      <c r="BG77" s="229"/>
      <c r="BH77" s="229"/>
      <c r="BI77" s="229"/>
      <c r="BJ77" s="229"/>
      <c r="BK77" s="229"/>
      <c r="BL77" s="229"/>
      <c r="BM77" s="229"/>
      <c r="BN77" s="229"/>
      <c r="BO77" s="229"/>
      <c r="BP77" s="229"/>
      <c r="BQ77" s="226">
        <v>71</v>
      </c>
      <c r="BR77" s="231"/>
      <c r="BS77" s="859"/>
      <c r="BT77" s="860"/>
      <c r="BU77" s="860"/>
      <c r="BV77" s="860"/>
      <c r="BW77" s="860"/>
      <c r="BX77" s="860"/>
      <c r="BY77" s="860"/>
      <c r="BZ77" s="860"/>
      <c r="CA77" s="860"/>
      <c r="CB77" s="860"/>
      <c r="CC77" s="860"/>
      <c r="CD77" s="860"/>
      <c r="CE77" s="860"/>
      <c r="CF77" s="860"/>
      <c r="CG77" s="865"/>
      <c r="CH77" s="862"/>
      <c r="CI77" s="863"/>
      <c r="CJ77" s="863"/>
      <c r="CK77" s="863"/>
      <c r="CL77" s="864"/>
      <c r="CM77" s="862"/>
      <c r="CN77" s="863"/>
      <c r="CO77" s="863"/>
      <c r="CP77" s="863"/>
      <c r="CQ77" s="864"/>
      <c r="CR77" s="862"/>
      <c r="CS77" s="863"/>
      <c r="CT77" s="863"/>
      <c r="CU77" s="863"/>
      <c r="CV77" s="864"/>
      <c r="CW77" s="862"/>
      <c r="CX77" s="863"/>
      <c r="CY77" s="863"/>
      <c r="CZ77" s="863"/>
      <c r="DA77" s="864"/>
      <c r="DB77" s="862"/>
      <c r="DC77" s="863"/>
      <c r="DD77" s="863"/>
      <c r="DE77" s="863"/>
      <c r="DF77" s="864"/>
      <c r="DG77" s="862"/>
      <c r="DH77" s="863"/>
      <c r="DI77" s="863"/>
      <c r="DJ77" s="863"/>
      <c r="DK77" s="864"/>
      <c r="DL77" s="862"/>
      <c r="DM77" s="863"/>
      <c r="DN77" s="863"/>
      <c r="DO77" s="863"/>
      <c r="DP77" s="864"/>
      <c r="DQ77" s="862"/>
      <c r="DR77" s="863"/>
      <c r="DS77" s="863"/>
      <c r="DT77" s="863"/>
      <c r="DU77" s="864"/>
      <c r="DV77" s="859"/>
      <c r="DW77" s="860"/>
      <c r="DX77" s="860"/>
      <c r="DY77" s="860"/>
      <c r="DZ77" s="861"/>
      <c r="EA77" s="218"/>
    </row>
    <row r="78" spans="1:131" ht="26.25" customHeight="1" x14ac:dyDescent="0.15">
      <c r="A78" s="226">
        <v>11</v>
      </c>
      <c r="B78" s="873" t="s">
        <v>577</v>
      </c>
      <c r="C78" s="874"/>
      <c r="D78" s="874"/>
      <c r="E78" s="874"/>
      <c r="F78" s="874"/>
      <c r="G78" s="874"/>
      <c r="H78" s="874"/>
      <c r="I78" s="874"/>
      <c r="J78" s="874"/>
      <c r="K78" s="874"/>
      <c r="L78" s="874"/>
      <c r="M78" s="874"/>
      <c r="N78" s="874"/>
      <c r="O78" s="874"/>
      <c r="P78" s="875"/>
      <c r="Q78" s="876">
        <v>1876</v>
      </c>
      <c r="R78" s="830"/>
      <c r="S78" s="830"/>
      <c r="T78" s="830"/>
      <c r="U78" s="830"/>
      <c r="V78" s="830">
        <v>1810</v>
      </c>
      <c r="W78" s="830"/>
      <c r="X78" s="830"/>
      <c r="Y78" s="830"/>
      <c r="Z78" s="830"/>
      <c r="AA78" s="830">
        <v>66</v>
      </c>
      <c r="AB78" s="830"/>
      <c r="AC78" s="830"/>
      <c r="AD78" s="830"/>
      <c r="AE78" s="830"/>
      <c r="AF78" s="830">
        <v>66</v>
      </c>
      <c r="AG78" s="830"/>
      <c r="AH78" s="830"/>
      <c r="AI78" s="830"/>
      <c r="AJ78" s="830"/>
      <c r="AK78" s="830" t="s">
        <v>491</v>
      </c>
      <c r="AL78" s="830"/>
      <c r="AM78" s="830"/>
      <c r="AN78" s="830"/>
      <c r="AO78" s="830"/>
      <c r="AP78" s="830" t="s">
        <v>491</v>
      </c>
      <c r="AQ78" s="830"/>
      <c r="AR78" s="830"/>
      <c r="AS78" s="830"/>
      <c r="AT78" s="830"/>
      <c r="AU78" s="830" t="s">
        <v>579</v>
      </c>
      <c r="AV78" s="830"/>
      <c r="AW78" s="830"/>
      <c r="AX78" s="830"/>
      <c r="AY78" s="830"/>
      <c r="AZ78" s="832"/>
      <c r="BA78" s="832"/>
      <c r="BB78" s="832"/>
      <c r="BC78" s="832"/>
      <c r="BD78" s="833"/>
      <c r="BE78" s="229"/>
      <c r="BF78" s="229"/>
      <c r="BG78" s="229"/>
      <c r="BH78" s="229"/>
      <c r="BI78" s="229"/>
      <c r="BJ78" s="218"/>
      <c r="BK78" s="218"/>
      <c r="BL78" s="218"/>
      <c r="BM78" s="218"/>
      <c r="BN78" s="218"/>
      <c r="BO78" s="229"/>
      <c r="BP78" s="229"/>
      <c r="BQ78" s="226">
        <v>72</v>
      </c>
      <c r="BR78" s="231"/>
      <c r="BS78" s="859"/>
      <c r="BT78" s="860"/>
      <c r="BU78" s="860"/>
      <c r="BV78" s="860"/>
      <c r="BW78" s="860"/>
      <c r="BX78" s="860"/>
      <c r="BY78" s="860"/>
      <c r="BZ78" s="860"/>
      <c r="CA78" s="860"/>
      <c r="CB78" s="860"/>
      <c r="CC78" s="860"/>
      <c r="CD78" s="860"/>
      <c r="CE78" s="860"/>
      <c r="CF78" s="860"/>
      <c r="CG78" s="865"/>
      <c r="CH78" s="862"/>
      <c r="CI78" s="863"/>
      <c r="CJ78" s="863"/>
      <c r="CK78" s="863"/>
      <c r="CL78" s="864"/>
      <c r="CM78" s="862"/>
      <c r="CN78" s="863"/>
      <c r="CO78" s="863"/>
      <c r="CP78" s="863"/>
      <c r="CQ78" s="864"/>
      <c r="CR78" s="862"/>
      <c r="CS78" s="863"/>
      <c r="CT78" s="863"/>
      <c r="CU78" s="863"/>
      <c r="CV78" s="864"/>
      <c r="CW78" s="862"/>
      <c r="CX78" s="863"/>
      <c r="CY78" s="863"/>
      <c r="CZ78" s="863"/>
      <c r="DA78" s="864"/>
      <c r="DB78" s="862"/>
      <c r="DC78" s="863"/>
      <c r="DD78" s="863"/>
      <c r="DE78" s="863"/>
      <c r="DF78" s="864"/>
      <c r="DG78" s="862"/>
      <c r="DH78" s="863"/>
      <c r="DI78" s="863"/>
      <c r="DJ78" s="863"/>
      <c r="DK78" s="864"/>
      <c r="DL78" s="862"/>
      <c r="DM78" s="863"/>
      <c r="DN78" s="863"/>
      <c r="DO78" s="863"/>
      <c r="DP78" s="864"/>
      <c r="DQ78" s="862"/>
      <c r="DR78" s="863"/>
      <c r="DS78" s="863"/>
      <c r="DT78" s="863"/>
      <c r="DU78" s="864"/>
      <c r="DV78" s="859"/>
      <c r="DW78" s="860"/>
      <c r="DX78" s="860"/>
      <c r="DY78" s="860"/>
      <c r="DZ78" s="861"/>
      <c r="EA78" s="218"/>
    </row>
    <row r="79" spans="1:131" ht="26.25" customHeight="1" x14ac:dyDescent="0.15">
      <c r="A79" s="226">
        <v>12</v>
      </c>
      <c r="B79" s="873" t="s">
        <v>578</v>
      </c>
      <c r="C79" s="874"/>
      <c r="D79" s="874"/>
      <c r="E79" s="874"/>
      <c r="F79" s="874"/>
      <c r="G79" s="874"/>
      <c r="H79" s="874"/>
      <c r="I79" s="874"/>
      <c r="J79" s="874"/>
      <c r="K79" s="874"/>
      <c r="L79" s="874"/>
      <c r="M79" s="874"/>
      <c r="N79" s="874"/>
      <c r="O79" s="874"/>
      <c r="P79" s="875"/>
      <c r="Q79" s="876">
        <v>297869</v>
      </c>
      <c r="R79" s="830"/>
      <c r="S79" s="830"/>
      <c r="T79" s="830"/>
      <c r="U79" s="830"/>
      <c r="V79" s="830">
        <v>293113</v>
      </c>
      <c r="W79" s="830"/>
      <c r="X79" s="830"/>
      <c r="Y79" s="830"/>
      <c r="Z79" s="830"/>
      <c r="AA79" s="830">
        <v>4756</v>
      </c>
      <c r="AB79" s="830"/>
      <c r="AC79" s="830"/>
      <c r="AD79" s="830"/>
      <c r="AE79" s="830"/>
      <c r="AF79" s="830">
        <v>4756</v>
      </c>
      <c r="AG79" s="830"/>
      <c r="AH79" s="830"/>
      <c r="AI79" s="830"/>
      <c r="AJ79" s="830"/>
      <c r="AK79" s="830">
        <v>1710</v>
      </c>
      <c r="AL79" s="830"/>
      <c r="AM79" s="830"/>
      <c r="AN79" s="830"/>
      <c r="AO79" s="830"/>
      <c r="AP79" s="830" t="s">
        <v>491</v>
      </c>
      <c r="AQ79" s="830"/>
      <c r="AR79" s="830"/>
      <c r="AS79" s="830"/>
      <c r="AT79" s="830"/>
      <c r="AU79" s="830" t="s">
        <v>579</v>
      </c>
      <c r="AV79" s="830"/>
      <c r="AW79" s="830"/>
      <c r="AX79" s="830"/>
      <c r="AY79" s="830"/>
      <c r="AZ79" s="832"/>
      <c r="BA79" s="832"/>
      <c r="BB79" s="832"/>
      <c r="BC79" s="832"/>
      <c r="BD79" s="833"/>
      <c r="BE79" s="229"/>
      <c r="BF79" s="229"/>
      <c r="BG79" s="229"/>
      <c r="BH79" s="229"/>
      <c r="BI79" s="229"/>
      <c r="BJ79" s="218"/>
      <c r="BK79" s="218"/>
      <c r="BL79" s="218"/>
      <c r="BM79" s="218"/>
      <c r="BN79" s="218"/>
      <c r="BO79" s="229"/>
      <c r="BP79" s="229"/>
      <c r="BQ79" s="226">
        <v>73</v>
      </c>
      <c r="BR79" s="231"/>
      <c r="BS79" s="859"/>
      <c r="BT79" s="860"/>
      <c r="BU79" s="860"/>
      <c r="BV79" s="860"/>
      <c r="BW79" s="860"/>
      <c r="BX79" s="860"/>
      <c r="BY79" s="860"/>
      <c r="BZ79" s="860"/>
      <c r="CA79" s="860"/>
      <c r="CB79" s="860"/>
      <c r="CC79" s="860"/>
      <c r="CD79" s="860"/>
      <c r="CE79" s="860"/>
      <c r="CF79" s="860"/>
      <c r="CG79" s="865"/>
      <c r="CH79" s="862"/>
      <c r="CI79" s="863"/>
      <c r="CJ79" s="863"/>
      <c r="CK79" s="863"/>
      <c r="CL79" s="864"/>
      <c r="CM79" s="862"/>
      <c r="CN79" s="863"/>
      <c r="CO79" s="863"/>
      <c r="CP79" s="863"/>
      <c r="CQ79" s="864"/>
      <c r="CR79" s="862"/>
      <c r="CS79" s="863"/>
      <c r="CT79" s="863"/>
      <c r="CU79" s="863"/>
      <c r="CV79" s="864"/>
      <c r="CW79" s="862"/>
      <c r="CX79" s="863"/>
      <c r="CY79" s="863"/>
      <c r="CZ79" s="863"/>
      <c r="DA79" s="864"/>
      <c r="DB79" s="862"/>
      <c r="DC79" s="863"/>
      <c r="DD79" s="863"/>
      <c r="DE79" s="863"/>
      <c r="DF79" s="864"/>
      <c r="DG79" s="862"/>
      <c r="DH79" s="863"/>
      <c r="DI79" s="863"/>
      <c r="DJ79" s="863"/>
      <c r="DK79" s="864"/>
      <c r="DL79" s="862"/>
      <c r="DM79" s="863"/>
      <c r="DN79" s="863"/>
      <c r="DO79" s="863"/>
      <c r="DP79" s="864"/>
      <c r="DQ79" s="862"/>
      <c r="DR79" s="863"/>
      <c r="DS79" s="863"/>
      <c r="DT79" s="863"/>
      <c r="DU79" s="864"/>
      <c r="DV79" s="859"/>
      <c r="DW79" s="860"/>
      <c r="DX79" s="860"/>
      <c r="DY79" s="860"/>
      <c r="DZ79" s="861"/>
      <c r="EA79" s="218"/>
    </row>
    <row r="80" spans="1:131" ht="26.25" customHeight="1" x14ac:dyDescent="0.15">
      <c r="A80" s="226">
        <v>13</v>
      </c>
      <c r="B80" s="873"/>
      <c r="C80" s="874"/>
      <c r="D80" s="874"/>
      <c r="E80" s="874"/>
      <c r="F80" s="874"/>
      <c r="G80" s="874"/>
      <c r="H80" s="874"/>
      <c r="I80" s="874"/>
      <c r="J80" s="874"/>
      <c r="K80" s="874"/>
      <c r="L80" s="874"/>
      <c r="M80" s="874"/>
      <c r="N80" s="874"/>
      <c r="O80" s="874"/>
      <c r="P80" s="875"/>
      <c r="Q80" s="876"/>
      <c r="R80" s="830"/>
      <c r="S80" s="830"/>
      <c r="T80" s="830"/>
      <c r="U80" s="830"/>
      <c r="V80" s="830"/>
      <c r="W80" s="830"/>
      <c r="X80" s="830"/>
      <c r="Y80" s="830"/>
      <c r="Z80" s="830"/>
      <c r="AA80" s="830"/>
      <c r="AB80" s="830"/>
      <c r="AC80" s="830"/>
      <c r="AD80" s="830"/>
      <c r="AE80" s="830"/>
      <c r="AF80" s="830"/>
      <c r="AG80" s="830"/>
      <c r="AH80" s="830"/>
      <c r="AI80" s="830"/>
      <c r="AJ80" s="830"/>
      <c r="AK80" s="830"/>
      <c r="AL80" s="830"/>
      <c r="AM80" s="830"/>
      <c r="AN80" s="830"/>
      <c r="AO80" s="830"/>
      <c r="AP80" s="830"/>
      <c r="AQ80" s="830"/>
      <c r="AR80" s="830"/>
      <c r="AS80" s="830"/>
      <c r="AT80" s="830"/>
      <c r="AU80" s="830"/>
      <c r="AV80" s="830"/>
      <c r="AW80" s="830"/>
      <c r="AX80" s="830"/>
      <c r="AY80" s="830"/>
      <c r="AZ80" s="832"/>
      <c r="BA80" s="832"/>
      <c r="BB80" s="832"/>
      <c r="BC80" s="832"/>
      <c r="BD80" s="833"/>
      <c r="BE80" s="229"/>
      <c r="BF80" s="229"/>
      <c r="BG80" s="229"/>
      <c r="BH80" s="229"/>
      <c r="BI80" s="229"/>
      <c r="BJ80" s="229"/>
      <c r="BK80" s="229"/>
      <c r="BL80" s="229"/>
      <c r="BM80" s="229"/>
      <c r="BN80" s="229"/>
      <c r="BO80" s="229"/>
      <c r="BP80" s="229"/>
      <c r="BQ80" s="226">
        <v>74</v>
      </c>
      <c r="BR80" s="231"/>
      <c r="BS80" s="859"/>
      <c r="BT80" s="860"/>
      <c r="BU80" s="860"/>
      <c r="BV80" s="860"/>
      <c r="BW80" s="860"/>
      <c r="BX80" s="860"/>
      <c r="BY80" s="860"/>
      <c r="BZ80" s="860"/>
      <c r="CA80" s="860"/>
      <c r="CB80" s="860"/>
      <c r="CC80" s="860"/>
      <c r="CD80" s="860"/>
      <c r="CE80" s="860"/>
      <c r="CF80" s="860"/>
      <c r="CG80" s="865"/>
      <c r="CH80" s="862"/>
      <c r="CI80" s="863"/>
      <c r="CJ80" s="863"/>
      <c r="CK80" s="863"/>
      <c r="CL80" s="864"/>
      <c r="CM80" s="862"/>
      <c r="CN80" s="863"/>
      <c r="CO80" s="863"/>
      <c r="CP80" s="863"/>
      <c r="CQ80" s="864"/>
      <c r="CR80" s="862"/>
      <c r="CS80" s="863"/>
      <c r="CT80" s="863"/>
      <c r="CU80" s="863"/>
      <c r="CV80" s="864"/>
      <c r="CW80" s="862"/>
      <c r="CX80" s="863"/>
      <c r="CY80" s="863"/>
      <c r="CZ80" s="863"/>
      <c r="DA80" s="864"/>
      <c r="DB80" s="862"/>
      <c r="DC80" s="863"/>
      <c r="DD80" s="863"/>
      <c r="DE80" s="863"/>
      <c r="DF80" s="864"/>
      <c r="DG80" s="862"/>
      <c r="DH80" s="863"/>
      <c r="DI80" s="863"/>
      <c r="DJ80" s="863"/>
      <c r="DK80" s="864"/>
      <c r="DL80" s="862"/>
      <c r="DM80" s="863"/>
      <c r="DN80" s="863"/>
      <c r="DO80" s="863"/>
      <c r="DP80" s="864"/>
      <c r="DQ80" s="862"/>
      <c r="DR80" s="863"/>
      <c r="DS80" s="863"/>
      <c r="DT80" s="863"/>
      <c r="DU80" s="864"/>
      <c r="DV80" s="859"/>
      <c r="DW80" s="860"/>
      <c r="DX80" s="860"/>
      <c r="DY80" s="860"/>
      <c r="DZ80" s="861"/>
      <c r="EA80" s="218"/>
    </row>
    <row r="81" spans="1:131" ht="26.25" customHeight="1" x14ac:dyDescent="0.15">
      <c r="A81" s="226">
        <v>14</v>
      </c>
      <c r="B81" s="873"/>
      <c r="C81" s="874"/>
      <c r="D81" s="874"/>
      <c r="E81" s="874"/>
      <c r="F81" s="874"/>
      <c r="G81" s="874"/>
      <c r="H81" s="874"/>
      <c r="I81" s="874"/>
      <c r="J81" s="874"/>
      <c r="K81" s="874"/>
      <c r="L81" s="874"/>
      <c r="M81" s="874"/>
      <c r="N81" s="874"/>
      <c r="O81" s="874"/>
      <c r="P81" s="875"/>
      <c r="Q81" s="876"/>
      <c r="R81" s="830"/>
      <c r="S81" s="830"/>
      <c r="T81" s="830"/>
      <c r="U81" s="830"/>
      <c r="V81" s="830"/>
      <c r="W81" s="830"/>
      <c r="X81" s="830"/>
      <c r="Y81" s="830"/>
      <c r="Z81" s="830"/>
      <c r="AA81" s="830"/>
      <c r="AB81" s="830"/>
      <c r="AC81" s="830"/>
      <c r="AD81" s="830"/>
      <c r="AE81" s="830"/>
      <c r="AF81" s="830"/>
      <c r="AG81" s="830"/>
      <c r="AH81" s="830"/>
      <c r="AI81" s="830"/>
      <c r="AJ81" s="830"/>
      <c r="AK81" s="830"/>
      <c r="AL81" s="830"/>
      <c r="AM81" s="830"/>
      <c r="AN81" s="830"/>
      <c r="AO81" s="830"/>
      <c r="AP81" s="830"/>
      <c r="AQ81" s="830"/>
      <c r="AR81" s="830"/>
      <c r="AS81" s="830"/>
      <c r="AT81" s="830"/>
      <c r="AU81" s="830"/>
      <c r="AV81" s="830"/>
      <c r="AW81" s="830"/>
      <c r="AX81" s="830"/>
      <c r="AY81" s="830"/>
      <c r="AZ81" s="832"/>
      <c r="BA81" s="832"/>
      <c r="BB81" s="832"/>
      <c r="BC81" s="832"/>
      <c r="BD81" s="833"/>
      <c r="BE81" s="229"/>
      <c r="BF81" s="229"/>
      <c r="BG81" s="229"/>
      <c r="BH81" s="229"/>
      <c r="BI81" s="229"/>
      <c r="BJ81" s="229"/>
      <c r="BK81" s="229"/>
      <c r="BL81" s="229"/>
      <c r="BM81" s="229"/>
      <c r="BN81" s="229"/>
      <c r="BO81" s="229"/>
      <c r="BP81" s="229"/>
      <c r="BQ81" s="226">
        <v>75</v>
      </c>
      <c r="BR81" s="231"/>
      <c r="BS81" s="859"/>
      <c r="BT81" s="860"/>
      <c r="BU81" s="860"/>
      <c r="BV81" s="860"/>
      <c r="BW81" s="860"/>
      <c r="BX81" s="860"/>
      <c r="BY81" s="860"/>
      <c r="BZ81" s="860"/>
      <c r="CA81" s="860"/>
      <c r="CB81" s="860"/>
      <c r="CC81" s="860"/>
      <c r="CD81" s="860"/>
      <c r="CE81" s="860"/>
      <c r="CF81" s="860"/>
      <c r="CG81" s="865"/>
      <c r="CH81" s="862"/>
      <c r="CI81" s="863"/>
      <c r="CJ81" s="863"/>
      <c r="CK81" s="863"/>
      <c r="CL81" s="864"/>
      <c r="CM81" s="862"/>
      <c r="CN81" s="863"/>
      <c r="CO81" s="863"/>
      <c r="CP81" s="863"/>
      <c r="CQ81" s="864"/>
      <c r="CR81" s="862"/>
      <c r="CS81" s="863"/>
      <c r="CT81" s="863"/>
      <c r="CU81" s="863"/>
      <c r="CV81" s="864"/>
      <c r="CW81" s="862"/>
      <c r="CX81" s="863"/>
      <c r="CY81" s="863"/>
      <c r="CZ81" s="863"/>
      <c r="DA81" s="864"/>
      <c r="DB81" s="862"/>
      <c r="DC81" s="863"/>
      <c r="DD81" s="863"/>
      <c r="DE81" s="863"/>
      <c r="DF81" s="864"/>
      <c r="DG81" s="862"/>
      <c r="DH81" s="863"/>
      <c r="DI81" s="863"/>
      <c r="DJ81" s="863"/>
      <c r="DK81" s="864"/>
      <c r="DL81" s="862"/>
      <c r="DM81" s="863"/>
      <c r="DN81" s="863"/>
      <c r="DO81" s="863"/>
      <c r="DP81" s="864"/>
      <c r="DQ81" s="862"/>
      <c r="DR81" s="863"/>
      <c r="DS81" s="863"/>
      <c r="DT81" s="863"/>
      <c r="DU81" s="864"/>
      <c r="DV81" s="859"/>
      <c r="DW81" s="860"/>
      <c r="DX81" s="860"/>
      <c r="DY81" s="860"/>
      <c r="DZ81" s="861"/>
      <c r="EA81" s="218"/>
    </row>
    <row r="82" spans="1:131" ht="26.25" customHeight="1" x14ac:dyDescent="0.15">
      <c r="A82" s="226">
        <v>15</v>
      </c>
      <c r="B82" s="873"/>
      <c r="C82" s="874"/>
      <c r="D82" s="874"/>
      <c r="E82" s="874"/>
      <c r="F82" s="874"/>
      <c r="G82" s="874"/>
      <c r="H82" s="874"/>
      <c r="I82" s="874"/>
      <c r="J82" s="874"/>
      <c r="K82" s="874"/>
      <c r="L82" s="874"/>
      <c r="M82" s="874"/>
      <c r="N82" s="874"/>
      <c r="O82" s="874"/>
      <c r="P82" s="875"/>
      <c r="Q82" s="876"/>
      <c r="R82" s="830"/>
      <c r="S82" s="830"/>
      <c r="T82" s="830"/>
      <c r="U82" s="830"/>
      <c r="V82" s="830"/>
      <c r="W82" s="830"/>
      <c r="X82" s="830"/>
      <c r="Y82" s="830"/>
      <c r="Z82" s="830"/>
      <c r="AA82" s="830"/>
      <c r="AB82" s="830"/>
      <c r="AC82" s="830"/>
      <c r="AD82" s="830"/>
      <c r="AE82" s="830"/>
      <c r="AF82" s="830"/>
      <c r="AG82" s="830"/>
      <c r="AH82" s="830"/>
      <c r="AI82" s="830"/>
      <c r="AJ82" s="830"/>
      <c r="AK82" s="830"/>
      <c r="AL82" s="830"/>
      <c r="AM82" s="830"/>
      <c r="AN82" s="830"/>
      <c r="AO82" s="830"/>
      <c r="AP82" s="830"/>
      <c r="AQ82" s="830"/>
      <c r="AR82" s="830"/>
      <c r="AS82" s="830"/>
      <c r="AT82" s="830"/>
      <c r="AU82" s="830"/>
      <c r="AV82" s="830"/>
      <c r="AW82" s="830"/>
      <c r="AX82" s="830"/>
      <c r="AY82" s="830"/>
      <c r="AZ82" s="832"/>
      <c r="BA82" s="832"/>
      <c r="BB82" s="832"/>
      <c r="BC82" s="832"/>
      <c r="BD82" s="833"/>
      <c r="BE82" s="229"/>
      <c r="BF82" s="229"/>
      <c r="BG82" s="229"/>
      <c r="BH82" s="229"/>
      <c r="BI82" s="229"/>
      <c r="BJ82" s="229"/>
      <c r="BK82" s="229"/>
      <c r="BL82" s="229"/>
      <c r="BM82" s="229"/>
      <c r="BN82" s="229"/>
      <c r="BO82" s="229"/>
      <c r="BP82" s="229"/>
      <c r="BQ82" s="226">
        <v>76</v>
      </c>
      <c r="BR82" s="231"/>
      <c r="BS82" s="859"/>
      <c r="BT82" s="860"/>
      <c r="BU82" s="860"/>
      <c r="BV82" s="860"/>
      <c r="BW82" s="860"/>
      <c r="BX82" s="860"/>
      <c r="BY82" s="860"/>
      <c r="BZ82" s="860"/>
      <c r="CA82" s="860"/>
      <c r="CB82" s="860"/>
      <c r="CC82" s="860"/>
      <c r="CD82" s="860"/>
      <c r="CE82" s="860"/>
      <c r="CF82" s="860"/>
      <c r="CG82" s="865"/>
      <c r="CH82" s="862"/>
      <c r="CI82" s="863"/>
      <c r="CJ82" s="863"/>
      <c r="CK82" s="863"/>
      <c r="CL82" s="864"/>
      <c r="CM82" s="862"/>
      <c r="CN82" s="863"/>
      <c r="CO82" s="863"/>
      <c r="CP82" s="863"/>
      <c r="CQ82" s="864"/>
      <c r="CR82" s="862"/>
      <c r="CS82" s="863"/>
      <c r="CT82" s="863"/>
      <c r="CU82" s="863"/>
      <c r="CV82" s="864"/>
      <c r="CW82" s="862"/>
      <c r="CX82" s="863"/>
      <c r="CY82" s="863"/>
      <c r="CZ82" s="863"/>
      <c r="DA82" s="864"/>
      <c r="DB82" s="862"/>
      <c r="DC82" s="863"/>
      <c r="DD82" s="863"/>
      <c r="DE82" s="863"/>
      <c r="DF82" s="864"/>
      <c r="DG82" s="862"/>
      <c r="DH82" s="863"/>
      <c r="DI82" s="863"/>
      <c r="DJ82" s="863"/>
      <c r="DK82" s="864"/>
      <c r="DL82" s="862"/>
      <c r="DM82" s="863"/>
      <c r="DN82" s="863"/>
      <c r="DO82" s="863"/>
      <c r="DP82" s="864"/>
      <c r="DQ82" s="862"/>
      <c r="DR82" s="863"/>
      <c r="DS82" s="863"/>
      <c r="DT82" s="863"/>
      <c r="DU82" s="864"/>
      <c r="DV82" s="859"/>
      <c r="DW82" s="860"/>
      <c r="DX82" s="860"/>
      <c r="DY82" s="860"/>
      <c r="DZ82" s="861"/>
      <c r="EA82" s="218"/>
    </row>
    <row r="83" spans="1:131" ht="26.25" customHeight="1" x14ac:dyDescent="0.15">
      <c r="A83" s="226">
        <v>16</v>
      </c>
      <c r="B83" s="873"/>
      <c r="C83" s="874"/>
      <c r="D83" s="874"/>
      <c r="E83" s="874"/>
      <c r="F83" s="874"/>
      <c r="G83" s="874"/>
      <c r="H83" s="874"/>
      <c r="I83" s="874"/>
      <c r="J83" s="874"/>
      <c r="K83" s="874"/>
      <c r="L83" s="874"/>
      <c r="M83" s="874"/>
      <c r="N83" s="874"/>
      <c r="O83" s="874"/>
      <c r="P83" s="875"/>
      <c r="Q83" s="876"/>
      <c r="R83" s="830"/>
      <c r="S83" s="830"/>
      <c r="T83" s="830"/>
      <c r="U83" s="830"/>
      <c r="V83" s="830"/>
      <c r="W83" s="830"/>
      <c r="X83" s="830"/>
      <c r="Y83" s="830"/>
      <c r="Z83" s="830"/>
      <c r="AA83" s="830"/>
      <c r="AB83" s="830"/>
      <c r="AC83" s="830"/>
      <c r="AD83" s="830"/>
      <c r="AE83" s="830"/>
      <c r="AF83" s="830"/>
      <c r="AG83" s="830"/>
      <c r="AH83" s="830"/>
      <c r="AI83" s="830"/>
      <c r="AJ83" s="830"/>
      <c r="AK83" s="830"/>
      <c r="AL83" s="830"/>
      <c r="AM83" s="830"/>
      <c r="AN83" s="830"/>
      <c r="AO83" s="830"/>
      <c r="AP83" s="830"/>
      <c r="AQ83" s="830"/>
      <c r="AR83" s="830"/>
      <c r="AS83" s="830"/>
      <c r="AT83" s="830"/>
      <c r="AU83" s="830"/>
      <c r="AV83" s="830"/>
      <c r="AW83" s="830"/>
      <c r="AX83" s="830"/>
      <c r="AY83" s="830"/>
      <c r="AZ83" s="832"/>
      <c r="BA83" s="832"/>
      <c r="BB83" s="832"/>
      <c r="BC83" s="832"/>
      <c r="BD83" s="833"/>
      <c r="BE83" s="229"/>
      <c r="BF83" s="229"/>
      <c r="BG83" s="229"/>
      <c r="BH83" s="229"/>
      <c r="BI83" s="229"/>
      <c r="BJ83" s="229"/>
      <c r="BK83" s="229"/>
      <c r="BL83" s="229"/>
      <c r="BM83" s="229"/>
      <c r="BN83" s="229"/>
      <c r="BO83" s="229"/>
      <c r="BP83" s="229"/>
      <c r="BQ83" s="226">
        <v>77</v>
      </c>
      <c r="BR83" s="231"/>
      <c r="BS83" s="859"/>
      <c r="BT83" s="860"/>
      <c r="BU83" s="860"/>
      <c r="BV83" s="860"/>
      <c r="BW83" s="860"/>
      <c r="BX83" s="860"/>
      <c r="BY83" s="860"/>
      <c r="BZ83" s="860"/>
      <c r="CA83" s="860"/>
      <c r="CB83" s="860"/>
      <c r="CC83" s="860"/>
      <c r="CD83" s="860"/>
      <c r="CE83" s="860"/>
      <c r="CF83" s="860"/>
      <c r="CG83" s="865"/>
      <c r="CH83" s="862"/>
      <c r="CI83" s="863"/>
      <c r="CJ83" s="863"/>
      <c r="CK83" s="863"/>
      <c r="CL83" s="864"/>
      <c r="CM83" s="862"/>
      <c r="CN83" s="863"/>
      <c r="CO83" s="863"/>
      <c r="CP83" s="863"/>
      <c r="CQ83" s="864"/>
      <c r="CR83" s="862"/>
      <c r="CS83" s="863"/>
      <c r="CT83" s="863"/>
      <c r="CU83" s="863"/>
      <c r="CV83" s="864"/>
      <c r="CW83" s="862"/>
      <c r="CX83" s="863"/>
      <c r="CY83" s="863"/>
      <c r="CZ83" s="863"/>
      <c r="DA83" s="864"/>
      <c r="DB83" s="862"/>
      <c r="DC83" s="863"/>
      <c r="DD83" s="863"/>
      <c r="DE83" s="863"/>
      <c r="DF83" s="864"/>
      <c r="DG83" s="862"/>
      <c r="DH83" s="863"/>
      <c r="DI83" s="863"/>
      <c r="DJ83" s="863"/>
      <c r="DK83" s="864"/>
      <c r="DL83" s="862"/>
      <c r="DM83" s="863"/>
      <c r="DN83" s="863"/>
      <c r="DO83" s="863"/>
      <c r="DP83" s="864"/>
      <c r="DQ83" s="862"/>
      <c r="DR83" s="863"/>
      <c r="DS83" s="863"/>
      <c r="DT83" s="863"/>
      <c r="DU83" s="864"/>
      <c r="DV83" s="859"/>
      <c r="DW83" s="860"/>
      <c r="DX83" s="860"/>
      <c r="DY83" s="860"/>
      <c r="DZ83" s="861"/>
      <c r="EA83" s="218"/>
    </row>
    <row r="84" spans="1:131" ht="26.25" customHeight="1" x14ac:dyDescent="0.15">
      <c r="A84" s="226">
        <v>17</v>
      </c>
      <c r="B84" s="873"/>
      <c r="C84" s="874"/>
      <c r="D84" s="874"/>
      <c r="E84" s="874"/>
      <c r="F84" s="874"/>
      <c r="G84" s="874"/>
      <c r="H84" s="874"/>
      <c r="I84" s="874"/>
      <c r="J84" s="874"/>
      <c r="K84" s="874"/>
      <c r="L84" s="874"/>
      <c r="M84" s="874"/>
      <c r="N84" s="874"/>
      <c r="O84" s="874"/>
      <c r="P84" s="875"/>
      <c r="Q84" s="876"/>
      <c r="R84" s="830"/>
      <c r="S84" s="830"/>
      <c r="T84" s="830"/>
      <c r="U84" s="830"/>
      <c r="V84" s="830"/>
      <c r="W84" s="830"/>
      <c r="X84" s="830"/>
      <c r="Y84" s="830"/>
      <c r="Z84" s="830"/>
      <c r="AA84" s="830"/>
      <c r="AB84" s="830"/>
      <c r="AC84" s="830"/>
      <c r="AD84" s="830"/>
      <c r="AE84" s="830"/>
      <c r="AF84" s="830"/>
      <c r="AG84" s="830"/>
      <c r="AH84" s="830"/>
      <c r="AI84" s="830"/>
      <c r="AJ84" s="830"/>
      <c r="AK84" s="830"/>
      <c r="AL84" s="830"/>
      <c r="AM84" s="830"/>
      <c r="AN84" s="830"/>
      <c r="AO84" s="830"/>
      <c r="AP84" s="830"/>
      <c r="AQ84" s="830"/>
      <c r="AR84" s="830"/>
      <c r="AS84" s="830"/>
      <c r="AT84" s="830"/>
      <c r="AU84" s="830"/>
      <c r="AV84" s="830"/>
      <c r="AW84" s="830"/>
      <c r="AX84" s="830"/>
      <c r="AY84" s="830"/>
      <c r="AZ84" s="832"/>
      <c r="BA84" s="832"/>
      <c r="BB84" s="832"/>
      <c r="BC84" s="832"/>
      <c r="BD84" s="833"/>
      <c r="BE84" s="229"/>
      <c r="BF84" s="229"/>
      <c r="BG84" s="229"/>
      <c r="BH84" s="229"/>
      <c r="BI84" s="229"/>
      <c r="BJ84" s="229"/>
      <c r="BK84" s="229"/>
      <c r="BL84" s="229"/>
      <c r="BM84" s="229"/>
      <c r="BN84" s="229"/>
      <c r="BO84" s="229"/>
      <c r="BP84" s="229"/>
      <c r="BQ84" s="226">
        <v>78</v>
      </c>
      <c r="BR84" s="231"/>
      <c r="BS84" s="859"/>
      <c r="BT84" s="860"/>
      <c r="BU84" s="860"/>
      <c r="BV84" s="860"/>
      <c r="BW84" s="860"/>
      <c r="BX84" s="860"/>
      <c r="BY84" s="860"/>
      <c r="BZ84" s="860"/>
      <c r="CA84" s="860"/>
      <c r="CB84" s="860"/>
      <c r="CC84" s="860"/>
      <c r="CD84" s="860"/>
      <c r="CE84" s="860"/>
      <c r="CF84" s="860"/>
      <c r="CG84" s="865"/>
      <c r="CH84" s="862"/>
      <c r="CI84" s="863"/>
      <c r="CJ84" s="863"/>
      <c r="CK84" s="863"/>
      <c r="CL84" s="864"/>
      <c r="CM84" s="862"/>
      <c r="CN84" s="863"/>
      <c r="CO84" s="863"/>
      <c r="CP84" s="863"/>
      <c r="CQ84" s="864"/>
      <c r="CR84" s="862"/>
      <c r="CS84" s="863"/>
      <c r="CT84" s="863"/>
      <c r="CU84" s="863"/>
      <c r="CV84" s="864"/>
      <c r="CW84" s="862"/>
      <c r="CX84" s="863"/>
      <c r="CY84" s="863"/>
      <c r="CZ84" s="863"/>
      <c r="DA84" s="864"/>
      <c r="DB84" s="862"/>
      <c r="DC84" s="863"/>
      <c r="DD84" s="863"/>
      <c r="DE84" s="863"/>
      <c r="DF84" s="864"/>
      <c r="DG84" s="862"/>
      <c r="DH84" s="863"/>
      <c r="DI84" s="863"/>
      <c r="DJ84" s="863"/>
      <c r="DK84" s="864"/>
      <c r="DL84" s="862"/>
      <c r="DM84" s="863"/>
      <c r="DN84" s="863"/>
      <c r="DO84" s="863"/>
      <c r="DP84" s="864"/>
      <c r="DQ84" s="862"/>
      <c r="DR84" s="863"/>
      <c r="DS84" s="863"/>
      <c r="DT84" s="863"/>
      <c r="DU84" s="864"/>
      <c r="DV84" s="859"/>
      <c r="DW84" s="860"/>
      <c r="DX84" s="860"/>
      <c r="DY84" s="860"/>
      <c r="DZ84" s="861"/>
      <c r="EA84" s="218"/>
    </row>
    <row r="85" spans="1:131" ht="26.25" customHeight="1" x14ac:dyDescent="0.15">
      <c r="A85" s="226">
        <v>18</v>
      </c>
      <c r="B85" s="873"/>
      <c r="C85" s="874"/>
      <c r="D85" s="874"/>
      <c r="E85" s="874"/>
      <c r="F85" s="874"/>
      <c r="G85" s="874"/>
      <c r="H85" s="874"/>
      <c r="I85" s="874"/>
      <c r="J85" s="874"/>
      <c r="K85" s="874"/>
      <c r="L85" s="874"/>
      <c r="M85" s="874"/>
      <c r="N85" s="874"/>
      <c r="O85" s="874"/>
      <c r="P85" s="875"/>
      <c r="Q85" s="876"/>
      <c r="R85" s="830"/>
      <c r="S85" s="830"/>
      <c r="T85" s="830"/>
      <c r="U85" s="830"/>
      <c r="V85" s="830"/>
      <c r="W85" s="830"/>
      <c r="X85" s="830"/>
      <c r="Y85" s="830"/>
      <c r="Z85" s="830"/>
      <c r="AA85" s="830"/>
      <c r="AB85" s="830"/>
      <c r="AC85" s="830"/>
      <c r="AD85" s="830"/>
      <c r="AE85" s="830"/>
      <c r="AF85" s="830"/>
      <c r="AG85" s="830"/>
      <c r="AH85" s="830"/>
      <c r="AI85" s="830"/>
      <c r="AJ85" s="830"/>
      <c r="AK85" s="830"/>
      <c r="AL85" s="830"/>
      <c r="AM85" s="830"/>
      <c r="AN85" s="830"/>
      <c r="AO85" s="830"/>
      <c r="AP85" s="830"/>
      <c r="AQ85" s="830"/>
      <c r="AR85" s="830"/>
      <c r="AS85" s="830"/>
      <c r="AT85" s="830"/>
      <c r="AU85" s="830"/>
      <c r="AV85" s="830"/>
      <c r="AW85" s="830"/>
      <c r="AX85" s="830"/>
      <c r="AY85" s="830"/>
      <c r="AZ85" s="832"/>
      <c r="BA85" s="832"/>
      <c r="BB85" s="832"/>
      <c r="BC85" s="832"/>
      <c r="BD85" s="833"/>
      <c r="BE85" s="229"/>
      <c r="BF85" s="229"/>
      <c r="BG85" s="229"/>
      <c r="BH85" s="229"/>
      <c r="BI85" s="229"/>
      <c r="BJ85" s="229"/>
      <c r="BK85" s="229"/>
      <c r="BL85" s="229"/>
      <c r="BM85" s="229"/>
      <c r="BN85" s="229"/>
      <c r="BO85" s="229"/>
      <c r="BP85" s="229"/>
      <c r="BQ85" s="226">
        <v>79</v>
      </c>
      <c r="BR85" s="231"/>
      <c r="BS85" s="859"/>
      <c r="BT85" s="860"/>
      <c r="BU85" s="860"/>
      <c r="BV85" s="860"/>
      <c r="BW85" s="860"/>
      <c r="BX85" s="860"/>
      <c r="BY85" s="860"/>
      <c r="BZ85" s="860"/>
      <c r="CA85" s="860"/>
      <c r="CB85" s="860"/>
      <c r="CC85" s="860"/>
      <c r="CD85" s="860"/>
      <c r="CE85" s="860"/>
      <c r="CF85" s="860"/>
      <c r="CG85" s="865"/>
      <c r="CH85" s="862"/>
      <c r="CI85" s="863"/>
      <c r="CJ85" s="863"/>
      <c r="CK85" s="863"/>
      <c r="CL85" s="864"/>
      <c r="CM85" s="862"/>
      <c r="CN85" s="863"/>
      <c r="CO85" s="863"/>
      <c r="CP85" s="863"/>
      <c r="CQ85" s="864"/>
      <c r="CR85" s="862"/>
      <c r="CS85" s="863"/>
      <c r="CT85" s="863"/>
      <c r="CU85" s="863"/>
      <c r="CV85" s="864"/>
      <c r="CW85" s="862"/>
      <c r="CX85" s="863"/>
      <c r="CY85" s="863"/>
      <c r="CZ85" s="863"/>
      <c r="DA85" s="864"/>
      <c r="DB85" s="862"/>
      <c r="DC85" s="863"/>
      <c r="DD85" s="863"/>
      <c r="DE85" s="863"/>
      <c r="DF85" s="864"/>
      <c r="DG85" s="862"/>
      <c r="DH85" s="863"/>
      <c r="DI85" s="863"/>
      <c r="DJ85" s="863"/>
      <c r="DK85" s="864"/>
      <c r="DL85" s="862"/>
      <c r="DM85" s="863"/>
      <c r="DN85" s="863"/>
      <c r="DO85" s="863"/>
      <c r="DP85" s="864"/>
      <c r="DQ85" s="862"/>
      <c r="DR85" s="863"/>
      <c r="DS85" s="863"/>
      <c r="DT85" s="863"/>
      <c r="DU85" s="864"/>
      <c r="DV85" s="859"/>
      <c r="DW85" s="860"/>
      <c r="DX85" s="860"/>
      <c r="DY85" s="860"/>
      <c r="DZ85" s="861"/>
      <c r="EA85" s="218"/>
    </row>
    <row r="86" spans="1:131" ht="26.25" customHeight="1" x14ac:dyDescent="0.15">
      <c r="A86" s="226">
        <v>19</v>
      </c>
      <c r="B86" s="873"/>
      <c r="C86" s="874"/>
      <c r="D86" s="874"/>
      <c r="E86" s="874"/>
      <c r="F86" s="874"/>
      <c r="G86" s="874"/>
      <c r="H86" s="874"/>
      <c r="I86" s="874"/>
      <c r="J86" s="874"/>
      <c r="K86" s="874"/>
      <c r="L86" s="874"/>
      <c r="M86" s="874"/>
      <c r="N86" s="874"/>
      <c r="O86" s="874"/>
      <c r="P86" s="875"/>
      <c r="Q86" s="876"/>
      <c r="R86" s="830"/>
      <c r="S86" s="830"/>
      <c r="T86" s="830"/>
      <c r="U86" s="830"/>
      <c r="V86" s="830"/>
      <c r="W86" s="830"/>
      <c r="X86" s="830"/>
      <c r="Y86" s="830"/>
      <c r="Z86" s="830"/>
      <c r="AA86" s="830"/>
      <c r="AB86" s="830"/>
      <c r="AC86" s="830"/>
      <c r="AD86" s="830"/>
      <c r="AE86" s="830"/>
      <c r="AF86" s="830"/>
      <c r="AG86" s="830"/>
      <c r="AH86" s="830"/>
      <c r="AI86" s="830"/>
      <c r="AJ86" s="830"/>
      <c r="AK86" s="830"/>
      <c r="AL86" s="830"/>
      <c r="AM86" s="830"/>
      <c r="AN86" s="830"/>
      <c r="AO86" s="830"/>
      <c r="AP86" s="830"/>
      <c r="AQ86" s="830"/>
      <c r="AR86" s="830"/>
      <c r="AS86" s="830"/>
      <c r="AT86" s="830"/>
      <c r="AU86" s="830"/>
      <c r="AV86" s="830"/>
      <c r="AW86" s="830"/>
      <c r="AX86" s="830"/>
      <c r="AY86" s="830"/>
      <c r="AZ86" s="832"/>
      <c r="BA86" s="832"/>
      <c r="BB86" s="832"/>
      <c r="BC86" s="832"/>
      <c r="BD86" s="833"/>
      <c r="BE86" s="229"/>
      <c r="BF86" s="229"/>
      <c r="BG86" s="229"/>
      <c r="BH86" s="229"/>
      <c r="BI86" s="229"/>
      <c r="BJ86" s="229"/>
      <c r="BK86" s="229"/>
      <c r="BL86" s="229"/>
      <c r="BM86" s="229"/>
      <c r="BN86" s="229"/>
      <c r="BO86" s="229"/>
      <c r="BP86" s="229"/>
      <c r="BQ86" s="226">
        <v>80</v>
      </c>
      <c r="BR86" s="231"/>
      <c r="BS86" s="859"/>
      <c r="BT86" s="860"/>
      <c r="BU86" s="860"/>
      <c r="BV86" s="860"/>
      <c r="BW86" s="860"/>
      <c r="BX86" s="860"/>
      <c r="BY86" s="860"/>
      <c r="BZ86" s="860"/>
      <c r="CA86" s="860"/>
      <c r="CB86" s="860"/>
      <c r="CC86" s="860"/>
      <c r="CD86" s="860"/>
      <c r="CE86" s="860"/>
      <c r="CF86" s="860"/>
      <c r="CG86" s="865"/>
      <c r="CH86" s="862"/>
      <c r="CI86" s="863"/>
      <c r="CJ86" s="863"/>
      <c r="CK86" s="863"/>
      <c r="CL86" s="864"/>
      <c r="CM86" s="862"/>
      <c r="CN86" s="863"/>
      <c r="CO86" s="863"/>
      <c r="CP86" s="863"/>
      <c r="CQ86" s="864"/>
      <c r="CR86" s="862"/>
      <c r="CS86" s="863"/>
      <c r="CT86" s="863"/>
      <c r="CU86" s="863"/>
      <c r="CV86" s="864"/>
      <c r="CW86" s="862"/>
      <c r="CX86" s="863"/>
      <c r="CY86" s="863"/>
      <c r="CZ86" s="863"/>
      <c r="DA86" s="864"/>
      <c r="DB86" s="862"/>
      <c r="DC86" s="863"/>
      <c r="DD86" s="863"/>
      <c r="DE86" s="863"/>
      <c r="DF86" s="864"/>
      <c r="DG86" s="862"/>
      <c r="DH86" s="863"/>
      <c r="DI86" s="863"/>
      <c r="DJ86" s="863"/>
      <c r="DK86" s="864"/>
      <c r="DL86" s="862"/>
      <c r="DM86" s="863"/>
      <c r="DN86" s="863"/>
      <c r="DO86" s="863"/>
      <c r="DP86" s="864"/>
      <c r="DQ86" s="862"/>
      <c r="DR86" s="863"/>
      <c r="DS86" s="863"/>
      <c r="DT86" s="863"/>
      <c r="DU86" s="864"/>
      <c r="DV86" s="859"/>
      <c r="DW86" s="860"/>
      <c r="DX86" s="860"/>
      <c r="DY86" s="860"/>
      <c r="DZ86" s="861"/>
      <c r="EA86" s="218"/>
    </row>
    <row r="87" spans="1:131" ht="26.25" customHeight="1" x14ac:dyDescent="0.15">
      <c r="A87" s="232">
        <v>20</v>
      </c>
      <c r="B87" s="880"/>
      <c r="C87" s="881"/>
      <c r="D87" s="881"/>
      <c r="E87" s="881"/>
      <c r="F87" s="881"/>
      <c r="G87" s="881"/>
      <c r="H87" s="881"/>
      <c r="I87" s="881"/>
      <c r="J87" s="881"/>
      <c r="K87" s="881"/>
      <c r="L87" s="881"/>
      <c r="M87" s="881"/>
      <c r="N87" s="881"/>
      <c r="O87" s="881"/>
      <c r="P87" s="882"/>
      <c r="Q87" s="883"/>
      <c r="R87" s="884"/>
      <c r="S87" s="884"/>
      <c r="T87" s="884"/>
      <c r="U87" s="884"/>
      <c r="V87" s="884"/>
      <c r="W87" s="884"/>
      <c r="X87" s="884"/>
      <c r="Y87" s="884"/>
      <c r="Z87" s="884"/>
      <c r="AA87" s="884"/>
      <c r="AB87" s="884"/>
      <c r="AC87" s="884"/>
      <c r="AD87" s="884"/>
      <c r="AE87" s="884"/>
      <c r="AF87" s="884"/>
      <c r="AG87" s="884"/>
      <c r="AH87" s="884"/>
      <c r="AI87" s="884"/>
      <c r="AJ87" s="884"/>
      <c r="AK87" s="884"/>
      <c r="AL87" s="884"/>
      <c r="AM87" s="884"/>
      <c r="AN87" s="884"/>
      <c r="AO87" s="884"/>
      <c r="AP87" s="884"/>
      <c r="AQ87" s="884"/>
      <c r="AR87" s="884"/>
      <c r="AS87" s="884"/>
      <c r="AT87" s="884"/>
      <c r="AU87" s="884"/>
      <c r="AV87" s="884"/>
      <c r="AW87" s="884"/>
      <c r="AX87" s="884"/>
      <c r="AY87" s="884"/>
      <c r="AZ87" s="885"/>
      <c r="BA87" s="885"/>
      <c r="BB87" s="885"/>
      <c r="BC87" s="885"/>
      <c r="BD87" s="886"/>
      <c r="BE87" s="229"/>
      <c r="BF87" s="229"/>
      <c r="BG87" s="229"/>
      <c r="BH87" s="229"/>
      <c r="BI87" s="229"/>
      <c r="BJ87" s="229"/>
      <c r="BK87" s="229"/>
      <c r="BL87" s="229"/>
      <c r="BM87" s="229"/>
      <c r="BN87" s="229"/>
      <c r="BO87" s="229"/>
      <c r="BP87" s="229"/>
      <c r="BQ87" s="226">
        <v>81</v>
      </c>
      <c r="BR87" s="231"/>
      <c r="BS87" s="859"/>
      <c r="BT87" s="860"/>
      <c r="BU87" s="860"/>
      <c r="BV87" s="860"/>
      <c r="BW87" s="860"/>
      <c r="BX87" s="860"/>
      <c r="BY87" s="860"/>
      <c r="BZ87" s="860"/>
      <c r="CA87" s="860"/>
      <c r="CB87" s="860"/>
      <c r="CC87" s="860"/>
      <c r="CD87" s="860"/>
      <c r="CE87" s="860"/>
      <c r="CF87" s="860"/>
      <c r="CG87" s="865"/>
      <c r="CH87" s="862"/>
      <c r="CI87" s="863"/>
      <c r="CJ87" s="863"/>
      <c r="CK87" s="863"/>
      <c r="CL87" s="864"/>
      <c r="CM87" s="862"/>
      <c r="CN87" s="863"/>
      <c r="CO87" s="863"/>
      <c r="CP87" s="863"/>
      <c r="CQ87" s="864"/>
      <c r="CR87" s="862"/>
      <c r="CS87" s="863"/>
      <c r="CT87" s="863"/>
      <c r="CU87" s="863"/>
      <c r="CV87" s="864"/>
      <c r="CW87" s="862"/>
      <c r="CX87" s="863"/>
      <c r="CY87" s="863"/>
      <c r="CZ87" s="863"/>
      <c r="DA87" s="864"/>
      <c r="DB87" s="862"/>
      <c r="DC87" s="863"/>
      <c r="DD87" s="863"/>
      <c r="DE87" s="863"/>
      <c r="DF87" s="864"/>
      <c r="DG87" s="862"/>
      <c r="DH87" s="863"/>
      <c r="DI87" s="863"/>
      <c r="DJ87" s="863"/>
      <c r="DK87" s="864"/>
      <c r="DL87" s="862"/>
      <c r="DM87" s="863"/>
      <c r="DN87" s="863"/>
      <c r="DO87" s="863"/>
      <c r="DP87" s="864"/>
      <c r="DQ87" s="862"/>
      <c r="DR87" s="863"/>
      <c r="DS87" s="863"/>
      <c r="DT87" s="863"/>
      <c r="DU87" s="864"/>
      <c r="DV87" s="859"/>
      <c r="DW87" s="860"/>
      <c r="DX87" s="860"/>
      <c r="DY87" s="860"/>
      <c r="DZ87" s="861"/>
      <c r="EA87" s="218"/>
    </row>
    <row r="88" spans="1:131" ht="26.25" customHeight="1" thickBot="1" x14ac:dyDescent="0.2">
      <c r="A88" s="228" t="s">
        <v>376</v>
      </c>
      <c r="B88" s="789" t="s">
        <v>404</v>
      </c>
      <c r="C88" s="790"/>
      <c r="D88" s="790"/>
      <c r="E88" s="790"/>
      <c r="F88" s="790"/>
      <c r="G88" s="790"/>
      <c r="H88" s="790"/>
      <c r="I88" s="790"/>
      <c r="J88" s="790"/>
      <c r="K88" s="790"/>
      <c r="L88" s="790"/>
      <c r="M88" s="790"/>
      <c r="N88" s="790"/>
      <c r="O88" s="790"/>
      <c r="P88" s="791"/>
      <c r="Q88" s="840"/>
      <c r="R88" s="841"/>
      <c r="S88" s="841"/>
      <c r="T88" s="841"/>
      <c r="U88" s="841"/>
      <c r="V88" s="841"/>
      <c r="W88" s="841"/>
      <c r="X88" s="841"/>
      <c r="Y88" s="841"/>
      <c r="Z88" s="841"/>
      <c r="AA88" s="841"/>
      <c r="AB88" s="841"/>
      <c r="AC88" s="841"/>
      <c r="AD88" s="841"/>
      <c r="AE88" s="841"/>
      <c r="AF88" s="844">
        <f>SUM(AF68:AJ87)</f>
        <v>5989</v>
      </c>
      <c r="AG88" s="844"/>
      <c r="AH88" s="844"/>
      <c r="AI88" s="844"/>
      <c r="AJ88" s="844"/>
      <c r="AK88" s="841"/>
      <c r="AL88" s="841"/>
      <c r="AM88" s="841"/>
      <c r="AN88" s="841"/>
      <c r="AO88" s="841"/>
      <c r="AP88" s="844">
        <f t="shared" ref="AP88" si="0">SUM(AP68:AT87)</f>
        <v>2092</v>
      </c>
      <c r="AQ88" s="844"/>
      <c r="AR88" s="844"/>
      <c r="AS88" s="844"/>
      <c r="AT88" s="844"/>
      <c r="AU88" s="844">
        <f t="shared" ref="AU88" si="1">SUM(AU68:AY87)</f>
        <v>1394</v>
      </c>
      <c r="AV88" s="844"/>
      <c r="AW88" s="844"/>
      <c r="AX88" s="844"/>
      <c r="AY88" s="844"/>
      <c r="AZ88" s="849"/>
      <c r="BA88" s="849"/>
      <c r="BB88" s="849"/>
      <c r="BC88" s="849"/>
      <c r="BD88" s="850"/>
      <c r="BE88" s="229"/>
      <c r="BF88" s="229"/>
      <c r="BG88" s="229"/>
      <c r="BH88" s="229"/>
      <c r="BI88" s="229"/>
      <c r="BJ88" s="229"/>
      <c r="BK88" s="229"/>
      <c r="BL88" s="229"/>
      <c r="BM88" s="229"/>
      <c r="BN88" s="229"/>
      <c r="BO88" s="229"/>
      <c r="BP88" s="229"/>
      <c r="BQ88" s="226">
        <v>82</v>
      </c>
      <c r="BR88" s="231"/>
      <c r="BS88" s="859"/>
      <c r="BT88" s="860"/>
      <c r="BU88" s="860"/>
      <c r="BV88" s="860"/>
      <c r="BW88" s="860"/>
      <c r="BX88" s="860"/>
      <c r="BY88" s="860"/>
      <c r="BZ88" s="860"/>
      <c r="CA88" s="860"/>
      <c r="CB88" s="860"/>
      <c r="CC88" s="860"/>
      <c r="CD88" s="860"/>
      <c r="CE88" s="860"/>
      <c r="CF88" s="860"/>
      <c r="CG88" s="865"/>
      <c r="CH88" s="862"/>
      <c r="CI88" s="863"/>
      <c r="CJ88" s="863"/>
      <c r="CK88" s="863"/>
      <c r="CL88" s="864"/>
      <c r="CM88" s="862"/>
      <c r="CN88" s="863"/>
      <c r="CO88" s="863"/>
      <c r="CP88" s="863"/>
      <c r="CQ88" s="864"/>
      <c r="CR88" s="862"/>
      <c r="CS88" s="863"/>
      <c r="CT88" s="863"/>
      <c r="CU88" s="863"/>
      <c r="CV88" s="864"/>
      <c r="CW88" s="862"/>
      <c r="CX88" s="863"/>
      <c r="CY88" s="863"/>
      <c r="CZ88" s="863"/>
      <c r="DA88" s="864"/>
      <c r="DB88" s="862"/>
      <c r="DC88" s="863"/>
      <c r="DD88" s="863"/>
      <c r="DE88" s="863"/>
      <c r="DF88" s="864"/>
      <c r="DG88" s="862"/>
      <c r="DH88" s="863"/>
      <c r="DI88" s="863"/>
      <c r="DJ88" s="863"/>
      <c r="DK88" s="864"/>
      <c r="DL88" s="862"/>
      <c r="DM88" s="863"/>
      <c r="DN88" s="863"/>
      <c r="DO88" s="863"/>
      <c r="DP88" s="864"/>
      <c r="DQ88" s="862"/>
      <c r="DR88" s="863"/>
      <c r="DS88" s="863"/>
      <c r="DT88" s="863"/>
      <c r="DU88" s="864"/>
      <c r="DV88" s="859"/>
      <c r="DW88" s="860"/>
      <c r="DX88" s="860"/>
      <c r="DY88" s="860"/>
      <c r="DZ88" s="861"/>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59"/>
      <c r="BT89" s="860"/>
      <c r="BU89" s="860"/>
      <c r="BV89" s="860"/>
      <c r="BW89" s="860"/>
      <c r="BX89" s="860"/>
      <c r="BY89" s="860"/>
      <c r="BZ89" s="860"/>
      <c r="CA89" s="860"/>
      <c r="CB89" s="860"/>
      <c r="CC89" s="860"/>
      <c r="CD89" s="860"/>
      <c r="CE89" s="860"/>
      <c r="CF89" s="860"/>
      <c r="CG89" s="865"/>
      <c r="CH89" s="862"/>
      <c r="CI89" s="863"/>
      <c r="CJ89" s="863"/>
      <c r="CK89" s="863"/>
      <c r="CL89" s="864"/>
      <c r="CM89" s="862"/>
      <c r="CN89" s="863"/>
      <c r="CO89" s="863"/>
      <c r="CP89" s="863"/>
      <c r="CQ89" s="864"/>
      <c r="CR89" s="862"/>
      <c r="CS89" s="863"/>
      <c r="CT89" s="863"/>
      <c r="CU89" s="863"/>
      <c r="CV89" s="864"/>
      <c r="CW89" s="862"/>
      <c r="CX89" s="863"/>
      <c r="CY89" s="863"/>
      <c r="CZ89" s="863"/>
      <c r="DA89" s="864"/>
      <c r="DB89" s="862"/>
      <c r="DC89" s="863"/>
      <c r="DD89" s="863"/>
      <c r="DE89" s="863"/>
      <c r="DF89" s="864"/>
      <c r="DG89" s="862"/>
      <c r="DH89" s="863"/>
      <c r="DI89" s="863"/>
      <c r="DJ89" s="863"/>
      <c r="DK89" s="864"/>
      <c r="DL89" s="862"/>
      <c r="DM89" s="863"/>
      <c r="DN89" s="863"/>
      <c r="DO89" s="863"/>
      <c r="DP89" s="864"/>
      <c r="DQ89" s="862"/>
      <c r="DR89" s="863"/>
      <c r="DS89" s="863"/>
      <c r="DT89" s="863"/>
      <c r="DU89" s="864"/>
      <c r="DV89" s="859"/>
      <c r="DW89" s="860"/>
      <c r="DX89" s="860"/>
      <c r="DY89" s="860"/>
      <c r="DZ89" s="861"/>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59"/>
      <c r="BT90" s="860"/>
      <c r="BU90" s="860"/>
      <c r="BV90" s="860"/>
      <c r="BW90" s="860"/>
      <c r="BX90" s="860"/>
      <c r="BY90" s="860"/>
      <c r="BZ90" s="860"/>
      <c r="CA90" s="860"/>
      <c r="CB90" s="860"/>
      <c r="CC90" s="860"/>
      <c r="CD90" s="860"/>
      <c r="CE90" s="860"/>
      <c r="CF90" s="860"/>
      <c r="CG90" s="865"/>
      <c r="CH90" s="862"/>
      <c r="CI90" s="863"/>
      <c r="CJ90" s="863"/>
      <c r="CK90" s="863"/>
      <c r="CL90" s="864"/>
      <c r="CM90" s="862"/>
      <c r="CN90" s="863"/>
      <c r="CO90" s="863"/>
      <c r="CP90" s="863"/>
      <c r="CQ90" s="864"/>
      <c r="CR90" s="862"/>
      <c r="CS90" s="863"/>
      <c r="CT90" s="863"/>
      <c r="CU90" s="863"/>
      <c r="CV90" s="864"/>
      <c r="CW90" s="862"/>
      <c r="CX90" s="863"/>
      <c r="CY90" s="863"/>
      <c r="CZ90" s="863"/>
      <c r="DA90" s="864"/>
      <c r="DB90" s="862"/>
      <c r="DC90" s="863"/>
      <c r="DD90" s="863"/>
      <c r="DE90" s="863"/>
      <c r="DF90" s="864"/>
      <c r="DG90" s="862"/>
      <c r="DH90" s="863"/>
      <c r="DI90" s="863"/>
      <c r="DJ90" s="863"/>
      <c r="DK90" s="864"/>
      <c r="DL90" s="862"/>
      <c r="DM90" s="863"/>
      <c r="DN90" s="863"/>
      <c r="DO90" s="863"/>
      <c r="DP90" s="864"/>
      <c r="DQ90" s="862"/>
      <c r="DR90" s="863"/>
      <c r="DS90" s="863"/>
      <c r="DT90" s="863"/>
      <c r="DU90" s="864"/>
      <c r="DV90" s="859"/>
      <c r="DW90" s="860"/>
      <c r="DX90" s="860"/>
      <c r="DY90" s="860"/>
      <c r="DZ90" s="861"/>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59"/>
      <c r="BT91" s="860"/>
      <c r="BU91" s="860"/>
      <c r="BV91" s="860"/>
      <c r="BW91" s="860"/>
      <c r="BX91" s="860"/>
      <c r="BY91" s="860"/>
      <c r="BZ91" s="860"/>
      <c r="CA91" s="860"/>
      <c r="CB91" s="860"/>
      <c r="CC91" s="860"/>
      <c r="CD91" s="860"/>
      <c r="CE91" s="860"/>
      <c r="CF91" s="860"/>
      <c r="CG91" s="865"/>
      <c r="CH91" s="862"/>
      <c r="CI91" s="863"/>
      <c r="CJ91" s="863"/>
      <c r="CK91" s="863"/>
      <c r="CL91" s="864"/>
      <c r="CM91" s="862"/>
      <c r="CN91" s="863"/>
      <c r="CO91" s="863"/>
      <c r="CP91" s="863"/>
      <c r="CQ91" s="864"/>
      <c r="CR91" s="862"/>
      <c r="CS91" s="863"/>
      <c r="CT91" s="863"/>
      <c r="CU91" s="863"/>
      <c r="CV91" s="864"/>
      <c r="CW91" s="862"/>
      <c r="CX91" s="863"/>
      <c r="CY91" s="863"/>
      <c r="CZ91" s="863"/>
      <c r="DA91" s="864"/>
      <c r="DB91" s="862"/>
      <c r="DC91" s="863"/>
      <c r="DD91" s="863"/>
      <c r="DE91" s="863"/>
      <c r="DF91" s="864"/>
      <c r="DG91" s="862"/>
      <c r="DH91" s="863"/>
      <c r="DI91" s="863"/>
      <c r="DJ91" s="863"/>
      <c r="DK91" s="864"/>
      <c r="DL91" s="862"/>
      <c r="DM91" s="863"/>
      <c r="DN91" s="863"/>
      <c r="DO91" s="863"/>
      <c r="DP91" s="864"/>
      <c r="DQ91" s="862"/>
      <c r="DR91" s="863"/>
      <c r="DS91" s="863"/>
      <c r="DT91" s="863"/>
      <c r="DU91" s="864"/>
      <c r="DV91" s="859"/>
      <c r="DW91" s="860"/>
      <c r="DX91" s="860"/>
      <c r="DY91" s="860"/>
      <c r="DZ91" s="861"/>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59"/>
      <c r="BT92" s="860"/>
      <c r="BU92" s="860"/>
      <c r="BV92" s="860"/>
      <c r="BW92" s="860"/>
      <c r="BX92" s="860"/>
      <c r="BY92" s="860"/>
      <c r="BZ92" s="860"/>
      <c r="CA92" s="860"/>
      <c r="CB92" s="860"/>
      <c r="CC92" s="860"/>
      <c r="CD92" s="860"/>
      <c r="CE92" s="860"/>
      <c r="CF92" s="860"/>
      <c r="CG92" s="865"/>
      <c r="CH92" s="862"/>
      <c r="CI92" s="863"/>
      <c r="CJ92" s="863"/>
      <c r="CK92" s="863"/>
      <c r="CL92" s="864"/>
      <c r="CM92" s="862"/>
      <c r="CN92" s="863"/>
      <c r="CO92" s="863"/>
      <c r="CP92" s="863"/>
      <c r="CQ92" s="864"/>
      <c r="CR92" s="862"/>
      <c r="CS92" s="863"/>
      <c r="CT92" s="863"/>
      <c r="CU92" s="863"/>
      <c r="CV92" s="864"/>
      <c r="CW92" s="862"/>
      <c r="CX92" s="863"/>
      <c r="CY92" s="863"/>
      <c r="CZ92" s="863"/>
      <c r="DA92" s="864"/>
      <c r="DB92" s="862"/>
      <c r="DC92" s="863"/>
      <c r="DD92" s="863"/>
      <c r="DE92" s="863"/>
      <c r="DF92" s="864"/>
      <c r="DG92" s="862"/>
      <c r="DH92" s="863"/>
      <c r="DI92" s="863"/>
      <c r="DJ92" s="863"/>
      <c r="DK92" s="864"/>
      <c r="DL92" s="862"/>
      <c r="DM92" s="863"/>
      <c r="DN92" s="863"/>
      <c r="DO92" s="863"/>
      <c r="DP92" s="864"/>
      <c r="DQ92" s="862"/>
      <c r="DR92" s="863"/>
      <c r="DS92" s="863"/>
      <c r="DT92" s="863"/>
      <c r="DU92" s="864"/>
      <c r="DV92" s="859"/>
      <c r="DW92" s="860"/>
      <c r="DX92" s="860"/>
      <c r="DY92" s="860"/>
      <c r="DZ92" s="861"/>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59"/>
      <c r="BT93" s="860"/>
      <c r="BU93" s="860"/>
      <c r="BV93" s="860"/>
      <c r="BW93" s="860"/>
      <c r="BX93" s="860"/>
      <c r="BY93" s="860"/>
      <c r="BZ93" s="860"/>
      <c r="CA93" s="860"/>
      <c r="CB93" s="860"/>
      <c r="CC93" s="860"/>
      <c r="CD93" s="860"/>
      <c r="CE93" s="860"/>
      <c r="CF93" s="860"/>
      <c r="CG93" s="865"/>
      <c r="CH93" s="862"/>
      <c r="CI93" s="863"/>
      <c r="CJ93" s="863"/>
      <c r="CK93" s="863"/>
      <c r="CL93" s="864"/>
      <c r="CM93" s="862"/>
      <c r="CN93" s="863"/>
      <c r="CO93" s="863"/>
      <c r="CP93" s="863"/>
      <c r="CQ93" s="864"/>
      <c r="CR93" s="862"/>
      <c r="CS93" s="863"/>
      <c r="CT93" s="863"/>
      <c r="CU93" s="863"/>
      <c r="CV93" s="864"/>
      <c r="CW93" s="862"/>
      <c r="CX93" s="863"/>
      <c r="CY93" s="863"/>
      <c r="CZ93" s="863"/>
      <c r="DA93" s="864"/>
      <c r="DB93" s="862"/>
      <c r="DC93" s="863"/>
      <c r="DD93" s="863"/>
      <c r="DE93" s="863"/>
      <c r="DF93" s="864"/>
      <c r="DG93" s="862"/>
      <c r="DH93" s="863"/>
      <c r="DI93" s="863"/>
      <c r="DJ93" s="863"/>
      <c r="DK93" s="864"/>
      <c r="DL93" s="862"/>
      <c r="DM93" s="863"/>
      <c r="DN93" s="863"/>
      <c r="DO93" s="863"/>
      <c r="DP93" s="864"/>
      <c r="DQ93" s="862"/>
      <c r="DR93" s="863"/>
      <c r="DS93" s="863"/>
      <c r="DT93" s="863"/>
      <c r="DU93" s="864"/>
      <c r="DV93" s="859"/>
      <c r="DW93" s="860"/>
      <c r="DX93" s="860"/>
      <c r="DY93" s="860"/>
      <c r="DZ93" s="861"/>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59"/>
      <c r="BT94" s="860"/>
      <c r="BU94" s="860"/>
      <c r="BV94" s="860"/>
      <c r="BW94" s="860"/>
      <c r="BX94" s="860"/>
      <c r="BY94" s="860"/>
      <c r="BZ94" s="860"/>
      <c r="CA94" s="860"/>
      <c r="CB94" s="860"/>
      <c r="CC94" s="860"/>
      <c r="CD94" s="860"/>
      <c r="CE94" s="860"/>
      <c r="CF94" s="860"/>
      <c r="CG94" s="865"/>
      <c r="CH94" s="862"/>
      <c r="CI94" s="863"/>
      <c r="CJ94" s="863"/>
      <c r="CK94" s="863"/>
      <c r="CL94" s="864"/>
      <c r="CM94" s="862"/>
      <c r="CN94" s="863"/>
      <c r="CO94" s="863"/>
      <c r="CP94" s="863"/>
      <c r="CQ94" s="864"/>
      <c r="CR94" s="862"/>
      <c r="CS94" s="863"/>
      <c r="CT94" s="863"/>
      <c r="CU94" s="863"/>
      <c r="CV94" s="864"/>
      <c r="CW94" s="862"/>
      <c r="CX94" s="863"/>
      <c r="CY94" s="863"/>
      <c r="CZ94" s="863"/>
      <c r="DA94" s="864"/>
      <c r="DB94" s="862"/>
      <c r="DC94" s="863"/>
      <c r="DD94" s="863"/>
      <c r="DE94" s="863"/>
      <c r="DF94" s="864"/>
      <c r="DG94" s="862"/>
      <c r="DH94" s="863"/>
      <c r="DI94" s="863"/>
      <c r="DJ94" s="863"/>
      <c r="DK94" s="864"/>
      <c r="DL94" s="862"/>
      <c r="DM94" s="863"/>
      <c r="DN94" s="863"/>
      <c r="DO94" s="863"/>
      <c r="DP94" s="864"/>
      <c r="DQ94" s="862"/>
      <c r="DR94" s="863"/>
      <c r="DS94" s="863"/>
      <c r="DT94" s="863"/>
      <c r="DU94" s="864"/>
      <c r="DV94" s="859"/>
      <c r="DW94" s="860"/>
      <c r="DX94" s="860"/>
      <c r="DY94" s="860"/>
      <c r="DZ94" s="861"/>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59"/>
      <c r="BT95" s="860"/>
      <c r="BU95" s="860"/>
      <c r="BV95" s="860"/>
      <c r="BW95" s="860"/>
      <c r="BX95" s="860"/>
      <c r="BY95" s="860"/>
      <c r="BZ95" s="860"/>
      <c r="CA95" s="860"/>
      <c r="CB95" s="860"/>
      <c r="CC95" s="860"/>
      <c r="CD95" s="860"/>
      <c r="CE95" s="860"/>
      <c r="CF95" s="860"/>
      <c r="CG95" s="865"/>
      <c r="CH95" s="862"/>
      <c r="CI95" s="863"/>
      <c r="CJ95" s="863"/>
      <c r="CK95" s="863"/>
      <c r="CL95" s="864"/>
      <c r="CM95" s="862"/>
      <c r="CN95" s="863"/>
      <c r="CO95" s="863"/>
      <c r="CP95" s="863"/>
      <c r="CQ95" s="864"/>
      <c r="CR95" s="862"/>
      <c r="CS95" s="863"/>
      <c r="CT95" s="863"/>
      <c r="CU95" s="863"/>
      <c r="CV95" s="864"/>
      <c r="CW95" s="862"/>
      <c r="CX95" s="863"/>
      <c r="CY95" s="863"/>
      <c r="CZ95" s="863"/>
      <c r="DA95" s="864"/>
      <c r="DB95" s="862"/>
      <c r="DC95" s="863"/>
      <c r="DD95" s="863"/>
      <c r="DE95" s="863"/>
      <c r="DF95" s="864"/>
      <c r="DG95" s="862"/>
      <c r="DH95" s="863"/>
      <c r="DI95" s="863"/>
      <c r="DJ95" s="863"/>
      <c r="DK95" s="864"/>
      <c r="DL95" s="862"/>
      <c r="DM95" s="863"/>
      <c r="DN95" s="863"/>
      <c r="DO95" s="863"/>
      <c r="DP95" s="864"/>
      <c r="DQ95" s="862"/>
      <c r="DR95" s="863"/>
      <c r="DS95" s="863"/>
      <c r="DT95" s="863"/>
      <c r="DU95" s="864"/>
      <c r="DV95" s="859"/>
      <c r="DW95" s="860"/>
      <c r="DX95" s="860"/>
      <c r="DY95" s="860"/>
      <c r="DZ95" s="861"/>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59"/>
      <c r="BT96" s="860"/>
      <c r="BU96" s="860"/>
      <c r="BV96" s="860"/>
      <c r="BW96" s="860"/>
      <c r="BX96" s="860"/>
      <c r="BY96" s="860"/>
      <c r="BZ96" s="860"/>
      <c r="CA96" s="860"/>
      <c r="CB96" s="860"/>
      <c r="CC96" s="860"/>
      <c r="CD96" s="860"/>
      <c r="CE96" s="860"/>
      <c r="CF96" s="860"/>
      <c r="CG96" s="865"/>
      <c r="CH96" s="862"/>
      <c r="CI96" s="863"/>
      <c r="CJ96" s="863"/>
      <c r="CK96" s="863"/>
      <c r="CL96" s="864"/>
      <c r="CM96" s="862"/>
      <c r="CN96" s="863"/>
      <c r="CO96" s="863"/>
      <c r="CP96" s="863"/>
      <c r="CQ96" s="864"/>
      <c r="CR96" s="862"/>
      <c r="CS96" s="863"/>
      <c r="CT96" s="863"/>
      <c r="CU96" s="863"/>
      <c r="CV96" s="864"/>
      <c r="CW96" s="862"/>
      <c r="CX96" s="863"/>
      <c r="CY96" s="863"/>
      <c r="CZ96" s="863"/>
      <c r="DA96" s="864"/>
      <c r="DB96" s="862"/>
      <c r="DC96" s="863"/>
      <c r="DD96" s="863"/>
      <c r="DE96" s="863"/>
      <c r="DF96" s="864"/>
      <c r="DG96" s="862"/>
      <c r="DH96" s="863"/>
      <c r="DI96" s="863"/>
      <c r="DJ96" s="863"/>
      <c r="DK96" s="864"/>
      <c r="DL96" s="862"/>
      <c r="DM96" s="863"/>
      <c r="DN96" s="863"/>
      <c r="DO96" s="863"/>
      <c r="DP96" s="864"/>
      <c r="DQ96" s="862"/>
      <c r="DR96" s="863"/>
      <c r="DS96" s="863"/>
      <c r="DT96" s="863"/>
      <c r="DU96" s="864"/>
      <c r="DV96" s="859"/>
      <c r="DW96" s="860"/>
      <c r="DX96" s="860"/>
      <c r="DY96" s="860"/>
      <c r="DZ96" s="861"/>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59"/>
      <c r="BT97" s="860"/>
      <c r="BU97" s="860"/>
      <c r="BV97" s="860"/>
      <c r="BW97" s="860"/>
      <c r="BX97" s="860"/>
      <c r="BY97" s="860"/>
      <c r="BZ97" s="860"/>
      <c r="CA97" s="860"/>
      <c r="CB97" s="860"/>
      <c r="CC97" s="860"/>
      <c r="CD97" s="860"/>
      <c r="CE97" s="860"/>
      <c r="CF97" s="860"/>
      <c r="CG97" s="865"/>
      <c r="CH97" s="862"/>
      <c r="CI97" s="863"/>
      <c r="CJ97" s="863"/>
      <c r="CK97" s="863"/>
      <c r="CL97" s="864"/>
      <c r="CM97" s="862"/>
      <c r="CN97" s="863"/>
      <c r="CO97" s="863"/>
      <c r="CP97" s="863"/>
      <c r="CQ97" s="864"/>
      <c r="CR97" s="862"/>
      <c r="CS97" s="863"/>
      <c r="CT97" s="863"/>
      <c r="CU97" s="863"/>
      <c r="CV97" s="864"/>
      <c r="CW97" s="862"/>
      <c r="CX97" s="863"/>
      <c r="CY97" s="863"/>
      <c r="CZ97" s="863"/>
      <c r="DA97" s="864"/>
      <c r="DB97" s="862"/>
      <c r="DC97" s="863"/>
      <c r="DD97" s="863"/>
      <c r="DE97" s="863"/>
      <c r="DF97" s="864"/>
      <c r="DG97" s="862"/>
      <c r="DH97" s="863"/>
      <c r="DI97" s="863"/>
      <c r="DJ97" s="863"/>
      <c r="DK97" s="864"/>
      <c r="DL97" s="862"/>
      <c r="DM97" s="863"/>
      <c r="DN97" s="863"/>
      <c r="DO97" s="863"/>
      <c r="DP97" s="864"/>
      <c r="DQ97" s="862"/>
      <c r="DR97" s="863"/>
      <c r="DS97" s="863"/>
      <c r="DT97" s="863"/>
      <c r="DU97" s="864"/>
      <c r="DV97" s="859"/>
      <c r="DW97" s="860"/>
      <c r="DX97" s="860"/>
      <c r="DY97" s="860"/>
      <c r="DZ97" s="861"/>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59"/>
      <c r="BT98" s="860"/>
      <c r="BU98" s="860"/>
      <c r="BV98" s="860"/>
      <c r="BW98" s="860"/>
      <c r="BX98" s="860"/>
      <c r="BY98" s="860"/>
      <c r="BZ98" s="860"/>
      <c r="CA98" s="860"/>
      <c r="CB98" s="860"/>
      <c r="CC98" s="860"/>
      <c r="CD98" s="860"/>
      <c r="CE98" s="860"/>
      <c r="CF98" s="860"/>
      <c r="CG98" s="865"/>
      <c r="CH98" s="862"/>
      <c r="CI98" s="863"/>
      <c r="CJ98" s="863"/>
      <c r="CK98" s="863"/>
      <c r="CL98" s="864"/>
      <c r="CM98" s="862"/>
      <c r="CN98" s="863"/>
      <c r="CO98" s="863"/>
      <c r="CP98" s="863"/>
      <c r="CQ98" s="864"/>
      <c r="CR98" s="862"/>
      <c r="CS98" s="863"/>
      <c r="CT98" s="863"/>
      <c r="CU98" s="863"/>
      <c r="CV98" s="864"/>
      <c r="CW98" s="862"/>
      <c r="CX98" s="863"/>
      <c r="CY98" s="863"/>
      <c r="CZ98" s="863"/>
      <c r="DA98" s="864"/>
      <c r="DB98" s="862"/>
      <c r="DC98" s="863"/>
      <c r="DD98" s="863"/>
      <c r="DE98" s="863"/>
      <c r="DF98" s="864"/>
      <c r="DG98" s="862"/>
      <c r="DH98" s="863"/>
      <c r="DI98" s="863"/>
      <c r="DJ98" s="863"/>
      <c r="DK98" s="864"/>
      <c r="DL98" s="862"/>
      <c r="DM98" s="863"/>
      <c r="DN98" s="863"/>
      <c r="DO98" s="863"/>
      <c r="DP98" s="864"/>
      <c r="DQ98" s="862"/>
      <c r="DR98" s="863"/>
      <c r="DS98" s="863"/>
      <c r="DT98" s="863"/>
      <c r="DU98" s="864"/>
      <c r="DV98" s="859"/>
      <c r="DW98" s="860"/>
      <c r="DX98" s="860"/>
      <c r="DY98" s="860"/>
      <c r="DZ98" s="861"/>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59"/>
      <c r="BT99" s="860"/>
      <c r="BU99" s="860"/>
      <c r="BV99" s="860"/>
      <c r="BW99" s="860"/>
      <c r="BX99" s="860"/>
      <c r="BY99" s="860"/>
      <c r="BZ99" s="860"/>
      <c r="CA99" s="860"/>
      <c r="CB99" s="860"/>
      <c r="CC99" s="860"/>
      <c r="CD99" s="860"/>
      <c r="CE99" s="860"/>
      <c r="CF99" s="860"/>
      <c r="CG99" s="865"/>
      <c r="CH99" s="862"/>
      <c r="CI99" s="863"/>
      <c r="CJ99" s="863"/>
      <c r="CK99" s="863"/>
      <c r="CL99" s="864"/>
      <c r="CM99" s="862"/>
      <c r="CN99" s="863"/>
      <c r="CO99" s="863"/>
      <c r="CP99" s="863"/>
      <c r="CQ99" s="864"/>
      <c r="CR99" s="862"/>
      <c r="CS99" s="863"/>
      <c r="CT99" s="863"/>
      <c r="CU99" s="863"/>
      <c r="CV99" s="864"/>
      <c r="CW99" s="862"/>
      <c r="CX99" s="863"/>
      <c r="CY99" s="863"/>
      <c r="CZ99" s="863"/>
      <c r="DA99" s="864"/>
      <c r="DB99" s="862"/>
      <c r="DC99" s="863"/>
      <c r="DD99" s="863"/>
      <c r="DE99" s="863"/>
      <c r="DF99" s="864"/>
      <c r="DG99" s="862"/>
      <c r="DH99" s="863"/>
      <c r="DI99" s="863"/>
      <c r="DJ99" s="863"/>
      <c r="DK99" s="864"/>
      <c r="DL99" s="862"/>
      <c r="DM99" s="863"/>
      <c r="DN99" s="863"/>
      <c r="DO99" s="863"/>
      <c r="DP99" s="864"/>
      <c r="DQ99" s="862"/>
      <c r="DR99" s="863"/>
      <c r="DS99" s="863"/>
      <c r="DT99" s="863"/>
      <c r="DU99" s="864"/>
      <c r="DV99" s="859"/>
      <c r="DW99" s="860"/>
      <c r="DX99" s="860"/>
      <c r="DY99" s="860"/>
      <c r="DZ99" s="861"/>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59"/>
      <c r="BT100" s="860"/>
      <c r="BU100" s="860"/>
      <c r="BV100" s="860"/>
      <c r="BW100" s="860"/>
      <c r="BX100" s="860"/>
      <c r="BY100" s="860"/>
      <c r="BZ100" s="860"/>
      <c r="CA100" s="860"/>
      <c r="CB100" s="860"/>
      <c r="CC100" s="860"/>
      <c r="CD100" s="860"/>
      <c r="CE100" s="860"/>
      <c r="CF100" s="860"/>
      <c r="CG100" s="865"/>
      <c r="CH100" s="862"/>
      <c r="CI100" s="863"/>
      <c r="CJ100" s="863"/>
      <c r="CK100" s="863"/>
      <c r="CL100" s="864"/>
      <c r="CM100" s="862"/>
      <c r="CN100" s="863"/>
      <c r="CO100" s="863"/>
      <c r="CP100" s="863"/>
      <c r="CQ100" s="864"/>
      <c r="CR100" s="862"/>
      <c r="CS100" s="863"/>
      <c r="CT100" s="863"/>
      <c r="CU100" s="863"/>
      <c r="CV100" s="864"/>
      <c r="CW100" s="862"/>
      <c r="CX100" s="863"/>
      <c r="CY100" s="863"/>
      <c r="CZ100" s="863"/>
      <c r="DA100" s="864"/>
      <c r="DB100" s="862"/>
      <c r="DC100" s="863"/>
      <c r="DD100" s="863"/>
      <c r="DE100" s="863"/>
      <c r="DF100" s="864"/>
      <c r="DG100" s="862"/>
      <c r="DH100" s="863"/>
      <c r="DI100" s="863"/>
      <c r="DJ100" s="863"/>
      <c r="DK100" s="864"/>
      <c r="DL100" s="862"/>
      <c r="DM100" s="863"/>
      <c r="DN100" s="863"/>
      <c r="DO100" s="863"/>
      <c r="DP100" s="864"/>
      <c r="DQ100" s="862"/>
      <c r="DR100" s="863"/>
      <c r="DS100" s="863"/>
      <c r="DT100" s="863"/>
      <c r="DU100" s="864"/>
      <c r="DV100" s="859"/>
      <c r="DW100" s="860"/>
      <c r="DX100" s="860"/>
      <c r="DY100" s="860"/>
      <c r="DZ100" s="861"/>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59"/>
      <c r="BT101" s="860"/>
      <c r="BU101" s="860"/>
      <c r="BV101" s="860"/>
      <c r="BW101" s="860"/>
      <c r="BX101" s="860"/>
      <c r="BY101" s="860"/>
      <c r="BZ101" s="860"/>
      <c r="CA101" s="860"/>
      <c r="CB101" s="860"/>
      <c r="CC101" s="860"/>
      <c r="CD101" s="860"/>
      <c r="CE101" s="860"/>
      <c r="CF101" s="860"/>
      <c r="CG101" s="865"/>
      <c r="CH101" s="862"/>
      <c r="CI101" s="863"/>
      <c r="CJ101" s="863"/>
      <c r="CK101" s="863"/>
      <c r="CL101" s="864"/>
      <c r="CM101" s="862"/>
      <c r="CN101" s="863"/>
      <c r="CO101" s="863"/>
      <c r="CP101" s="863"/>
      <c r="CQ101" s="864"/>
      <c r="CR101" s="862"/>
      <c r="CS101" s="863"/>
      <c r="CT101" s="863"/>
      <c r="CU101" s="863"/>
      <c r="CV101" s="864"/>
      <c r="CW101" s="862"/>
      <c r="CX101" s="863"/>
      <c r="CY101" s="863"/>
      <c r="CZ101" s="863"/>
      <c r="DA101" s="864"/>
      <c r="DB101" s="862"/>
      <c r="DC101" s="863"/>
      <c r="DD101" s="863"/>
      <c r="DE101" s="863"/>
      <c r="DF101" s="864"/>
      <c r="DG101" s="862"/>
      <c r="DH101" s="863"/>
      <c r="DI101" s="863"/>
      <c r="DJ101" s="863"/>
      <c r="DK101" s="864"/>
      <c r="DL101" s="862"/>
      <c r="DM101" s="863"/>
      <c r="DN101" s="863"/>
      <c r="DO101" s="863"/>
      <c r="DP101" s="864"/>
      <c r="DQ101" s="862"/>
      <c r="DR101" s="863"/>
      <c r="DS101" s="863"/>
      <c r="DT101" s="863"/>
      <c r="DU101" s="864"/>
      <c r="DV101" s="859"/>
      <c r="DW101" s="860"/>
      <c r="DX101" s="860"/>
      <c r="DY101" s="860"/>
      <c r="DZ101" s="861"/>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789" t="s">
        <v>405</v>
      </c>
      <c r="BS102" s="790"/>
      <c r="BT102" s="790"/>
      <c r="BU102" s="790"/>
      <c r="BV102" s="790"/>
      <c r="BW102" s="790"/>
      <c r="BX102" s="790"/>
      <c r="BY102" s="790"/>
      <c r="BZ102" s="790"/>
      <c r="CA102" s="790"/>
      <c r="CB102" s="790"/>
      <c r="CC102" s="790"/>
      <c r="CD102" s="790"/>
      <c r="CE102" s="790"/>
      <c r="CF102" s="790"/>
      <c r="CG102" s="791"/>
      <c r="CH102" s="887"/>
      <c r="CI102" s="888"/>
      <c r="CJ102" s="888"/>
      <c r="CK102" s="888"/>
      <c r="CL102" s="889"/>
      <c r="CM102" s="887"/>
      <c r="CN102" s="888"/>
      <c r="CO102" s="888"/>
      <c r="CP102" s="888"/>
      <c r="CQ102" s="889"/>
      <c r="CR102" s="890">
        <f>SUM(CR7:CV88)</f>
        <v>585</v>
      </c>
      <c r="CS102" s="852"/>
      <c r="CT102" s="852"/>
      <c r="CU102" s="852"/>
      <c r="CV102" s="891"/>
      <c r="CW102" s="890">
        <f t="shared" ref="CW102" si="2">SUM(CW7:DA88)</f>
        <v>66</v>
      </c>
      <c r="CX102" s="852"/>
      <c r="CY102" s="852"/>
      <c r="CZ102" s="852"/>
      <c r="DA102" s="891"/>
      <c r="DB102" s="890">
        <f t="shared" ref="DB102" si="3">SUM(DB7:DF88)</f>
        <v>28</v>
      </c>
      <c r="DC102" s="852"/>
      <c r="DD102" s="852"/>
      <c r="DE102" s="852"/>
      <c r="DF102" s="891"/>
      <c r="DG102" s="890" t="s">
        <v>580</v>
      </c>
      <c r="DH102" s="852"/>
      <c r="DI102" s="852"/>
      <c r="DJ102" s="852"/>
      <c r="DK102" s="891"/>
      <c r="DL102" s="890" t="s">
        <v>580</v>
      </c>
      <c r="DM102" s="852"/>
      <c r="DN102" s="852"/>
      <c r="DO102" s="852"/>
      <c r="DP102" s="891"/>
      <c r="DQ102" s="890" t="s">
        <v>580</v>
      </c>
      <c r="DR102" s="852"/>
      <c r="DS102" s="852"/>
      <c r="DT102" s="852"/>
      <c r="DU102" s="891"/>
      <c r="DV102" s="789"/>
      <c r="DW102" s="790"/>
      <c r="DX102" s="790"/>
      <c r="DY102" s="790"/>
      <c r="DZ102" s="914"/>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15" t="s">
        <v>406</v>
      </c>
      <c r="BR103" s="915"/>
      <c r="BS103" s="915"/>
      <c r="BT103" s="915"/>
      <c r="BU103" s="915"/>
      <c r="BV103" s="915"/>
      <c r="BW103" s="915"/>
      <c r="BX103" s="915"/>
      <c r="BY103" s="915"/>
      <c r="BZ103" s="915"/>
      <c r="CA103" s="915"/>
      <c r="CB103" s="915"/>
      <c r="CC103" s="915"/>
      <c r="CD103" s="915"/>
      <c r="CE103" s="915"/>
      <c r="CF103" s="915"/>
      <c r="CG103" s="915"/>
      <c r="CH103" s="915"/>
      <c r="CI103" s="915"/>
      <c r="CJ103" s="915"/>
      <c r="CK103" s="915"/>
      <c r="CL103" s="915"/>
      <c r="CM103" s="915"/>
      <c r="CN103" s="915"/>
      <c r="CO103" s="915"/>
      <c r="CP103" s="915"/>
      <c r="CQ103" s="915"/>
      <c r="CR103" s="915"/>
      <c r="CS103" s="915"/>
      <c r="CT103" s="915"/>
      <c r="CU103" s="915"/>
      <c r="CV103" s="915"/>
      <c r="CW103" s="915"/>
      <c r="CX103" s="915"/>
      <c r="CY103" s="915"/>
      <c r="CZ103" s="915"/>
      <c r="DA103" s="915"/>
      <c r="DB103" s="915"/>
      <c r="DC103" s="915"/>
      <c r="DD103" s="915"/>
      <c r="DE103" s="915"/>
      <c r="DF103" s="915"/>
      <c r="DG103" s="915"/>
      <c r="DH103" s="915"/>
      <c r="DI103" s="915"/>
      <c r="DJ103" s="915"/>
      <c r="DK103" s="915"/>
      <c r="DL103" s="915"/>
      <c r="DM103" s="915"/>
      <c r="DN103" s="915"/>
      <c r="DO103" s="915"/>
      <c r="DP103" s="915"/>
      <c r="DQ103" s="915"/>
      <c r="DR103" s="915"/>
      <c r="DS103" s="915"/>
      <c r="DT103" s="915"/>
      <c r="DU103" s="915"/>
      <c r="DV103" s="915"/>
      <c r="DW103" s="915"/>
      <c r="DX103" s="915"/>
      <c r="DY103" s="915"/>
      <c r="DZ103" s="915"/>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16" t="s">
        <v>407</v>
      </c>
      <c r="BR104" s="916"/>
      <c r="BS104" s="916"/>
      <c r="BT104" s="916"/>
      <c r="BU104" s="916"/>
      <c r="BV104" s="916"/>
      <c r="BW104" s="916"/>
      <c r="BX104" s="916"/>
      <c r="BY104" s="916"/>
      <c r="BZ104" s="916"/>
      <c r="CA104" s="916"/>
      <c r="CB104" s="916"/>
      <c r="CC104" s="916"/>
      <c r="CD104" s="916"/>
      <c r="CE104" s="916"/>
      <c r="CF104" s="916"/>
      <c r="CG104" s="916"/>
      <c r="CH104" s="916"/>
      <c r="CI104" s="916"/>
      <c r="CJ104" s="916"/>
      <c r="CK104" s="916"/>
      <c r="CL104" s="916"/>
      <c r="CM104" s="916"/>
      <c r="CN104" s="916"/>
      <c r="CO104" s="916"/>
      <c r="CP104" s="916"/>
      <c r="CQ104" s="916"/>
      <c r="CR104" s="916"/>
      <c r="CS104" s="916"/>
      <c r="CT104" s="916"/>
      <c r="CU104" s="916"/>
      <c r="CV104" s="916"/>
      <c r="CW104" s="916"/>
      <c r="CX104" s="916"/>
      <c r="CY104" s="916"/>
      <c r="CZ104" s="916"/>
      <c r="DA104" s="916"/>
      <c r="DB104" s="916"/>
      <c r="DC104" s="916"/>
      <c r="DD104" s="916"/>
      <c r="DE104" s="916"/>
      <c r="DF104" s="916"/>
      <c r="DG104" s="916"/>
      <c r="DH104" s="916"/>
      <c r="DI104" s="916"/>
      <c r="DJ104" s="916"/>
      <c r="DK104" s="916"/>
      <c r="DL104" s="916"/>
      <c r="DM104" s="916"/>
      <c r="DN104" s="916"/>
      <c r="DO104" s="916"/>
      <c r="DP104" s="916"/>
      <c r="DQ104" s="916"/>
      <c r="DR104" s="916"/>
      <c r="DS104" s="916"/>
      <c r="DT104" s="916"/>
      <c r="DU104" s="916"/>
      <c r="DV104" s="916"/>
      <c r="DW104" s="916"/>
      <c r="DX104" s="916"/>
      <c r="DY104" s="916"/>
      <c r="DZ104" s="916"/>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408</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409</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17" t="s">
        <v>410</v>
      </c>
      <c r="B108" s="918"/>
      <c r="C108" s="918"/>
      <c r="D108" s="918"/>
      <c r="E108" s="918"/>
      <c r="F108" s="918"/>
      <c r="G108" s="918"/>
      <c r="H108" s="918"/>
      <c r="I108" s="918"/>
      <c r="J108" s="918"/>
      <c r="K108" s="918"/>
      <c r="L108" s="918"/>
      <c r="M108" s="918"/>
      <c r="N108" s="918"/>
      <c r="O108" s="918"/>
      <c r="P108" s="918"/>
      <c r="Q108" s="918"/>
      <c r="R108" s="918"/>
      <c r="S108" s="918"/>
      <c r="T108" s="918"/>
      <c r="U108" s="918"/>
      <c r="V108" s="918"/>
      <c r="W108" s="918"/>
      <c r="X108" s="918"/>
      <c r="Y108" s="918"/>
      <c r="Z108" s="918"/>
      <c r="AA108" s="918"/>
      <c r="AB108" s="918"/>
      <c r="AC108" s="918"/>
      <c r="AD108" s="918"/>
      <c r="AE108" s="918"/>
      <c r="AF108" s="918"/>
      <c r="AG108" s="918"/>
      <c r="AH108" s="918"/>
      <c r="AI108" s="918"/>
      <c r="AJ108" s="918"/>
      <c r="AK108" s="918"/>
      <c r="AL108" s="918"/>
      <c r="AM108" s="918"/>
      <c r="AN108" s="918"/>
      <c r="AO108" s="918"/>
      <c r="AP108" s="918"/>
      <c r="AQ108" s="918"/>
      <c r="AR108" s="918"/>
      <c r="AS108" s="918"/>
      <c r="AT108" s="919"/>
      <c r="AU108" s="917" t="s">
        <v>411</v>
      </c>
      <c r="AV108" s="918"/>
      <c r="AW108" s="918"/>
      <c r="AX108" s="918"/>
      <c r="AY108" s="918"/>
      <c r="AZ108" s="918"/>
      <c r="BA108" s="918"/>
      <c r="BB108" s="918"/>
      <c r="BC108" s="918"/>
      <c r="BD108" s="918"/>
      <c r="BE108" s="918"/>
      <c r="BF108" s="918"/>
      <c r="BG108" s="918"/>
      <c r="BH108" s="918"/>
      <c r="BI108" s="918"/>
      <c r="BJ108" s="918"/>
      <c r="BK108" s="918"/>
      <c r="BL108" s="918"/>
      <c r="BM108" s="918"/>
      <c r="BN108" s="918"/>
      <c r="BO108" s="918"/>
      <c r="BP108" s="918"/>
      <c r="BQ108" s="918"/>
      <c r="BR108" s="918"/>
      <c r="BS108" s="918"/>
      <c r="BT108" s="918"/>
      <c r="BU108" s="918"/>
      <c r="BV108" s="918"/>
      <c r="BW108" s="918"/>
      <c r="BX108" s="918"/>
      <c r="BY108" s="918"/>
      <c r="BZ108" s="918"/>
      <c r="CA108" s="918"/>
      <c r="CB108" s="918"/>
      <c r="CC108" s="918"/>
      <c r="CD108" s="918"/>
      <c r="CE108" s="918"/>
      <c r="CF108" s="918"/>
      <c r="CG108" s="918"/>
      <c r="CH108" s="918"/>
      <c r="CI108" s="918"/>
      <c r="CJ108" s="918"/>
      <c r="CK108" s="918"/>
      <c r="CL108" s="918"/>
      <c r="CM108" s="918"/>
      <c r="CN108" s="918"/>
      <c r="CO108" s="918"/>
      <c r="CP108" s="918"/>
      <c r="CQ108" s="918"/>
      <c r="CR108" s="918"/>
      <c r="CS108" s="918"/>
      <c r="CT108" s="918"/>
      <c r="CU108" s="918"/>
      <c r="CV108" s="918"/>
      <c r="CW108" s="918"/>
      <c r="CX108" s="918"/>
      <c r="CY108" s="918"/>
      <c r="CZ108" s="918"/>
      <c r="DA108" s="918"/>
      <c r="DB108" s="918"/>
      <c r="DC108" s="918"/>
      <c r="DD108" s="918"/>
      <c r="DE108" s="918"/>
      <c r="DF108" s="918"/>
      <c r="DG108" s="918"/>
      <c r="DH108" s="918"/>
      <c r="DI108" s="918"/>
      <c r="DJ108" s="918"/>
      <c r="DK108" s="918"/>
      <c r="DL108" s="918"/>
      <c r="DM108" s="918"/>
      <c r="DN108" s="918"/>
      <c r="DO108" s="918"/>
      <c r="DP108" s="918"/>
      <c r="DQ108" s="918"/>
      <c r="DR108" s="918"/>
      <c r="DS108" s="918"/>
      <c r="DT108" s="918"/>
      <c r="DU108" s="918"/>
      <c r="DV108" s="918"/>
      <c r="DW108" s="918"/>
      <c r="DX108" s="918"/>
      <c r="DY108" s="918"/>
      <c r="DZ108" s="919"/>
    </row>
    <row r="109" spans="1:131" s="218" customFormat="1" ht="26.25" customHeight="1" x14ac:dyDescent="0.15">
      <c r="A109" s="912" t="s">
        <v>412</v>
      </c>
      <c r="B109" s="893"/>
      <c r="C109" s="893"/>
      <c r="D109" s="893"/>
      <c r="E109" s="893"/>
      <c r="F109" s="893"/>
      <c r="G109" s="893"/>
      <c r="H109" s="893"/>
      <c r="I109" s="893"/>
      <c r="J109" s="893"/>
      <c r="K109" s="893"/>
      <c r="L109" s="893"/>
      <c r="M109" s="893"/>
      <c r="N109" s="893"/>
      <c r="O109" s="893"/>
      <c r="P109" s="893"/>
      <c r="Q109" s="893"/>
      <c r="R109" s="893"/>
      <c r="S109" s="893"/>
      <c r="T109" s="893"/>
      <c r="U109" s="893"/>
      <c r="V109" s="893"/>
      <c r="W109" s="893"/>
      <c r="X109" s="893"/>
      <c r="Y109" s="893"/>
      <c r="Z109" s="894"/>
      <c r="AA109" s="892" t="s">
        <v>413</v>
      </c>
      <c r="AB109" s="893"/>
      <c r="AC109" s="893"/>
      <c r="AD109" s="893"/>
      <c r="AE109" s="894"/>
      <c r="AF109" s="892" t="s">
        <v>414</v>
      </c>
      <c r="AG109" s="893"/>
      <c r="AH109" s="893"/>
      <c r="AI109" s="893"/>
      <c r="AJ109" s="894"/>
      <c r="AK109" s="892" t="s">
        <v>294</v>
      </c>
      <c r="AL109" s="893"/>
      <c r="AM109" s="893"/>
      <c r="AN109" s="893"/>
      <c r="AO109" s="894"/>
      <c r="AP109" s="892" t="s">
        <v>415</v>
      </c>
      <c r="AQ109" s="893"/>
      <c r="AR109" s="893"/>
      <c r="AS109" s="893"/>
      <c r="AT109" s="895"/>
      <c r="AU109" s="912" t="s">
        <v>412</v>
      </c>
      <c r="AV109" s="893"/>
      <c r="AW109" s="893"/>
      <c r="AX109" s="893"/>
      <c r="AY109" s="893"/>
      <c r="AZ109" s="893"/>
      <c r="BA109" s="893"/>
      <c r="BB109" s="893"/>
      <c r="BC109" s="893"/>
      <c r="BD109" s="893"/>
      <c r="BE109" s="893"/>
      <c r="BF109" s="893"/>
      <c r="BG109" s="893"/>
      <c r="BH109" s="893"/>
      <c r="BI109" s="893"/>
      <c r="BJ109" s="893"/>
      <c r="BK109" s="893"/>
      <c r="BL109" s="893"/>
      <c r="BM109" s="893"/>
      <c r="BN109" s="893"/>
      <c r="BO109" s="893"/>
      <c r="BP109" s="894"/>
      <c r="BQ109" s="892" t="s">
        <v>413</v>
      </c>
      <c r="BR109" s="893"/>
      <c r="BS109" s="893"/>
      <c r="BT109" s="893"/>
      <c r="BU109" s="894"/>
      <c r="BV109" s="892" t="s">
        <v>414</v>
      </c>
      <c r="BW109" s="893"/>
      <c r="BX109" s="893"/>
      <c r="BY109" s="893"/>
      <c r="BZ109" s="894"/>
      <c r="CA109" s="892" t="s">
        <v>294</v>
      </c>
      <c r="CB109" s="893"/>
      <c r="CC109" s="893"/>
      <c r="CD109" s="893"/>
      <c r="CE109" s="894"/>
      <c r="CF109" s="913" t="s">
        <v>415</v>
      </c>
      <c r="CG109" s="913"/>
      <c r="CH109" s="913"/>
      <c r="CI109" s="913"/>
      <c r="CJ109" s="913"/>
      <c r="CK109" s="892" t="s">
        <v>416</v>
      </c>
      <c r="CL109" s="893"/>
      <c r="CM109" s="893"/>
      <c r="CN109" s="893"/>
      <c r="CO109" s="893"/>
      <c r="CP109" s="893"/>
      <c r="CQ109" s="893"/>
      <c r="CR109" s="893"/>
      <c r="CS109" s="893"/>
      <c r="CT109" s="893"/>
      <c r="CU109" s="893"/>
      <c r="CV109" s="893"/>
      <c r="CW109" s="893"/>
      <c r="CX109" s="893"/>
      <c r="CY109" s="893"/>
      <c r="CZ109" s="893"/>
      <c r="DA109" s="893"/>
      <c r="DB109" s="893"/>
      <c r="DC109" s="893"/>
      <c r="DD109" s="893"/>
      <c r="DE109" s="893"/>
      <c r="DF109" s="894"/>
      <c r="DG109" s="892" t="s">
        <v>413</v>
      </c>
      <c r="DH109" s="893"/>
      <c r="DI109" s="893"/>
      <c r="DJ109" s="893"/>
      <c r="DK109" s="894"/>
      <c r="DL109" s="892" t="s">
        <v>414</v>
      </c>
      <c r="DM109" s="893"/>
      <c r="DN109" s="893"/>
      <c r="DO109" s="893"/>
      <c r="DP109" s="894"/>
      <c r="DQ109" s="892" t="s">
        <v>294</v>
      </c>
      <c r="DR109" s="893"/>
      <c r="DS109" s="893"/>
      <c r="DT109" s="893"/>
      <c r="DU109" s="894"/>
      <c r="DV109" s="892" t="s">
        <v>415</v>
      </c>
      <c r="DW109" s="893"/>
      <c r="DX109" s="893"/>
      <c r="DY109" s="893"/>
      <c r="DZ109" s="895"/>
    </row>
    <row r="110" spans="1:131" s="218" customFormat="1" ht="26.25" customHeight="1" x14ac:dyDescent="0.15">
      <c r="A110" s="896" t="s">
        <v>417</v>
      </c>
      <c r="B110" s="897"/>
      <c r="C110" s="897"/>
      <c r="D110" s="897"/>
      <c r="E110" s="897"/>
      <c r="F110" s="897"/>
      <c r="G110" s="897"/>
      <c r="H110" s="897"/>
      <c r="I110" s="897"/>
      <c r="J110" s="897"/>
      <c r="K110" s="897"/>
      <c r="L110" s="897"/>
      <c r="M110" s="897"/>
      <c r="N110" s="897"/>
      <c r="O110" s="897"/>
      <c r="P110" s="897"/>
      <c r="Q110" s="897"/>
      <c r="R110" s="897"/>
      <c r="S110" s="897"/>
      <c r="T110" s="897"/>
      <c r="U110" s="897"/>
      <c r="V110" s="897"/>
      <c r="W110" s="897"/>
      <c r="X110" s="897"/>
      <c r="Y110" s="897"/>
      <c r="Z110" s="898"/>
      <c r="AA110" s="899">
        <v>5276534</v>
      </c>
      <c r="AB110" s="900"/>
      <c r="AC110" s="900"/>
      <c r="AD110" s="900"/>
      <c r="AE110" s="901"/>
      <c r="AF110" s="902">
        <v>5270214</v>
      </c>
      <c r="AG110" s="900"/>
      <c r="AH110" s="900"/>
      <c r="AI110" s="900"/>
      <c r="AJ110" s="901"/>
      <c r="AK110" s="902">
        <v>5164913</v>
      </c>
      <c r="AL110" s="900"/>
      <c r="AM110" s="900"/>
      <c r="AN110" s="900"/>
      <c r="AO110" s="901"/>
      <c r="AP110" s="903">
        <v>32.6</v>
      </c>
      <c r="AQ110" s="904"/>
      <c r="AR110" s="904"/>
      <c r="AS110" s="904"/>
      <c r="AT110" s="905"/>
      <c r="AU110" s="906" t="s">
        <v>69</v>
      </c>
      <c r="AV110" s="907"/>
      <c r="AW110" s="907"/>
      <c r="AX110" s="907"/>
      <c r="AY110" s="907"/>
      <c r="AZ110" s="929" t="s">
        <v>418</v>
      </c>
      <c r="BA110" s="897"/>
      <c r="BB110" s="897"/>
      <c r="BC110" s="897"/>
      <c r="BD110" s="897"/>
      <c r="BE110" s="897"/>
      <c r="BF110" s="897"/>
      <c r="BG110" s="897"/>
      <c r="BH110" s="897"/>
      <c r="BI110" s="897"/>
      <c r="BJ110" s="897"/>
      <c r="BK110" s="897"/>
      <c r="BL110" s="897"/>
      <c r="BM110" s="897"/>
      <c r="BN110" s="897"/>
      <c r="BO110" s="897"/>
      <c r="BP110" s="898"/>
      <c r="BQ110" s="930">
        <v>47050232</v>
      </c>
      <c r="BR110" s="931"/>
      <c r="BS110" s="931"/>
      <c r="BT110" s="931"/>
      <c r="BU110" s="931"/>
      <c r="BV110" s="931">
        <v>44627541</v>
      </c>
      <c r="BW110" s="931"/>
      <c r="BX110" s="931"/>
      <c r="BY110" s="931"/>
      <c r="BZ110" s="931"/>
      <c r="CA110" s="931">
        <v>41995116</v>
      </c>
      <c r="CB110" s="931"/>
      <c r="CC110" s="931"/>
      <c r="CD110" s="931"/>
      <c r="CE110" s="931"/>
      <c r="CF110" s="944">
        <v>265.5</v>
      </c>
      <c r="CG110" s="945"/>
      <c r="CH110" s="945"/>
      <c r="CI110" s="945"/>
      <c r="CJ110" s="945"/>
      <c r="CK110" s="946" t="s">
        <v>419</v>
      </c>
      <c r="CL110" s="947"/>
      <c r="CM110" s="929" t="s">
        <v>420</v>
      </c>
      <c r="CN110" s="897"/>
      <c r="CO110" s="897"/>
      <c r="CP110" s="897"/>
      <c r="CQ110" s="897"/>
      <c r="CR110" s="897"/>
      <c r="CS110" s="897"/>
      <c r="CT110" s="897"/>
      <c r="CU110" s="897"/>
      <c r="CV110" s="897"/>
      <c r="CW110" s="897"/>
      <c r="CX110" s="897"/>
      <c r="CY110" s="897"/>
      <c r="CZ110" s="897"/>
      <c r="DA110" s="897"/>
      <c r="DB110" s="897"/>
      <c r="DC110" s="897"/>
      <c r="DD110" s="897"/>
      <c r="DE110" s="897"/>
      <c r="DF110" s="898"/>
      <c r="DG110" s="930" t="s">
        <v>122</v>
      </c>
      <c r="DH110" s="931"/>
      <c r="DI110" s="931"/>
      <c r="DJ110" s="931"/>
      <c r="DK110" s="931"/>
      <c r="DL110" s="931" t="s">
        <v>122</v>
      </c>
      <c r="DM110" s="931"/>
      <c r="DN110" s="931"/>
      <c r="DO110" s="931"/>
      <c r="DP110" s="931"/>
      <c r="DQ110" s="931" t="s">
        <v>122</v>
      </c>
      <c r="DR110" s="931"/>
      <c r="DS110" s="931"/>
      <c r="DT110" s="931"/>
      <c r="DU110" s="931"/>
      <c r="DV110" s="932" t="s">
        <v>122</v>
      </c>
      <c r="DW110" s="932"/>
      <c r="DX110" s="932"/>
      <c r="DY110" s="932"/>
      <c r="DZ110" s="933"/>
    </row>
    <row r="111" spans="1:131" s="218" customFormat="1" ht="26.25" customHeight="1" x14ac:dyDescent="0.15">
      <c r="A111" s="934" t="s">
        <v>421</v>
      </c>
      <c r="B111" s="935"/>
      <c r="C111" s="935"/>
      <c r="D111" s="935"/>
      <c r="E111" s="935"/>
      <c r="F111" s="935"/>
      <c r="G111" s="935"/>
      <c r="H111" s="935"/>
      <c r="I111" s="935"/>
      <c r="J111" s="935"/>
      <c r="K111" s="935"/>
      <c r="L111" s="935"/>
      <c r="M111" s="935"/>
      <c r="N111" s="935"/>
      <c r="O111" s="935"/>
      <c r="P111" s="935"/>
      <c r="Q111" s="935"/>
      <c r="R111" s="935"/>
      <c r="S111" s="935"/>
      <c r="T111" s="935"/>
      <c r="U111" s="935"/>
      <c r="V111" s="935"/>
      <c r="W111" s="935"/>
      <c r="X111" s="935"/>
      <c r="Y111" s="935"/>
      <c r="Z111" s="936"/>
      <c r="AA111" s="937" t="s">
        <v>122</v>
      </c>
      <c r="AB111" s="938"/>
      <c r="AC111" s="938"/>
      <c r="AD111" s="938"/>
      <c r="AE111" s="939"/>
      <c r="AF111" s="940" t="s">
        <v>122</v>
      </c>
      <c r="AG111" s="938"/>
      <c r="AH111" s="938"/>
      <c r="AI111" s="938"/>
      <c r="AJ111" s="939"/>
      <c r="AK111" s="940" t="s">
        <v>122</v>
      </c>
      <c r="AL111" s="938"/>
      <c r="AM111" s="938"/>
      <c r="AN111" s="938"/>
      <c r="AO111" s="939"/>
      <c r="AP111" s="941" t="s">
        <v>122</v>
      </c>
      <c r="AQ111" s="942"/>
      <c r="AR111" s="942"/>
      <c r="AS111" s="942"/>
      <c r="AT111" s="943"/>
      <c r="AU111" s="908"/>
      <c r="AV111" s="909"/>
      <c r="AW111" s="909"/>
      <c r="AX111" s="909"/>
      <c r="AY111" s="909"/>
      <c r="AZ111" s="922" t="s">
        <v>422</v>
      </c>
      <c r="BA111" s="923"/>
      <c r="BB111" s="923"/>
      <c r="BC111" s="923"/>
      <c r="BD111" s="923"/>
      <c r="BE111" s="923"/>
      <c r="BF111" s="923"/>
      <c r="BG111" s="923"/>
      <c r="BH111" s="923"/>
      <c r="BI111" s="923"/>
      <c r="BJ111" s="923"/>
      <c r="BK111" s="923"/>
      <c r="BL111" s="923"/>
      <c r="BM111" s="923"/>
      <c r="BN111" s="923"/>
      <c r="BO111" s="923"/>
      <c r="BP111" s="924"/>
      <c r="BQ111" s="925">
        <v>536335</v>
      </c>
      <c r="BR111" s="926"/>
      <c r="BS111" s="926"/>
      <c r="BT111" s="926"/>
      <c r="BU111" s="926"/>
      <c r="BV111" s="926">
        <v>428223</v>
      </c>
      <c r="BW111" s="926"/>
      <c r="BX111" s="926"/>
      <c r="BY111" s="926"/>
      <c r="BZ111" s="926"/>
      <c r="CA111" s="926">
        <v>329347</v>
      </c>
      <c r="CB111" s="926"/>
      <c r="CC111" s="926"/>
      <c r="CD111" s="926"/>
      <c r="CE111" s="926"/>
      <c r="CF111" s="920">
        <v>2.1</v>
      </c>
      <c r="CG111" s="921"/>
      <c r="CH111" s="921"/>
      <c r="CI111" s="921"/>
      <c r="CJ111" s="921"/>
      <c r="CK111" s="948"/>
      <c r="CL111" s="949"/>
      <c r="CM111" s="922" t="s">
        <v>423</v>
      </c>
      <c r="CN111" s="923"/>
      <c r="CO111" s="923"/>
      <c r="CP111" s="923"/>
      <c r="CQ111" s="923"/>
      <c r="CR111" s="923"/>
      <c r="CS111" s="923"/>
      <c r="CT111" s="923"/>
      <c r="CU111" s="923"/>
      <c r="CV111" s="923"/>
      <c r="CW111" s="923"/>
      <c r="CX111" s="923"/>
      <c r="CY111" s="923"/>
      <c r="CZ111" s="923"/>
      <c r="DA111" s="923"/>
      <c r="DB111" s="923"/>
      <c r="DC111" s="923"/>
      <c r="DD111" s="923"/>
      <c r="DE111" s="923"/>
      <c r="DF111" s="924"/>
      <c r="DG111" s="925" t="s">
        <v>122</v>
      </c>
      <c r="DH111" s="926"/>
      <c r="DI111" s="926"/>
      <c r="DJ111" s="926"/>
      <c r="DK111" s="926"/>
      <c r="DL111" s="926" t="s">
        <v>122</v>
      </c>
      <c r="DM111" s="926"/>
      <c r="DN111" s="926"/>
      <c r="DO111" s="926"/>
      <c r="DP111" s="926"/>
      <c r="DQ111" s="926" t="s">
        <v>122</v>
      </c>
      <c r="DR111" s="926"/>
      <c r="DS111" s="926"/>
      <c r="DT111" s="926"/>
      <c r="DU111" s="926"/>
      <c r="DV111" s="927" t="s">
        <v>122</v>
      </c>
      <c r="DW111" s="927"/>
      <c r="DX111" s="927"/>
      <c r="DY111" s="927"/>
      <c r="DZ111" s="928"/>
    </row>
    <row r="112" spans="1:131" s="218" customFormat="1" ht="26.25" customHeight="1" x14ac:dyDescent="0.15">
      <c r="A112" s="952" t="s">
        <v>424</v>
      </c>
      <c r="B112" s="953"/>
      <c r="C112" s="923" t="s">
        <v>425</v>
      </c>
      <c r="D112" s="923"/>
      <c r="E112" s="923"/>
      <c r="F112" s="923"/>
      <c r="G112" s="923"/>
      <c r="H112" s="923"/>
      <c r="I112" s="923"/>
      <c r="J112" s="923"/>
      <c r="K112" s="923"/>
      <c r="L112" s="923"/>
      <c r="M112" s="923"/>
      <c r="N112" s="923"/>
      <c r="O112" s="923"/>
      <c r="P112" s="923"/>
      <c r="Q112" s="923"/>
      <c r="R112" s="923"/>
      <c r="S112" s="923"/>
      <c r="T112" s="923"/>
      <c r="U112" s="923"/>
      <c r="V112" s="923"/>
      <c r="W112" s="923"/>
      <c r="X112" s="923"/>
      <c r="Y112" s="923"/>
      <c r="Z112" s="924"/>
      <c r="AA112" s="958">
        <v>3333</v>
      </c>
      <c r="AB112" s="959"/>
      <c r="AC112" s="959"/>
      <c r="AD112" s="959"/>
      <c r="AE112" s="960"/>
      <c r="AF112" s="961">
        <v>3333</v>
      </c>
      <c r="AG112" s="959"/>
      <c r="AH112" s="959"/>
      <c r="AI112" s="959"/>
      <c r="AJ112" s="960"/>
      <c r="AK112" s="961">
        <v>3333</v>
      </c>
      <c r="AL112" s="959"/>
      <c r="AM112" s="959"/>
      <c r="AN112" s="959"/>
      <c r="AO112" s="960"/>
      <c r="AP112" s="962">
        <v>0</v>
      </c>
      <c r="AQ112" s="963"/>
      <c r="AR112" s="963"/>
      <c r="AS112" s="963"/>
      <c r="AT112" s="964"/>
      <c r="AU112" s="908"/>
      <c r="AV112" s="909"/>
      <c r="AW112" s="909"/>
      <c r="AX112" s="909"/>
      <c r="AY112" s="909"/>
      <c r="AZ112" s="922" t="s">
        <v>426</v>
      </c>
      <c r="BA112" s="923"/>
      <c r="BB112" s="923"/>
      <c r="BC112" s="923"/>
      <c r="BD112" s="923"/>
      <c r="BE112" s="923"/>
      <c r="BF112" s="923"/>
      <c r="BG112" s="923"/>
      <c r="BH112" s="923"/>
      <c r="BI112" s="923"/>
      <c r="BJ112" s="923"/>
      <c r="BK112" s="923"/>
      <c r="BL112" s="923"/>
      <c r="BM112" s="923"/>
      <c r="BN112" s="923"/>
      <c r="BO112" s="923"/>
      <c r="BP112" s="924"/>
      <c r="BQ112" s="925">
        <v>11983601</v>
      </c>
      <c r="BR112" s="926"/>
      <c r="BS112" s="926"/>
      <c r="BT112" s="926"/>
      <c r="BU112" s="926"/>
      <c r="BV112" s="926">
        <v>11504066</v>
      </c>
      <c r="BW112" s="926"/>
      <c r="BX112" s="926"/>
      <c r="BY112" s="926"/>
      <c r="BZ112" s="926"/>
      <c r="CA112" s="926">
        <v>10404884</v>
      </c>
      <c r="CB112" s="926"/>
      <c r="CC112" s="926"/>
      <c r="CD112" s="926"/>
      <c r="CE112" s="926"/>
      <c r="CF112" s="920">
        <v>65.8</v>
      </c>
      <c r="CG112" s="921"/>
      <c r="CH112" s="921"/>
      <c r="CI112" s="921"/>
      <c r="CJ112" s="921"/>
      <c r="CK112" s="948"/>
      <c r="CL112" s="949"/>
      <c r="CM112" s="922" t="s">
        <v>427</v>
      </c>
      <c r="CN112" s="923"/>
      <c r="CO112" s="923"/>
      <c r="CP112" s="923"/>
      <c r="CQ112" s="923"/>
      <c r="CR112" s="923"/>
      <c r="CS112" s="923"/>
      <c r="CT112" s="923"/>
      <c r="CU112" s="923"/>
      <c r="CV112" s="923"/>
      <c r="CW112" s="923"/>
      <c r="CX112" s="923"/>
      <c r="CY112" s="923"/>
      <c r="CZ112" s="923"/>
      <c r="DA112" s="923"/>
      <c r="DB112" s="923"/>
      <c r="DC112" s="923"/>
      <c r="DD112" s="923"/>
      <c r="DE112" s="923"/>
      <c r="DF112" s="924"/>
      <c r="DG112" s="925" t="s">
        <v>122</v>
      </c>
      <c r="DH112" s="926"/>
      <c r="DI112" s="926"/>
      <c r="DJ112" s="926"/>
      <c r="DK112" s="926"/>
      <c r="DL112" s="926" t="s">
        <v>122</v>
      </c>
      <c r="DM112" s="926"/>
      <c r="DN112" s="926"/>
      <c r="DO112" s="926"/>
      <c r="DP112" s="926"/>
      <c r="DQ112" s="926" t="s">
        <v>122</v>
      </c>
      <c r="DR112" s="926"/>
      <c r="DS112" s="926"/>
      <c r="DT112" s="926"/>
      <c r="DU112" s="926"/>
      <c r="DV112" s="927" t="s">
        <v>122</v>
      </c>
      <c r="DW112" s="927"/>
      <c r="DX112" s="927"/>
      <c r="DY112" s="927"/>
      <c r="DZ112" s="928"/>
    </row>
    <row r="113" spans="1:130" s="218" customFormat="1" ht="26.25" customHeight="1" x14ac:dyDescent="0.15">
      <c r="A113" s="954"/>
      <c r="B113" s="955"/>
      <c r="C113" s="923" t="s">
        <v>428</v>
      </c>
      <c r="D113" s="923"/>
      <c r="E113" s="923"/>
      <c r="F113" s="923"/>
      <c r="G113" s="923"/>
      <c r="H113" s="923"/>
      <c r="I113" s="923"/>
      <c r="J113" s="923"/>
      <c r="K113" s="923"/>
      <c r="L113" s="923"/>
      <c r="M113" s="923"/>
      <c r="N113" s="923"/>
      <c r="O113" s="923"/>
      <c r="P113" s="923"/>
      <c r="Q113" s="923"/>
      <c r="R113" s="923"/>
      <c r="S113" s="923"/>
      <c r="T113" s="923"/>
      <c r="U113" s="923"/>
      <c r="V113" s="923"/>
      <c r="W113" s="923"/>
      <c r="X113" s="923"/>
      <c r="Y113" s="923"/>
      <c r="Z113" s="924"/>
      <c r="AA113" s="937">
        <v>1142852</v>
      </c>
      <c r="AB113" s="938"/>
      <c r="AC113" s="938"/>
      <c r="AD113" s="938"/>
      <c r="AE113" s="939"/>
      <c r="AF113" s="940">
        <v>1205384</v>
      </c>
      <c r="AG113" s="938"/>
      <c r="AH113" s="938"/>
      <c r="AI113" s="938"/>
      <c r="AJ113" s="939"/>
      <c r="AK113" s="940">
        <v>1164319</v>
      </c>
      <c r="AL113" s="938"/>
      <c r="AM113" s="938"/>
      <c r="AN113" s="938"/>
      <c r="AO113" s="939"/>
      <c r="AP113" s="941">
        <v>7.4</v>
      </c>
      <c r="AQ113" s="942"/>
      <c r="AR113" s="942"/>
      <c r="AS113" s="942"/>
      <c r="AT113" s="943"/>
      <c r="AU113" s="908"/>
      <c r="AV113" s="909"/>
      <c r="AW113" s="909"/>
      <c r="AX113" s="909"/>
      <c r="AY113" s="909"/>
      <c r="AZ113" s="922" t="s">
        <v>429</v>
      </c>
      <c r="BA113" s="923"/>
      <c r="BB113" s="923"/>
      <c r="BC113" s="923"/>
      <c r="BD113" s="923"/>
      <c r="BE113" s="923"/>
      <c r="BF113" s="923"/>
      <c r="BG113" s="923"/>
      <c r="BH113" s="923"/>
      <c r="BI113" s="923"/>
      <c r="BJ113" s="923"/>
      <c r="BK113" s="923"/>
      <c r="BL113" s="923"/>
      <c r="BM113" s="923"/>
      <c r="BN113" s="923"/>
      <c r="BO113" s="923"/>
      <c r="BP113" s="924"/>
      <c r="BQ113" s="925">
        <v>1795487</v>
      </c>
      <c r="BR113" s="926"/>
      <c r="BS113" s="926"/>
      <c r="BT113" s="926"/>
      <c r="BU113" s="926"/>
      <c r="BV113" s="926">
        <v>1631128</v>
      </c>
      <c r="BW113" s="926"/>
      <c r="BX113" s="926"/>
      <c r="BY113" s="926"/>
      <c r="BZ113" s="926"/>
      <c r="CA113" s="926">
        <v>1394032</v>
      </c>
      <c r="CB113" s="926"/>
      <c r="CC113" s="926"/>
      <c r="CD113" s="926"/>
      <c r="CE113" s="926"/>
      <c r="CF113" s="920">
        <v>8.8000000000000007</v>
      </c>
      <c r="CG113" s="921"/>
      <c r="CH113" s="921"/>
      <c r="CI113" s="921"/>
      <c r="CJ113" s="921"/>
      <c r="CK113" s="948"/>
      <c r="CL113" s="949"/>
      <c r="CM113" s="922" t="s">
        <v>430</v>
      </c>
      <c r="CN113" s="923"/>
      <c r="CO113" s="923"/>
      <c r="CP113" s="923"/>
      <c r="CQ113" s="923"/>
      <c r="CR113" s="923"/>
      <c r="CS113" s="923"/>
      <c r="CT113" s="923"/>
      <c r="CU113" s="923"/>
      <c r="CV113" s="923"/>
      <c r="CW113" s="923"/>
      <c r="CX113" s="923"/>
      <c r="CY113" s="923"/>
      <c r="CZ113" s="923"/>
      <c r="DA113" s="923"/>
      <c r="DB113" s="923"/>
      <c r="DC113" s="923"/>
      <c r="DD113" s="923"/>
      <c r="DE113" s="923"/>
      <c r="DF113" s="924"/>
      <c r="DG113" s="958" t="s">
        <v>122</v>
      </c>
      <c r="DH113" s="959"/>
      <c r="DI113" s="959"/>
      <c r="DJ113" s="959"/>
      <c r="DK113" s="960"/>
      <c r="DL113" s="961" t="s">
        <v>122</v>
      </c>
      <c r="DM113" s="959"/>
      <c r="DN113" s="959"/>
      <c r="DO113" s="959"/>
      <c r="DP113" s="960"/>
      <c r="DQ113" s="961" t="s">
        <v>122</v>
      </c>
      <c r="DR113" s="959"/>
      <c r="DS113" s="959"/>
      <c r="DT113" s="959"/>
      <c r="DU113" s="960"/>
      <c r="DV113" s="962" t="s">
        <v>122</v>
      </c>
      <c r="DW113" s="963"/>
      <c r="DX113" s="963"/>
      <c r="DY113" s="963"/>
      <c r="DZ113" s="964"/>
    </row>
    <row r="114" spans="1:130" s="218" customFormat="1" ht="26.25" customHeight="1" x14ac:dyDescent="0.15">
      <c r="A114" s="954"/>
      <c r="B114" s="955"/>
      <c r="C114" s="923" t="s">
        <v>431</v>
      </c>
      <c r="D114" s="923"/>
      <c r="E114" s="923"/>
      <c r="F114" s="923"/>
      <c r="G114" s="923"/>
      <c r="H114" s="923"/>
      <c r="I114" s="923"/>
      <c r="J114" s="923"/>
      <c r="K114" s="923"/>
      <c r="L114" s="923"/>
      <c r="M114" s="923"/>
      <c r="N114" s="923"/>
      <c r="O114" s="923"/>
      <c r="P114" s="923"/>
      <c r="Q114" s="923"/>
      <c r="R114" s="923"/>
      <c r="S114" s="923"/>
      <c r="T114" s="923"/>
      <c r="U114" s="923"/>
      <c r="V114" s="923"/>
      <c r="W114" s="923"/>
      <c r="X114" s="923"/>
      <c r="Y114" s="923"/>
      <c r="Z114" s="924"/>
      <c r="AA114" s="958">
        <v>317047</v>
      </c>
      <c r="AB114" s="959"/>
      <c r="AC114" s="959"/>
      <c r="AD114" s="959"/>
      <c r="AE114" s="960"/>
      <c r="AF114" s="961">
        <v>238703</v>
      </c>
      <c r="AG114" s="959"/>
      <c r="AH114" s="959"/>
      <c r="AI114" s="959"/>
      <c r="AJ114" s="960"/>
      <c r="AK114" s="961">
        <v>241082</v>
      </c>
      <c r="AL114" s="959"/>
      <c r="AM114" s="959"/>
      <c r="AN114" s="959"/>
      <c r="AO114" s="960"/>
      <c r="AP114" s="962">
        <v>1.5</v>
      </c>
      <c r="AQ114" s="963"/>
      <c r="AR114" s="963"/>
      <c r="AS114" s="963"/>
      <c r="AT114" s="964"/>
      <c r="AU114" s="908"/>
      <c r="AV114" s="909"/>
      <c r="AW114" s="909"/>
      <c r="AX114" s="909"/>
      <c r="AY114" s="909"/>
      <c r="AZ114" s="922" t="s">
        <v>432</v>
      </c>
      <c r="BA114" s="923"/>
      <c r="BB114" s="923"/>
      <c r="BC114" s="923"/>
      <c r="BD114" s="923"/>
      <c r="BE114" s="923"/>
      <c r="BF114" s="923"/>
      <c r="BG114" s="923"/>
      <c r="BH114" s="923"/>
      <c r="BI114" s="923"/>
      <c r="BJ114" s="923"/>
      <c r="BK114" s="923"/>
      <c r="BL114" s="923"/>
      <c r="BM114" s="923"/>
      <c r="BN114" s="923"/>
      <c r="BO114" s="923"/>
      <c r="BP114" s="924"/>
      <c r="BQ114" s="925">
        <v>3032466</v>
      </c>
      <c r="BR114" s="926"/>
      <c r="BS114" s="926"/>
      <c r="BT114" s="926"/>
      <c r="BU114" s="926"/>
      <c r="BV114" s="926">
        <v>3096238</v>
      </c>
      <c r="BW114" s="926"/>
      <c r="BX114" s="926"/>
      <c r="BY114" s="926"/>
      <c r="BZ114" s="926"/>
      <c r="CA114" s="926">
        <v>2990064</v>
      </c>
      <c r="CB114" s="926"/>
      <c r="CC114" s="926"/>
      <c r="CD114" s="926"/>
      <c r="CE114" s="926"/>
      <c r="CF114" s="920">
        <v>18.899999999999999</v>
      </c>
      <c r="CG114" s="921"/>
      <c r="CH114" s="921"/>
      <c r="CI114" s="921"/>
      <c r="CJ114" s="921"/>
      <c r="CK114" s="948"/>
      <c r="CL114" s="949"/>
      <c r="CM114" s="922" t="s">
        <v>433</v>
      </c>
      <c r="CN114" s="923"/>
      <c r="CO114" s="923"/>
      <c r="CP114" s="923"/>
      <c r="CQ114" s="923"/>
      <c r="CR114" s="923"/>
      <c r="CS114" s="923"/>
      <c r="CT114" s="923"/>
      <c r="CU114" s="923"/>
      <c r="CV114" s="923"/>
      <c r="CW114" s="923"/>
      <c r="CX114" s="923"/>
      <c r="CY114" s="923"/>
      <c r="CZ114" s="923"/>
      <c r="DA114" s="923"/>
      <c r="DB114" s="923"/>
      <c r="DC114" s="923"/>
      <c r="DD114" s="923"/>
      <c r="DE114" s="923"/>
      <c r="DF114" s="924"/>
      <c r="DG114" s="958" t="s">
        <v>122</v>
      </c>
      <c r="DH114" s="959"/>
      <c r="DI114" s="959"/>
      <c r="DJ114" s="959"/>
      <c r="DK114" s="960"/>
      <c r="DL114" s="961" t="s">
        <v>122</v>
      </c>
      <c r="DM114" s="959"/>
      <c r="DN114" s="959"/>
      <c r="DO114" s="959"/>
      <c r="DP114" s="960"/>
      <c r="DQ114" s="961" t="s">
        <v>122</v>
      </c>
      <c r="DR114" s="959"/>
      <c r="DS114" s="959"/>
      <c r="DT114" s="959"/>
      <c r="DU114" s="960"/>
      <c r="DV114" s="962" t="s">
        <v>122</v>
      </c>
      <c r="DW114" s="963"/>
      <c r="DX114" s="963"/>
      <c r="DY114" s="963"/>
      <c r="DZ114" s="964"/>
    </row>
    <row r="115" spans="1:130" s="218" customFormat="1" ht="26.25" customHeight="1" x14ac:dyDescent="0.15">
      <c r="A115" s="954"/>
      <c r="B115" s="955"/>
      <c r="C115" s="923" t="s">
        <v>434</v>
      </c>
      <c r="D115" s="923"/>
      <c r="E115" s="923"/>
      <c r="F115" s="923"/>
      <c r="G115" s="923"/>
      <c r="H115" s="923"/>
      <c r="I115" s="923"/>
      <c r="J115" s="923"/>
      <c r="K115" s="923"/>
      <c r="L115" s="923"/>
      <c r="M115" s="923"/>
      <c r="N115" s="923"/>
      <c r="O115" s="923"/>
      <c r="P115" s="923"/>
      <c r="Q115" s="923"/>
      <c r="R115" s="923"/>
      <c r="S115" s="923"/>
      <c r="T115" s="923"/>
      <c r="U115" s="923"/>
      <c r="V115" s="923"/>
      <c r="W115" s="923"/>
      <c r="X115" s="923"/>
      <c r="Y115" s="923"/>
      <c r="Z115" s="924"/>
      <c r="AA115" s="937">
        <v>67033</v>
      </c>
      <c r="AB115" s="938"/>
      <c r="AC115" s="938"/>
      <c r="AD115" s="938"/>
      <c r="AE115" s="939"/>
      <c r="AF115" s="940">
        <v>66523</v>
      </c>
      <c r="AG115" s="938"/>
      <c r="AH115" s="938"/>
      <c r="AI115" s="938"/>
      <c r="AJ115" s="939"/>
      <c r="AK115" s="940">
        <v>66017</v>
      </c>
      <c r="AL115" s="938"/>
      <c r="AM115" s="938"/>
      <c r="AN115" s="938"/>
      <c r="AO115" s="939"/>
      <c r="AP115" s="941">
        <v>0.4</v>
      </c>
      <c r="AQ115" s="942"/>
      <c r="AR115" s="942"/>
      <c r="AS115" s="942"/>
      <c r="AT115" s="943"/>
      <c r="AU115" s="908"/>
      <c r="AV115" s="909"/>
      <c r="AW115" s="909"/>
      <c r="AX115" s="909"/>
      <c r="AY115" s="909"/>
      <c r="AZ115" s="922" t="s">
        <v>435</v>
      </c>
      <c r="BA115" s="923"/>
      <c r="BB115" s="923"/>
      <c r="BC115" s="923"/>
      <c r="BD115" s="923"/>
      <c r="BE115" s="923"/>
      <c r="BF115" s="923"/>
      <c r="BG115" s="923"/>
      <c r="BH115" s="923"/>
      <c r="BI115" s="923"/>
      <c r="BJ115" s="923"/>
      <c r="BK115" s="923"/>
      <c r="BL115" s="923"/>
      <c r="BM115" s="923"/>
      <c r="BN115" s="923"/>
      <c r="BO115" s="923"/>
      <c r="BP115" s="924"/>
      <c r="BQ115" s="925">
        <v>29700</v>
      </c>
      <c r="BR115" s="926"/>
      <c r="BS115" s="926"/>
      <c r="BT115" s="926"/>
      <c r="BU115" s="926"/>
      <c r="BV115" s="926">
        <v>27500</v>
      </c>
      <c r="BW115" s="926"/>
      <c r="BX115" s="926"/>
      <c r="BY115" s="926"/>
      <c r="BZ115" s="926"/>
      <c r="CA115" s="926">
        <v>26660</v>
      </c>
      <c r="CB115" s="926"/>
      <c r="CC115" s="926"/>
      <c r="CD115" s="926"/>
      <c r="CE115" s="926"/>
      <c r="CF115" s="920">
        <v>0.2</v>
      </c>
      <c r="CG115" s="921"/>
      <c r="CH115" s="921"/>
      <c r="CI115" s="921"/>
      <c r="CJ115" s="921"/>
      <c r="CK115" s="948"/>
      <c r="CL115" s="949"/>
      <c r="CM115" s="922" t="s">
        <v>436</v>
      </c>
      <c r="CN115" s="923"/>
      <c r="CO115" s="923"/>
      <c r="CP115" s="923"/>
      <c r="CQ115" s="923"/>
      <c r="CR115" s="923"/>
      <c r="CS115" s="923"/>
      <c r="CT115" s="923"/>
      <c r="CU115" s="923"/>
      <c r="CV115" s="923"/>
      <c r="CW115" s="923"/>
      <c r="CX115" s="923"/>
      <c r="CY115" s="923"/>
      <c r="CZ115" s="923"/>
      <c r="DA115" s="923"/>
      <c r="DB115" s="923"/>
      <c r="DC115" s="923"/>
      <c r="DD115" s="923"/>
      <c r="DE115" s="923"/>
      <c r="DF115" s="924"/>
      <c r="DG115" s="958" t="s">
        <v>122</v>
      </c>
      <c r="DH115" s="959"/>
      <c r="DI115" s="959"/>
      <c r="DJ115" s="959"/>
      <c r="DK115" s="960"/>
      <c r="DL115" s="961" t="s">
        <v>122</v>
      </c>
      <c r="DM115" s="959"/>
      <c r="DN115" s="959"/>
      <c r="DO115" s="959"/>
      <c r="DP115" s="960"/>
      <c r="DQ115" s="961" t="s">
        <v>122</v>
      </c>
      <c r="DR115" s="959"/>
      <c r="DS115" s="959"/>
      <c r="DT115" s="959"/>
      <c r="DU115" s="960"/>
      <c r="DV115" s="962" t="s">
        <v>122</v>
      </c>
      <c r="DW115" s="963"/>
      <c r="DX115" s="963"/>
      <c r="DY115" s="963"/>
      <c r="DZ115" s="964"/>
    </row>
    <row r="116" spans="1:130" s="218" customFormat="1" ht="26.25" customHeight="1" x14ac:dyDescent="0.15">
      <c r="A116" s="956"/>
      <c r="B116" s="957"/>
      <c r="C116" s="965" t="s">
        <v>437</v>
      </c>
      <c r="D116" s="965"/>
      <c r="E116" s="965"/>
      <c r="F116" s="965"/>
      <c r="G116" s="965"/>
      <c r="H116" s="965"/>
      <c r="I116" s="965"/>
      <c r="J116" s="965"/>
      <c r="K116" s="965"/>
      <c r="L116" s="965"/>
      <c r="M116" s="965"/>
      <c r="N116" s="965"/>
      <c r="O116" s="965"/>
      <c r="P116" s="965"/>
      <c r="Q116" s="965"/>
      <c r="R116" s="965"/>
      <c r="S116" s="965"/>
      <c r="T116" s="965"/>
      <c r="U116" s="965"/>
      <c r="V116" s="965"/>
      <c r="W116" s="965"/>
      <c r="X116" s="965"/>
      <c r="Y116" s="965"/>
      <c r="Z116" s="966"/>
      <c r="AA116" s="958">
        <v>14</v>
      </c>
      <c r="AB116" s="959"/>
      <c r="AC116" s="959"/>
      <c r="AD116" s="959"/>
      <c r="AE116" s="960"/>
      <c r="AF116" s="961">
        <v>210</v>
      </c>
      <c r="AG116" s="959"/>
      <c r="AH116" s="959"/>
      <c r="AI116" s="959"/>
      <c r="AJ116" s="960"/>
      <c r="AK116" s="961">
        <v>177</v>
      </c>
      <c r="AL116" s="959"/>
      <c r="AM116" s="959"/>
      <c r="AN116" s="959"/>
      <c r="AO116" s="960"/>
      <c r="AP116" s="962">
        <v>0</v>
      </c>
      <c r="AQ116" s="963"/>
      <c r="AR116" s="963"/>
      <c r="AS116" s="963"/>
      <c r="AT116" s="964"/>
      <c r="AU116" s="908"/>
      <c r="AV116" s="909"/>
      <c r="AW116" s="909"/>
      <c r="AX116" s="909"/>
      <c r="AY116" s="909"/>
      <c r="AZ116" s="967" t="s">
        <v>438</v>
      </c>
      <c r="BA116" s="968"/>
      <c r="BB116" s="968"/>
      <c r="BC116" s="968"/>
      <c r="BD116" s="968"/>
      <c r="BE116" s="968"/>
      <c r="BF116" s="968"/>
      <c r="BG116" s="968"/>
      <c r="BH116" s="968"/>
      <c r="BI116" s="968"/>
      <c r="BJ116" s="968"/>
      <c r="BK116" s="968"/>
      <c r="BL116" s="968"/>
      <c r="BM116" s="968"/>
      <c r="BN116" s="968"/>
      <c r="BO116" s="968"/>
      <c r="BP116" s="969"/>
      <c r="BQ116" s="925" t="s">
        <v>122</v>
      </c>
      <c r="BR116" s="926"/>
      <c r="BS116" s="926"/>
      <c r="BT116" s="926"/>
      <c r="BU116" s="926"/>
      <c r="BV116" s="926" t="s">
        <v>122</v>
      </c>
      <c r="BW116" s="926"/>
      <c r="BX116" s="926"/>
      <c r="BY116" s="926"/>
      <c r="BZ116" s="926"/>
      <c r="CA116" s="926" t="s">
        <v>122</v>
      </c>
      <c r="CB116" s="926"/>
      <c r="CC116" s="926"/>
      <c r="CD116" s="926"/>
      <c r="CE116" s="926"/>
      <c r="CF116" s="920" t="s">
        <v>122</v>
      </c>
      <c r="CG116" s="921"/>
      <c r="CH116" s="921"/>
      <c r="CI116" s="921"/>
      <c r="CJ116" s="921"/>
      <c r="CK116" s="948"/>
      <c r="CL116" s="949"/>
      <c r="CM116" s="922" t="s">
        <v>439</v>
      </c>
      <c r="CN116" s="923"/>
      <c r="CO116" s="923"/>
      <c r="CP116" s="923"/>
      <c r="CQ116" s="923"/>
      <c r="CR116" s="923"/>
      <c r="CS116" s="923"/>
      <c r="CT116" s="923"/>
      <c r="CU116" s="923"/>
      <c r="CV116" s="923"/>
      <c r="CW116" s="923"/>
      <c r="CX116" s="923"/>
      <c r="CY116" s="923"/>
      <c r="CZ116" s="923"/>
      <c r="DA116" s="923"/>
      <c r="DB116" s="923"/>
      <c r="DC116" s="923"/>
      <c r="DD116" s="923"/>
      <c r="DE116" s="923"/>
      <c r="DF116" s="924"/>
      <c r="DG116" s="958">
        <v>69054</v>
      </c>
      <c r="DH116" s="959"/>
      <c r="DI116" s="959"/>
      <c r="DJ116" s="959"/>
      <c r="DK116" s="960"/>
      <c r="DL116" s="961">
        <v>39195</v>
      </c>
      <c r="DM116" s="959"/>
      <c r="DN116" s="959"/>
      <c r="DO116" s="959"/>
      <c r="DP116" s="960"/>
      <c r="DQ116" s="961">
        <v>4459</v>
      </c>
      <c r="DR116" s="959"/>
      <c r="DS116" s="959"/>
      <c r="DT116" s="959"/>
      <c r="DU116" s="960"/>
      <c r="DV116" s="962">
        <v>0</v>
      </c>
      <c r="DW116" s="963"/>
      <c r="DX116" s="963"/>
      <c r="DY116" s="963"/>
      <c r="DZ116" s="964"/>
    </row>
    <row r="117" spans="1:130" s="218" customFormat="1" ht="26.25" customHeight="1" x14ac:dyDescent="0.15">
      <c r="A117" s="912" t="s">
        <v>177</v>
      </c>
      <c r="B117" s="893"/>
      <c r="C117" s="893"/>
      <c r="D117" s="893"/>
      <c r="E117" s="893"/>
      <c r="F117" s="893"/>
      <c r="G117" s="893"/>
      <c r="H117" s="893"/>
      <c r="I117" s="893"/>
      <c r="J117" s="893"/>
      <c r="K117" s="893"/>
      <c r="L117" s="893"/>
      <c r="M117" s="893"/>
      <c r="N117" s="893"/>
      <c r="O117" s="893"/>
      <c r="P117" s="893"/>
      <c r="Q117" s="893"/>
      <c r="R117" s="893"/>
      <c r="S117" s="893"/>
      <c r="T117" s="893"/>
      <c r="U117" s="893"/>
      <c r="V117" s="893"/>
      <c r="W117" s="893"/>
      <c r="X117" s="893"/>
      <c r="Y117" s="977" t="s">
        <v>440</v>
      </c>
      <c r="Z117" s="894"/>
      <c r="AA117" s="978">
        <v>6806813</v>
      </c>
      <c r="AB117" s="979"/>
      <c r="AC117" s="979"/>
      <c r="AD117" s="979"/>
      <c r="AE117" s="980"/>
      <c r="AF117" s="981">
        <v>6784367</v>
      </c>
      <c r="AG117" s="979"/>
      <c r="AH117" s="979"/>
      <c r="AI117" s="979"/>
      <c r="AJ117" s="980"/>
      <c r="AK117" s="981">
        <v>6639841</v>
      </c>
      <c r="AL117" s="979"/>
      <c r="AM117" s="979"/>
      <c r="AN117" s="979"/>
      <c r="AO117" s="980"/>
      <c r="AP117" s="982"/>
      <c r="AQ117" s="983"/>
      <c r="AR117" s="983"/>
      <c r="AS117" s="983"/>
      <c r="AT117" s="984"/>
      <c r="AU117" s="908"/>
      <c r="AV117" s="909"/>
      <c r="AW117" s="909"/>
      <c r="AX117" s="909"/>
      <c r="AY117" s="909"/>
      <c r="AZ117" s="974" t="s">
        <v>441</v>
      </c>
      <c r="BA117" s="975"/>
      <c r="BB117" s="975"/>
      <c r="BC117" s="975"/>
      <c r="BD117" s="975"/>
      <c r="BE117" s="975"/>
      <c r="BF117" s="975"/>
      <c r="BG117" s="975"/>
      <c r="BH117" s="975"/>
      <c r="BI117" s="975"/>
      <c r="BJ117" s="975"/>
      <c r="BK117" s="975"/>
      <c r="BL117" s="975"/>
      <c r="BM117" s="975"/>
      <c r="BN117" s="975"/>
      <c r="BO117" s="975"/>
      <c r="BP117" s="976"/>
      <c r="BQ117" s="925" t="s">
        <v>122</v>
      </c>
      <c r="BR117" s="926"/>
      <c r="BS117" s="926"/>
      <c r="BT117" s="926"/>
      <c r="BU117" s="926"/>
      <c r="BV117" s="926" t="s">
        <v>122</v>
      </c>
      <c r="BW117" s="926"/>
      <c r="BX117" s="926"/>
      <c r="BY117" s="926"/>
      <c r="BZ117" s="926"/>
      <c r="CA117" s="926" t="s">
        <v>122</v>
      </c>
      <c r="CB117" s="926"/>
      <c r="CC117" s="926"/>
      <c r="CD117" s="926"/>
      <c r="CE117" s="926"/>
      <c r="CF117" s="920" t="s">
        <v>122</v>
      </c>
      <c r="CG117" s="921"/>
      <c r="CH117" s="921"/>
      <c r="CI117" s="921"/>
      <c r="CJ117" s="921"/>
      <c r="CK117" s="948"/>
      <c r="CL117" s="949"/>
      <c r="CM117" s="922" t="s">
        <v>442</v>
      </c>
      <c r="CN117" s="923"/>
      <c r="CO117" s="923"/>
      <c r="CP117" s="923"/>
      <c r="CQ117" s="923"/>
      <c r="CR117" s="923"/>
      <c r="CS117" s="923"/>
      <c r="CT117" s="923"/>
      <c r="CU117" s="923"/>
      <c r="CV117" s="923"/>
      <c r="CW117" s="923"/>
      <c r="CX117" s="923"/>
      <c r="CY117" s="923"/>
      <c r="CZ117" s="923"/>
      <c r="DA117" s="923"/>
      <c r="DB117" s="923"/>
      <c r="DC117" s="923"/>
      <c r="DD117" s="923"/>
      <c r="DE117" s="923"/>
      <c r="DF117" s="924"/>
      <c r="DG117" s="958" t="s">
        <v>122</v>
      </c>
      <c r="DH117" s="959"/>
      <c r="DI117" s="959"/>
      <c r="DJ117" s="959"/>
      <c r="DK117" s="960"/>
      <c r="DL117" s="961" t="s">
        <v>122</v>
      </c>
      <c r="DM117" s="959"/>
      <c r="DN117" s="959"/>
      <c r="DO117" s="959"/>
      <c r="DP117" s="960"/>
      <c r="DQ117" s="961" t="s">
        <v>122</v>
      </c>
      <c r="DR117" s="959"/>
      <c r="DS117" s="959"/>
      <c r="DT117" s="959"/>
      <c r="DU117" s="960"/>
      <c r="DV117" s="962" t="s">
        <v>122</v>
      </c>
      <c r="DW117" s="963"/>
      <c r="DX117" s="963"/>
      <c r="DY117" s="963"/>
      <c r="DZ117" s="964"/>
    </row>
    <row r="118" spans="1:130" s="218" customFormat="1" ht="26.25" customHeight="1" x14ac:dyDescent="0.15">
      <c r="A118" s="912" t="s">
        <v>416</v>
      </c>
      <c r="B118" s="893"/>
      <c r="C118" s="893"/>
      <c r="D118" s="893"/>
      <c r="E118" s="893"/>
      <c r="F118" s="893"/>
      <c r="G118" s="893"/>
      <c r="H118" s="893"/>
      <c r="I118" s="893"/>
      <c r="J118" s="893"/>
      <c r="K118" s="893"/>
      <c r="L118" s="893"/>
      <c r="M118" s="893"/>
      <c r="N118" s="893"/>
      <c r="O118" s="893"/>
      <c r="P118" s="893"/>
      <c r="Q118" s="893"/>
      <c r="R118" s="893"/>
      <c r="S118" s="893"/>
      <c r="T118" s="893"/>
      <c r="U118" s="893"/>
      <c r="V118" s="893"/>
      <c r="W118" s="893"/>
      <c r="X118" s="893"/>
      <c r="Y118" s="893"/>
      <c r="Z118" s="894"/>
      <c r="AA118" s="892" t="s">
        <v>413</v>
      </c>
      <c r="AB118" s="893"/>
      <c r="AC118" s="893"/>
      <c r="AD118" s="893"/>
      <c r="AE118" s="894"/>
      <c r="AF118" s="892" t="s">
        <v>414</v>
      </c>
      <c r="AG118" s="893"/>
      <c r="AH118" s="893"/>
      <c r="AI118" s="893"/>
      <c r="AJ118" s="894"/>
      <c r="AK118" s="892" t="s">
        <v>294</v>
      </c>
      <c r="AL118" s="893"/>
      <c r="AM118" s="893"/>
      <c r="AN118" s="893"/>
      <c r="AO118" s="894"/>
      <c r="AP118" s="970" t="s">
        <v>415</v>
      </c>
      <c r="AQ118" s="971"/>
      <c r="AR118" s="971"/>
      <c r="AS118" s="971"/>
      <c r="AT118" s="972"/>
      <c r="AU118" s="908"/>
      <c r="AV118" s="909"/>
      <c r="AW118" s="909"/>
      <c r="AX118" s="909"/>
      <c r="AY118" s="909"/>
      <c r="AZ118" s="973" t="s">
        <v>443</v>
      </c>
      <c r="BA118" s="965"/>
      <c r="BB118" s="965"/>
      <c r="BC118" s="965"/>
      <c r="BD118" s="965"/>
      <c r="BE118" s="965"/>
      <c r="BF118" s="965"/>
      <c r="BG118" s="965"/>
      <c r="BH118" s="965"/>
      <c r="BI118" s="965"/>
      <c r="BJ118" s="965"/>
      <c r="BK118" s="965"/>
      <c r="BL118" s="965"/>
      <c r="BM118" s="965"/>
      <c r="BN118" s="965"/>
      <c r="BO118" s="965"/>
      <c r="BP118" s="966"/>
      <c r="BQ118" s="999" t="s">
        <v>122</v>
      </c>
      <c r="BR118" s="1000"/>
      <c r="BS118" s="1000"/>
      <c r="BT118" s="1000"/>
      <c r="BU118" s="1000"/>
      <c r="BV118" s="1000" t="s">
        <v>122</v>
      </c>
      <c r="BW118" s="1000"/>
      <c r="BX118" s="1000"/>
      <c r="BY118" s="1000"/>
      <c r="BZ118" s="1000"/>
      <c r="CA118" s="1000" t="s">
        <v>122</v>
      </c>
      <c r="CB118" s="1000"/>
      <c r="CC118" s="1000"/>
      <c r="CD118" s="1000"/>
      <c r="CE118" s="1000"/>
      <c r="CF118" s="920" t="s">
        <v>122</v>
      </c>
      <c r="CG118" s="921"/>
      <c r="CH118" s="921"/>
      <c r="CI118" s="921"/>
      <c r="CJ118" s="921"/>
      <c r="CK118" s="948"/>
      <c r="CL118" s="949"/>
      <c r="CM118" s="922" t="s">
        <v>444</v>
      </c>
      <c r="CN118" s="923"/>
      <c r="CO118" s="923"/>
      <c r="CP118" s="923"/>
      <c r="CQ118" s="923"/>
      <c r="CR118" s="923"/>
      <c r="CS118" s="923"/>
      <c r="CT118" s="923"/>
      <c r="CU118" s="923"/>
      <c r="CV118" s="923"/>
      <c r="CW118" s="923"/>
      <c r="CX118" s="923"/>
      <c r="CY118" s="923"/>
      <c r="CZ118" s="923"/>
      <c r="DA118" s="923"/>
      <c r="DB118" s="923"/>
      <c r="DC118" s="923"/>
      <c r="DD118" s="923"/>
      <c r="DE118" s="923"/>
      <c r="DF118" s="924"/>
      <c r="DG118" s="958" t="s">
        <v>122</v>
      </c>
      <c r="DH118" s="959"/>
      <c r="DI118" s="959"/>
      <c r="DJ118" s="959"/>
      <c r="DK118" s="960"/>
      <c r="DL118" s="961" t="s">
        <v>122</v>
      </c>
      <c r="DM118" s="959"/>
      <c r="DN118" s="959"/>
      <c r="DO118" s="959"/>
      <c r="DP118" s="960"/>
      <c r="DQ118" s="961" t="s">
        <v>122</v>
      </c>
      <c r="DR118" s="959"/>
      <c r="DS118" s="959"/>
      <c r="DT118" s="959"/>
      <c r="DU118" s="960"/>
      <c r="DV118" s="962" t="s">
        <v>122</v>
      </c>
      <c r="DW118" s="963"/>
      <c r="DX118" s="963"/>
      <c r="DY118" s="963"/>
      <c r="DZ118" s="964"/>
    </row>
    <row r="119" spans="1:130" s="218" customFormat="1" ht="26.25" customHeight="1" x14ac:dyDescent="0.15">
      <c r="A119" s="1056" t="s">
        <v>419</v>
      </c>
      <c r="B119" s="947"/>
      <c r="C119" s="929" t="s">
        <v>420</v>
      </c>
      <c r="D119" s="897"/>
      <c r="E119" s="897"/>
      <c r="F119" s="897"/>
      <c r="G119" s="897"/>
      <c r="H119" s="897"/>
      <c r="I119" s="897"/>
      <c r="J119" s="897"/>
      <c r="K119" s="897"/>
      <c r="L119" s="897"/>
      <c r="M119" s="897"/>
      <c r="N119" s="897"/>
      <c r="O119" s="897"/>
      <c r="P119" s="897"/>
      <c r="Q119" s="897"/>
      <c r="R119" s="897"/>
      <c r="S119" s="897"/>
      <c r="T119" s="897"/>
      <c r="U119" s="897"/>
      <c r="V119" s="897"/>
      <c r="W119" s="897"/>
      <c r="X119" s="897"/>
      <c r="Y119" s="897"/>
      <c r="Z119" s="898"/>
      <c r="AA119" s="899" t="s">
        <v>122</v>
      </c>
      <c r="AB119" s="900"/>
      <c r="AC119" s="900"/>
      <c r="AD119" s="900"/>
      <c r="AE119" s="901"/>
      <c r="AF119" s="902" t="s">
        <v>122</v>
      </c>
      <c r="AG119" s="900"/>
      <c r="AH119" s="900"/>
      <c r="AI119" s="900"/>
      <c r="AJ119" s="901"/>
      <c r="AK119" s="902" t="s">
        <v>122</v>
      </c>
      <c r="AL119" s="900"/>
      <c r="AM119" s="900"/>
      <c r="AN119" s="900"/>
      <c r="AO119" s="901"/>
      <c r="AP119" s="903" t="s">
        <v>122</v>
      </c>
      <c r="AQ119" s="904"/>
      <c r="AR119" s="904"/>
      <c r="AS119" s="904"/>
      <c r="AT119" s="905"/>
      <c r="AU119" s="910"/>
      <c r="AV119" s="911"/>
      <c r="AW119" s="911"/>
      <c r="AX119" s="911"/>
      <c r="AY119" s="911"/>
      <c r="AZ119" s="239" t="s">
        <v>177</v>
      </c>
      <c r="BA119" s="239"/>
      <c r="BB119" s="239"/>
      <c r="BC119" s="239"/>
      <c r="BD119" s="239"/>
      <c r="BE119" s="239"/>
      <c r="BF119" s="239"/>
      <c r="BG119" s="239"/>
      <c r="BH119" s="239"/>
      <c r="BI119" s="239"/>
      <c r="BJ119" s="239"/>
      <c r="BK119" s="239"/>
      <c r="BL119" s="239"/>
      <c r="BM119" s="239"/>
      <c r="BN119" s="239"/>
      <c r="BO119" s="977" t="s">
        <v>445</v>
      </c>
      <c r="BP119" s="1005"/>
      <c r="BQ119" s="999">
        <v>64427821</v>
      </c>
      <c r="BR119" s="1000"/>
      <c r="BS119" s="1000"/>
      <c r="BT119" s="1000"/>
      <c r="BU119" s="1000"/>
      <c r="BV119" s="1000">
        <v>61314696</v>
      </c>
      <c r="BW119" s="1000"/>
      <c r="BX119" s="1000"/>
      <c r="BY119" s="1000"/>
      <c r="BZ119" s="1000"/>
      <c r="CA119" s="1000">
        <v>57140103</v>
      </c>
      <c r="CB119" s="1000"/>
      <c r="CC119" s="1000"/>
      <c r="CD119" s="1000"/>
      <c r="CE119" s="1000"/>
      <c r="CF119" s="1001"/>
      <c r="CG119" s="1002"/>
      <c r="CH119" s="1002"/>
      <c r="CI119" s="1002"/>
      <c r="CJ119" s="1003"/>
      <c r="CK119" s="950"/>
      <c r="CL119" s="951"/>
      <c r="CM119" s="973" t="s">
        <v>446</v>
      </c>
      <c r="CN119" s="965"/>
      <c r="CO119" s="965"/>
      <c r="CP119" s="965"/>
      <c r="CQ119" s="965"/>
      <c r="CR119" s="965"/>
      <c r="CS119" s="965"/>
      <c r="CT119" s="965"/>
      <c r="CU119" s="965"/>
      <c r="CV119" s="965"/>
      <c r="CW119" s="965"/>
      <c r="CX119" s="965"/>
      <c r="CY119" s="965"/>
      <c r="CZ119" s="965"/>
      <c r="DA119" s="965"/>
      <c r="DB119" s="965"/>
      <c r="DC119" s="965"/>
      <c r="DD119" s="965"/>
      <c r="DE119" s="965"/>
      <c r="DF119" s="966"/>
      <c r="DG119" s="1004">
        <v>467281</v>
      </c>
      <c r="DH119" s="986"/>
      <c r="DI119" s="986"/>
      <c r="DJ119" s="986"/>
      <c r="DK119" s="987"/>
      <c r="DL119" s="985">
        <v>389028</v>
      </c>
      <c r="DM119" s="986"/>
      <c r="DN119" s="986"/>
      <c r="DO119" s="986"/>
      <c r="DP119" s="987"/>
      <c r="DQ119" s="985">
        <v>324888</v>
      </c>
      <c r="DR119" s="986"/>
      <c r="DS119" s="986"/>
      <c r="DT119" s="986"/>
      <c r="DU119" s="987"/>
      <c r="DV119" s="988">
        <v>2.1</v>
      </c>
      <c r="DW119" s="989"/>
      <c r="DX119" s="989"/>
      <c r="DY119" s="989"/>
      <c r="DZ119" s="990"/>
    </row>
    <row r="120" spans="1:130" s="218" customFormat="1" ht="26.25" customHeight="1" x14ac:dyDescent="0.15">
      <c r="A120" s="1057"/>
      <c r="B120" s="949"/>
      <c r="C120" s="922" t="s">
        <v>423</v>
      </c>
      <c r="D120" s="923"/>
      <c r="E120" s="923"/>
      <c r="F120" s="923"/>
      <c r="G120" s="923"/>
      <c r="H120" s="923"/>
      <c r="I120" s="923"/>
      <c r="J120" s="923"/>
      <c r="K120" s="923"/>
      <c r="L120" s="923"/>
      <c r="M120" s="923"/>
      <c r="N120" s="923"/>
      <c r="O120" s="923"/>
      <c r="P120" s="923"/>
      <c r="Q120" s="923"/>
      <c r="R120" s="923"/>
      <c r="S120" s="923"/>
      <c r="T120" s="923"/>
      <c r="U120" s="923"/>
      <c r="V120" s="923"/>
      <c r="W120" s="923"/>
      <c r="X120" s="923"/>
      <c r="Y120" s="923"/>
      <c r="Z120" s="924"/>
      <c r="AA120" s="958" t="s">
        <v>122</v>
      </c>
      <c r="AB120" s="959"/>
      <c r="AC120" s="959"/>
      <c r="AD120" s="959"/>
      <c r="AE120" s="960"/>
      <c r="AF120" s="961" t="s">
        <v>122</v>
      </c>
      <c r="AG120" s="959"/>
      <c r="AH120" s="959"/>
      <c r="AI120" s="959"/>
      <c r="AJ120" s="960"/>
      <c r="AK120" s="961" t="s">
        <v>122</v>
      </c>
      <c r="AL120" s="959"/>
      <c r="AM120" s="959"/>
      <c r="AN120" s="959"/>
      <c r="AO120" s="960"/>
      <c r="AP120" s="962" t="s">
        <v>122</v>
      </c>
      <c r="AQ120" s="963"/>
      <c r="AR120" s="963"/>
      <c r="AS120" s="963"/>
      <c r="AT120" s="964"/>
      <c r="AU120" s="991" t="s">
        <v>447</v>
      </c>
      <c r="AV120" s="992"/>
      <c r="AW120" s="992"/>
      <c r="AX120" s="992"/>
      <c r="AY120" s="993"/>
      <c r="AZ120" s="929" t="s">
        <v>448</v>
      </c>
      <c r="BA120" s="897"/>
      <c r="BB120" s="897"/>
      <c r="BC120" s="897"/>
      <c r="BD120" s="897"/>
      <c r="BE120" s="897"/>
      <c r="BF120" s="897"/>
      <c r="BG120" s="897"/>
      <c r="BH120" s="897"/>
      <c r="BI120" s="897"/>
      <c r="BJ120" s="897"/>
      <c r="BK120" s="897"/>
      <c r="BL120" s="897"/>
      <c r="BM120" s="897"/>
      <c r="BN120" s="897"/>
      <c r="BO120" s="897"/>
      <c r="BP120" s="898"/>
      <c r="BQ120" s="930">
        <v>6222952</v>
      </c>
      <c r="BR120" s="931"/>
      <c r="BS120" s="931"/>
      <c r="BT120" s="931"/>
      <c r="BU120" s="931"/>
      <c r="BV120" s="931">
        <v>6807487</v>
      </c>
      <c r="BW120" s="931"/>
      <c r="BX120" s="931"/>
      <c r="BY120" s="931"/>
      <c r="BZ120" s="931"/>
      <c r="CA120" s="931">
        <v>7478689</v>
      </c>
      <c r="CB120" s="931"/>
      <c r="CC120" s="931"/>
      <c r="CD120" s="931"/>
      <c r="CE120" s="931"/>
      <c r="CF120" s="944">
        <v>47.3</v>
      </c>
      <c r="CG120" s="945"/>
      <c r="CH120" s="945"/>
      <c r="CI120" s="945"/>
      <c r="CJ120" s="945"/>
      <c r="CK120" s="1006" t="s">
        <v>449</v>
      </c>
      <c r="CL120" s="1007"/>
      <c r="CM120" s="1007"/>
      <c r="CN120" s="1007"/>
      <c r="CO120" s="1008"/>
      <c r="CP120" s="1014" t="s">
        <v>396</v>
      </c>
      <c r="CQ120" s="1015"/>
      <c r="CR120" s="1015"/>
      <c r="CS120" s="1015"/>
      <c r="CT120" s="1015"/>
      <c r="CU120" s="1015"/>
      <c r="CV120" s="1015"/>
      <c r="CW120" s="1015"/>
      <c r="CX120" s="1015"/>
      <c r="CY120" s="1015"/>
      <c r="CZ120" s="1015"/>
      <c r="DA120" s="1015"/>
      <c r="DB120" s="1015"/>
      <c r="DC120" s="1015"/>
      <c r="DD120" s="1015"/>
      <c r="DE120" s="1015"/>
      <c r="DF120" s="1016"/>
      <c r="DG120" s="930">
        <v>8905808</v>
      </c>
      <c r="DH120" s="931"/>
      <c r="DI120" s="931"/>
      <c r="DJ120" s="931"/>
      <c r="DK120" s="931"/>
      <c r="DL120" s="931">
        <v>8333615</v>
      </c>
      <c r="DM120" s="931"/>
      <c r="DN120" s="931"/>
      <c r="DO120" s="931"/>
      <c r="DP120" s="931"/>
      <c r="DQ120" s="931">
        <v>7561784</v>
      </c>
      <c r="DR120" s="931"/>
      <c r="DS120" s="931"/>
      <c r="DT120" s="931"/>
      <c r="DU120" s="931"/>
      <c r="DV120" s="932">
        <v>47.8</v>
      </c>
      <c r="DW120" s="932"/>
      <c r="DX120" s="932"/>
      <c r="DY120" s="932"/>
      <c r="DZ120" s="933"/>
    </row>
    <row r="121" spans="1:130" s="218" customFormat="1" ht="26.25" customHeight="1" x14ac:dyDescent="0.15">
      <c r="A121" s="1057"/>
      <c r="B121" s="949"/>
      <c r="C121" s="974" t="s">
        <v>450</v>
      </c>
      <c r="D121" s="975"/>
      <c r="E121" s="975"/>
      <c r="F121" s="975"/>
      <c r="G121" s="975"/>
      <c r="H121" s="975"/>
      <c r="I121" s="975"/>
      <c r="J121" s="975"/>
      <c r="K121" s="975"/>
      <c r="L121" s="975"/>
      <c r="M121" s="975"/>
      <c r="N121" s="975"/>
      <c r="O121" s="975"/>
      <c r="P121" s="975"/>
      <c r="Q121" s="975"/>
      <c r="R121" s="975"/>
      <c r="S121" s="975"/>
      <c r="T121" s="975"/>
      <c r="U121" s="975"/>
      <c r="V121" s="975"/>
      <c r="W121" s="975"/>
      <c r="X121" s="975"/>
      <c r="Y121" s="975"/>
      <c r="Z121" s="976"/>
      <c r="AA121" s="958" t="s">
        <v>122</v>
      </c>
      <c r="AB121" s="959"/>
      <c r="AC121" s="959"/>
      <c r="AD121" s="959"/>
      <c r="AE121" s="960"/>
      <c r="AF121" s="961" t="s">
        <v>122</v>
      </c>
      <c r="AG121" s="959"/>
      <c r="AH121" s="959"/>
      <c r="AI121" s="959"/>
      <c r="AJ121" s="960"/>
      <c r="AK121" s="961" t="s">
        <v>122</v>
      </c>
      <c r="AL121" s="959"/>
      <c r="AM121" s="959"/>
      <c r="AN121" s="959"/>
      <c r="AO121" s="960"/>
      <c r="AP121" s="962" t="s">
        <v>122</v>
      </c>
      <c r="AQ121" s="963"/>
      <c r="AR121" s="963"/>
      <c r="AS121" s="963"/>
      <c r="AT121" s="964"/>
      <c r="AU121" s="994"/>
      <c r="AV121" s="995"/>
      <c r="AW121" s="995"/>
      <c r="AX121" s="995"/>
      <c r="AY121" s="996"/>
      <c r="AZ121" s="922" t="s">
        <v>451</v>
      </c>
      <c r="BA121" s="923"/>
      <c r="BB121" s="923"/>
      <c r="BC121" s="923"/>
      <c r="BD121" s="923"/>
      <c r="BE121" s="923"/>
      <c r="BF121" s="923"/>
      <c r="BG121" s="923"/>
      <c r="BH121" s="923"/>
      <c r="BI121" s="923"/>
      <c r="BJ121" s="923"/>
      <c r="BK121" s="923"/>
      <c r="BL121" s="923"/>
      <c r="BM121" s="923"/>
      <c r="BN121" s="923"/>
      <c r="BO121" s="923"/>
      <c r="BP121" s="924"/>
      <c r="BQ121" s="925">
        <v>1180119</v>
      </c>
      <c r="BR121" s="926"/>
      <c r="BS121" s="926"/>
      <c r="BT121" s="926"/>
      <c r="BU121" s="926"/>
      <c r="BV121" s="926">
        <v>1098512</v>
      </c>
      <c r="BW121" s="926"/>
      <c r="BX121" s="926"/>
      <c r="BY121" s="926"/>
      <c r="BZ121" s="926"/>
      <c r="CA121" s="926">
        <v>1007857</v>
      </c>
      <c r="CB121" s="926"/>
      <c r="CC121" s="926"/>
      <c r="CD121" s="926"/>
      <c r="CE121" s="926"/>
      <c r="CF121" s="920">
        <v>6.4</v>
      </c>
      <c r="CG121" s="921"/>
      <c r="CH121" s="921"/>
      <c r="CI121" s="921"/>
      <c r="CJ121" s="921"/>
      <c r="CK121" s="1009"/>
      <c r="CL121" s="1010"/>
      <c r="CM121" s="1010"/>
      <c r="CN121" s="1010"/>
      <c r="CO121" s="1011"/>
      <c r="CP121" s="1019" t="s">
        <v>395</v>
      </c>
      <c r="CQ121" s="1020"/>
      <c r="CR121" s="1020"/>
      <c r="CS121" s="1020"/>
      <c r="CT121" s="1020"/>
      <c r="CU121" s="1020"/>
      <c r="CV121" s="1020"/>
      <c r="CW121" s="1020"/>
      <c r="CX121" s="1020"/>
      <c r="CY121" s="1020"/>
      <c r="CZ121" s="1020"/>
      <c r="DA121" s="1020"/>
      <c r="DB121" s="1020"/>
      <c r="DC121" s="1020"/>
      <c r="DD121" s="1020"/>
      <c r="DE121" s="1020"/>
      <c r="DF121" s="1021"/>
      <c r="DG121" s="925">
        <v>2988965</v>
      </c>
      <c r="DH121" s="926"/>
      <c r="DI121" s="926"/>
      <c r="DJ121" s="926"/>
      <c r="DK121" s="926"/>
      <c r="DL121" s="926">
        <v>3048296</v>
      </c>
      <c r="DM121" s="926"/>
      <c r="DN121" s="926"/>
      <c r="DO121" s="926"/>
      <c r="DP121" s="926"/>
      <c r="DQ121" s="926">
        <v>2752796</v>
      </c>
      <c r="DR121" s="926"/>
      <c r="DS121" s="926"/>
      <c r="DT121" s="926"/>
      <c r="DU121" s="926"/>
      <c r="DV121" s="927">
        <v>17.399999999999999</v>
      </c>
      <c r="DW121" s="927"/>
      <c r="DX121" s="927"/>
      <c r="DY121" s="927"/>
      <c r="DZ121" s="928"/>
    </row>
    <row r="122" spans="1:130" s="218" customFormat="1" ht="26.25" customHeight="1" x14ac:dyDescent="0.15">
      <c r="A122" s="1057"/>
      <c r="B122" s="949"/>
      <c r="C122" s="922" t="s">
        <v>433</v>
      </c>
      <c r="D122" s="923"/>
      <c r="E122" s="923"/>
      <c r="F122" s="923"/>
      <c r="G122" s="923"/>
      <c r="H122" s="923"/>
      <c r="I122" s="923"/>
      <c r="J122" s="923"/>
      <c r="K122" s="923"/>
      <c r="L122" s="923"/>
      <c r="M122" s="923"/>
      <c r="N122" s="923"/>
      <c r="O122" s="923"/>
      <c r="P122" s="923"/>
      <c r="Q122" s="923"/>
      <c r="R122" s="923"/>
      <c r="S122" s="923"/>
      <c r="T122" s="923"/>
      <c r="U122" s="923"/>
      <c r="V122" s="923"/>
      <c r="W122" s="923"/>
      <c r="X122" s="923"/>
      <c r="Y122" s="923"/>
      <c r="Z122" s="924"/>
      <c r="AA122" s="958" t="s">
        <v>122</v>
      </c>
      <c r="AB122" s="959"/>
      <c r="AC122" s="959"/>
      <c r="AD122" s="959"/>
      <c r="AE122" s="960"/>
      <c r="AF122" s="961" t="s">
        <v>122</v>
      </c>
      <c r="AG122" s="959"/>
      <c r="AH122" s="959"/>
      <c r="AI122" s="959"/>
      <c r="AJ122" s="960"/>
      <c r="AK122" s="961" t="s">
        <v>122</v>
      </c>
      <c r="AL122" s="959"/>
      <c r="AM122" s="959"/>
      <c r="AN122" s="959"/>
      <c r="AO122" s="960"/>
      <c r="AP122" s="962" t="s">
        <v>122</v>
      </c>
      <c r="AQ122" s="963"/>
      <c r="AR122" s="963"/>
      <c r="AS122" s="963"/>
      <c r="AT122" s="964"/>
      <c r="AU122" s="994"/>
      <c r="AV122" s="995"/>
      <c r="AW122" s="995"/>
      <c r="AX122" s="995"/>
      <c r="AY122" s="996"/>
      <c r="AZ122" s="973" t="s">
        <v>452</v>
      </c>
      <c r="BA122" s="965"/>
      <c r="BB122" s="965"/>
      <c r="BC122" s="965"/>
      <c r="BD122" s="965"/>
      <c r="BE122" s="965"/>
      <c r="BF122" s="965"/>
      <c r="BG122" s="965"/>
      <c r="BH122" s="965"/>
      <c r="BI122" s="965"/>
      <c r="BJ122" s="965"/>
      <c r="BK122" s="965"/>
      <c r="BL122" s="965"/>
      <c r="BM122" s="965"/>
      <c r="BN122" s="965"/>
      <c r="BO122" s="965"/>
      <c r="BP122" s="966"/>
      <c r="BQ122" s="999">
        <v>41366451</v>
      </c>
      <c r="BR122" s="1000"/>
      <c r="BS122" s="1000"/>
      <c r="BT122" s="1000"/>
      <c r="BU122" s="1000"/>
      <c r="BV122" s="1000">
        <v>39013477</v>
      </c>
      <c r="BW122" s="1000"/>
      <c r="BX122" s="1000"/>
      <c r="BY122" s="1000"/>
      <c r="BZ122" s="1000"/>
      <c r="CA122" s="1000">
        <v>36995508</v>
      </c>
      <c r="CB122" s="1000"/>
      <c r="CC122" s="1000"/>
      <c r="CD122" s="1000"/>
      <c r="CE122" s="1000"/>
      <c r="CF122" s="1017">
        <v>233.8</v>
      </c>
      <c r="CG122" s="1018"/>
      <c r="CH122" s="1018"/>
      <c r="CI122" s="1018"/>
      <c r="CJ122" s="1018"/>
      <c r="CK122" s="1009"/>
      <c r="CL122" s="1010"/>
      <c r="CM122" s="1010"/>
      <c r="CN122" s="1010"/>
      <c r="CO122" s="1011"/>
      <c r="CP122" s="1019" t="s">
        <v>393</v>
      </c>
      <c r="CQ122" s="1020"/>
      <c r="CR122" s="1020"/>
      <c r="CS122" s="1020"/>
      <c r="CT122" s="1020"/>
      <c r="CU122" s="1020"/>
      <c r="CV122" s="1020"/>
      <c r="CW122" s="1020"/>
      <c r="CX122" s="1020"/>
      <c r="CY122" s="1020"/>
      <c r="CZ122" s="1020"/>
      <c r="DA122" s="1020"/>
      <c r="DB122" s="1020"/>
      <c r="DC122" s="1020"/>
      <c r="DD122" s="1020"/>
      <c r="DE122" s="1020"/>
      <c r="DF122" s="1021"/>
      <c r="DG122" s="925">
        <v>88828</v>
      </c>
      <c r="DH122" s="926"/>
      <c r="DI122" s="926"/>
      <c r="DJ122" s="926"/>
      <c r="DK122" s="926"/>
      <c r="DL122" s="926">
        <v>122155</v>
      </c>
      <c r="DM122" s="926"/>
      <c r="DN122" s="926"/>
      <c r="DO122" s="926"/>
      <c r="DP122" s="926"/>
      <c r="DQ122" s="926">
        <v>90304</v>
      </c>
      <c r="DR122" s="926"/>
      <c r="DS122" s="926"/>
      <c r="DT122" s="926"/>
      <c r="DU122" s="926"/>
      <c r="DV122" s="927">
        <v>0.6</v>
      </c>
      <c r="DW122" s="927"/>
      <c r="DX122" s="927"/>
      <c r="DY122" s="927"/>
      <c r="DZ122" s="928"/>
    </row>
    <row r="123" spans="1:130" s="218" customFormat="1" ht="26.25" customHeight="1" x14ac:dyDescent="0.15">
      <c r="A123" s="1057"/>
      <c r="B123" s="949"/>
      <c r="C123" s="922" t="s">
        <v>439</v>
      </c>
      <c r="D123" s="923"/>
      <c r="E123" s="923"/>
      <c r="F123" s="923"/>
      <c r="G123" s="923"/>
      <c r="H123" s="923"/>
      <c r="I123" s="923"/>
      <c r="J123" s="923"/>
      <c r="K123" s="923"/>
      <c r="L123" s="923"/>
      <c r="M123" s="923"/>
      <c r="N123" s="923"/>
      <c r="O123" s="923"/>
      <c r="P123" s="923"/>
      <c r="Q123" s="923"/>
      <c r="R123" s="923"/>
      <c r="S123" s="923"/>
      <c r="T123" s="923"/>
      <c r="U123" s="923"/>
      <c r="V123" s="923"/>
      <c r="W123" s="923"/>
      <c r="X123" s="923"/>
      <c r="Y123" s="923"/>
      <c r="Z123" s="924"/>
      <c r="AA123" s="958">
        <v>30240</v>
      </c>
      <c r="AB123" s="959"/>
      <c r="AC123" s="959"/>
      <c r="AD123" s="959"/>
      <c r="AE123" s="960"/>
      <c r="AF123" s="961">
        <v>29858</v>
      </c>
      <c r="AG123" s="959"/>
      <c r="AH123" s="959"/>
      <c r="AI123" s="959"/>
      <c r="AJ123" s="960"/>
      <c r="AK123" s="961">
        <v>29474</v>
      </c>
      <c r="AL123" s="959"/>
      <c r="AM123" s="959"/>
      <c r="AN123" s="959"/>
      <c r="AO123" s="960"/>
      <c r="AP123" s="962">
        <v>0.2</v>
      </c>
      <c r="AQ123" s="963"/>
      <c r="AR123" s="963"/>
      <c r="AS123" s="963"/>
      <c r="AT123" s="964"/>
      <c r="AU123" s="997"/>
      <c r="AV123" s="998"/>
      <c r="AW123" s="998"/>
      <c r="AX123" s="998"/>
      <c r="AY123" s="998"/>
      <c r="AZ123" s="239" t="s">
        <v>177</v>
      </c>
      <c r="BA123" s="239"/>
      <c r="BB123" s="239"/>
      <c r="BC123" s="239"/>
      <c r="BD123" s="239"/>
      <c r="BE123" s="239"/>
      <c r="BF123" s="239"/>
      <c r="BG123" s="239"/>
      <c r="BH123" s="239"/>
      <c r="BI123" s="239"/>
      <c r="BJ123" s="239"/>
      <c r="BK123" s="239"/>
      <c r="BL123" s="239"/>
      <c r="BM123" s="239"/>
      <c r="BN123" s="239"/>
      <c r="BO123" s="977" t="s">
        <v>453</v>
      </c>
      <c r="BP123" s="1005"/>
      <c r="BQ123" s="1063">
        <v>48769522</v>
      </c>
      <c r="BR123" s="1064"/>
      <c r="BS123" s="1064"/>
      <c r="BT123" s="1064"/>
      <c r="BU123" s="1064"/>
      <c r="BV123" s="1064">
        <v>46919476</v>
      </c>
      <c r="BW123" s="1064"/>
      <c r="BX123" s="1064"/>
      <c r="BY123" s="1064"/>
      <c r="BZ123" s="1064"/>
      <c r="CA123" s="1064">
        <v>45482054</v>
      </c>
      <c r="CB123" s="1064"/>
      <c r="CC123" s="1064"/>
      <c r="CD123" s="1064"/>
      <c r="CE123" s="1064"/>
      <c r="CF123" s="1001"/>
      <c r="CG123" s="1002"/>
      <c r="CH123" s="1002"/>
      <c r="CI123" s="1002"/>
      <c r="CJ123" s="1003"/>
      <c r="CK123" s="1009"/>
      <c r="CL123" s="1010"/>
      <c r="CM123" s="1010"/>
      <c r="CN123" s="1010"/>
      <c r="CO123" s="1011"/>
      <c r="CP123" s="1019" t="s">
        <v>390</v>
      </c>
      <c r="CQ123" s="1020"/>
      <c r="CR123" s="1020"/>
      <c r="CS123" s="1020"/>
      <c r="CT123" s="1020"/>
      <c r="CU123" s="1020"/>
      <c r="CV123" s="1020"/>
      <c r="CW123" s="1020"/>
      <c r="CX123" s="1020"/>
      <c r="CY123" s="1020"/>
      <c r="CZ123" s="1020"/>
      <c r="DA123" s="1020"/>
      <c r="DB123" s="1020"/>
      <c r="DC123" s="1020"/>
      <c r="DD123" s="1020"/>
      <c r="DE123" s="1020"/>
      <c r="DF123" s="1021"/>
      <c r="DG123" s="958" t="s">
        <v>122</v>
      </c>
      <c r="DH123" s="959"/>
      <c r="DI123" s="959"/>
      <c r="DJ123" s="959"/>
      <c r="DK123" s="960"/>
      <c r="DL123" s="961" t="s">
        <v>122</v>
      </c>
      <c r="DM123" s="959"/>
      <c r="DN123" s="959"/>
      <c r="DO123" s="959"/>
      <c r="DP123" s="960"/>
      <c r="DQ123" s="961" t="s">
        <v>122</v>
      </c>
      <c r="DR123" s="959"/>
      <c r="DS123" s="959"/>
      <c r="DT123" s="959"/>
      <c r="DU123" s="960"/>
      <c r="DV123" s="962" t="s">
        <v>122</v>
      </c>
      <c r="DW123" s="963"/>
      <c r="DX123" s="963"/>
      <c r="DY123" s="963"/>
      <c r="DZ123" s="964"/>
    </row>
    <row r="124" spans="1:130" s="218" customFormat="1" ht="26.25" customHeight="1" thickBot="1" x14ac:dyDescent="0.2">
      <c r="A124" s="1057"/>
      <c r="B124" s="949"/>
      <c r="C124" s="922" t="s">
        <v>442</v>
      </c>
      <c r="D124" s="923"/>
      <c r="E124" s="923"/>
      <c r="F124" s="923"/>
      <c r="G124" s="923"/>
      <c r="H124" s="923"/>
      <c r="I124" s="923"/>
      <c r="J124" s="923"/>
      <c r="K124" s="923"/>
      <c r="L124" s="923"/>
      <c r="M124" s="923"/>
      <c r="N124" s="923"/>
      <c r="O124" s="923"/>
      <c r="P124" s="923"/>
      <c r="Q124" s="923"/>
      <c r="R124" s="923"/>
      <c r="S124" s="923"/>
      <c r="T124" s="923"/>
      <c r="U124" s="923"/>
      <c r="V124" s="923"/>
      <c r="W124" s="923"/>
      <c r="X124" s="923"/>
      <c r="Y124" s="923"/>
      <c r="Z124" s="924"/>
      <c r="AA124" s="958" t="s">
        <v>122</v>
      </c>
      <c r="AB124" s="959"/>
      <c r="AC124" s="959"/>
      <c r="AD124" s="959"/>
      <c r="AE124" s="960"/>
      <c r="AF124" s="961" t="s">
        <v>122</v>
      </c>
      <c r="AG124" s="959"/>
      <c r="AH124" s="959"/>
      <c r="AI124" s="959"/>
      <c r="AJ124" s="960"/>
      <c r="AK124" s="961" t="s">
        <v>122</v>
      </c>
      <c r="AL124" s="959"/>
      <c r="AM124" s="959"/>
      <c r="AN124" s="959"/>
      <c r="AO124" s="960"/>
      <c r="AP124" s="962" t="s">
        <v>122</v>
      </c>
      <c r="AQ124" s="963"/>
      <c r="AR124" s="963"/>
      <c r="AS124" s="963"/>
      <c r="AT124" s="964"/>
      <c r="AU124" s="1059" t="s">
        <v>454</v>
      </c>
      <c r="AV124" s="1060"/>
      <c r="AW124" s="1060"/>
      <c r="AX124" s="1060"/>
      <c r="AY124" s="1060"/>
      <c r="AZ124" s="1060"/>
      <c r="BA124" s="1060"/>
      <c r="BB124" s="1060"/>
      <c r="BC124" s="1060"/>
      <c r="BD124" s="1060"/>
      <c r="BE124" s="1060"/>
      <c r="BF124" s="1060"/>
      <c r="BG124" s="1060"/>
      <c r="BH124" s="1060"/>
      <c r="BI124" s="1060"/>
      <c r="BJ124" s="1060"/>
      <c r="BK124" s="1060"/>
      <c r="BL124" s="1060"/>
      <c r="BM124" s="1060"/>
      <c r="BN124" s="1060"/>
      <c r="BO124" s="1060"/>
      <c r="BP124" s="1061"/>
      <c r="BQ124" s="1062">
        <v>101.9</v>
      </c>
      <c r="BR124" s="1027"/>
      <c r="BS124" s="1027"/>
      <c r="BT124" s="1027"/>
      <c r="BU124" s="1027"/>
      <c r="BV124" s="1027">
        <v>92.7</v>
      </c>
      <c r="BW124" s="1027"/>
      <c r="BX124" s="1027"/>
      <c r="BY124" s="1027"/>
      <c r="BZ124" s="1027"/>
      <c r="CA124" s="1027">
        <v>73.599999999999994</v>
      </c>
      <c r="CB124" s="1027"/>
      <c r="CC124" s="1027"/>
      <c r="CD124" s="1027"/>
      <c r="CE124" s="1027"/>
      <c r="CF124" s="1028"/>
      <c r="CG124" s="1029"/>
      <c r="CH124" s="1029"/>
      <c r="CI124" s="1029"/>
      <c r="CJ124" s="1030"/>
      <c r="CK124" s="1012"/>
      <c r="CL124" s="1012"/>
      <c r="CM124" s="1012"/>
      <c r="CN124" s="1012"/>
      <c r="CO124" s="1013"/>
      <c r="CP124" s="1019" t="s">
        <v>455</v>
      </c>
      <c r="CQ124" s="1020"/>
      <c r="CR124" s="1020"/>
      <c r="CS124" s="1020"/>
      <c r="CT124" s="1020"/>
      <c r="CU124" s="1020"/>
      <c r="CV124" s="1020"/>
      <c r="CW124" s="1020"/>
      <c r="CX124" s="1020"/>
      <c r="CY124" s="1020"/>
      <c r="CZ124" s="1020"/>
      <c r="DA124" s="1020"/>
      <c r="DB124" s="1020"/>
      <c r="DC124" s="1020"/>
      <c r="DD124" s="1020"/>
      <c r="DE124" s="1020"/>
      <c r="DF124" s="1021"/>
      <c r="DG124" s="1004" t="s">
        <v>122</v>
      </c>
      <c r="DH124" s="986"/>
      <c r="DI124" s="986"/>
      <c r="DJ124" s="986"/>
      <c r="DK124" s="987"/>
      <c r="DL124" s="985" t="s">
        <v>122</v>
      </c>
      <c r="DM124" s="986"/>
      <c r="DN124" s="986"/>
      <c r="DO124" s="986"/>
      <c r="DP124" s="987"/>
      <c r="DQ124" s="985" t="s">
        <v>122</v>
      </c>
      <c r="DR124" s="986"/>
      <c r="DS124" s="986"/>
      <c r="DT124" s="986"/>
      <c r="DU124" s="987"/>
      <c r="DV124" s="988" t="s">
        <v>122</v>
      </c>
      <c r="DW124" s="989"/>
      <c r="DX124" s="989"/>
      <c r="DY124" s="989"/>
      <c r="DZ124" s="990"/>
    </row>
    <row r="125" spans="1:130" s="218" customFormat="1" ht="26.25" customHeight="1" x14ac:dyDescent="0.15">
      <c r="A125" s="1057"/>
      <c r="B125" s="949"/>
      <c r="C125" s="922" t="s">
        <v>444</v>
      </c>
      <c r="D125" s="923"/>
      <c r="E125" s="923"/>
      <c r="F125" s="923"/>
      <c r="G125" s="923"/>
      <c r="H125" s="923"/>
      <c r="I125" s="923"/>
      <c r="J125" s="923"/>
      <c r="K125" s="923"/>
      <c r="L125" s="923"/>
      <c r="M125" s="923"/>
      <c r="N125" s="923"/>
      <c r="O125" s="923"/>
      <c r="P125" s="923"/>
      <c r="Q125" s="923"/>
      <c r="R125" s="923"/>
      <c r="S125" s="923"/>
      <c r="T125" s="923"/>
      <c r="U125" s="923"/>
      <c r="V125" s="923"/>
      <c r="W125" s="923"/>
      <c r="X125" s="923"/>
      <c r="Y125" s="923"/>
      <c r="Z125" s="924"/>
      <c r="AA125" s="958" t="s">
        <v>122</v>
      </c>
      <c r="AB125" s="959"/>
      <c r="AC125" s="959"/>
      <c r="AD125" s="959"/>
      <c r="AE125" s="960"/>
      <c r="AF125" s="961" t="s">
        <v>122</v>
      </c>
      <c r="AG125" s="959"/>
      <c r="AH125" s="959"/>
      <c r="AI125" s="959"/>
      <c r="AJ125" s="960"/>
      <c r="AK125" s="961" t="s">
        <v>122</v>
      </c>
      <c r="AL125" s="959"/>
      <c r="AM125" s="959"/>
      <c r="AN125" s="959"/>
      <c r="AO125" s="960"/>
      <c r="AP125" s="962" t="s">
        <v>122</v>
      </c>
      <c r="AQ125" s="963"/>
      <c r="AR125" s="963"/>
      <c r="AS125" s="963"/>
      <c r="AT125" s="964"/>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22" t="s">
        <v>456</v>
      </c>
      <c r="CL125" s="1007"/>
      <c r="CM125" s="1007"/>
      <c r="CN125" s="1007"/>
      <c r="CO125" s="1008"/>
      <c r="CP125" s="929" t="s">
        <v>457</v>
      </c>
      <c r="CQ125" s="897"/>
      <c r="CR125" s="897"/>
      <c r="CS125" s="897"/>
      <c r="CT125" s="897"/>
      <c r="CU125" s="897"/>
      <c r="CV125" s="897"/>
      <c r="CW125" s="897"/>
      <c r="CX125" s="897"/>
      <c r="CY125" s="897"/>
      <c r="CZ125" s="897"/>
      <c r="DA125" s="897"/>
      <c r="DB125" s="897"/>
      <c r="DC125" s="897"/>
      <c r="DD125" s="897"/>
      <c r="DE125" s="897"/>
      <c r="DF125" s="898"/>
      <c r="DG125" s="930" t="s">
        <v>122</v>
      </c>
      <c r="DH125" s="931"/>
      <c r="DI125" s="931"/>
      <c r="DJ125" s="931"/>
      <c r="DK125" s="931"/>
      <c r="DL125" s="931" t="s">
        <v>122</v>
      </c>
      <c r="DM125" s="931"/>
      <c r="DN125" s="931"/>
      <c r="DO125" s="931"/>
      <c r="DP125" s="931"/>
      <c r="DQ125" s="931" t="s">
        <v>122</v>
      </c>
      <c r="DR125" s="931"/>
      <c r="DS125" s="931"/>
      <c r="DT125" s="931"/>
      <c r="DU125" s="931"/>
      <c r="DV125" s="932" t="s">
        <v>122</v>
      </c>
      <c r="DW125" s="932"/>
      <c r="DX125" s="932"/>
      <c r="DY125" s="932"/>
      <c r="DZ125" s="933"/>
    </row>
    <row r="126" spans="1:130" s="218" customFormat="1" ht="26.25" customHeight="1" thickBot="1" x14ac:dyDescent="0.2">
      <c r="A126" s="1057"/>
      <c r="B126" s="949"/>
      <c r="C126" s="922" t="s">
        <v>446</v>
      </c>
      <c r="D126" s="923"/>
      <c r="E126" s="923"/>
      <c r="F126" s="923"/>
      <c r="G126" s="923"/>
      <c r="H126" s="923"/>
      <c r="I126" s="923"/>
      <c r="J126" s="923"/>
      <c r="K126" s="923"/>
      <c r="L126" s="923"/>
      <c r="M126" s="923"/>
      <c r="N126" s="923"/>
      <c r="O126" s="923"/>
      <c r="P126" s="923"/>
      <c r="Q126" s="923"/>
      <c r="R126" s="923"/>
      <c r="S126" s="923"/>
      <c r="T126" s="923"/>
      <c r="U126" s="923"/>
      <c r="V126" s="923"/>
      <c r="W126" s="923"/>
      <c r="X126" s="923"/>
      <c r="Y126" s="923"/>
      <c r="Z126" s="924"/>
      <c r="AA126" s="958">
        <v>36793</v>
      </c>
      <c r="AB126" s="959"/>
      <c r="AC126" s="959"/>
      <c r="AD126" s="959"/>
      <c r="AE126" s="960"/>
      <c r="AF126" s="961">
        <v>36665</v>
      </c>
      <c r="AG126" s="959"/>
      <c r="AH126" s="959"/>
      <c r="AI126" s="959"/>
      <c r="AJ126" s="960"/>
      <c r="AK126" s="961">
        <v>36543</v>
      </c>
      <c r="AL126" s="959"/>
      <c r="AM126" s="959"/>
      <c r="AN126" s="959"/>
      <c r="AO126" s="960"/>
      <c r="AP126" s="962">
        <v>0.2</v>
      </c>
      <c r="AQ126" s="963"/>
      <c r="AR126" s="963"/>
      <c r="AS126" s="963"/>
      <c r="AT126" s="964"/>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23"/>
      <c r="CL126" s="1010"/>
      <c r="CM126" s="1010"/>
      <c r="CN126" s="1010"/>
      <c r="CO126" s="1011"/>
      <c r="CP126" s="922" t="s">
        <v>458</v>
      </c>
      <c r="CQ126" s="923"/>
      <c r="CR126" s="923"/>
      <c r="CS126" s="923"/>
      <c r="CT126" s="923"/>
      <c r="CU126" s="923"/>
      <c r="CV126" s="923"/>
      <c r="CW126" s="923"/>
      <c r="CX126" s="923"/>
      <c r="CY126" s="923"/>
      <c r="CZ126" s="923"/>
      <c r="DA126" s="923"/>
      <c r="DB126" s="923"/>
      <c r="DC126" s="923"/>
      <c r="DD126" s="923"/>
      <c r="DE126" s="923"/>
      <c r="DF126" s="924"/>
      <c r="DG126" s="925" t="s">
        <v>122</v>
      </c>
      <c r="DH126" s="926"/>
      <c r="DI126" s="926"/>
      <c r="DJ126" s="926"/>
      <c r="DK126" s="926"/>
      <c r="DL126" s="926" t="s">
        <v>122</v>
      </c>
      <c r="DM126" s="926"/>
      <c r="DN126" s="926"/>
      <c r="DO126" s="926"/>
      <c r="DP126" s="926"/>
      <c r="DQ126" s="926" t="s">
        <v>122</v>
      </c>
      <c r="DR126" s="926"/>
      <c r="DS126" s="926"/>
      <c r="DT126" s="926"/>
      <c r="DU126" s="926"/>
      <c r="DV126" s="927" t="s">
        <v>122</v>
      </c>
      <c r="DW126" s="927"/>
      <c r="DX126" s="927"/>
      <c r="DY126" s="927"/>
      <c r="DZ126" s="928"/>
    </row>
    <row r="127" spans="1:130" s="218" customFormat="1" ht="26.25" customHeight="1" x14ac:dyDescent="0.15">
      <c r="A127" s="1058"/>
      <c r="B127" s="951"/>
      <c r="C127" s="973" t="s">
        <v>459</v>
      </c>
      <c r="D127" s="965"/>
      <c r="E127" s="965"/>
      <c r="F127" s="965"/>
      <c r="G127" s="965"/>
      <c r="H127" s="965"/>
      <c r="I127" s="965"/>
      <c r="J127" s="965"/>
      <c r="K127" s="965"/>
      <c r="L127" s="965"/>
      <c r="M127" s="965"/>
      <c r="N127" s="965"/>
      <c r="O127" s="965"/>
      <c r="P127" s="965"/>
      <c r="Q127" s="965"/>
      <c r="R127" s="965"/>
      <c r="S127" s="965"/>
      <c r="T127" s="965"/>
      <c r="U127" s="965"/>
      <c r="V127" s="965"/>
      <c r="W127" s="965"/>
      <c r="X127" s="965"/>
      <c r="Y127" s="965"/>
      <c r="Z127" s="966"/>
      <c r="AA127" s="958" t="s">
        <v>122</v>
      </c>
      <c r="AB127" s="959"/>
      <c r="AC127" s="959"/>
      <c r="AD127" s="959"/>
      <c r="AE127" s="960"/>
      <c r="AF127" s="961" t="s">
        <v>122</v>
      </c>
      <c r="AG127" s="959"/>
      <c r="AH127" s="959"/>
      <c r="AI127" s="959"/>
      <c r="AJ127" s="960"/>
      <c r="AK127" s="961" t="s">
        <v>122</v>
      </c>
      <c r="AL127" s="959"/>
      <c r="AM127" s="959"/>
      <c r="AN127" s="959"/>
      <c r="AO127" s="960"/>
      <c r="AP127" s="962" t="s">
        <v>122</v>
      </c>
      <c r="AQ127" s="963"/>
      <c r="AR127" s="963"/>
      <c r="AS127" s="963"/>
      <c r="AT127" s="964"/>
      <c r="AU127" s="220"/>
      <c r="AV127" s="220"/>
      <c r="AW127" s="220"/>
      <c r="AX127" s="1031" t="s">
        <v>460</v>
      </c>
      <c r="AY127" s="1032"/>
      <c r="AZ127" s="1032"/>
      <c r="BA127" s="1032"/>
      <c r="BB127" s="1032"/>
      <c r="BC127" s="1032"/>
      <c r="BD127" s="1032"/>
      <c r="BE127" s="1033"/>
      <c r="BF127" s="1034" t="s">
        <v>461</v>
      </c>
      <c r="BG127" s="1032"/>
      <c r="BH127" s="1032"/>
      <c r="BI127" s="1032"/>
      <c r="BJ127" s="1032"/>
      <c r="BK127" s="1032"/>
      <c r="BL127" s="1033"/>
      <c r="BM127" s="1034" t="s">
        <v>462</v>
      </c>
      <c r="BN127" s="1032"/>
      <c r="BO127" s="1032"/>
      <c r="BP127" s="1032"/>
      <c r="BQ127" s="1032"/>
      <c r="BR127" s="1032"/>
      <c r="BS127" s="1033"/>
      <c r="BT127" s="1034" t="s">
        <v>463</v>
      </c>
      <c r="BU127" s="1032"/>
      <c r="BV127" s="1032"/>
      <c r="BW127" s="1032"/>
      <c r="BX127" s="1032"/>
      <c r="BY127" s="1032"/>
      <c r="BZ127" s="1055"/>
      <c r="CA127" s="220"/>
      <c r="CB127" s="220"/>
      <c r="CC127" s="220"/>
      <c r="CD127" s="243"/>
      <c r="CE127" s="243"/>
      <c r="CF127" s="243"/>
      <c r="CG127" s="220"/>
      <c r="CH127" s="220"/>
      <c r="CI127" s="220"/>
      <c r="CJ127" s="242"/>
      <c r="CK127" s="1023"/>
      <c r="CL127" s="1010"/>
      <c r="CM127" s="1010"/>
      <c r="CN127" s="1010"/>
      <c r="CO127" s="1011"/>
      <c r="CP127" s="922" t="s">
        <v>464</v>
      </c>
      <c r="CQ127" s="923"/>
      <c r="CR127" s="923"/>
      <c r="CS127" s="923"/>
      <c r="CT127" s="923"/>
      <c r="CU127" s="923"/>
      <c r="CV127" s="923"/>
      <c r="CW127" s="923"/>
      <c r="CX127" s="923"/>
      <c r="CY127" s="923"/>
      <c r="CZ127" s="923"/>
      <c r="DA127" s="923"/>
      <c r="DB127" s="923"/>
      <c r="DC127" s="923"/>
      <c r="DD127" s="923"/>
      <c r="DE127" s="923"/>
      <c r="DF127" s="924"/>
      <c r="DG127" s="925" t="s">
        <v>122</v>
      </c>
      <c r="DH127" s="926"/>
      <c r="DI127" s="926"/>
      <c r="DJ127" s="926"/>
      <c r="DK127" s="926"/>
      <c r="DL127" s="926" t="s">
        <v>122</v>
      </c>
      <c r="DM127" s="926"/>
      <c r="DN127" s="926"/>
      <c r="DO127" s="926"/>
      <c r="DP127" s="926"/>
      <c r="DQ127" s="926" t="s">
        <v>122</v>
      </c>
      <c r="DR127" s="926"/>
      <c r="DS127" s="926"/>
      <c r="DT127" s="926"/>
      <c r="DU127" s="926"/>
      <c r="DV127" s="927" t="s">
        <v>122</v>
      </c>
      <c r="DW127" s="927"/>
      <c r="DX127" s="927"/>
      <c r="DY127" s="927"/>
      <c r="DZ127" s="928"/>
    </row>
    <row r="128" spans="1:130" s="218" customFormat="1" ht="26.25" customHeight="1" thickBot="1" x14ac:dyDescent="0.2">
      <c r="A128" s="1041" t="s">
        <v>465</v>
      </c>
      <c r="B128" s="1042"/>
      <c r="C128" s="1042"/>
      <c r="D128" s="1042"/>
      <c r="E128" s="1042"/>
      <c r="F128" s="1042"/>
      <c r="G128" s="1042"/>
      <c r="H128" s="1042"/>
      <c r="I128" s="1042"/>
      <c r="J128" s="1042"/>
      <c r="K128" s="1042"/>
      <c r="L128" s="1042"/>
      <c r="M128" s="1042"/>
      <c r="N128" s="1042"/>
      <c r="O128" s="1042"/>
      <c r="P128" s="1042"/>
      <c r="Q128" s="1042"/>
      <c r="R128" s="1042"/>
      <c r="S128" s="1042"/>
      <c r="T128" s="1042"/>
      <c r="U128" s="1042"/>
      <c r="V128" s="1042"/>
      <c r="W128" s="1043" t="s">
        <v>466</v>
      </c>
      <c r="X128" s="1043"/>
      <c r="Y128" s="1043"/>
      <c r="Z128" s="1044"/>
      <c r="AA128" s="1045">
        <v>166484</v>
      </c>
      <c r="AB128" s="1046"/>
      <c r="AC128" s="1046"/>
      <c r="AD128" s="1046"/>
      <c r="AE128" s="1047"/>
      <c r="AF128" s="1048">
        <v>168262</v>
      </c>
      <c r="AG128" s="1046"/>
      <c r="AH128" s="1046"/>
      <c r="AI128" s="1046"/>
      <c r="AJ128" s="1047"/>
      <c r="AK128" s="1048">
        <v>206539</v>
      </c>
      <c r="AL128" s="1046"/>
      <c r="AM128" s="1046"/>
      <c r="AN128" s="1046"/>
      <c r="AO128" s="1047"/>
      <c r="AP128" s="1049"/>
      <c r="AQ128" s="1050"/>
      <c r="AR128" s="1050"/>
      <c r="AS128" s="1050"/>
      <c r="AT128" s="1051"/>
      <c r="AU128" s="220"/>
      <c r="AV128" s="220"/>
      <c r="AW128" s="220"/>
      <c r="AX128" s="896" t="s">
        <v>467</v>
      </c>
      <c r="AY128" s="897"/>
      <c r="AZ128" s="897"/>
      <c r="BA128" s="897"/>
      <c r="BB128" s="897"/>
      <c r="BC128" s="897"/>
      <c r="BD128" s="897"/>
      <c r="BE128" s="898"/>
      <c r="BF128" s="1052" t="s">
        <v>122</v>
      </c>
      <c r="BG128" s="1053"/>
      <c r="BH128" s="1053"/>
      <c r="BI128" s="1053"/>
      <c r="BJ128" s="1053"/>
      <c r="BK128" s="1053"/>
      <c r="BL128" s="1054"/>
      <c r="BM128" s="1052">
        <v>12.49</v>
      </c>
      <c r="BN128" s="1053"/>
      <c r="BO128" s="1053"/>
      <c r="BP128" s="1053"/>
      <c r="BQ128" s="1053"/>
      <c r="BR128" s="1053"/>
      <c r="BS128" s="1054"/>
      <c r="BT128" s="1052">
        <v>20</v>
      </c>
      <c r="BU128" s="1053"/>
      <c r="BV128" s="1053"/>
      <c r="BW128" s="1053"/>
      <c r="BX128" s="1053"/>
      <c r="BY128" s="1053"/>
      <c r="BZ128" s="1076"/>
      <c r="CA128" s="243"/>
      <c r="CB128" s="243"/>
      <c r="CC128" s="243"/>
      <c r="CD128" s="243"/>
      <c r="CE128" s="243"/>
      <c r="CF128" s="243"/>
      <c r="CG128" s="220"/>
      <c r="CH128" s="220"/>
      <c r="CI128" s="220"/>
      <c r="CJ128" s="242"/>
      <c r="CK128" s="1024"/>
      <c r="CL128" s="1025"/>
      <c r="CM128" s="1025"/>
      <c r="CN128" s="1025"/>
      <c r="CO128" s="1026"/>
      <c r="CP128" s="1035" t="s">
        <v>468</v>
      </c>
      <c r="CQ128" s="726"/>
      <c r="CR128" s="726"/>
      <c r="CS128" s="726"/>
      <c r="CT128" s="726"/>
      <c r="CU128" s="726"/>
      <c r="CV128" s="726"/>
      <c r="CW128" s="726"/>
      <c r="CX128" s="726"/>
      <c r="CY128" s="726"/>
      <c r="CZ128" s="726"/>
      <c r="DA128" s="726"/>
      <c r="DB128" s="726"/>
      <c r="DC128" s="726"/>
      <c r="DD128" s="726"/>
      <c r="DE128" s="726"/>
      <c r="DF128" s="1036"/>
      <c r="DG128" s="1037">
        <v>29700</v>
      </c>
      <c r="DH128" s="1038"/>
      <c r="DI128" s="1038"/>
      <c r="DJ128" s="1038"/>
      <c r="DK128" s="1038"/>
      <c r="DL128" s="1038">
        <v>27500</v>
      </c>
      <c r="DM128" s="1038"/>
      <c r="DN128" s="1038"/>
      <c r="DO128" s="1038"/>
      <c r="DP128" s="1038"/>
      <c r="DQ128" s="1038">
        <v>26660</v>
      </c>
      <c r="DR128" s="1038"/>
      <c r="DS128" s="1038"/>
      <c r="DT128" s="1038"/>
      <c r="DU128" s="1038"/>
      <c r="DV128" s="1039">
        <v>0.2</v>
      </c>
      <c r="DW128" s="1039"/>
      <c r="DX128" s="1039"/>
      <c r="DY128" s="1039"/>
      <c r="DZ128" s="1040"/>
    </row>
    <row r="129" spans="1:131" s="218" customFormat="1" ht="26.25" customHeight="1" x14ac:dyDescent="0.15">
      <c r="A129" s="934" t="s">
        <v>102</v>
      </c>
      <c r="B129" s="935"/>
      <c r="C129" s="935"/>
      <c r="D129" s="935"/>
      <c r="E129" s="935"/>
      <c r="F129" s="935"/>
      <c r="G129" s="935"/>
      <c r="H129" s="935"/>
      <c r="I129" s="935"/>
      <c r="J129" s="935"/>
      <c r="K129" s="935"/>
      <c r="L129" s="935"/>
      <c r="M129" s="935"/>
      <c r="N129" s="935"/>
      <c r="O129" s="935"/>
      <c r="P129" s="935"/>
      <c r="Q129" s="935"/>
      <c r="R129" s="935"/>
      <c r="S129" s="935"/>
      <c r="T129" s="935"/>
      <c r="U129" s="935"/>
      <c r="V129" s="935"/>
      <c r="W129" s="1070" t="s">
        <v>469</v>
      </c>
      <c r="X129" s="1071"/>
      <c r="Y129" s="1071"/>
      <c r="Z129" s="1072"/>
      <c r="AA129" s="958">
        <v>19852331</v>
      </c>
      <c r="AB129" s="959"/>
      <c r="AC129" s="959"/>
      <c r="AD129" s="959"/>
      <c r="AE129" s="960"/>
      <c r="AF129" s="961">
        <v>19916321</v>
      </c>
      <c r="AG129" s="959"/>
      <c r="AH129" s="959"/>
      <c r="AI129" s="959"/>
      <c r="AJ129" s="960"/>
      <c r="AK129" s="961">
        <v>20066421</v>
      </c>
      <c r="AL129" s="959"/>
      <c r="AM129" s="959"/>
      <c r="AN129" s="959"/>
      <c r="AO129" s="960"/>
      <c r="AP129" s="1073"/>
      <c r="AQ129" s="1074"/>
      <c r="AR129" s="1074"/>
      <c r="AS129" s="1074"/>
      <c r="AT129" s="1075"/>
      <c r="AU129" s="221"/>
      <c r="AV129" s="221"/>
      <c r="AW129" s="221"/>
      <c r="AX129" s="1065" t="s">
        <v>470</v>
      </c>
      <c r="AY129" s="923"/>
      <c r="AZ129" s="923"/>
      <c r="BA129" s="923"/>
      <c r="BB129" s="923"/>
      <c r="BC129" s="923"/>
      <c r="BD129" s="923"/>
      <c r="BE129" s="924"/>
      <c r="BF129" s="1066" t="s">
        <v>122</v>
      </c>
      <c r="BG129" s="1067"/>
      <c r="BH129" s="1067"/>
      <c r="BI129" s="1067"/>
      <c r="BJ129" s="1067"/>
      <c r="BK129" s="1067"/>
      <c r="BL129" s="1068"/>
      <c r="BM129" s="1066">
        <v>17.489999999999998</v>
      </c>
      <c r="BN129" s="1067"/>
      <c r="BO129" s="1067"/>
      <c r="BP129" s="1067"/>
      <c r="BQ129" s="1067"/>
      <c r="BR129" s="1067"/>
      <c r="BS129" s="1068"/>
      <c r="BT129" s="1066">
        <v>30</v>
      </c>
      <c r="BU129" s="1067"/>
      <c r="BV129" s="1067"/>
      <c r="BW129" s="1067"/>
      <c r="BX129" s="1067"/>
      <c r="BY129" s="1067"/>
      <c r="BZ129" s="106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34" t="s">
        <v>471</v>
      </c>
      <c r="B130" s="935"/>
      <c r="C130" s="935"/>
      <c r="D130" s="935"/>
      <c r="E130" s="935"/>
      <c r="F130" s="935"/>
      <c r="G130" s="935"/>
      <c r="H130" s="935"/>
      <c r="I130" s="935"/>
      <c r="J130" s="935"/>
      <c r="K130" s="935"/>
      <c r="L130" s="935"/>
      <c r="M130" s="935"/>
      <c r="N130" s="935"/>
      <c r="O130" s="935"/>
      <c r="P130" s="935"/>
      <c r="Q130" s="935"/>
      <c r="R130" s="935"/>
      <c r="S130" s="935"/>
      <c r="T130" s="935"/>
      <c r="U130" s="935"/>
      <c r="V130" s="935"/>
      <c r="W130" s="1070" t="s">
        <v>472</v>
      </c>
      <c r="X130" s="1071"/>
      <c r="Y130" s="1071"/>
      <c r="Z130" s="1072"/>
      <c r="AA130" s="958">
        <v>4489477</v>
      </c>
      <c r="AB130" s="959"/>
      <c r="AC130" s="959"/>
      <c r="AD130" s="959"/>
      <c r="AE130" s="960"/>
      <c r="AF130" s="961">
        <v>4399509</v>
      </c>
      <c r="AG130" s="959"/>
      <c r="AH130" s="959"/>
      <c r="AI130" s="959"/>
      <c r="AJ130" s="960"/>
      <c r="AK130" s="961">
        <v>4246183</v>
      </c>
      <c r="AL130" s="959"/>
      <c r="AM130" s="959"/>
      <c r="AN130" s="959"/>
      <c r="AO130" s="960"/>
      <c r="AP130" s="1073"/>
      <c r="AQ130" s="1074"/>
      <c r="AR130" s="1074"/>
      <c r="AS130" s="1074"/>
      <c r="AT130" s="1075"/>
      <c r="AU130" s="221"/>
      <c r="AV130" s="221"/>
      <c r="AW130" s="221"/>
      <c r="AX130" s="1065" t="s">
        <v>473</v>
      </c>
      <c r="AY130" s="923"/>
      <c r="AZ130" s="923"/>
      <c r="BA130" s="923"/>
      <c r="BB130" s="923"/>
      <c r="BC130" s="923"/>
      <c r="BD130" s="923"/>
      <c r="BE130" s="924"/>
      <c r="BF130" s="1101">
        <v>14</v>
      </c>
      <c r="BG130" s="1102"/>
      <c r="BH130" s="1102"/>
      <c r="BI130" s="1102"/>
      <c r="BJ130" s="1102"/>
      <c r="BK130" s="1102"/>
      <c r="BL130" s="1103"/>
      <c r="BM130" s="1101">
        <v>25</v>
      </c>
      <c r="BN130" s="1102"/>
      <c r="BO130" s="1102"/>
      <c r="BP130" s="1102"/>
      <c r="BQ130" s="1102"/>
      <c r="BR130" s="1102"/>
      <c r="BS130" s="1103"/>
      <c r="BT130" s="1101">
        <v>35</v>
      </c>
      <c r="BU130" s="1102"/>
      <c r="BV130" s="1102"/>
      <c r="BW130" s="1102"/>
      <c r="BX130" s="1102"/>
      <c r="BY130" s="1102"/>
      <c r="BZ130" s="1104"/>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05"/>
      <c r="B131" s="1106"/>
      <c r="C131" s="1106"/>
      <c r="D131" s="1106"/>
      <c r="E131" s="1106"/>
      <c r="F131" s="1106"/>
      <c r="G131" s="1106"/>
      <c r="H131" s="1106"/>
      <c r="I131" s="1106"/>
      <c r="J131" s="1106"/>
      <c r="K131" s="1106"/>
      <c r="L131" s="1106"/>
      <c r="M131" s="1106"/>
      <c r="N131" s="1106"/>
      <c r="O131" s="1106"/>
      <c r="P131" s="1106"/>
      <c r="Q131" s="1106"/>
      <c r="R131" s="1106"/>
      <c r="S131" s="1106"/>
      <c r="T131" s="1106"/>
      <c r="U131" s="1106"/>
      <c r="V131" s="1106"/>
      <c r="W131" s="1107" t="s">
        <v>474</v>
      </c>
      <c r="X131" s="1108"/>
      <c r="Y131" s="1108"/>
      <c r="Z131" s="1109"/>
      <c r="AA131" s="1004">
        <v>15362854</v>
      </c>
      <c r="AB131" s="986"/>
      <c r="AC131" s="986"/>
      <c r="AD131" s="986"/>
      <c r="AE131" s="987"/>
      <c r="AF131" s="985">
        <v>15516812</v>
      </c>
      <c r="AG131" s="986"/>
      <c r="AH131" s="986"/>
      <c r="AI131" s="986"/>
      <c r="AJ131" s="987"/>
      <c r="AK131" s="985">
        <v>15820238</v>
      </c>
      <c r="AL131" s="986"/>
      <c r="AM131" s="986"/>
      <c r="AN131" s="986"/>
      <c r="AO131" s="987"/>
      <c r="AP131" s="1110"/>
      <c r="AQ131" s="1111"/>
      <c r="AR131" s="1111"/>
      <c r="AS131" s="1111"/>
      <c r="AT131" s="1112"/>
      <c r="AU131" s="221"/>
      <c r="AV131" s="221"/>
      <c r="AW131" s="221"/>
      <c r="AX131" s="1083" t="s">
        <v>475</v>
      </c>
      <c r="AY131" s="726"/>
      <c r="AZ131" s="726"/>
      <c r="BA131" s="726"/>
      <c r="BB131" s="726"/>
      <c r="BC131" s="726"/>
      <c r="BD131" s="726"/>
      <c r="BE131" s="1036"/>
      <c r="BF131" s="1084">
        <v>73.599999999999994</v>
      </c>
      <c r="BG131" s="1085"/>
      <c r="BH131" s="1085"/>
      <c r="BI131" s="1085"/>
      <c r="BJ131" s="1085"/>
      <c r="BK131" s="1085"/>
      <c r="BL131" s="1086"/>
      <c r="BM131" s="1084">
        <v>350</v>
      </c>
      <c r="BN131" s="1085"/>
      <c r="BO131" s="1085"/>
      <c r="BP131" s="1085"/>
      <c r="BQ131" s="1085"/>
      <c r="BR131" s="1085"/>
      <c r="BS131" s="1086"/>
      <c r="BT131" s="1087"/>
      <c r="BU131" s="1088"/>
      <c r="BV131" s="1088"/>
      <c r="BW131" s="1088"/>
      <c r="BX131" s="1088"/>
      <c r="BY131" s="1088"/>
      <c r="BZ131" s="1089"/>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090" t="s">
        <v>476</v>
      </c>
      <c r="B132" s="1091"/>
      <c r="C132" s="1091"/>
      <c r="D132" s="1091"/>
      <c r="E132" s="1091"/>
      <c r="F132" s="1091"/>
      <c r="G132" s="1091"/>
      <c r="H132" s="1091"/>
      <c r="I132" s="1091"/>
      <c r="J132" s="1091"/>
      <c r="K132" s="1091"/>
      <c r="L132" s="1091"/>
      <c r="M132" s="1091"/>
      <c r="N132" s="1091"/>
      <c r="O132" s="1091"/>
      <c r="P132" s="1091"/>
      <c r="Q132" s="1091"/>
      <c r="R132" s="1091"/>
      <c r="S132" s="1091"/>
      <c r="T132" s="1091"/>
      <c r="U132" s="1091"/>
      <c r="V132" s="1094" t="s">
        <v>477</v>
      </c>
      <c r="W132" s="1094"/>
      <c r="X132" s="1094"/>
      <c r="Y132" s="1094"/>
      <c r="Z132" s="1095"/>
      <c r="AA132" s="1096">
        <v>14.00034134</v>
      </c>
      <c r="AB132" s="1097"/>
      <c r="AC132" s="1097"/>
      <c r="AD132" s="1097"/>
      <c r="AE132" s="1098"/>
      <c r="AF132" s="1099">
        <v>14.28512467</v>
      </c>
      <c r="AG132" s="1097"/>
      <c r="AH132" s="1097"/>
      <c r="AI132" s="1097"/>
      <c r="AJ132" s="1098"/>
      <c r="AK132" s="1099">
        <v>13.82481625</v>
      </c>
      <c r="AL132" s="1097"/>
      <c r="AM132" s="1097"/>
      <c r="AN132" s="1097"/>
      <c r="AO132" s="1098"/>
      <c r="AP132" s="1001"/>
      <c r="AQ132" s="1002"/>
      <c r="AR132" s="1002"/>
      <c r="AS132" s="1002"/>
      <c r="AT132" s="110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092"/>
      <c r="B133" s="1093"/>
      <c r="C133" s="1093"/>
      <c r="D133" s="1093"/>
      <c r="E133" s="1093"/>
      <c r="F133" s="1093"/>
      <c r="G133" s="1093"/>
      <c r="H133" s="1093"/>
      <c r="I133" s="1093"/>
      <c r="J133" s="1093"/>
      <c r="K133" s="1093"/>
      <c r="L133" s="1093"/>
      <c r="M133" s="1093"/>
      <c r="N133" s="1093"/>
      <c r="O133" s="1093"/>
      <c r="P133" s="1093"/>
      <c r="Q133" s="1093"/>
      <c r="R133" s="1093"/>
      <c r="S133" s="1093"/>
      <c r="T133" s="1093"/>
      <c r="U133" s="1093"/>
      <c r="V133" s="1077" t="s">
        <v>478</v>
      </c>
      <c r="W133" s="1077"/>
      <c r="X133" s="1077"/>
      <c r="Y133" s="1077"/>
      <c r="Z133" s="1078"/>
      <c r="AA133" s="1079">
        <v>12.6</v>
      </c>
      <c r="AB133" s="1080"/>
      <c r="AC133" s="1080"/>
      <c r="AD133" s="1080"/>
      <c r="AE133" s="1081"/>
      <c r="AF133" s="1079">
        <v>13.7</v>
      </c>
      <c r="AG133" s="1080"/>
      <c r="AH133" s="1080"/>
      <c r="AI133" s="1080"/>
      <c r="AJ133" s="1081"/>
      <c r="AK133" s="1079">
        <v>14</v>
      </c>
      <c r="AL133" s="1080"/>
      <c r="AM133" s="1080"/>
      <c r="AN133" s="1080"/>
      <c r="AO133" s="1081"/>
      <c r="AP133" s="1028"/>
      <c r="AQ133" s="1029"/>
      <c r="AR133" s="1029"/>
      <c r="AS133" s="1029"/>
      <c r="AT133" s="1082"/>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GFcB8ysWt/Hte3jKjZZineO2K8u8vCxvujfymxlI+Pg3XF9aTrFebbujtxSUecy1nEs1eQCCHGBvH5K8bq2fag==" saltValue="/UH75xw7o+02Umx0tTXJRg=="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479</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Ka2rph8JcN27BBZodpTnwDKgqdd4iPczXPCppS2jPjSNHhQniVJuS9Lyc5qZjQJu3jvA/y9Ct4cmN4TVTTXTcQ==" saltValue="Ik6Vt04CEhG435vbIgB37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kXJcq1X4xtxXP5iP5q+T1ABnBBqtyq5cTp7a/zvnA72crwULywl2RMyqJSfjkvKUeWg/i/x4kVorODtXwAqdFQ==" saltValue="TC6nCiYtx2bKEgqZqBh4PQ=="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480</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481</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4" t="s">
        <v>482</v>
      </c>
      <c r="AP7" s="260"/>
      <c r="AQ7" s="261" t="s">
        <v>483</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5"/>
      <c r="AP8" s="266" t="s">
        <v>484</v>
      </c>
      <c r="AQ8" s="267" t="s">
        <v>485</v>
      </c>
      <c r="AR8" s="268" t="s">
        <v>486</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16" t="s">
        <v>487</v>
      </c>
      <c r="AL9" s="1117"/>
      <c r="AM9" s="1117"/>
      <c r="AN9" s="1118"/>
      <c r="AO9" s="269">
        <v>4210622</v>
      </c>
      <c r="AP9" s="269">
        <v>89352</v>
      </c>
      <c r="AQ9" s="270">
        <v>117270</v>
      </c>
      <c r="AR9" s="271">
        <v>-23.8</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16" t="s">
        <v>488</v>
      </c>
      <c r="AL10" s="1117"/>
      <c r="AM10" s="1117"/>
      <c r="AN10" s="1118"/>
      <c r="AO10" s="272">
        <v>894812</v>
      </c>
      <c r="AP10" s="272">
        <v>18988</v>
      </c>
      <c r="AQ10" s="273">
        <v>10490</v>
      </c>
      <c r="AR10" s="274">
        <v>81</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16" t="s">
        <v>489</v>
      </c>
      <c r="AL11" s="1117"/>
      <c r="AM11" s="1117"/>
      <c r="AN11" s="1118"/>
      <c r="AO11" s="272">
        <v>1377</v>
      </c>
      <c r="AP11" s="272">
        <v>29</v>
      </c>
      <c r="AQ11" s="273">
        <v>1802</v>
      </c>
      <c r="AR11" s="274">
        <v>-98.4</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16" t="s">
        <v>490</v>
      </c>
      <c r="AL12" s="1117"/>
      <c r="AM12" s="1117"/>
      <c r="AN12" s="1118"/>
      <c r="AO12" s="272" t="s">
        <v>491</v>
      </c>
      <c r="AP12" s="272" t="s">
        <v>491</v>
      </c>
      <c r="AQ12" s="273">
        <v>3</v>
      </c>
      <c r="AR12" s="274" t="s">
        <v>491</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16" t="s">
        <v>492</v>
      </c>
      <c r="AL13" s="1117"/>
      <c r="AM13" s="1117"/>
      <c r="AN13" s="1118"/>
      <c r="AO13" s="272">
        <v>270045</v>
      </c>
      <c r="AP13" s="272">
        <v>5731</v>
      </c>
      <c r="AQ13" s="273">
        <v>4482</v>
      </c>
      <c r="AR13" s="274">
        <v>27.9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16" t="s">
        <v>493</v>
      </c>
      <c r="AL14" s="1117"/>
      <c r="AM14" s="1117"/>
      <c r="AN14" s="1118"/>
      <c r="AO14" s="272">
        <v>178556</v>
      </c>
      <c r="AP14" s="272">
        <v>3789</v>
      </c>
      <c r="AQ14" s="273">
        <v>2749</v>
      </c>
      <c r="AR14" s="274">
        <v>37.799999999999997</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19" t="s">
        <v>494</v>
      </c>
      <c r="AL15" s="1120"/>
      <c r="AM15" s="1120"/>
      <c r="AN15" s="1121"/>
      <c r="AO15" s="272">
        <v>-279814</v>
      </c>
      <c r="AP15" s="272">
        <v>-5938</v>
      </c>
      <c r="AQ15" s="273">
        <v>-7399</v>
      </c>
      <c r="AR15" s="274">
        <v>-19.7</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19" t="s">
        <v>177</v>
      </c>
      <c r="AL16" s="1120"/>
      <c r="AM16" s="1120"/>
      <c r="AN16" s="1121"/>
      <c r="AO16" s="272">
        <v>5275598</v>
      </c>
      <c r="AP16" s="272">
        <v>111951</v>
      </c>
      <c r="AQ16" s="273">
        <v>129397</v>
      </c>
      <c r="AR16" s="274">
        <v>-13.5</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495</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496</v>
      </c>
      <c r="AP20" s="281" t="s">
        <v>497</v>
      </c>
      <c r="AQ20" s="282" t="s">
        <v>498</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22" t="s">
        <v>499</v>
      </c>
      <c r="AL21" s="1123"/>
      <c r="AM21" s="1123"/>
      <c r="AN21" s="1124"/>
      <c r="AO21" s="285">
        <v>9.19</v>
      </c>
      <c r="AP21" s="286">
        <v>11.07</v>
      </c>
      <c r="AQ21" s="287">
        <v>-1.88</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22" t="s">
        <v>500</v>
      </c>
      <c r="AL22" s="1123"/>
      <c r="AM22" s="1123"/>
      <c r="AN22" s="1124"/>
      <c r="AO22" s="290">
        <v>96</v>
      </c>
      <c r="AP22" s="291">
        <v>97.2</v>
      </c>
      <c r="AQ22" s="292">
        <v>-1.2</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13" t="s">
        <v>501</v>
      </c>
      <c r="B26" s="1113"/>
      <c r="C26" s="1113"/>
      <c r="D26" s="1113"/>
      <c r="E26" s="1113"/>
      <c r="F26" s="1113"/>
      <c r="G26" s="1113"/>
      <c r="H26" s="1113"/>
      <c r="I26" s="1113"/>
      <c r="J26" s="1113"/>
      <c r="K26" s="1113"/>
      <c r="L26" s="1113"/>
      <c r="M26" s="1113"/>
      <c r="N26" s="1113"/>
      <c r="O26" s="1113"/>
      <c r="P26" s="1113"/>
      <c r="Q26" s="1113"/>
      <c r="R26" s="1113"/>
      <c r="S26" s="1113"/>
      <c r="T26" s="1113"/>
      <c r="U26" s="1113"/>
      <c r="V26" s="1113"/>
      <c r="W26" s="1113"/>
      <c r="X26" s="1113"/>
      <c r="Y26" s="1113"/>
      <c r="Z26" s="1113"/>
      <c r="AA26" s="1113"/>
      <c r="AB26" s="1113"/>
      <c r="AC26" s="1113"/>
      <c r="AD26" s="1113"/>
      <c r="AE26" s="1113"/>
      <c r="AF26" s="1113"/>
      <c r="AG26" s="1113"/>
      <c r="AH26" s="1113"/>
      <c r="AI26" s="1113"/>
      <c r="AJ26" s="1113"/>
      <c r="AK26" s="1113"/>
      <c r="AL26" s="1113"/>
      <c r="AM26" s="1113"/>
      <c r="AN26" s="1113"/>
      <c r="AO26" s="1113"/>
      <c r="AP26" s="1113"/>
      <c r="AQ26" s="1113"/>
      <c r="AR26" s="1113"/>
      <c r="AS26" s="1113"/>
      <c r="AT26" s="255"/>
    </row>
    <row r="27" spans="1:46" x14ac:dyDescent="0.15">
      <c r="A27" s="297"/>
      <c r="AO27" s="250"/>
      <c r="AP27" s="250"/>
      <c r="AQ27" s="250"/>
      <c r="AR27" s="250"/>
      <c r="AS27" s="250"/>
      <c r="AT27" s="250"/>
    </row>
    <row r="28" spans="1:46" ht="17.25" x14ac:dyDescent="0.15">
      <c r="A28" s="251" t="s">
        <v>502</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503</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4" t="s">
        <v>482</v>
      </c>
      <c r="AP30" s="260"/>
      <c r="AQ30" s="261" t="s">
        <v>483</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5"/>
      <c r="AP31" s="266" t="s">
        <v>484</v>
      </c>
      <c r="AQ31" s="267" t="s">
        <v>485</v>
      </c>
      <c r="AR31" s="268" t="s">
        <v>486</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30" t="s">
        <v>504</v>
      </c>
      <c r="AL32" s="1131"/>
      <c r="AM32" s="1131"/>
      <c r="AN32" s="1132"/>
      <c r="AO32" s="300">
        <v>5164913</v>
      </c>
      <c r="AP32" s="300">
        <v>109603</v>
      </c>
      <c r="AQ32" s="301">
        <v>74841</v>
      </c>
      <c r="AR32" s="302">
        <v>46.4</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30" t="s">
        <v>505</v>
      </c>
      <c r="AL33" s="1131"/>
      <c r="AM33" s="1131"/>
      <c r="AN33" s="1132"/>
      <c r="AO33" s="300" t="s">
        <v>491</v>
      </c>
      <c r="AP33" s="300" t="s">
        <v>491</v>
      </c>
      <c r="AQ33" s="301" t="s">
        <v>491</v>
      </c>
      <c r="AR33" s="302" t="s">
        <v>491</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30" t="s">
        <v>506</v>
      </c>
      <c r="AL34" s="1131"/>
      <c r="AM34" s="1131"/>
      <c r="AN34" s="1132"/>
      <c r="AO34" s="300">
        <v>3333</v>
      </c>
      <c r="AP34" s="300">
        <v>71</v>
      </c>
      <c r="AQ34" s="301">
        <v>1</v>
      </c>
      <c r="AR34" s="302">
        <v>7000</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30" t="s">
        <v>507</v>
      </c>
      <c r="AL35" s="1131"/>
      <c r="AM35" s="1131"/>
      <c r="AN35" s="1132"/>
      <c r="AO35" s="300">
        <v>1164319</v>
      </c>
      <c r="AP35" s="300">
        <v>24708</v>
      </c>
      <c r="AQ35" s="301">
        <v>16683</v>
      </c>
      <c r="AR35" s="302">
        <v>48.1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30" t="s">
        <v>508</v>
      </c>
      <c r="AL36" s="1131"/>
      <c r="AM36" s="1131"/>
      <c r="AN36" s="1132"/>
      <c r="AO36" s="300">
        <v>241082</v>
      </c>
      <c r="AP36" s="300">
        <v>5116</v>
      </c>
      <c r="AQ36" s="301">
        <v>2411</v>
      </c>
      <c r="AR36" s="302">
        <v>112.2</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30" t="s">
        <v>509</v>
      </c>
      <c r="AL37" s="1131"/>
      <c r="AM37" s="1131"/>
      <c r="AN37" s="1132"/>
      <c r="AO37" s="300">
        <v>66017</v>
      </c>
      <c r="AP37" s="300">
        <v>1401</v>
      </c>
      <c r="AQ37" s="301">
        <v>548</v>
      </c>
      <c r="AR37" s="302">
        <v>155.69999999999999</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33" t="s">
        <v>510</v>
      </c>
      <c r="AL38" s="1134"/>
      <c r="AM38" s="1134"/>
      <c r="AN38" s="1135"/>
      <c r="AO38" s="303">
        <v>177</v>
      </c>
      <c r="AP38" s="303">
        <v>4</v>
      </c>
      <c r="AQ38" s="304">
        <v>7</v>
      </c>
      <c r="AR38" s="292">
        <v>-42.9</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33" t="s">
        <v>511</v>
      </c>
      <c r="AL39" s="1134"/>
      <c r="AM39" s="1134"/>
      <c r="AN39" s="1135"/>
      <c r="AO39" s="300">
        <v>-206539</v>
      </c>
      <c r="AP39" s="300">
        <v>-4383</v>
      </c>
      <c r="AQ39" s="301">
        <v>-3756</v>
      </c>
      <c r="AR39" s="302">
        <v>16.7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30" t="s">
        <v>512</v>
      </c>
      <c r="AL40" s="1131"/>
      <c r="AM40" s="1131"/>
      <c r="AN40" s="1132"/>
      <c r="AO40" s="300">
        <v>-4246183</v>
      </c>
      <c r="AP40" s="300">
        <v>-90107</v>
      </c>
      <c r="AQ40" s="301">
        <v>-63247</v>
      </c>
      <c r="AR40" s="302">
        <v>42.5</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36" t="s">
        <v>287</v>
      </c>
      <c r="AL41" s="1137"/>
      <c r="AM41" s="1137"/>
      <c r="AN41" s="1138"/>
      <c r="AO41" s="300">
        <v>2187119</v>
      </c>
      <c r="AP41" s="300">
        <v>46412</v>
      </c>
      <c r="AQ41" s="301">
        <v>27488</v>
      </c>
      <c r="AR41" s="302">
        <v>68.8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513</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514</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25" t="s">
        <v>482</v>
      </c>
      <c r="AN49" s="1127" t="s">
        <v>515</v>
      </c>
      <c r="AO49" s="1128"/>
      <c r="AP49" s="1128"/>
      <c r="AQ49" s="1128"/>
      <c r="AR49" s="1129"/>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26"/>
      <c r="AN50" s="316" t="s">
        <v>516</v>
      </c>
      <c r="AO50" s="317" t="s">
        <v>517</v>
      </c>
      <c r="AP50" s="318" t="s">
        <v>518</v>
      </c>
      <c r="AQ50" s="319" t="s">
        <v>519</v>
      </c>
      <c r="AR50" s="320" t="s">
        <v>520</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521</v>
      </c>
      <c r="AL51" s="313"/>
      <c r="AM51" s="321">
        <v>4902004</v>
      </c>
      <c r="AN51" s="322">
        <v>95883</v>
      </c>
      <c r="AO51" s="323">
        <v>-24.2</v>
      </c>
      <c r="AP51" s="324">
        <v>92632</v>
      </c>
      <c r="AQ51" s="325">
        <v>32</v>
      </c>
      <c r="AR51" s="326">
        <v>-56.2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522</v>
      </c>
      <c r="AM52" s="329">
        <v>2552298</v>
      </c>
      <c r="AN52" s="330">
        <v>49923</v>
      </c>
      <c r="AO52" s="331">
        <v>-46.4</v>
      </c>
      <c r="AP52" s="332">
        <v>47978</v>
      </c>
      <c r="AQ52" s="333">
        <v>32.799999999999997</v>
      </c>
      <c r="AR52" s="334">
        <v>-79.2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523</v>
      </c>
      <c r="AL53" s="313"/>
      <c r="AM53" s="321">
        <v>6446513</v>
      </c>
      <c r="AN53" s="322">
        <v>128509</v>
      </c>
      <c r="AO53" s="323">
        <v>34</v>
      </c>
      <c r="AP53" s="324">
        <v>96469</v>
      </c>
      <c r="AQ53" s="325">
        <v>4.0999999999999996</v>
      </c>
      <c r="AR53" s="326">
        <v>29.9</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522</v>
      </c>
      <c r="AM54" s="329">
        <v>2581409</v>
      </c>
      <c r="AN54" s="330">
        <v>51459</v>
      </c>
      <c r="AO54" s="331">
        <v>3.1</v>
      </c>
      <c r="AP54" s="332">
        <v>49775</v>
      </c>
      <c r="AQ54" s="333">
        <v>3.7</v>
      </c>
      <c r="AR54" s="334">
        <v>-0.6</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524</v>
      </c>
      <c r="AL55" s="313"/>
      <c r="AM55" s="321">
        <v>5334857</v>
      </c>
      <c r="AN55" s="322">
        <v>108494</v>
      </c>
      <c r="AO55" s="323">
        <v>-15.6</v>
      </c>
      <c r="AP55" s="324">
        <v>85743</v>
      </c>
      <c r="AQ55" s="325">
        <v>-11.1</v>
      </c>
      <c r="AR55" s="326">
        <v>-4.5</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522</v>
      </c>
      <c r="AM56" s="329">
        <v>2134791</v>
      </c>
      <c r="AN56" s="330">
        <v>43415</v>
      </c>
      <c r="AO56" s="331">
        <v>-15.6</v>
      </c>
      <c r="AP56" s="332">
        <v>45231</v>
      </c>
      <c r="AQ56" s="333">
        <v>-9.1</v>
      </c>
      <c r="AR56" s="334">
        <v>-6.5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525</v>
      </c>
      <c r="AL57" s="313"/>
      <c r="AM57" s="321">
        <v>4076612</v>
      </c>
      <c r="AN57" s="322">
        <v>84704</v>
      </c>
      <c r="AO57" s="323">
        <v>-21.9</v>
      </c>
      <c r="AP57" s="324">
        <v>92509</v>
      </c>
      <c r="AQ57" s="325">
        <v>7.9</v>
      </c>
      <c r="AR57" s="326">
        <v>-29.8</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522</v>
      </c>
      <c r="AM58" s="329">
        <v>1621979</v>
      </c>
      <c r="AN58" s="330">
        <v>33701</v>
      </c>
      <c r="AO58" s="331">
        <v>-22.4</v>
      </c>
      <c r="AP58" s="332">
        <v>52274</v>
      </c>
      <c r="AQ58" s="333">
        <v>15.6</v>
      </c>
      <c r="AR58" s="334">
        <v>-38</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526</v>
      </c>
      <c r="AL59" s="313"/>
      <c r="AM59" s="321">
        <v>4092060</v>
      </c>
      <c r="AN59" s="322">
        <v>86836</v>
      </c>
      <c r="AO59" s="323">
        <v>2.5</v>
      </c>
      <c r="AP59" s="324">
        <v>98544</v>
      </c>
      <c r="AQ59" s="325">
        <v>6.5</v>
      </c>
      <c r="AR59" s="326">
        <v>-4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522</v>
      </c>
      <c r="AM60" s="329">
        <v>1606529</v>
      </c>
      <c r="AN60" s="330">
        <v>34092</v>
      </c>
      <c r="AO60" s="331">
        <v>1.2</v>
      </c>
      <c r="AP60" s="332">
        <v>55816</v>
      </c>
      <c r="AQ60" s="333">
        <v>6.8</v>
      </c>
      <c r="AR60" s="334">
        <v>-5.6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527</v>
      </c>
      <c r="AL61" s="335"/>
      <c r="AM61" s="336">
        <v>4970409</v>
      </c>
      <c r="AN61" s="337">
        <v>100885</v>
      </c>
      <c r="AO61" s="338">
        <v>-5</v>
      </c>
      <c r="AP61" s="339">
        <v>93179</v>
      </c>
      <c r="AQ61" s="340">
        <v>7.9</v>
      </c>
      <c r="AR61" s="326">
        <v>-12.9</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522</v>
      </c>
      <c r="AM62" s="329">
        <v>2099401</v>
      </c>
      <c r="AN62" s="330">
        <v>42518</v>
      </c>
      <c r="AO62" s="331">
        <v>-16</v>
      </c>
      <c r="AP62" s="332">
        <v>50215</v>
      </c>
      <c r="AQ62" s="333">
        <v>10</v>
      </c>
      <c r="AR62" s="334">
        <v>-26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JOTG5gp0scUuAIMOICTEfz5qPlrpR7Nv3O0JMVDPjqC+FdedW/wN1VWYTiLjvOQeUrjmL0wbypBnekKJo7ltQ==" saltValue="HH/NhQiJyOF3e6owO4Vm6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479</v>
      </c>
    </row>
    <row r="120" spans="125:125" ht="13.5" hidden="1" customHeight="1" x14ac:dyDescent="0.15"/>
    <row r="121" spans="125:125" ht="13.5" hidden="1" customHeight="1" x14ac:dyDescent="0.15">
      <c r="DU121" s="247"/>
    </row>
  </sheetData>
  <sheetProtection algorithmName="SHA-512" hashValue="timEY/+xqziMyheUcxEWFMQ6IXsV0upW7wr4IYpZa0UIsBnoltIEdUwXixVz0BQsH+p06lKjJyGsB+oWBKUbzw==" saltValue="hIYyp1BwMaTRJR1wav9SB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479</v>
      </c>
    </row>
  </sheetData>
  <sheetProtection algorithmName="SHA-512" hashValue="X1nNWwE9LLFyLhZwRuUGGZK85CMIYc0vTYMfJB1aCi9iE/iY/txscQpMlHQWWY5nq9L+BBZ8TTgSpawMEAgEWQ==" saltValue="wyYq+2DMxMcr4GHCA+U13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529</v>
      </c>
      <c r="G46" s="8" t="s">
        <v>530</v>
      </c>
      <c r="H46" s="8" t="s">
        <v>531</v>
      </c>
      <c r="I46" s="8" t="s">
        <v>532</v>
      </c>
      <c r="J46" s="9" t="s">
        <v>533</v>
      </c>
    </row>
    <row r="47" spans="2:10" ht="57.75" customHeight="1" x14ac:dyDescent="0.15">
      <c r="B47" s="10"/>
      <c r="C47" s="1139" t="s">
        <v>3</v>
      </c>
      <c r="D47" s="1139"/>
      <c r="E47" s="1140"/>
      <c r="F47" s="11">
        <v>11.18</v>
      </c>
      <c r="G47" s="12">
        <v>10.59</v>
      </c>
      <c r="H47" s="12">
        <v>11.38</v>
      </c>
      <c r="I47" s="12">
        <v>12.64</v>
      </c>
      <c r="J47" s="13">
        <v>13.83</v>
      </c>
    </row>
    <row r="48" spans="2:10" ht="57.75" customHeight="1" x14ac:dyDescent="0.15">
      <c r="B48" s="14"/>
      <c r="C48" s="1141" t="s">
        <v>4</v>
      </c>
      <c r="D48" s="1141"/>
      <c r="E48" s="1142"/>
      <c r="F48" s="15">
        <v>7.44</v>
      </c>
      <c r="G48" s="16">
        <v>6.36</v>
      </c>
      <c r="H48" s="16">
        <v>8.85</v>
      </c>
      <c r="I48" s="16">
        <v>9.1300000000000008</v>
      </c>
      <c r="J48" s="17">
        <v>9.0299999999999994</v>
      </c>
    </row>
    <row r="49" spans="2:10" ht="57.75" customHeight="1" thickBot="1" x14ac:dyDescent="0.2">
      <c r="B49" s="18"/>
      <c r="C49" s="1143" t="s">
        <v>5</v>
      </c>
      <c r="D49" s="1143"/>
      <c r="E49" s="1144"/>
      <c r="F49" s="19" t="s">
        <v>534</v>
      </c>
      <c r="G49" s="20" t="s">
        <v>535</v>
      </c>
      <c r="H49" s="20">
        <v>2.73</v>
      </c>
      <c r="I49" s="20">
        <v>1.6</v>
      </c>
      <c r="J49" s="21">
        <v>1.24</v>
      </c>
    </row>
    <row r="50" spans="2:10" x14ac:dyDescent="0.15"/>
  </sheetData>
  <sheetProtection algorithmName="SHA-512" hashValue="9ixj2f9IgLGipv2x9v98xK/RW79X+o9qOK9O4wZIBFmupaFWrjix8UxHPITuVfUq7l5V7FsFQZ8pwb5zRzht4Q==" saltValue="SppUULXTTKdDGHC4Gjt2a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15">
      <c r="A34" s="22"/>
      <c r="B34" s="31"/>
      <c r="C34" s="1151" t="s">
        <v>536</v>
      </c>
      <c r="D34" s="1151"/>
      <c r="E34" s="1152"/>
      <c r="F34" s="32">
        <v>7.43</v>
      </c>
      <c r="G34" s="33">
        <v>6.36</v>
      </c>
      <c r="H34" s="33">
        <v>8.84</v>
      </c>
      <c r="I34" s="33">
        <v>9.1300000000000008</v>
      </c>
      <c r="J34" s="34">
        <v>9.02</v>
      </c>
      <c r="K34" s="22"/>
      <c r="L34" s="22"/>
      <c r="M34" s="22"/>
      <c r="N34" s="22"/>
      <c r="O34" s="22"/>
      <c r="P34" s="22"/>
    </row>
    <row r="35" spans="1:16" ht="39" customHeight="1" x14ac:dyDescent="0.15">
      <c r="A35" s="22"/>
      <c r="B35" s="35"/>
      <c r="C35" s="1145" t="s">
        <v>537</v>
      </c>
      <c r="D35" s="1146"/>
      <c r="E35" s="1147"/>
      <c r="F35" s="36">
        <v>5.05</v>
      </c>
      <c r="G35" s="37">
        <v>5.18</v>
      </c>
      <c r="H35" s="37">
        <v>5.73</v>
      </c>
      <c r="I35" s="37">
        <v>6.17</v>
      </c>
      <c r="J35" s="38">
        <v>6.71</v>
      </c>
      <c r="K35" s="22"/>
      <c r="L35" s="22"/>
      <c r="M35" s="22"/>
      <c r="N35" s="22"/>
      <c r="O35" s="22"/>
      <c r="P35" s="22"/>
    </row>
    <row r="36" spans="1:16" ht="39" customHeight="1" x14ac:dyDescent="0.15">
      <c r="A36" s="22"/>
      <c r="B36" s="35"/>
      <c r="C36" s="1145" t="s">
        <v>538</v>
      </c>
      <c r="D36" s="1146"/>
      <c r="E36" s="1147"/>
      <c r="F36" s="36">
        <v>0.81</v>
      </c>
      <c r="G36" s="37">
        <v>2.9</v>
      </c>
      <c r="H36" s="37">
        <v>3.91</v>
      </c>
      <c r="I36" s="37">
        <v>4.8099999999999996</v>
      </c>
      <c r="J36" s="38">
        <v>5.66</v>
      </c>
      <c r="K36" s="22"/>
      <c r="L36" s="22"/>
      <c r="M36" s="22"/>
      <c r="N36" s="22"/>
      <c r="O36" s="22"/>
      <c r="P36" s="22"/>
    </row>
    <row r="37" spans="1:16" ht="39" customHeight="1" x14ac:dyDescent="0.15">
      <c r="A37" s="22"/>
      <c r="B37" s="35"/>
      <c r="C37" s="1145" t="s">
        <v>539</v>
      </c>
      <c r="D37" s="1146"/>
      <c r="E37" s="1147"/>
      <c r="F37" s="36">
        <v>2.81</v>
      </c>
      <c r="G37" s="37">
        <v>2.93</v>
      </c>
      <c r="H37" s="37">
        <v>2.98</v>
      </c>
      <c r="I37" s="37">
        <v>2.92</v>
      </c>
      <c r="J37" s="38">
        <v>2.71</v>
      </c>
      <c r="K37" s="22"/>
      <c r="L37" s="22"/>
      <c r="M37" s="22"/>
      <c r="N37" s="22"/>
      <c r="O37" s="22"/>
      <c r="P37" s="22"/>
    </row>
    <row r="38" spans="1:16" ht="39" customHeight="1" x14ac:dyDescent="0.15">
      <c r="A38" s="22"/>
      <c r="B38" s="35"/>
      <c r="C38" s="1145" t="s">
        <v>540</v>
      </c>
      <c r="D38" s="1146"/>
      <c r="E38" s="1147"/>
      <c r="F38" s="36">
        <v>1.2</v>
      </c>
      <c r="G38" s="37">
        <v>1.5</v>
      </c>
      <c r="H38" s="37">
        <v>1.59</v>
      </c>
      <c r="I38" s="37">
        <v>1.33</v>
      </c>
      <c r="J38" s="38">
        <v>1.27</v>
      </c>
      <c r="K38" s="22"/>
      <c r="L38" s="22"/>
      <c r="M38" s="22"/>
      <c r="N38" s="22"/>
      <c r="O38" s="22"/>
      <c r="P38" s="22"/>
    </row>
    <row r="39" spans="1:16" ht="39" customHeight="1" x14ac:dyDescent="0.15">
      <c r="A39" s="22"/>
      <c r="B39" s="35"/>
      <c r="C39" s="1145" t="s">
        <v>541</v>
      </c>
      <c r="D39" s="1146"/>
      <c r="E39" s="1147"/>
      <c r="F39" s="36">
        <v>0.84</v>
      </c>
      <c r="G39" s="37">
        <v>0.83</v>
      </c>
      <c r="H39" s="37">
        <v>0.81</v>
      </c>
      <c r="I39" s="37">
        <v>1.06</v>
      </c>
      <c r="J39" s="38">
        <v>0.96</v>
      </c>
      <c r="K39" s="22"/>
      <c r="L39" s="22"/>
      <c r="M39" s="22"/>
      <c r="N39" s="22"/>
      <c r="O39" s="22"/>
      <c r="P39" s="22"/>
    </row>
    <row r="40" spans="1:16" ht="39" customHeight="1" x14ac:dyDescent="0.15">
      <c r="A40" s="22"/>
      <c r="B40" s="35"/>
      <c r="C40" s="1145" t="s">
        <v>542</v>
      </c>
      <c r="D40" s="1146"/>
      <c r="E40" s="1147"/>
      <c r="F40" s="36">
        <v>0.09</v>
      </c>
      <c r="G40" s="37">
        <v>0.17</v>
      </c>
      <c r="H40" s="37">
        <v>0.26</v>
      </c>
      <c r="I40" s="37">
        <v>0.32</v>
      </c>
      <c r="J40" s="38">
        <v>0.14000000000000001</v>
      </c>
      <c r="K40" s="22"/>
      <c r="L40" s="22"/>
      <c r="M40" s="22"/>
      <c r="N40" s="22"/>
      <c r="O40" s="22"/>
      <c r="P40" s="22"/>
    </row>
    <row r="41" spans="1:16" ht="39" customHeight="1" x14ac:dyDescent="0.15">
      <c r="A41" s="22"/>
      <c r="B41" s="35"/>
      <c r="C41" s="1145" t="s">
        <v>543</v>
      </c>
      <c r="D41" s="1146"/>
      <c r="E41" s="1147"/>
      <c r="F41" s="36">
        <v>0.19</v>
      </c>
      <c r="G41" s="37">
        <v>0.23</v>
      </c>
      <c r="H41" s="37">
        <v>0.06</v>
      </c>
      <c r="I41" s="37">
        <v>0.09</v>
      </c>
      <c r="J41" s="38">
        <v>0.08</v>
      </c>
      <c r="K41" s="22"/>
      <c r="L41" s="22"/>
      <c r="M41" s="22"/>
      <c r="N41" s="22"/>
      <c r="O41" s="22"/>
      <c r="P41" s="22"/>
    </row>
    <row r="42" spans="1:16" ht="39" customHeight="1" x14ac:dyDescent="0.15">
      <c r="A42" s="22"/>
      <c r="B42" s="39"/>
      <c r="C42" s="1145" t="s">
        <v>544</v>
      </c>
      <c r="D42" s="1146"/>
      <c r="E42" s="1147"/>
      <c r="F42" s="36" t="s">
        <v>491</v>
      </c>
      <c r="G42" s="37" t="s">
        <v>491</v>
      </c>
      <c r="H42" s="37" t="s">
        <v>491</v>
      </c>
      <c r="I42" s="37" t="s">
        <v>491</v>
      </c>
      <c r="J42" s="38" t="s">
        <v>491</v>
      </c>
      <c r="K42" s="22"/>
      <c r="L42" s="22"/>
      <c r="M42" s="22"/>
      <c r="N42" s="22"/>
      <c r="O42" s="22"/>
      <c r="P42" s="22"/>
    </row>
    <row r="43" spans="1:16" ht="39" customHeight="1" thickBot="1" x14ac:dyDescent="0.2">
      <c r="A43" s="22"/>
      <c r="B43" s="40"/>
      <c r="C43" s="1148" t="s">
        <v>545</v>
      </c>
      <c r="D43" s="1149"/>
      <c r="E43" s="1150"/>
      <c r="F43" s="41">
        <v>0.05</v>
      </c>
      <c r="G43" s="42">
        <v>0.01</v>
      </c>
      <c r="H43" s="42">
        <v>0.03</v>
      </c>
      <c r="I43" s="42">
        <v>7.0000000000000007E-2</v>
      </c>
      <c r="J43" s="43">
        <v>0.08</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Cn6g8arxd7LJ+rC2qoljGaBye9xCVa+jJk5OR1jNkvdgF0stlFAbjmiyTKVHeTQgzRDxwnuxsrx5aiT9yltIlw==" saltValue="AuDbCet6T3nnjzYJoYRu4A=="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529</v>
      </c>
      <c r="L44" s="56" t="s">
        <v>530</v>
      </c>
      <c r="M44" s="56" t="s">
        <v>531</v>
      </c>
      <c r="N44" s="56" t="s">
        <v>532</v>
      </c>
      <c r="O44" s="57" t="s">
        <v>533</v>
      </c>
      <c r="P44" s="48"/>
      <c r="Q44" s="48"/>
      <c r="R44" s="48"/>
      <c r="S44" s="48"/>
      <c r="T44" s="48"/>
      <c r="U44" s="48"/>
    </row>
    <row r="45" spans="1:21" ht="30.75" customHeight="1" x14ac:dyDescent="0.15">
      <c r="A45" s="48"/>
      <c r="B45" s="1153" t="s">
        <v>9</v>
      </c>
      <c r="C45" s="1154"/>
      <c r="D45" s="58"/>
      <c r="E45" s="1159" t="s">
        <v>10</v>
      </c>
      <c r="F45" s="1159"/>
      <c r="G45" s="1159"/>
      <c r="H45" s="1159"/>
      <c r="I45" s="1159"/>
      <c r="J45" s="1160"/>
      <c r="K45" s="59">
        <v>4711</v>
      </c>
      <c r="L45" s="60">
        <v>5065</v>
      </c>
      <c r="M45" s="60">
        <v>5277</v>
      </c>
      <c r="N45" s="60">
        <v>5270</v>
      </c>
      <c r="O45" s="61">
        <v>5165</v>
      </c>
      <c r="P45" s="48"/>
      <c r="Q45" s="48"/>
      <c r="R45" s="48"/>
      <c r="S45" s="48"/>
      <c r="T45" s="48"/>
      <c r="U45" s="48"/>
    </row>
    <row r="46" spans="1:21" ht="30.75" customHeight="1" x14ac:dyDescent="0.15">
      <c r="A46" s="48"/>
      <c r="B46" s="1155"/>
      <c r="C46" s="1156"/>
      <c r="D46" s="62"/>
      <c r="E46" s="1161" t="s">
        <v>11</v>
      </c>
      <c r="F46" s="1161"/>
      <c r="G46" s="1161"/>
      <c r="H46" s="1161"/>
      <c r="I46" s="1161"/>
      <c r="J46" s="1162"/>
      <c r="K46" s="63" t="s">
        <v>491</v>
      </c>
      <c r="L46" s="64" t="s">
        <v>491</v>
      </c>
      <c r="M46" s="64" t="s">
        <v>491</v>
      </c>
      <c r="N46" s="64" t="s">
        <v>491</v>
      </c>
      <c r="O46" s="65" t="s">
        <v>491</v>
      </c>
      <c r="P46" s="48"/>
      <c r="Q46" s="48"/>
      <c r="R46" s="48"/>
      <c r="S46" s="48"/>
      <c r="T46" s="48"/>
      <c r="U46" s="48"/>
    </row>
    <row r="47" spans="1:21" ht="30.75" customHeight="1" x14ac:dyDescent="0.15">
      <c r="A47" s="48"/>
      <c r="B47" s="1155"/>
      <c r="C47" s="1156"/>
      <c r="D47" s="62"/>
      <c r="E47" s="1161" t="s">
        <v>12</v>
      </c>
      <c r="F47" s="1161"/>
      <c r="G47" s="1161"/>
      <c r="H47" s="1161"/>
      <c r="I47" s="1161"/>
      <c r="J47" s="1162"/>
      <c r="K47" s="63">
        <v>3</v>
      </c>
      <c r="L47" s="64">
        <v>3</v>
      </c>
      <c r="M47" s="64">
        <v>3</v>
      </c>
      <c r="N47" s="64">
        <v>3</v>
      </c>
      <c r="O47" s="65">
        <v>3</v>
      </c>
      <c r="P47" s="48"/>
      <c r="Q47" s="48"/>
      <c r="R47" s="48"/>
      <c r="S47" s="48"/>
      <c r="T47" s="48"/>
      <c r="U47" s="48"/>
    </row>
    <row r="48" spans="1:21" ht="30.75" customHeight="1" x14ac:dyDescent="0.15">
      <c r="A48" s="48"/>
      <c r="B48" s="1155"/>
      <c r="C48" s="1156"/>
      <c r="D48" s="62"/>
      <c r="E48" s="1161" t="s">
        <v>13</v>
      </c>
      <c r="F48" s="1161"/>
      <c r="G48" s="1161"/>
      <c r="H48" s="1161"/>
      <c r="I48" s="1161"/>
      <c r="J48" s="1162"/>
      <c r="K48" s="63">
        <v>1074</v>
      </c>
      <c r="L48" s="64">
        <v>1279</v>
      </c>
      <c r="M48" s="64">
        <v>1143</v>
      </c>
      <c r="N48" s="64">
        <v>1205</v>
      </c>
      <c r="O48" s="65">
        <v>1164</v>
      </c>
      <c r="P48" s="48"/>
      <c r="Q48" s="48"/>
      <c r="R48" s="48"/>
      <c r="S48" s="48"/>
      <c r="T48" s="48"/>
      <c r="U48" s="48"/>
    </row>
    <row r="49" spans="1:21" ht="30.75" customHeight="1" x14ac:dyDescent="0.15">
      <c r="A49" s="48"/>
      <c r="B49" s="1155"/>
      <c r="C49" s="1156"/>
      <c r="D49" s="62"/>
      <c r="E49" s="1161" t="s">
        <v>14</v>
      </c>
      <c r="F49" s="1161"/>
      <c r="G49" s="1161"/>
      <c r="H49" s="1161"/>
      <c r="I49" s="1161"/>
      <c r="J49" s="1162"/>
      <c r="K49" s="63">
        <v>399</v>
      </c>
      <c r="L49" s="64">
        <v>381</v>
      </c>
      <c r="M49" s="64">
        <v>317</v>
      </c>
      <c r="N49" s="64">
        <v>239</v>
      </c>
      <c r="O49" s="65">
        <v>241</v>
      </c>
      <c r="P49" s="48"/>
      <c r="Q49" s="48"/>
      <c r="R49" s="48"/>
      <c r="S49" s="48"/>
      <c r="T49" s="48"/>
      <c r="U49" s="48"/>
    </row>
    <row r="50" spans="1:21" ht="30.75" customHeight="1" x14ac:dyDescent="0.15">
      <c r="A50" s="48"/>
      <c r="B50" s="1155"/>
      <c r="C50" s="1156"/>
      <c r="D50" s="62"/>
      <c r="E50" s="1161" t="s">
        <v>15</v>
      </c>
      <c r="F50" s="1161"/>
      <c r="G50" s="1161"/>
      <c r="H50" s="1161"/>
      <c r="I50" s="1161"/>
      <c r="J50" s="1162"/>
      <c r="K50" s="63">
        <v>66</v>
      </c>
      <c r="L50" s="64">
        <v>74</v>
      </c>
      <c r="M50" s="64">
        <v>67</v>
      </c>
      <c r="N50" s="64">
        <v>67</v>
      </c>
      <c r="O50" s="65">
        <v>66</v>
      </c>
      <c r="P50" s="48"/>
      <c r="Q50" s="48"/>
      <c r="R50" s="48"/>
      <c r="S50" s="48"/>
      <c r="T50" s="48"/>
      <c r="U50" s="48"/>
    </row>
    <row r="51" spans="1:21" ht="30.75" customHeight="1" x14ac:dyDescent="0.15">
      <c r="A51" s="48"/>
      <c r="B51" s="1157"/>
      <c r="C51" s="1158"/>
      <c r="D51" s="66"/>
      <c r="E51" s="1161" t="s">
        <v>16</v>
      </c>
      <c r="F51" s="1161"/>
      <c r="G51" s="1161"/>
      <c r="H51" s="1161"/>
      <c r="I51" s="1161"/>
      <c r="J51" s="1162"/>
      <c r="K51" s="63" t="s">
        <v>491</v>
      </c>
      <c r="L51" s="64">
        <v>0</v>
      </c>
      <c r="M51" s="64">
        <v>0</v>
      </c>
      <c r="N51" s="64">
        <v>0</v>
      </c>
      <c r="O51" s="65">
        <v>0</v>
      </c>
      <c r="P51" s="48"/>
      <c r="Q51" s="48"/>
      <c r="R51" s="48"/>
      <c r="S51" s="48"/>
      <c r="T51" s="48"/>
      <c r="U51" s="48"/>
    </row>
    <row r="52" spans="1:21" ht="30.75" customHeight="1" x14ac:dyDescent="0.15">
      <c r="A52" s="48"/>
      <c r="B52" s="1163" t="s">
        <v>17</v>
      </c>
      <c r="C52" s="1164"/>
      <c r="D52" s="66"/>
      <c r="E52" s="1161" t="s">
        <v>18</v>
      </c>
      <c r="F52" s="1161"/>
      <c r="G52" s="1161"/>
      <c r="H52" s="1161"/>
      <c r="I52" s="1161"/>
      <c r="J52" s="1162"/>
      <c r="K52" s="63">
        <v>4558</v>
      </c>
      <c r="L52" s="64">
        <v>4723</v>
      </c>
      <c r="M52" s="64">
        <v>4655</v>
      </c>
      <c r="N52" s="64">
        <v>4568</v>
      </c>
      <c r="O52" s="65">
        <v>4453</v>
      </c>
      <c r="P52" s="48"/>
      <c r="Q52" s="48"/>
      <c r="R52" s="48"/>
      <c r="S52" s="48"/>
      <c r="T52" s="48"/>
      <c r="U52" s="48"/>
    </row>
    <row r="53" spans="1:21" ht="30.75" customHeight="1" thickBot="1" x14ac:dyDescent="0.2">
      <c r="A53" s="48"/>
      <c r="B53" s="1165" t="s">
        <v>19</v>
      </c>
      <c r="C53" s="1166"/>
      <c r="D53" s="67"/>
      <c r="E53" s="1167" t="s">
        <v>20</v>
      </c>
      <c r="F53" s="1167"/>
      <c r="G53" s="1167"/>
      <c r="H53" s="1167"/>
      <c r="I53" s="1167"/>
      <c r="J53" s="1168"/>
      <c r="K53" s="68">
        <v>1695</v>
      </c>
      <c r="L53" s="69">
        <v>2079</v>
      </c>
      <c r="M53" s="69">
        <v>2152</v>
      </c>
      <c r="N53" s="69">
        <v>2216</v>
      </c>
      <c r="O53" s="70">
        <v>2186</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546</v>
      </c>
      <c r="L57" s="81" t="s">
        <v>547</v>
      </c>
      <c r="M57" s="81" t="s">
        <v>548</v>
      </c>
      <c r="N57" s="81" t="s">
        <v>549</v>
      </c>
      <c r="O57" s="82" t="s">
        <v>550</v>
      </c>
      <c r="P57" s="48"/>
      <c r="Q57" s="48"/>
      <c r="R57" s="48"/>
      <c r="S57" s="48"/>
      <c r="T57" s="48"/>
      <c r="U57" s="48"/>
    </row>
    <row r="58" spans="1:21" ht="31.5" customHeight="1" x14ac:dyDescent="0.15">
      <c r="B58" s="1169" t="s">
        <v>24</v>
      </c>
      <c r="C58" s="1170"/>
      <c r="D58" s="1175" t="s">
        <v>25</v>
      </c>
      <c r="E58" s="1176"/>
      <c r="F58" s="1176"/>
      <c r="G58" s="1176"/>
      <c r="H58" s="1176"/>
      <c r="I58" s="1176"/>
      <c r="J58" s="1177"/>
      <c r="K58" s="83"/>
      <c r="L58" s="84"/>
      <c r="M58" s="84"/>
      <c r="N58" s="84"/>
      <c r="O58" s="85"/>
    </row>
    <row r="59" spans="1:21" ht="31.5" customHeight="1" x14ac:dyDescent="0.15">
      <c r="B59" s="1171"/>
      <c r="C59" s="1172"/>
      <c r="D59" s="1178" t="s">
        <v>26</v>
      </c>
      <c r="E59" s="1179"/>
      <c r="F59" s="1179"/>
      <c r="G59" s="1179"/>
      <c r="H59" s="1179"/>
      <c r="I59" s="1179"/>
      <c r="J59" s="1180"/>
      <c r="K59" s="86"/>
      <c r="L59" s="87"/>
      <c r="M59" s="87"/>
      <c r="N59" s="87"/>
      <c r="O59" s="88"/>
    </row>
    <row r="60" spans="1:21" ht="31.5" customHeight="1" thickBot="1" x14ac:dyDescent="0.2">
      <c r="B60" s="1173"/>
      <c r="C60" s="1174"/>
      <c r="D60" s="1181" t="s">
        <v>27</v>
      </c>
      <c r="E60" s="1182"/>
      <c r="F60" s="1182"/>
      <c r="G60" s="1182"/>
      <c r="H60" s="1182"/>
      <c r="I60" s="1182"/>
      <c r="J60" s="1183"/>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wVUeRjzbDNxgzhhcHdX1em97B/FCaY8m9THWI+7GX8Aq528eTiLTEOvDM90GrCs1+ag7ksbidGoYzFBxASuJuA==" saltValue="nJFLdfnhxUgqKmw+kYYXE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529</v>
      </c>
      <c r="J40" s="103" t="s">
        <v>530</v>
      </c>
      <c r="K40" s="103" t="s">
        <v>531</v>
      </c>
      <c r="L40" s="103" t="s">
        <v>532</v>
      </c>
      <c r="M40" s="104" t="s">
        <v>533</v>
      </c>
    </row>
    <row r="41" spans="2:13" ht="27.75" customHeight="1" x14ac:dyDescent="0.15">
      <c r="B41" s="1184" t="s">
        <v>30</v>
      </c>
      <c r="C41" s="1185"/>
      <c r="D41" s="105"/>
      <c r="E41" s="1190" t="s">
        <v>31</v>
      </c>
      <c r="F41" s="1190"/>
      <c r="G41" s="1190"/>
      <c r="H41" s="1191"/>
      <c r="I41" s="343">
        <v>48757</v>
      </c>
      <c r="J41" s="344">
        <v>48543</v>
      </c>
      <c r="K41" s="344">
        <v>47050</v>
      </c>
      <c r="L41" s="344">
        <v>44628</v>
      </c>
      <c r="M41" s="345">
        <v>41995</v>
      </c>
    </row>
    <row r="42" spans="2:13" ht="27.75" customHeight="1" x14ac:dyDescent="0.15">
      <c r="B42" s="1186"/>
      <c r="C42" s="1187"/>
      <c r="D42" s="106"/>
      <c r="E42" s="1192" t="s">
        <v>32</v>
      </c>
      <c r="F42" s="1192"/>
      <c r="G42" s="1192"/>
      <c r="H42" s="1193"/>
      <c r="I42" s="346">
        <v>778</v>
      </c>
      <c r="J42" s="347">
        <v>648</v>
      </c>
      <c r="K42" s="347">
        <v>536</v>
      </c>
      <c r="L42" s="347">
        <v>428</v>
      </c>
      <c r="M42" s="348">
        <v>329</v>
      </c>
    </row>
    <row r="43" spans="2:13" ht="27.75" customHeight="1" x14ac:dyDescent="0.15">
      <c r="B43" s="1186"/>
      <c r="C43" s="1187"/>
      <c r="D43" s="106"/>
      <c r="E43" s="1192" t="s">
        <v>33</v>
      </c>
      <c r="F43" s="1192"/>
      <c r="G43" s="1192"/>
      <c r="H43" s="1193"/>
      <c r="I43" s="346">
        <v>12704</v>
      </c>
      <c r="J43" s="347">
        <v>12834</v>
      </c>
      <c r="K43" s="347">
        <v>11984</v>
      </c>
      <c r="L43" s="347">
        <v>11504</v>
      </c>
      <c r="M43" s="348">
        <v>10405</v>
      </c>
    </row>
    <row r="44" spans="2:13" ht="27.75" customHeight="1" x14ac:dyDescent="0.15">
      <c r="B44" s="1186"/>
      <c r="C44" s="1187"/>
      <c r="D44" s="106"/>
      <c r="E44" s="1192" t="s">
        <v>34</v>
      </c>
      <c r="F44" s="1192"/>
      <c r="G44" s="1192"/>
      <c r="H44" s="1193"/>
      <c r="I44" s="346">
        <v>2489</v>
      </c>
      <c r="J44" s="347">
        <v>2123</v>
      </c>
      <c r="K44" s="347">
        <v>1795</v>
      </c>
      <c r="L44" s="347">
        <v>1631</v>
      </c>
      <c r="M44" s="348">
        <v>1394</v>
      </c>
    </row>
    <row r="45" spans="2:13" ht="27.75" customHeight="1" x14ac:dyDescent="0.15">
      <c r="B45" s="1186"/>
      <c r="C45" s="1187"/>
      <c r="D45" s="106"/>
      <c r="E45" s="1192" t="s">
        <v>35</v>
      </c>
      <c r="F45" s="1192"/>
      <c r="G45" s="1192"/>
      <c r="H45" s="1193"/>
      <c r="I45" s="346">
        <v>3045</v>
      </c>
      <c r="J45" s="347">
        <v>2974</v>
      </c>
      <c r="K45" s="347">
        <v>3032</v>
      </c>
      <c r="L45" s="347">
        <v>3096</v>
      </c>
      <c r="M45" s="348">
        <v>2990</v>
      </c>
    </row>
    <row r="46" spans="2:13" ht="27.75" customHeight="1" x14ac:dyDescent="0.15">
      <c r="B46" s="1186"/>
      <c r="C46" s="1187"/>
      <c r="D46" s="107"/>
      <c r="E46" s="1192" t="s">
        <v>36</v>
      </c>
      <c r="F46" s="1192"/>
      <c r="G46" s="1192"/>
      <c r="H46" s="1193"/>
      <c r="I46" s="346">
        <v>34</v>
      </c>
      <c r="J46" s="347">
        <v>32</v>
      </c>
      <c r="K46" s="347">
        <v>30</v>
      </c>
      <c r="L46" s="347">
        <v>28</v>
      </c>
      <c r="M46" s="348">
        <v>27</v>
      </c>
    </row>
    <row r="47" spans="2:13" ht="27.75" customHeight="1" x14ac:dyDescent="0.15">
      <c r="B47" s="1186"/>
      <c r="C47" s="1187"/>
      <c r="D47" s="108"/>
      <c r="E47" s="1194" t="s">
        <v>37</v>
      </c>
      <c r="F47" s="1195"/>
      <c r="G47" s="1195"/>
      <c r="H47" s="1196"/>
      <c r="I47" s="346" t="s">
        <v>491</v>
      </c>
      <c r="J47" s="347" t="s">
        <v>491</v>
      </c>
      <c r="K47" s="347" t="s">
        <v>491</v>
      </c>
      <c r="L47" s="347" t="s">
        <v>491</v>
      </c>
      <c r="M47" s="348" t="s">
        <v>491</v>
      </c>
    </row>
    <row r="48" spans="2:13" ht="27.75" customHeight="1" x14ac:dyDescent="0.15">
      <c r="B48" s="1186"/>
      <c r="C48" s="1187"/>
      <c r="D48" s="106"/>
      <c r="E48" s="1192" t="s">
        <v>38</v>
      </c>
      <c r="F48" s="1192"/>
      <c r="G48" s="1192"/>
      <c r="H48" s="1193"/>
      <c r="I48" s="346" t="s">
        <v>491</v>
      </c>
      <c r="J48" s="347" t="s">
        <v>491</v>
      </c>
      <c r="K48" s="347" t="s">
        <v>491</v>
      </c>
      <c r="L48" s="347" t="s">
        <v>491</v>
      </c>
      <c r="M48" s="348" t="s">
        <v>491</v>
      </c>
    </row>
    <row r="49" spans="2:13" ht="27.75" customHeight="1" x14ac:dyDescent="0.15">
      <c r="B49" s="1188"/>
      <c r="C49" s="1189"/>
      <c r="D49" s="106"/>
      <c r="E49" s="1192" t="s">
        <v>39</v>
      </c>
      <c r="F49" s="1192"/>
      <c r="G49" s="1192"/>
      <c r="H49" s="1193"/>
      <c r="I49" s="346" t="s">
        <v>491</v>
      </c>
      <c r="J49" s="347" t="s">
        <v>491</v>
      </c>
      <c r="K49" s="347" t="s">
        <v>491</v>
      </c>
      <c r="L49" s="347" t="s">
        <v>491</v>
      </c>
      <c r="M49" s="348" t="s">
        <v>491</v>
      </c>
    </row>
    <row r="50" spans="2:13" ht="27.75" customHeight="1" x14ac:dyDescent="0.15">
      <c r="B50" s="1197" t="s">
        <v>40</v>
      </c>
      <c r="C50" s="1198"/>
      <c r="D50" s="109"/>
      <c r="E50" s="1192" t="s">
        <v>41</v>
      </c>
      <c r="F50" s="1192"/>
      <c r="G50" s="1192"/>
      <c r="H50" s="1193"/>
      <c r="I50" s="346">
        <v>5712</v>
      </c>
      <c r="J50" s="347">
        <v>5955</v>
      </c>
      <c r="K50" s="347">
        <v>6223</v>
      </c>
      <c r="L50" s="347">
        <v>6807</v>
      </c>
      <c r="M50" s="348">
        <v>7479</v>
      </c>
    </row>
    <row r="51" spans="2:13" ht="27.75" customHeight="1" x14ac:dyDescent="0.15">
      <c r="B51" s="1186"/>
      <c r="C51" s="1187"/>
      <c r="D51" s="106"/>
      <c r="E51" s="1192" t="s">
        <v>42</v>
      </c>
      <c r="F51" s="1192"/>
      <c r="G51" s="1192"/>
      <c r="H51" s="1193"/>
      <c r="I51" s="346">
        <v>1274</v>
      </c>
      <c r="J51" s="347">
        <v>1233</v>
      </c>
      <c r="K51" s="347">
        <v>1180</v>
      </c>
      <c r="L51" s="347">
        <v>1099</v>
      </c>
      <c r="M51" s="348">
        <v>1008</v>
      </c>
    </row>
    <row r="52" spans="2:13" ht="27.75" customHeight="1" x14ac:dyDescent="0.15">
      <c r="B52" s="1188"/>
      <c r="C52" s="1189"/>
      <c r="D52" s="106"/>
      <c r="E52" s="1192" t="s">
        <v>43</v>
      </c>
      <c r="F52" s="1192"/>
      <c r="G52" s="1192"/>
      <c r="H52" s="1193"/>
      <c r="I52" s="346">
        <v>44991</v>
      </c>
      <c r="J52" s="347">
        <v>43293</v>
      </c>
      <c r="K52" s="347">
        <v>41366</v>
      </c>
      <c r="L52" s="347">
        <v>39013</v>
      </c>
      <c r="M52" s="348">
        <v>36996</v>
      </c>
    </row>
    <row r="53" spans="2:13" ht="27.75" customHeight="1" thickBot="1" x14ac:dyDescent="0.2">
      <c r="B53" s="1199" t="s">
        <v>19</v>
      </c>
      <c r="C53" s="1200"/>
      <c r="D53" s="110"/>
      <c r="E53" s="1201" t="s">
        <v>44</v>
      </c>
      <c r="F53" s="1201"/>
      <c r="G53" s="1201"/>
      <c r="H53" s="1202"/>
      <c r="I53" s="349">
        <v>15831</v>
      </c>
      <c r="J53" s="350">
        <v>16673</v>
      </c>
      <c r="K53" s="350">
        <v>15658</v>
      </c>
      <c r="L53" s="350">
        <v>14395</v>
      </c>
      <c r="M53" s="351">
        <v>11658</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2TfWSJNOOUz2YoGAqtx3l6kNOQVxW9oOx5sCpTI4tAyV3Wk4EH1NTa+plVvq7toVJX0o5BoufUhJGs3icISRvw==" saltValue="ALnWjwLK0g33xDhgCZ0SO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531</v>
      </c>
      <c r="G54" s="119" t="s">
        <v>532</v>
      </c>
      <c r="H54" s="120" t="s">
        <v>533</v>
      </c>
    </row>
    <row r="55" spans="2:8" ht="52.5" customHeight="1" x14ac:dyDescent="0.15">
      <c r="B55" s="121"/>
      <c r="C55" s="1211" t="s">
        <v>46</v>
      </c>
      <c r="D55" s="1211"/>
      <c r="E55" s="1212"/>
      <c r="F55" s="352">
        <v>2260</v>
      </c>
      <c r="G55" s="352">
        <v>2517</v>
      </c>
      <c r="H55" s="353">
        <v>2774</v>
      </c>
    </row>
    <row r="56" spans="2:8" ht="52.5" customHeight="1" x14ac:dyDescent="0.15">
      <c r="B56" s="122"/>
      <c r="C56" s="1213" t="s">
        <v>47</v>
      </c>
      <c r="D56" s="1213"/>
      <c r="E56" s="1214"/>
      <c r="F56" s="354">
        <v>300</v>
      </c>
      <c r="G56" s="354">
        <v>300</v>
      </c>
      <c r="H56" s="355">
        <v>410</v>
      </c>
    </row>
    <row r="57" spans="2:8" ht="53.25" customHeight="1" x14ac:dyDescent="0.15">
      <c r="B57" s="122"/>
      <c r="C57" s="1215" t="s">
        <v>48</v>
      </c>
      <c r="D57" s="1215"/>
      <c r="E57" s="1216"/>
      <c r="F57" s="356">
        <v>5106</v>
      </c>
      <c r="G57" s="356">
        <v>5113</v>
      </c>
      <c r="H57" s="357">
        <v>5074</v>
      </c>
    </row>
    <row r="58" spans="2:8" ht="45.75" customHeight="1" x14ac:dyDescent="0.15">
      <c r="B58" s="123"/>
      <c r="C58" s="1203" t="s">
        <v>562</v>
      </c>
      <c r="D58" s="1204"/>
      <c r="E58" s="1205"/>
      <c r="F58" s="358">
        <v>2404</v>
      </c>
      <c r="G58" s="358">
        <v>2354</v>
      </c>
      <c r="H58" s="359">
        <v>2335</v>
      </c>
    </row>
    <row r="59" spans="2:8" ht="45.75" customHeight="1" x14ac:dyDescent="0.15">
      <c r="B59" s="123"/>
      <c r="C59" s="1203" t="s">
        <v>563</v>
      </c>
      <c r="D59" s="1204"/>
      <c r="E59" s="1205"/>
      <c r="F59" s="358">
        <v>1631</v>
      </c>
      <c r="G59" s="358">
        <v>1427</v>
      </c>
      <c r="H59" s="359">
        <v>1207</v>
      </c>
    </row>
    <row r="60" spans="2:8" ht="45.75" customHeight="1" x14ac:dyDescent="0.15">
      <c r="B60" s="123"/>
      <c r="C60" s="1203" t="s">
        <v>564</v>
      </c>
      <c r="D60" s="1204"/>
      <c r="E60" s="1205"/>
      <c r="F60" s="358">
        <v>196</v>
      </c>
      <c r="G60" s="358">
        <v>448</v>
      </c>
      <c r="H60" s="359">
        <v>715</v>
      </c>
    </row>
    <row r="61" spans="2:8" ht="45.75" customHeight="1" x14ac:dyDescent="0.15">
      <c r="B61" s="123"/>
      <c r="C61" s="1203" t="s">
        <v>565</v>
      </c>
      <c r="D61" s="1204"/>
      <c r="E61" s="1205"/>
      <c r="F61" s="358">
        <v>481</v>
      </c>
      <c r="G61" s="358">
        <v>401</v>
      </c>
      <c r="H61" s="359">
        <v>318</v>
      </c>
    </row>
    <row r="62" spans="2:8" ht="45.75" customHeight="1" thickBot="1" x14ac:dyDescent="0.2">
      <c r="B62" s="124"/>
      <c r="C62" s="1206" t="s">
        <v>566</v>
      </c>
      <c r="D62" s="1207"/>
      <c r="E62" s="1208"/>
      <c r="F62" s="360">
        <v>82</v>
      </c>
      <c r="G62" s="360">
        <v>165</v>
      </c>
      <c r="H62" s="361">
        <v>162</v>
      </c>
    </row>
    <row r="63" spans="2:8" ht="52.5" customHeight="1" thickBot="1" x14ac:dyDescent="0.2">
      <c r="B63" s="125"/>
      <c r="C63" s="1209" t="s">
        <v>49</v>
      </c>
      <c r="D63" s="1209"/>
      <c r="E63" s="1210"/>
      <c r="F63" s="362">
        <v>7667</v>
      </c>
      <c r="G63" s="362">
        <v>7931</v>
      </c>
      <c r="H63" s="363">
        <v>8258</v>
      </c>
    </row>
    <row r="64" spans="2:8" x14ac:dyDescent="0.15"/>
  </sheetData>
  <sheetProtection algorithmName="SHA-512" hashValue="4aR9Jcvx2+yvruCig3W0FbtH1U4YmczEPreIdLEbAEKd98JUwlZlVeL+Prp3Sxd/PkcM/iEvGkixQyFy1c3b3A==" saltValue="ZeBrhYYGjoyHZwzjkfcHw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B0E920-3787-41EA-87DD-217EE514E3FC}">
  <sheetPr>
    <pageSetUpPr fitToPage="1"/>
  </sheetPr>
  <dimension ref="A1:DE85"/>
  <sheetViews>
    <sheetView showGridLines="0" zoomScaleNormal="100" zoomScaleSheetLayoutView="55" workbookViewId="0"/>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591</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587</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590</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585</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529</v>
      </c>
      <c r="BQ50" s="1226"/>
      <c r="BR50" s="1226"/>
      <c r="BS50" s="1226"/>
      <c r="BT50" s="1226"/>
      <c r="BU50" s="1226"/>
      <c r="BV50" s="1226"/>
      <c r="BW50" s="1226"/>
      <c r="BX50" s="1226" t="s">
        <v>530</v>
      </c>
      <c r="BY50" s="1226"/>
      <c r="BZ50" s="1226"/>
      <c r="CA50" s="1226"/>
      <c r="CB50" s="1226"/>
      <c r="CC50" s="1226"/>
      <c r="CD50" s="1226"/>
      <c r="CE50" s="1226"/>
      <c r="CF50" s="1226" t="s">
        <v>531</v>
      </c>
      <c r="CG50" s="1226"/>
      <c r="CH50" s="1226"/>
      <c r="CI50" s="1226"/>
      <c r="CJ50" s="1226"/>
      <c r="CK50" s="1226"/>
      <c r="CL50" s="1226"/>
      <c r="CM50" s="1226"/>
      <c r="CN50" s="1226" t="s">
        <v>532</v>
      </c>
      <c r="CO50" s="1226"/>
      <c r="CP50" s="1226"/>
      <c r="CQ50" s="1226"/>
      <c r="CR50" s="1226"/>
      <c r="CS50" s="1226"/>
      <c r="CT50" s="1226"/>
      <c r="CU50" s="1226"/>
      <c r="CV50" s="1226" t="s">
        <v>533</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584</v>
      </c>
      <c r="AO51" s="1225"/>
      <c r="AP51" s="1225"/>
      <c r="AQ51" s="1225"/>
      <c r="AR51" s="1225"/>
      <c r="AS51" s="1225"/>
      <c r="AT51" s="1225"/>
      <c r="AU51" s="1225"/>
      <c r="AV51" s="1225"/>
      <c r="AW51" s="1225"/>
      <c r="AX51" s="1225"/>
      <c r="AY51" s="1225"/>
      <c r="AZ51" s="1225"/>
      <c r="BA51" s="1225"/>
      <c r="BB51" s="1225" t="s">
        <v>582</v>
      </c>
      <c r="BC51" s="1225"/>
      <c r="BD51" s="1225"/>
      <c r="BE51" s="1225"/>
      <c r="BF51" s="1225"/>
      <c r="BG51" s="1225"/>
      <c r="BH51" s="1225"/>
      <c r="BI51" s="1225"/>
      <c r="BJ51" s="1225"/>
      <c r="BK51" s="1225"/>
      <c r="BL51" s="1225"/>
      <c r="BM51" s="1225"/>
      <c r="BN51" s="1225"/>
      <c r="BO51" s="1225"/>
      <c r="BP51" s="1224">
        <v>103.1</v>
      </c>
      <c r="BQ51" s="1224"/>
      <c r="BR51" s="1224"/>
      <c r="BS51" s="1224"/>
      <c r="BT51" s="1224"/>
      <c r="BU51" s="1224"/>
      <c r="BV51" s="1224"/>
      <c r="BW51" s="1224"/>
      <c r="BX51" s="1224">
        <v>104.6</v>
      </c>
      <c r="BY51" s="1224"/>
      <c r="BZ51" s="1224"/>
      <c r="CA51" s="1224"/>
      <c r="CB51" s="1224"/>
      <c r="CC51" s="1224"/>
      <c r="CD51" s="1224"/>
      <c r="CE51" s="1224"/>
      <c r="CF51" s="1224">
        <v>101.9</v>
      </c>
      <c r="CG51" s="1224"/>
      <c r="CH51" s="1224"/>
      <c r="CI51" s="1224"/>
      <c r="CJ51" s="1224"/>
      <c r="CK51" s="1224"/>
      <c r="CL51" s="1224"/>
      <c r="CM51" s="1224"/>
      <c r="CN51" s="1224">
        <v>92.7</v>
      </c>
      <c r="CO51" s="1224"/>
      <c r="CP51" s="1224"/>
      <c r="CQ51" s="1224"/>
      <c r="CR51" s="1224"/>
      <c r="CS51" s="1224"/>
      <c r="CT51" s="1224"/>
      <c r="CU51" s="1224"/>
      <c r="CV51" s="1224">
        <v>73.599999999999994</v>
      </c>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589</v>
      </c>
      <c r="BC53" s="1225"/>
      <c r="BD53" s="1225"/>
      <c r="BE53" s="1225"/>
      <c r="BF53" s="1225"/>
      <c r="BG53" s="1225"/>
      <c r="BH53" s="1225"/>
      <c r="BI53" s="1225"/>
      <c r="BJ53" s="1225"/>
      <c r="BK53" s="1225"/>
      <c r="BL53" s="1225"/>
      <c r="BM53" s="1225"/>
      <c r="BN53" s="1225"/>
      <c r="BO53" s="1225"/>
      <c r="BP53" s="1224">
        <v>49.3</v>
      </c>
      <c r="BQ53" s="1224"/>
      <c r="BR53" s="1224"/>
      <c r="BS53" s="1224"/>
      <c r="BT53" s="1224"/>
      <c r="BU53" s="1224"/>
      <c r="BV53" s="1224"/>
      <c r="BW53" s="1224"/>
      <c r="BX53" s="1224">
        <v>50.7</v>
      </c>
      <c r="BY53" s="1224"/>
      <c r="BZ53" s="1224"/>
      <c r="CA53" s="1224"/>
      <c r="CB53" s="1224"/>
      <c r="CC53" s="1224"/>
      <c r="CD53" s="1224"/>
      <c r="CE53" s="1224"/>
      <c r="CF53" s="1224">
        <v>51.8</v>
      </c>
      <c r="CG53" s="1224"/>
      <c r="CH53" s="1224"/>
      <c r="CI53" s="1224"/>
      <c r="CJ53" s="1224"/>
      <c r="CK53" s="1224"/>
      <c r="CL53" s="1224"/>
      <c r="CM53" s="1224"/>
      <c r="CN53" s="1224">
        <v>53.5</v>
      </c>
      <c r="CO53" s="1224"/>
      <c r="CP53" s="1224"/>
      <c r="CQ53" s="1224"/>
      <c r="CR53" s="1224"/>
      <c r="CS53" s="1224"/>
      <c r="CT53" s="1224"/>
      <c r="CU53" s="1224"/>
      <c r="CV53" s="1224">
        <v>54.7</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583</v>
      </c>
      <c r="AO55" s="1226"/>
      <c r="AP55" s="1226"/>
      <c r="AQ55" s="1226"/>
      <c r="AR55" s="1226"/>
      <c r="AS55" s="1226"/>
      <c r="AT55" s="1226"/>
      <c r="AU55" s="1226"/>
      <c r="AV55" s="1226"/>
      <c r="AW55" s="1226"/>
      <c r="AX55" s="1226"/>
      <c r="AY55" s="1226"/>
      <c r="AZ55" s="1226"/>
      <c r="BA55" s="1226"/>
      <c r="BB55" s="1225" t="s">
        <v>582</v>
      </c>
      <c r="BC55" s="1225"/>
      <c r="BD55" s="1225"/>
      <c r="BE55" s="1225"/>
      <c r="BF55" s="1225"/>
      <c r="BG55" s="1225"/>
      <c r="BH55" s="1225"/>
      <c r="BI55" s="1225"/>
      <c r="BJ55" s="1225"/>
      <c r="BK55" s="1225"/>
      <c r="BL55" s="1225"/>
      <c r="BM55" s="1225"/>
      <c r="BN55" s="1225"/>
      <c r="BO55" s="1225"/>
      <c r="BP55" s="1224">
        <v>41.5</v>
      </c>
      <c r="BQ55" s="1224"/>
      <c r="BR55" s="1224"/>
      <c r="BS55" s="1224"/>
      <c r="BT55" s="1224"/>
      <c r="BU55" s="1224"/>
      <c r="BV55" s="1224"/>
      <c r="BW55" s="1224"/>
      <c r="BX55" s="1224">
        <v>25.2</v>
      </c>
      <c r="BY55" s="1224"/>
      <c r="BZ55" s="1224"/>
      <c r="CA55" s="1224"/>
      <c r="CB55" s="1224"/>
      <c r="CC55" s="1224"/>
      <c r="CD55" s="1224"/>
      <c r="CE55" s="1224"/>
      <c r="CF55" s="1224">
        <v>15.7</v>
      </c>
      <c r="CG55" s="1224"/>
      <c r="CH55" s="1224"/>
      <c r="CI55" s="1224"/>
      <c r="CJ55" s="1224"/>
      <c r="CK55" s="1224"/>
      <c r="CL55" s="1224"/>
      <c r="CM55" s="1224"/>
      <c r="CN55" s="1224">
        <v>10.199999999999999</v>
      </c>
      <c r="CO55" s="1224"/>
      <c r="CP55" s="1224"/>
      <c r="CQ55" s="1224"/>
      <c r="CR55" s="1224"/>
      <c r="CS55" s="1224"/>
      <c r="CT55" s="1224"/>
      <c r="CU55" s="1224"/>
      <c r="CV55" s="1224">
        <v>10.5</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589</v>
      </c>
      <c r="BC57" s="1225"/>
      <c r="BD57" s="1225"/>
      <c r="BE57" s="1225"/>
      <c r="BF57" s="1225"/>
      <c r="BG57" s="1225"/>
      <c r="BH57" s="1225"/>
      <c r="BI57" s="1225"/>
      <c r="BJ57" s="1225"/>
      <c r="BK57" s="1225"/>
      <c r="BL57" s="1225"/>
      <c r="BM57" s="1225"/>
      <c r="BN57" s="1225"/>
      <c r="BO57" s="1225"/>
      <c r="BP57" s="1224">
        <v>61.7</v>
      </c>
      <c r="BQ57" s="1224"/>
      <c r="BR57" s="1224"/>
      <c r="BS57" s="1224"/>
      <c r="BT57" s="1224"/>
      <c r="BU57" s="1224"/>
      <c r="BV57" s="1224"/>
      <c r="BW57" s="1224"/>
      <c r="BX57" s="1224">
        <v>62.5</v>
      </c>
      <c r="BY57" s="1224"/>
      <c r="BZ57" s="1224"/>
      <c r="CA57" s="1224"/>
      <c r="CB57" s="1224"/>
      <c r="CC57" s="1224"/>
      <c r="CD57" s="1224"/>
      <c r="CE57" s="1224"/>
      <c r="CF57" s="1224">
        <v>64.3</v>
      </c>
      <c r="CG57" s="1224"/>
      <c r="CH57" s="1224"/>
      <c r="CI57" s="1224"/>
      <c r="CJ57" s="1224"/>
      <c r="CK57" s="1224"/>
      <c r="CL57" s="1224"/>
      <c r="CM57" s="1224"/>
      <c r="CN57" s="1224">
        <v>64.7</v>
      </c>
      <c r="CO57" s="1224"/>
      <c r="CP57" s="1224"/>
      <c r="CQ57" s="1224"/>
      <c r="CR57" s="1224"/>
      <c r="CS57" s="1224"/>
      <c r="CT57" s="1224"/>
      <c r="CU57" s="1224"/>
      <c r="CV57" s="1224">
        <v>65.7</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588</v>
      </c>
    </row>
    <row r="64" spans="1:109" ht="13.5" x14ac:dyDescent="0.15">
      <c r="B64" s="1218"/>
      <c r="G64" s="1254"/>
      <c r="I64" s="1256"/>
      <c r="J64" s="1256"/>
      <c r="K64" s="1256"/>
      <c r="L64" s="1256"/>
      <c r="M64" s="1256"/>
      <c r="N64" s="1255"/>
      <c r="AM64" s="1254"/>
      <c r="AN64" s="1254" t="s">
        <v>587</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x14ac:dyDescent="0.15">
      <c r="B65" s="1218"/>
      <c r="AN65" s="1252" t="s">
        <v>586</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585</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529</v>
      </c>
      <c r="BQ72" s="1226"/>
      <c r="BR72" s="1226"/>
      <c r="BS72" s="1226"/>
      <c r="BT72" s="1226"/>
      <c r="BU72" s="1226"/>
      <c r="BV72" s="1226"/>
      <c r="BW72" s="1226"/>
      <c r="BX72" s="1226" t="s">
        <v>530</v>
      </c>
      <c r="BY72" s="1226"/>
      <c r="BZ72" s="1226"/>
      <c r="CA72" s="1226"/>
      <c r="CB72" s="1226"/>
      <c r="CC72" s="1226"/>
      <c r="CD72" s="1226"/>
      <c r="CE72" s="1226"/>
      <c r="CF72" s="1226" t="s">
        <v>531</v>
      </c>
      <c r="CG72" s="1226"/>
      <c r="CH72" s="1226"/>
      <c r="CI72" s="1226"/>
      <c r="CJ72" s="1226"/>
      <c r="CK72" s="1226"/>
      <c r="CL72" s="1226"/>
      <c r="CM72" s="1226"/>
      <c r="CN72" s="1226" t="s">
        <v>532</v>
      </c>
      <c r="CO72" s="1226"/>
      <c r="CP72" s="1226"/>
      <c r="CQ72" s="1226"/>
      <c r="CR72" s="1226"/>
      <c r="CS72" s="1226"/>
      <c r="CT72" s="1226"/>
      <c r="CU72" s="1226"/>
      <c r="CV72" s="1226" t="s">
        <v>533</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584</v>
      </c>
      <c r="AO73" s="1225"/>
      <c r="AP73" s="1225"/>
      <c r="AQ73" s="1225"/>
      <c r="AR73" s="1225"/>
      <c r="AS73" s="1225"/>
      <c r="AT73" s="1225"/>
      <c r="AU73" s="1225"/>
      <c r="AV73" s="1225"/>
      <c r="AW73" s="1225"/>
      <c r="AX73" s="1225"/>
      <c r="AY73" s="1225"/>
      <c r="AZ73" s="1225"/>
      <c r="BA73" s="1225"/>
      <c r="BB73" s="1225" t="s">
        <v>582</v>
      </c>
      <c r="BC73" s="1225"/>
      <c r="BD73" s="1225"/>
      <c r="BE73" s="1225"/>
      <c r="BF73" s="1225"/>
      <c r="BG73" s="1225"/>
      <c r="BH73" s="1225"/>
      <c r="BI73" s="1225"/>
      <c r="BJ73" s="1225"/>
      <c r="BK73" s="1225"/>
      <c r="BL73" s="1225"/>
      <c r="BM73" s="1225"/>
      <c r="BN73" s="1225"/>
      <c r="BO73" s="1225"/>
      <c r="BP73" s="1224">
        <v>103.1</v>
      </c>
      <c r="BQ73" s="1224"/>
      <c r="BR73" s="1224"/>
      <c r="BS73" s="1224"/>
      <c r="BT73" s="1224"/>
      <c r="BU73" s="1224"/>
      <c r="BV73" s="1224"/>
      <c r="BW73" s="1224"/>
      <c r="BX73" s="1224">
        <v>104.6</v>
      </c>
      <c r="BY73" s="1224"/>
      <c r="BZ73" s="1224"/>
      <c r="CA73" s="1224"/>
      <c r="CB73" s="1224"/>
      <c r="CC73" s="1224"/>
      <c r="CD73" s="1224"/>
      <c r="CE73" s="1224"/>
      <c r="CF73" s="1224">
        <v>101.9</v>
      </c>
      <c r="CG73" s="1224"/>
      <c r="CH73" s="1224"/>
      <c r="CI73" s="1224"/>
      <c r="CJ73" s="1224"/>
      <c r="CK73" s="1224"/>
      <c r="CL73" s="1224"/>
      <c r="CM73" s="1224"/>
      <c r="CN73" s="1224">
        <v>92.7</v>
      </c>
      <c r="CO73" s="1224"/>
      <c r="CP73" s="1224"/>
      <c r="CQ73" s="1224"/>
      <c r="CR73" s="1224"/>
      <c r="CS73" s="1224"/>
      <c r="CT73" s="1224"/>
      <c r="CU73" s="1224"/>
      <c r="CV73" s="1224">
        <v>73.599999999999994</v>
      </c>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581</v>
      </c>
      <c r="BC75" s="1225"/>
      <c r="BD75" s="1225"/>
      <c r="BE75" s="1225"/>
      <c r="BF75" s="1225"/>
      <c r="BG75" s="1225"/>
      <c r="BH75" s="1225"/>
      <c r="BI75" s="1225"/>
      <c r="BJ75" s="1225"/>
      <c r="BK75" s="1225"/>
      <c r="BL75" s="1225"/>
      <c r="BM75" s="1225"/>
      <c r="BN75" s="1225"/>
      <c r="BO75" s="1225"/>
      <c r="BP75" s="1224">
        <v>11.9</v>
      </c>
      <c r="BQ75" s="1224"/>
      <c r="BR75" s="1224"/>
      <c r="BS75" s="1224"/>
      <c r="BT75" s="1224"/>
      <c r="BU75" s="1224"/>
      <c r="BV75" s="1224"/>
      <c r="BW75" s="1224"/>
      <c r="BX75" s="1224">
        <v>12.2</v>
      </c>
      <c r="BY75" s="1224"/>
      <c r="BZ75" s="1224"/>
      <c r="CA75" s="1224"/>
      <c r="CB75" s="1224"/>
      <c r="CC75" s="1224"/>
      <c r="CD75" s="1224"/>
      <c r="CE75" s="1224"/>
      <c r="CF75" s="1224">
        <v>12.6</v>
      </c>
      <c r="CG75" s="1224"/>
      <c r="CH75" s="1224"/>
      <c r="CI75" s="1224"/>
      <c r="CJ75" s="1224"/>
      <c r="CK75" s="1224"/>
      <c r="CL75" s="1224"/>
      <c r="CM75" s="1224"/>
      <c r="CN75" s="1224">
        <v>13.7</v>
      </c>
      <c r="CO75" s="1224"/>
      <c r="CP75" s="1224"/>
      <c r="CQ75" s="1224"/>
      <c r="CR75" s="1224"/>
      <c r="CS75" s="1224"/>
      <c r="CT75" s="1224"/>
      <c r="CU75" s="1224"/>
      <c r="CV75" s="1224">
        <v>14</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583</v>
      </c>
      <c r="AO77" s="1226"/>
      <c r="AP77" s="1226"/>
      <c r="AQ77" s="1226"/>
      <c r="AR77" s="1226"/>
      <c r="AS77" s="1226"/>
      <c r="AT77" s="1226"/>
      <c r="AU77" s="1226"/>
      <c r="AV77" s="1226"/>
      <c r="AW77" s="1226"/>
      <c r="AX77" s="1226"/>
      <c r="AY77" s="1226"/>
      <c r="AZ77" s="1226"/>
      <c r="BA77" s="1226"/>
      <c r="BB77" s="1225" t="s">
        <v>582</v>
      </c>
      <c r="BC77" s="1225"/>
      <c r="BD77" s="1225"/>
      <c r="BE77" s="1225"/>
      <c r="BF77" s="1225"/>
      <c r="BG77" s="1225"/>
      <c r="BH77" s="1225"/>
      <c r="BI77" s="1225"/>
      <c r="BJ77" s="1225"/>
      <c r="BK77" s="1225"/>
      <c r="BL77" s="1225"/>
      <c r="BM77" s="1225"/>
      <c r="BN77" s="1225"/>
      <c r="BO77" s="1225"/>
      <c r="BP77" s="1224">
        <v>41.5</v>
      </c>
      <c r="BQ77" s="1224"/>
      <c r="BR77" s="1224"/>
      <c r="BS77" s="1224"/>
      <c r="BT77" s="1224"/>
      <c r="BU77" s="1224"/>
      <c r="BV77" s="1224"/>
      <c r="BW77" s="1224"/>
      <c r="BX77" s="1224">
        <v>25.2</v>
      </c>
      <c r="BY77" s="1224"/>
      <c r="BZ77" s="1224"/>
      <c r="CA77" s="1224"/>
      <c r="CB77" s="1224"/>
      <c r="CC77" s="1224"/>
      <c r="CD77" s="1224"/>
      <c r="CE77" s="1224"/>
      <c r="CF77" s="1224">
        <v>15.7</v>
      </c>
      <c r="CG77" s="1224"/>
      <c r="CH77" s="1224"/>
      <c r="CI77" s="1224"/>
      <c r="CJ77" s="1224"/>
      <c r="CK77" s="1224"/>
      <c r="CL77" s="1224"/>
      <c r="CM77" s="1224"/>
      <c r="CN77" s="1224">
        <v>10.199999999999999</v>
      </c>
      <c r="CO77" s="1224"/>
      <c r="CP77" s="1224"/>
      <c r="CQ77" s="1224"/>
      <c r="CR77" s="1224"/>
      <c r="CS77" s="1224"/>
      <c r="CT77" s="1224"/>
      <c r="CU77" s="1224"/>
      <c r="CV77" s="1224">
        <v>10.5</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581</v>
      </c>
      <c r="BC79" s="1225"/>
      <c r="BD79" s="1225"/>
      <c r="BE79" s="1225"/>
      <c r="BF79" s="1225"/>
      <c r="BG79" s="1225"/>
      <c r="BH79" s="1225"/>
      <c r="BI79" s="1225"/>
      <c r="BJ79" s="1225"/>
      <c r="BK79" s="1225"/>
      <c r="BL79" s="1225"/>
      <c r="BM79" s="1225"/>
      <c r="BN79" s="1225"/>
      <c r="BO79" s="1225"/>
      <c r="BP79" s="1224">
        <v>9.1999999999999993</v>
      </c>
      <c r="BQ79" s="1224"/>
      <c r="BR79" s="1224"/>
      <c r="BS79" s="1224"/>
      <c r="BT79" s="1224"/>
      <c r="BU79" s="1224"/>
      <c r="BV79" s="1224"/>
      <c r="BW79" s="1224"/>
      <c r="BX79" s="1224">
        <v>8.9</v>
      </c>
      <c r="BY79" s="1224"/>
      <c r="BZ79" s="1224"/>
      <c r="CA79" s="1224"/>
      <c r="CB79" s="1224"/>
      <c r="CC79" s="1224"/>
      <c r="CD79" s="1224"/>
      <c r="CE79" s="1224"/>
      <c r="CF79" s="1224">
        <v>8.9</v>
      </c>
      <c r="CG79" s="1224"/>
      <c r="CH79" s="1224"/>
      <c r="CI79" s="1224"/>
      <c r="CJ79" s="1224"/>
      <c r="CK79" s="1224"/>
      <c r="CL79" s="1224"/>
      <c r="CM79" s="1224"/>
      <c r="CN79" s="1224">
        <v>9</v>
      </c>
      <c r="CO79" s="1224"/>
      <c r="CP79" s="1224"/>
      <c r="CQ79" s="1224"/>
      <c r="CR79" s="1224"/>
      <c r="CS79" s="1224"/>
      <c r="CT79" s="1224"/>
      <c r="CU79" s="1224"/>
      <c r="CV79" s="1224">
        <v>8.9</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EdHba1EaezVJlBf4WyOvXKaMQNi1LHDHZafOJwnZyWnoB55xUlERPCBxTKqV0nZVXnSQg1dE93w6aFjOohBn3Q==" saltValue="ftay8oClmDr36HRUupnCgQ==" spinCount="100000" sheet="1" objects="1" scenarios="1" formatCells="0"/>
  <dataConsolidate/>
  <mergeCells count="112">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CF51:CM52"/>
    <mergeCell ref="M55:M56"/>
    <mergeCell ref="N55:N56"/>
    <mergeCell ref="AN55:BA58"/>
    <mergeCell ref="BB55:BO56"/>
    <mergeCell ref="BP55:BW56"/>
    <mergeCell ref="BP57:BW58"/>
    <mergeCell ref="M57:M58"/>
    <mergeCell ref="N57:N58"/>
    <mergeCell ref="BB57:BO58"/>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73:CE74"/>
    <mergeCell ref="CF73:CM74"/>
    <mergeCell ref="CN73:CU74"/>
    <mergeCell ref="BX57:CE58"/>
    <mergeCell ref="CF57:CM58"/>
    <mergeCell ref="CN57:CU58"/>
    <mergeCell ref="AN73:BA76"/>
    <mergeCell ref="BB73:BO74"/>
    <mergeCell ref="BP73:BW74"/>
    <mergeCell ref="G72:J72"/>
    <mergeCell ref="AN72:BO72"/>
    <mergeCell ref="BP72:BW72"/>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V57:DC58"/>
    <mergeCell ref="BB75:BO76"/>
    <mergeCell ref="BP75:BW76"/>
    <mergeCell ref="BX75:CE76"/>
    <mergeCell ref="CF75:CM76"/>
    <mergeCell ref="CN75:CU76"/>
    <mergeCell ref="CV75:DC76"/>
    <mergeCell ref="BP77:BW78"/>
    <mergeCell ref="BX77:CE78"/>
    <mergeCell ref="CF77:CM78"/>
    <mergeCell ref="CF79:CM80"/>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71349-2BAD-4DC5-930D-86C3908A1A6A}">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4lFucwkx2x5G1uqJ5cBvBDA7dg3KZFnhLk4jLD8D0TC1VtZ/cISnlMzSPW4J5QCvxKv2dB8gAJPmSTAcdru3BA==" saltValue="izJeSrDJxe67FjL3vklnI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39139A-6593-46C4-B284-F2DC423F54F0}">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479</v>
      </c>
    </row>
  </sheetData>
  <sheetProtection algorithmName="SHA-512" hashValue="3Ruu9e0BouPCdBNYVLtFc1CWJZ1MsPSALlCTeLT9BpfOKzVvBBXz+2u8UeZbdb5e9Ghu5xDCqng/enyXrwTIIA==" saltValue="aBYe89BJugVQRf7m/s4llA=="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528</v>
      </c>
      <c r="G2" s="139"/>
      <c r="H2" s="140"/>
    </row>
    <row r="3" spans="1:8" x14ac:dyDescent="0.15">
      <c r="A3" s="136" t="s">
        <v>521</v>
      </c>
      <c r="B3" s="141"/>
      <c r="C3" s="142"/>
      <c r="D3" s="143">
        <v>95883</v>
      </c>
      <c r="E3" s="144"/>
      <c r="F3" s="145">
        <v>92632</v>
      </c>
      <c r="G3" s="146"/>
      <c r="H3" s="147"/>
    </row>
    <row r="4" spans="1:8" x14ac:dyDescent="0.15">
      <c r="A4" s="148"/>
      <c r="B4" s="149"/>
      <c r="C4" s="150"/>
      <c r="D4" s="151">
        <v>49923</v>
      </c>
      <c r="E4" s="152"/>
      <c r="F4" s="153">
        <v>47978</v>
      </c>
      <c r="G4" s="154"/>
      <c r="H4" s="155"/>
    </row>
    <row r="5" spans="1:8" x14ac:dyDescent="0.15">
      <c r="A5" s="136" t="s">
        <v>523</v>
      </c>
      <c r="B5" s="141"/>
      <c r="C5" s="142"/>
      <c r="D5" s="143">
        <v>128509</v>
      </c>
      <c r="E5" s="144"/>
      <c r="F5" s="145">
        <v>96469</v>
      </c>
      <c r="G5" s="146"/>
      <c r="H5" s="147"/>
    </row>
    <row r="6" spans="1:8" x14ac:dyDescent="0.15">
      <c r="A6" s="148"/>
      <c r="B6" s="149"/>
      <c r="C6" s="150"/>
      <c r="D6" s="151">
        <v>51459</v>
      </c>
      <c r="E6" s="152"/>
      <c r="F6" s="153">
        <v>49775</v>
      </c>
      <c r="G6" s="154"/>
      <c r="H6" s="155"/>
    </row>
    <row r="7" spans="1:8" x14ac:dyDescent="0.15">
      <c r="A7" s="136" t="s">
        <v>524</v>
      </c>
      <c r="B7" s="141"/>
      <c r="C7" s="142"/>
      <c r="D7" s="143">
        <v>108494</v>
      </c>
      <c r="E7" s="144"/>
      <c r="F7" s="145">
        <v>85743</v>
      </c>
      <c r="G7" s="146"/>
      <c r="H7" s="147"/>
    </row>
    <row r="8" spans="1:8" x14ac:dyDescent="0.15">
      <c r="A8" s="148"/>
      <c r="B8" s="149"/>
      <c r="C8" s="150"/>
      <c r="D8" s="151">
        <v>43415</v>
      </c>
      <c r="E8" s="152"/>
      <c r="F8" s="153">
        <v>45231</v>
      </c>
      <c r="G8" s="154"/>
      <c r="H8" s="155"/>
    </row>
    <row r="9" spans="1:8" x14ac:dyDescent="0.15">
      <c r="A9" s="136" t="s">
        <v>525</v>
      </c>
      <c r="B9" s="141"/>
      <c r="C9" s="142"/>
      <c r="D9" s="143">
        <v>84704</v>
      </c>
      <c r="E9" s="144"/>
      <c r="F9" s="145">
        <v>92509</v>
      </c>
      <c r="G9" s="146"/>
      <c r="H9" s="147"/>
    </row>
    <row r="10" spans="1:8" x14ac:dyDescent="0.15">
      <c r="A10" s="148"/>
      <c r="B10" s="149"/>
      <c r="C10" s="150"/>
      <c r="D10" s="151">
        <v>33701</v>
      </c>
      <c r="E10" s="152"/>
      <c r="F10" s="153">
        <v>52274</v>
      </c>
      <c r="G10" s="154"/>
      <c r="H10" s="155"/>
    </row>
    <row r="11" spans="1:8" x14ac:dyDescent="0.15">
      <c r="A11" s="136" t="s">
        <v>526</v>
      </c>
      <c r="B11" s="141"/>
      <c r="C11" s="142"/>
      <c r="D11" s="143">
        <v>86836</v>
      </c>
      <c r="E11" s="144"/>
      <c r="F11" s="145">
        <v>98544</v>
      </c>
      <c r="G11" s="146"/>
      <c r="H11" s="147"/>
    </row>
    <row r="12" spans="1:8" x14ac:dyDescent="0.15">
      <c r="A12" s="148"/>
      <c r="B12" s="149"/>
      <c r="C12" s="156"/>
      <c r="D12" s="151">
        <v>34092</v>
      </c>
      <c r="E12" s="152"/>
      <c r="F12" s="153">
        <v>55816</v>
      </c>
      <c r="G12" s="154"/>
      <c r="H12" s="155"/>
    </row>
    <row r="13" spans="1:8" x14ac:dyDescent="0.15">
      <c r="A13" s="136"/>
      <c r="B13" s="141"/>
      <c r="C13" s="157"/>
      <c r="D13" s="158">
        <v>100885</v>
      </c>
      <c r="E13" s="159"/>
      <c r="F13" s="160">
        <v>93179</v>
      </c>
      <c r="G13" s="161"/>
      <c r="H13" s="147"/>
    </row>
    <row r="14" spans="1:8" x14ac:dyDescent="0.15">
      <c r="A14" s="148"/>
      <c r="B14" s="149"/>
      <c r="C14" s="150"/>
      <c r="D14" s="151">
        <v>42518</v>
      </c>
      <c r="E14" s="152"/>
      <c r="F14" s="153">
        <v>50215</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7.44</v>
      </c>
      <c r="C19" s="162">
        <f>ROUND(VALUE(SUBSTITUTE(実質収支比率等に係る経年分析!G$48,"▲","-")),2)</f>
        <v>6.36</v>
      </c>
      <c r="D19" s="162">
        <f>ROUND(VALUE(SUBSTITUTE(実質収支比率等に係る経年分析!H$48,"▲","-")),2)</f>
        <v>8.85</v>
      </c>
      <c r="E19" s="162">
        <f>ROUND(VALUE(SUBSTITUTE(実質収支比率等に係る経年分析!I$48,"▲","-")),2)</f>
        <v>9.1300000000000008</v>
      </c>
      <c r="F19" s="162">
        <f>ROUND(VALUE(SUBSTITUTE(実質収支比率等に係る経年分析!J$48,"▲","-")),2)</f>
        <v>9.0299999999999994</v>
      </c>
    </row>
    <row r="20" spans="1:11" x14ac:dyDescent="0.15">
      <c r="A20" s="162" t="s">
        <v>53</v>
      </c>
      <c r="B20" s="162">
        <f>ROUND(VALUE(SUBSTITUTE(実質収支比率等に係る経年分析!F$47,"▲","-")),2)</f>
        <v>11.18</v>
      </c>
      <c r="C20" s="162">
        <f>ROUND(VALUE(SUBSTITUTE(実質収支比率等に係る経年分析!G$47,"▲","-")),2)</f>
        <v>10.59</v>
      </c>
      <c r="D20" s="162">
        <f>ROUND(VALUE(SUBSTITUTE(実質収支比率等に係る経年分析!H$47,"▲","-")),2)</f>
        <v>11.38</v>
      </c>
      <c r="E20" s="162">
        <f>ROUND(VALUE(SUBSTITUTE(実質収支比率等に係る経年分析!I$47,"▲","-")),2)</f>
        <v>12.64</v>
      </c>
      <c r="F20" s="162">
        <f>ROUND(VALUE(SUBSTITUTE(実質収支比率等に係る経年分析!J$47,"▲","-")),2)</f>
        <v>13.83</v>
      </c>
    </row>
    <row r="21" spans="1:11" x14ac:dyDescent="0.15">
      <c r="A21" s="162" t="s">
        <v>54</v>
      </c>
      <c r="B21" s="162">
        <f>IF(ISNUMBER(VALUE(SUBSTITUTE(実質収支比率等に係る経年分析!F$49,"▲","-"))),ROUND(VALUE(SUBSTITUTE(実質収支比率等に係る経年分析!F$49,"▲","-")),2),NA())</f>
        <v>-0.95</v>
      </c>
      <c r="C21" s="162">
        <f>IF(ISNUMBER(VALUE(SUBSTITUTE(実質収支比率等に係る経年分析!G$49,"▲","-"))),ROUND(VALUE(SUBSTITUTE(実質収支比率等に係る経年分析!G$49,"▲","-")),2),NA())</f>
        <v>-0.98</v>
      </c>
      <c r="D21" s="162">
        <f>IF(ISNUMBER(VALUE(SUBSTITUTE(実質収支比率等に係る経年分析!H$49,"▲","-"))),ROUND(VALUE(SUBSTITUTE(実質収支比率等に係る経年分析!H$49,"▲","-")),2),NA())</f>
        <v>2.73</v>
      </c>
      <c r="E21" s="162">
        <f>IF(ISNUMBER(VALUE(SUBSTITUTE(実質収支比率等に係る経年分析!I$49,"▲","-"))),ROUND(VALUE(SUBSTITUTE(実質収支比率等に係る経年分析!I$49,"▲","-")),2),NA())</f>
        <v>1.6</v>
      </c>
      <c r="F21" s="162">
        <f>IF(ISNUMBER(VALUE(SUBSTITUTE(実質収支比率等に係る経年分析!J$49,"▲","-"))),ROUND(VALUE(SUBSTITUTE(実質収支比率等に係る経年分析!J$49,"▲","-")),2),NA())</f>
        <v>1.24</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0.05</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0.01</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0.03</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7.0000000000000007E-2</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0.08</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後期高齢者医療特別会計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0.19</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0.23</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0.06</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0.09</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0.08</v>
      </c>
    </row>
    <row r="30" spans="1:11" x14ac:dyDescent="0.15">
      <c r="A30" s="163" t="str">
        <f>IF(連結実質赤字比率に係る赤字・黒字の構成分析!C$40="",NA(),連結実質赤字比率に係る赤字・黒字の構成分析!C$40)</f>
        <v>国民健康保険特別会計（直診勘定）</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0.09</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0.17</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0.26</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0.32</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0.14000000000000001</v>
      </c>
    </row>
    <row r="31" spans="1:11" x14ac:dyDescent="0.15">
      <c r="A31" s="163" t="str">
        <f>IF(連結実質赤字比率に係る赤字・黒字の構成分析!C$39="",NA(),連結実質赤字比率に係る赤字・黒字の構成分析!C$39)</f>
        <v>国民健康保険特別会計（事業勘定）</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0.84</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0.83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1.06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0.96</v>
      </c>
    </row>
    <row r="32" spans="1:11" x14ac:dyDescent="0.15">
      <c r="A32" s="163" t="str">
        <f>IF(連結実質赤字比率に係る赤字・黒字の構成分析!C$38="",NA(),連結実質赤字比率に係る赤字・黒字の構成分析!C$38)</f>
        <v>介護保険特別会計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1.2</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1.5</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1.59</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1.33</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1.27</v>
      </c>
    </row>
    <row r="33" spans="1:16" x14ac:dyDescent="0.15">
      <c r="A33" s="163" t="str">
        <f>IF(連結実質赤字比率に係る赤字・黒字の構成分析!C$37="",NA(),連結実質赤字比率に係る赤字・黒字の構成分析!C$37)</f>
        <v>下水道事業会計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2.81</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2.93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2.98</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2.92</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2.71</v>
      </c>
    </row>
    <row r="34" spans="1:16" x14ac:dyDescent="0.15">
      <c r="A34" s="163" t="str">
        <f>IF(連結実質赤字比率に係る赤字・黒字の構成分析!C$36="",NA(),連結実質赤字比率に係る赤字・黒字の構成分析!C$36)</f>
        <v>簡易水道事業会計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0.81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2.9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3.91</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4.8099999999999996</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5.66</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5.05</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5.18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5.73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6.71</v>
      </c>
    </row>
    <row r="36" spans="1:16" x14ac:dyDescent="0.15">
      <c r="A36" s="163" t="str">
        <f>IF(連結実質赤字比率に係る赤字・黒字の構成分析!C$34="",NA(),連結実質赤字比率に係る赤字・黒字の構成分析!C$34)</f>
        <v>一般会計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7.43</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6.36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8.84</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9.1300000000000008</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9.02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4558</v>
      </c>
      <c r="E42" s="164"/>
      <c r="F42" s="164"/>
      <c r="G42" s="164">
        <f>'実質公債費比率（分子）の構造'!L$52</f>
        <v>4723</v>
      </c>
      <c r="H42" s="164"/>
      <c r="I42" s="164"/>
      <c r="J42" s="164">
        <f>'実質公債費比率（分子）の構造'!M$52</f>
        <v>4655</v>
      </c>
      <c r="K42" s="164"/>
      <c r="L42" s="164"/>
      <c r="M42" s="164">
        <f>'実質公債費比率（分子）の構造'!N$52</f>
        <v>4568</v>
      </c>
      <c r="N42" s="164"/>
      <c r="O42" s="164"/>
      <c r="P42" s="164">
        <f>'実質公債費比率（分子）の構造'!O$52</f>
        <v>4453</v>
      </c>
    </row>
    <row r="43" spans="1:16" x14ac:dyDescent="0.15">
      <c r="A43" s="164" t="s">
        <v>16</v>
      </c>
      <c r="B43" s="164" t="str">
        <f>'実質公債費比率（分子）の構造'!K$51</f>
        <v>-</v>
      </c>
      <c r="C43" s="164"/>
      <c r="D43" s="164"/>
      <c r="E43" s="164">
        <f>'実質公債費比率（分子）の構造'!L$51</f>
        <v>0</v>
      </c>
      <c r="F43" s="164"/>
      <c r="G43" s="164"/>
      <c r="H43" s="164">
        <f>'実質公債費比率（分子）の構造'!M$51</f>
        <v>0</v>
      </c>
      <c r="I43" s="164"/>
      <c r="J43" s="164"/>
      <c r="K43" s="164">
        <f>'実質公債費比率（分子）の構造'!N$51</f>
        <v>0</v>
      </c>
      <c r="L43" s="164"/>
      <c r="M43" s="164"/>
      <c r="N43" s="164">
        <f>'実質公債費比率（分子）の構造'!O$51</f>
        <v>0</v>
      </c>
      <c r="O43" s="164"/>
      <c r="P43" s="164"/>
    </row>
    <row r="44" spans="1:16" x14ac:dyDescent="0.15">
      <c r="A44" s="164" t="s">
        <v>62</v>
      </c>
      <c r="B44" s="164">
        <f>'実質公債費比率（分子）の構造'!K$50</f>
        <v>66</v>
      </c>
      <c r="C44" s="164"/>
      <c r="D44" s="164"/>
      <c r="E44" s="164">
        <f>'実質公債費比率（分子）の構造'!L$50</f>
        <v>74</v>
      </c>
      <c r="F44" s="164"/>
      <c r="G44" s="164"/>
      <c r="H44" s="164">
        <f>'実質公債費比率（分子）の構造'!M$50</f>
        <v>67</v>
      </c>
      <c r="I44" s="164"/>
      <c r="J44" s="164"/>
      <c r="K44" s="164">
        <f>'実質公債費比率（分子）の構造'!N$50</f>
        <v>67</v>
      </c>
      <c r="L44" s="164"/>
      <c r="M44" s="164"/>
      <c r="N44" s="164">
        <f>'実質公債費比率（分子）の構造'!O$50</f>
        <v>66</v>
      </c>
      <c r="O44" s="164"/>
      <c r="P44" s="164"/>
    </row>
    <row r="45" spans="1:16" x14ac:dyDescent="0.15">
      <c r="A45" s="164" t="s">
        <v>63</v>
      </c>
      <c r="B45" s="164">
        <f>'実質公債費比率（分子）の構造'!K$49</f>
        <v>399</v>
      </c>
      <c r="C45" s="164"/>
      <c r="D45" s="164"/>
      <c r="E45" s="164">
        <f>'実質公債費比率（分子）の構造'!L$49</f>
        <v>381</v>
      </c>
      <c r="F45" s="164"/>
      <c r="G45" s="164"/>
      <c r="H45" s="164">
        <f>'実質公債費比率（分子）の構造'!M$49</f>
        <v>317</v>
      </c>
      <c r="I45" s="164"/>
      <c r="J45" s="164"/>
      <c r="K45" s="164">
        <f>'実質公債費比率（分子）の構造'!N$49</f>
        <v>239</v>
      </c>
      <c r="L45" s="164"/>
      <c r="M45" s="164"/>
      <c r="N45" s="164">
        <f>'実質公債費比率（分子）の構造'!O$49</f>
        <v>241</v>
      </c>
      <c r="O45" s="164"/>
      <c r="P45" s="164"/>
    </row>
    <row r="46" spans="1:16" x14ac:dyDescent="0.15">
      <c r="A46" s="164" t="s">
        <v>64</v>
      </c>
      <c r="B46" s="164">
        <f>'実質公債費比率（分子）の構造'!K$48</f>
        <v>1074</v>
      </c>
      <c r="C46" s="164"/>
      <c r="D46" s="164"/>
      <c r="E46" s="164">
        <f>'実質公債費比率（分子）の構造'!L$48</f>
        <v>1279</v>
      </c>
      <c r="F46" s="164"/>
      <c r="G46" s="164"/>
      <c r="H46" s="164">
        <f>'実質公債費比率（分子）の構造'!M$48</f>
        <v>1143</v>
      </c>
      <c r="I46" s="164"/>
      <c r="J46" s="164"/>
      <c r="K46" s="164">
        <f>'実質公債費比率（分子）の構造'!N$48</f>
        <v>1205</v>
      </c>
      <c r="L46" s="164"/>
      <c r="M46" s="164"/>
      <c r="N46" s="164">
        <f>'実質公債費比率（分子）の構造'!O$48</f>
        <v>1164</v>
      </c>
      <c r="O46" s="164"/>
      <c r="P46" s="164"/>
    </row>
    <row r="47" spans="1:16" x14ac:dyDescent="0.15">
      <c r="A47" s="164" t="s">
        <v>12</v>
      </c>
      <c r="B47" s="164">
        <f>'実質公債費比率（分子）の構造'!K$47</f>
        <v>3</v>
      </c>
      <c r="C47" s="164"/>
      <c r="D47" s="164"/>
      <c r="E47" s="164">
        <f>'実質公債費比率（分子）の構造'!L$47</f>
        <v>3</v>
      </c>
      <c r="F47" s="164"/>
      <c r="G47" s="164"/>
      <c r="H47" s="164">
        <f>'実質公債費比率（分子）の構造'!M$47</f>
        <v>3</v>
      </c>
      <c r="I47" s="164"/>
      <c r="J47" s="164"/>
      <c r="K47" s="164">
        <f>'実質公債費比率（分子）の構造'!N$47</f>
        <v>3</v>
      </c>
      <c r="L47" s="164"/>
      <c r="M47" s="164"/>
      <c r="N47" s="164">
        <f>'実質公債費比率（分子）の構造'!O$47</f>
        <v>3</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4711</v>
      </c>
      <c r="C49" s="164"/>
      <c r="D49" s="164"/>
      <c r="E49" s="164">
        <f>'実質公債費比率（分子）の構造'!L$45</f>
        <v>5065</v>
      </c>
      <c r="F49" s="164"/>
      <c r="G49" s="164"/>
      <c r="H49" s="164">
        <f>'実質公債費比率（分子）の構造'!M$45</f>
        <v>5277</v>
      </c>
      <c r="I49" s="164"/>
      <c r="J49" s="164"/>
      <c r="K49" s="164">
        <f>'実質公債費比率（分子）の構造'!N$45</f>
        <v>5270</v>
      </c>
      <c r="L49" s="164"/>
      <c r="M49" s="164"/>
      <c r="N49" s="164">
        <f>'実質公債費比率（分子）の構造'!O$45</f>
        <v>5165</v>
      </c>
      <c r="O49" s="164"/>
      <c r="P49" s="164"/>
    </row>
    <row r="50" spans="1:16" x14ac:dyDescent="0.15">
      <c r="A50" s="164" t="s">
        <v>67</v>
      </c>
      <c r="B50" s="164" t="e">
        <f>NA()</f>
        <v>#N/A</v>
      </c>
      <c r="C50" s="164">
        <f>IF(ISNUMBER('実質公債費比率（分子）の構造'!K$53),'実質公債費比率（分子）の構造'!K$53,NA())</f>
        <v>1695</v>
      </c>
      <c r="D50" s="164" t="e">
        <f>NA()</f>
        <v>#N/A</v>
      </c>
      <c r="E50" s="164" t="e">
        <f>NA()</f>
        <v>#N/A</v>
      </c>
      <c r="F50" s="164">
        <f>IF(ISNUMBER('実質公債費比率（分子）の構造'!L$53),'実質公債費比率（分子）の構造'!L$53,NA())</f>
        <v>2079</v>
      </c>
      <c r="G50" s="164" t="e">
        <f>NA()</f>
        <v>#N/A</v>
      </c>
      <c r="H50" s="164" t="e">
        <f>NA()</f>
        <v>#N/A</v>
      </c>
      <c r="I50" s="164">
        <f>IF(ISNUMBER('実質公債費比率（分子）の構造'!M$53),'実質公債費比率（分子）の構造'!M$53,NA())</f>
        <v>2152</v>
      </c>
      <c r="J50" s="164" t="e">
        <f>NA()</f>
        <v>#N/A</v>
      </c>
      <c r="K50" s="164" t="e">
        <f>NA()</f>
        <v>#N/A</v>
      </c>
      <c r="L50" s="164">
        <f>IF(ISNUMBER('実質公債費比率（分子）の構造'!N$53),'実質公債費比率（分子）の構造'!N$53,NA())</f>
        <v>2216</v>
      </c>
      <c r="M50" s="164" t="e">
        <f>NA()</f>
        <v>#N/A</v>
      </c>
      <c r="N50" s="164" t="e">
        <f>NA()</f>
        <v>#N/A</v>
      </c>
      <c r="O50" s="164">
        <f>IF(ISNUMBER('実質公債費比率（分子）の構造'!O$53),'実質公債費比率（分子）の構造'!O$53,NA())</f>
        <v>2186</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44991</v>
      </c>
      <c r="E56" s="163"/>
      <c r="F56" s="163"/>
      <c r="G56" s="163">
        <f>'将来負担比率（分子）の構造'!J$52</f>
        <v>43293</v>
      </c>
      <c r="H56" s="163"/>
      <c r="I56" s="163"/>
      <c r="J56" s="163">
        <f>'将来負担比率（分子）の構造'!K$52</f>
        <v>41366</v>
      </c>
      <c r="K56" s="163"/>
      <c r="L56" s="163"/>
      <c r="M56" s="163">
        <f>'将来負担比率（分子）の構造'!L$52</f>
        <v>39013</v>
      </c>
      <c r="N56" s="163"/>
      <c r="O56" s="163"/>
      <c r="P56" s="163">
        <f>'将来負担比率（分子）の構造'!M$52</f>
        <v>36996</v>
      </c>
    </row>
    <row r="57" spans="1:16" x14ac:dyDescent="0.15">
      <c r="A57" s="163" t="s">
        <v>42</v>
      </c>
      <c r="B57" s="163"/>
      <c r="C57" s="163"/>
      <c r="D57" s="163">
        <f>'将来負担比率（分子）の構造'!I$51</f>
        <v>1274</v>
      </c>
      <c r="E57" s="163"/>
      <c r="F57" s="163"/>
      <c r="G57" s="163">
        <f>'将来負担比率（分子）の構造'!J$51</f>
        <v>1233</v>
      </c>
      <c r="H57" s="163"/>
      <c r="I57" s="163"/>
      <c r="J57" s="163">
        <f>'将来負担比率（分子）の構造'!K$51</f>
        <v>1180</v>
      </c>
      <c r="K57" s="163"/>
      <c r="L57" s="163"/>
      <c r="M57" s="163">
        <f>'将来負担比率（分子）の構造'!L$51</f>
        <v>1099</v>
      </c>
      <c r="N57" s="163"/>
      <c r="O57" s="163"/>
      <c r="P57" s="163">
        <f>'将来負担比率（分子）の構造'!M$51</f>
        <v>1008</v>
      </c>
    </row>
    <row r="58" spans="1:16" x14ac:dyDescent="0.15">
      <c r="A58" s="163" t="s">
        <v>41</v>
      </c>
      <c r="B58" s="163"/>
      <c r="C58" s="163"/>
      <c r="D58" s="163">
        <f>'将来負担比率（分子）の構造'!I$50</f>
        <v>5712</v>
      </c>
      <c r="E58" s="163"/>
      <c r="F58" s="163"/>
      <c r="G58" s="163">
        <f>'将来負担比率（分子）の構造'!J$50</f>
        <v>5955</v>
      </c>
      <c r="H58" s="163"/>
      <c r="I58" s="163"/>
      <c r="J58" s="163">
        <f>'将来負担比率（分子）の構造'!K$50</f>
        <v>6223</v>
      </c>
      <c r="K58" s="163"/>
      <c r="L58" s="163"/>
      <c r="M58" s="163">
        <f>'将来負担比率（分子）の構造'!L$50</f>
        <v>6807</v>
      </c>
      <c r="N58" s="163"/>
      <c r="O58" s="163"/>
      <c r="P58" s="163">
        <f>'将来負担比率（分子）の構造'!M$50</f>
        <v>7479</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f>'将来負担比率（分子）の構造'!I$46</f>
        <v>34</v>
      </c>
      <c r="C61" s="163"/>
      <c r="D61" s="163"/>
      <c r="E61" s="163">
        <f>'将来負担比率（分子）の構造'!J$46</f>
        <v>32</v>
      </c>
      <c r="F61" s="163"/>
      <c r="G61" s="163"/>
      <c r="H61" s="163">
        <f>'将来負担比率（分子）の構造'!K$46</f>
        <v>30</v>
      </c>
      <c r="I61" s="163"/>
      <c r="J61" s="163"/>
      <c r="K61" s="163">
        <f>'将来負担比率（分子）の構造'!L$46</f>
        <v>28</v>
      </c>
      <c r="L61" s="163"/>
      <c r="M61" s="163"/>
      <c r="N61" s="163">
        <f>'将来負担比率（分子）の構造'!M$46</f>
        <v>27</v>
      </c>
      <c r="O61" s="163"/>
      <c r="P61" s="163"/>
    </row>
    <row r="62" spans="1:16" x14ac:dyDescent="0.15">
      <c r="A62" s="163" t="s">
        <v>35</v>
      </c>
      <c r="B62" s="163">
        <f>'将来負担比率（分子）の構造'!I$45</f>
        <v>3045</v>
      </c>
      <c r="C62" s="163"/>
      <c r="D62" s="163"/>
      <c r="E62" s="163">
        <f>'将来負担比率（分子）の構造'!J$45</f>
        <v>2974</v>
      </c>
      <c r="F62" s="163"/>
      <c r="G62" s="163"/>
      <c r="H62" s="163">
        <f>'将来負担比率（分子）の構造'!K$45</f>
        <v>3032</v>
      </c>
      <c r="I62" s="163"/>
      <c r="J62" s="163"/>
      <c r="K62" s="163">
        <f>'将来負担比率（分子）の構造'!L$45</f>
        <v>3096</v>
      </c>
      <c r="L62" s="163"/>
      <c r="M62" s="163"/>
      <c r="N62" s="163">
        <f>'将来負担比率（分子）の構造'!M$45</f>
        <v>2990</v>
      </c>
      <c r="O62" s="163"/>
      <c r="P62" s="163"/>
    </row>
    <row r="63" spans="1:16" x14ac:dyDescent="0.15">
      <c r="A63" s="163" t="s">
        <v>34</v>
      </c>
      <c r="B63" s="163">
        <f>'将来負担比率（分子）の構造'!I$44</f>
        <v>2489</v>
      </c>
      <c r="C63" s="163"/>
      <c r="D63" s="163"/>
      <c r="E63" s="163">
        <f>'将来負担比率（分子）の構造'!J$44</f>
        <v>2123</v>
      </c>
      <c r="F63" s="163"/>
      <c r="G63" s="163"/>
      <c r="H63" s="163">
        <f>'将来負担比率（分子）の構造'!K$44</f>
        <v>1795</v>
      </c>
      <c r="I63" s="163"/>
      <c r="J63" s="163"/>
      <c r="K63" s="163">
        <f>'将来負担比率（分子）の構造'!L$44</f>
        <v>1631</v>
      </c>
      <c r="L63" s="163"/>
      <c r="M63" s="163"/>
      <c r="N63" s="163">
        <f>'将来負担比率（分子）の構造'!M$44</f>
        <v>1394</v>
      </c>
      <c r="O63" s="163"/>
      <c r="P63" s="163"/>
    </row>
    <row r="64" spans="1:16" x14ac:dyDescent="0.15">
      <c r="A64" s="163" t="s">
        <v>33</v>
      </c>
      <c r="B64" s="163">
        <f>'将来負担比率（分子）の構造'!I$43</f>
        <v>12704</v>
      </c>
      <c r="C64" s="163"/>
      <c r="D64" s="163"/>
      <c r="E64" s="163">
        <f>'将来負担比率（分子）の構造'!J$43</f>
        <v>12834</v>
      </c>
      <c r="F64" s="163"/>
      <c r="G64" s="163"/>
      <c r="H64" s="163">
        <f>'将来負担比率（分子）の構造'!K$43</f>
        <v>11984</v>
      </c>
      <c r="I64" s="163"/>
      <c r="J64" s="163"/>
      <c r="K64" s="163">
        <f>'将来負担比率（分子）の構造'!L$43</f>
        <v>11504</v>
      </c>
      <c r="L64" s="163"/>
      <c r="M64" s="163"/>
      <c r="N64" s="163">
        <f>'将来負担比率（分子）の構造'!M$43</f>
        <v>10405</v>
      </c>
      <c r="O64" s="163"/>
      <c r="P64" s="163"/>
    </row>
    <row r="65" spans="1:16" x14ac:dyDescent="0.15">
      <c r="A65" s="163" t="s">
        <v>32</v>
      </c>
      <c r="B65" s="163">
        <f>'将来負担比率（分子）の構造'!I$42</f>
        <v>778</v>
      </c>
      <c r="C65" s="163"/>
      <c r="D65" s="163"/>
      <c r="E65" s="163">
        <f>'将来負担比率（分子）の構造'!J$42</f>
        <v>648</v>
      </c>
      <c r="F65" s="163"/>
      <c r="G65" s="163"/>
      <c r="H65" s="163">
        <f>'将来負担比率（分子）の構造'!K$42</f>
        <v>536</v>
      </c>
      <c r="I65" s="163"/>
      <c r="J65" s="163"/>
      <c r="K65" s="163">
        <f>'将来負担比率（分子）の構造'!L$42</f>
        <v>428</v>
      </c>
      <c r="L65" s="163"/>
      <c r="M65" s="163"/>
      <c r="N65" s="163">
        <f>'将来負担比率（分子）の構造'!M$42</f>
        <v>329</v>
      </c>
      <c r="O65" s="163"/>
      <c r="P65" s="163"/>
    </row>
    <row r="66" spans="1:16" x14ac:dyDescent="0.15">
      <c r="A66" s="163" t="s">
        <v>31</v>
      </c>
      <c r="B66" s="163">
        <f>'将来負担比率（分子）の構造'!I$41</f>
        <v>48757</v>
      </c>
      <c r="C66" s="163"/>
      <c r="D66" s="163"/>
      <c r="E66" s="163">
        <f>'将来負担比率（分子）の構造'!J$41</f>
        <v>48543</v>
      </c>
      <c r="F66" s="163"/>
      <c r="G66" s="163"/>
      <c r="H66" s="163">
        <f>'将来負担比率（分子）の構造'!K$41</f>
        <v>47050</v>
      </c>
      <c r="I66" s="163"/>
      <c r="J66" s="163"/>
      <c r="K66" s="163">
        <f>'将来負担比率（分子）の構造'!L$41</f>
        <v>44628</v>
      </c>
      <c r="L66" s="163"/>
      <c r="M66" s="163"/>
      <c r="N66" s="163">
        <f>'将来負担比率（分子）の構造'!M$41</f>
        <v>41995</v>
      </c>
      <c r="O66" s="163"/>
      <c r="P66" s="163"/>
    </row>
    <row r="67" spans="1:16" x14ac:dyDescent="0.15">
      <c r="A67" s="163" t="s">
        <v>71</v>
      </c>
      <c r="B67" s="163" t="e">
        <f>NA()</f>
        <v>#N/A</v>
      </c>
      <c r="C67" s="163">
        <f>IF(ISNUMBER('将来負担比率（分子）の構造'!I$53), IF('将来負担比率（分子）の構造'!I$53 &lt; 0, 0, '将来負担比率（分子）の構造'!I$53), NA())</f>
        <v>15831</v>
      </c>
      <c r="D67" s="163" t="e">
        <f>NA()</f>
        <v>#N/A</v>
      </c>
      <c r="E67" s="163" t="e">
        <f>NA()</f>
        <v>#N/A</v>
      </c>
      <c r="F67" s="163">
        <f>IF(ISNUMBER('将来負担比率（分子）の構造'!J$53), IF('将来負担比率（分子）の構造'!J$53 &lt; 0, 0, '将来負担比率（分子）の構造'!J$53), NA())</f>
        <v>16673</v>
      </c>
      <c r="G67" s="163" t="e">
        <f>NA()</f>
        <v>#N/A</v>
      </c>
      <c r="H67" s="163" t="e">
        <f>NA()</f>
        <v>#N/A</v>
      </c>
      <c r="I67" s="163">
        <f>IF(ISNUMBER('将来負担比率（分子）の構造'!K$53), IF('将来負担比率（分子）の構造'!K$53 &lt; 0, 0, '将来負担比率（分子）の構造'!K$53), NA())</f>
        <v>15658</v>
      </c>
      <c r="J67" s="163" t="e">
        <f>NA()</f>
        <v>#N/A</v>
      </c>
      <c r="K67" s="163" t="e">
        <f>NA()</f>
        <v>#N/A</v>
      </c>
      <c r="L67" s="163">
        <f>IF(ISNUMBER('将来負担比率（分子）の構造'!L$53), IF('将来負担比率（分子）の構造'!L$53 &lt; 0, 0, '将来負担比率（分子）の構造'!L$53), NA())</f>
        <v>14395</v>
      </c>
      <c r="M67" s="163" t="e">
        <f>NA()</f>
        <v>#N/A</v>
      </c>
      <c r="N67" s="163" t="e">
        <f>NA()</f>
        <v>#N/A</v>
      </c>
      <c r="O67" s="163">
        <f>IF(ISNUMBER('将来負担比率（分子）の構造'!M$53), IF('将来負担比率（分子）の構造'!M$53 &lt; 0, 0, '将来負担比率（分子）の構造'!M$53), NA())</f>
        <v>11658</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2260</v>
      </c>
      <c r="C72" s="167">
        <f>基金残高に係る経年分析!G55</f>
        <v>2517</v>
      </c>
      <c r="D72" s="167">
        <f>基金残高に係る経年分析!H55</f>
        <v>2774</v>
      </c>
    </row>
    <row r="73" spans="1:16" x14ac:dyDescent="0.15">
      <c r="A73" s="166" t="s">
        <v>74</v>
      </c>
      <c r="B73" s="167">
        <f>基金残高に係る経年分析!F56</f>
        <v>300</v>
      </c>
      <c r="C73" s="167">
        <f>基金残高に係る経年分析!G56</f>
        <v>300</v>
      </c>
      <c r="D73" s="167">
        <f>基金残高に係る経年分析!H56</f>
        <v>410</v>
      </c>
    </row>
    <row r="74" spans="1:16" x14ac:dyDescent="0.15">
      <c r="A74" s="166" t="s">
        <v>75</v>
      </c>
      <c r="B74" s="167">
        <f>基金残高に係る経年分析!F57</f>
        <v>5106</v>
      </c>
      <c r="C74" s="167">
        <f>基金残高に係る経年分析!G57</f>
        <v>5113</v>
      </c>
      <c r="D74" s="167">
        <f>基金残高に係る経年分析!H57</f>
        <v>5074</v>
      </c>
    </row>
  </sheetData>
  <sheetProtection algorithmName="SHA-512" hashValue="hfy0XsKdOThBSxYIIA+gpkeFwLfCzMsJ1jnPja++AkEdQMwIIXH3pPCV4zHfi+jvu7xvGOdE5MTWw3N4tCcY2w==" saltValue="oVokLUPihFdMWBqsaMpqw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Administrator</cp:lastModifiedBy>
  <cp:lastPrinted>2026-03-13T09:45:36Z</cp:lastPrinted>
  <dcterms:created xsi:type="dcterms:W3CDTF">2026-02-23T06:09:12Z</dcterms:created>
  <dcterms:modified xsi:type="dcterms:W3CDTF">2026-09-06T23:53:26Z</dcterms:modified>
  <cp:category/>
</cp:coreProperties>
</file>