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n080002\Box\市町村課\02_財政班　財政担当\R07\I_市町村財政の状況\d_財政状況資料集\04_2回目・地方公会計関係\03_市町村→県_2回目\02 HP掲載用データ\"/>
    </mc:Choice>
  </mc:AlternateContent>
  <xr:revisionPtr revIDLastSave="0" documentId="11_E7CFD238A9A16185FA97F82F19D9EA833CEB8A0B" xr6:coauthVersionLast="47" xr6:coauthVersionMax="47" xr10:uidLastSave="{00000000-0000-0000-0000-000000000000}"/>
  <bookViews>
    <workbookView xWindow="-23148" yWindow="-108" windowWidth="23256" windowHeight="12456" tabRatio="839"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W102" i="12" l="1"/>
  <c r="CR102" i="12"/>
  <c r="AO34" i="10" l="1"/>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BE37" i="10"/>
  <c r="AM37" i="10"/>
  <c r="U37" i="10"/>
  <c r="C37" i="10"/>
  <c r="BE36" i="10"/>
  <c r="AM36" i="10"/>
  <c r="C36" i="10"/>
  <c r="BE35" i="10"/>
  <c r="AM35" i="10"/>
  <c r="BW34" i="10"/>
  <c r="BW35" i="10" s="1"/>
  <c r="BW36" i="10" s="1"/>
  <c r="BW37" i="10" s="1"/>
  <c r="BW38" i="10" s="1"/>
  <c r="BW39" i="10" s="1"/>
  <c r="BW40" i="10" s="1"/>
  <c r="BW41" i="10" s="1"/>
  <c r="BW42" i="10" s="1"/>
  <c r="BW43" i="10" s="1"/>
  <c r="CO34" i="10" s="1"/>
  <c r="CO35" i="10" s="1"/>
  <c r="CO36" i="10" s="1"/>
  <c r="CO37" i="10" s="1"/>
  <c r="BE34" i="10"/>
  <c r="C34" i="10"/>
  <c r="C35" i="10" s="1"/>
  <c r="U34" i="10" l="1"/>
  <c r="U35" i="10" s="1"/>
  <c r="U36" i="10" s="1"/>
  <c r="AM34"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<sst xmlns="http://schemas.openxmlformats.org/spreadsheetml/2006/main" count="1111" uniqueCount="579">
  <si>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</si>
  <si>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</si>
  <si>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</si>
  <si>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</si>
  <si>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</si>
  <si>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</si>
  <si>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</si>
  <si>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</si>
  <si>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</si>
  <si>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</si>
  <si>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</si>
  <si>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</si>
  <si>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</si>
  <si>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</si>
  <si>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</si>
  <si>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</si>
  <si>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</si>
  <si>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</si>
  <si>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</si>
  <si>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</si>
  <si>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</si>
  <si>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</si>
  <si>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</si>
  <si>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</si>
  <si>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</si>
  <si>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</si>
  <si>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</si>
  <si>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</si>
  <si>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</si>
  <si>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</si>
  <si>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</si>
  <si>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</si>
  <si>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</si>
  <si>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</si>
  <si>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</si>
  <si>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</si>
  <si>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</si>
  <si>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</si>
  <si>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</si>
  <si>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</si>
  <si>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</si>
  <si>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</si>
  <si>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</si>
  <si>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</si>
  <si>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</si>
  <si>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</si>
  <si>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</si>
  <si>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</si>
  <si>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</si>
  <si>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</si>
  <si>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</si>
  <si>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</si>
  <si>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</si>
  <si>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</si>
  <si>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</si>
  <si>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</si>
  <si>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</si>
  <si>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</si>
  <si>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</si>
  <si>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</si>
  <si>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</si>
  <si>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</si>
  <si>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</si>
  <si>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</si>
  <si>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</si>
  <si>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</si>
  <si>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</si>
  <si>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</si>
  <si>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</si>
  <si>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</si>
  <si>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</si>
  <si>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</si>
  <si>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</si>
  <si>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</si>
  <si>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</si>
  <si>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</si>
  <si>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</si>
  <si>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</si>
  <si>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</si>
  <si>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新潟県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</si>
  <si>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</si>
  <si>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</si>
  <si>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</si>
  <si>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</si>
  <si>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</si>
  <si>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</si>
  <si>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</si>
  <si>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</si>
  <si>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</si>
  <si>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</si>
  <si>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</si>
  <si>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</si>
  <si>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</si>
  <si>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</si>
  <si>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燕市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</si>
  <si>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</si>
  <si>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</si>
  <si>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</si>
  <si>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</si>
  <si>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</si>
  <si>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</si>
  <si>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</si>
  <si>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</si>
  <si>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</si>
  <si>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</si>
  <si>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</si>
  <si>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</si>
  <si>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</si>
  <si>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</si>
  <si>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</si>
  <si>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</si>
  <si>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</si>
  <si>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</si>
  <si>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</si>
  <si>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</si>
  <si>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</si>
  <si>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</si>
  <si>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</si>
  <si>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</si>
  <si>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</si>
  <si>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</si>
  <si>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</si>
  <si>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</si>
  <si>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</si>
  <si>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</si>
  <si>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</si>
  <si>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</si>
  <si>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</si>
  <si>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</si>
  <si>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</si>
  <si>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</si>
  <si>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</si>
  <si>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</si>
  <si>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</si>
  <si>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</si>
  <si>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</si>
  <si>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</si>
  <si>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</si>
  <si>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</si>
  <si>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</si>
  <si>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</si>
  <si>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-1.0</t>
    <phoneticPr fontId="5"/>
  </si>
  <si>
    <t>基準財政需要額</t>
    <phoneticPr fontId="25"/>
  </si>
  <si>
    <t>うち日本人(％)</t>
    <phoneticPr fontId="5"/>
  </si>
  <si>
    <t>-1.1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</si>
  <si>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</si>
  <si>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</si>
  <si>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</si>
  <si>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</si>
  <si>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</si>
  <si>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</si>
  <si>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</si>
  <si>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</si>
  <si>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</si>
  <si>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</si>
  <si>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</si>
  <si>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</si>
  <si>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</si>
  <si>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</si>
  <si>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</si>
  <si>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</si>
  <si>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</si>
  <si>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</si>
  <si>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</si>
  <si>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</si>
  <si>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</si>
  <si>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</si>
  <si>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</si>
  <si>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</si>
  <si>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</si>
  <si>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</si>
  <si>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</si>
  <si>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</si>
  <si>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</si>
  <si>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</si>
  <si>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</si>
  <si>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</si>
  <si>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</si>
  <si>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</si>
  <si>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</si>
  <si>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</si>
  <si>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</si>
  <si>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</si>
  <si>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</si>
  <si>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</si>
  <si>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</si>
  <si>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</si>
  <si>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</si>
  <si>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</si>
  <si>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</si>
  <si>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</si>
  <si>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</si>
  <si>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</si>
  <si>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</si>
  <si>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</si>
  <si>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</si>
  <si>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</si>
  <si>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</si>
  <si>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</si>
  <si>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</si>
  <si>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</si>
  <si>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</si>
  <si>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</si>
  <si>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新潟県燕市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</si>
  <si>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</si>
  <si>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</si>
  <si>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</si>
  <si>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</si>
  <si>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</si>
  <si>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</si>
  <si>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</si>
  <si>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</si>
  <si>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</si>
  <si>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</si>
  <si>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</si>
  <si>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</si>
  <si>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</si>
  <si>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</si>
  <si>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</si>
  <si>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</si>
  <si>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</si>
  <si>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</si>
  <si>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</si>
  <si>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</si>
  <si>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</si>
  <si>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</si>
  <si>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</si>
  <si>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</si>
  <si>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</si>
  <si>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</si>
  <si>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</si>
  <si>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</si>
  <si>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</si>
  <si>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</si>
  <si>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</si>
  <si>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</si>
  <si>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</si>
  <si>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</si>
  <si>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</si>
  <si>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</si>
  <si>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</si>
  <si>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</si>
  <si>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</si>
  <si>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</si>
  <si>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</si>
  <si>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</si>
  <si>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</si>
  <si>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</si>
  <si>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</si>
  <si>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</si>
  <si>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</si>
  <si>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</si>
  <si>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</si>
  <si>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</si>
  <si>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</si>
  <si>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</si>
  <si>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</si>
  <si>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</si>
  <si>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</si>
  <si>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</si>
  <si>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</si>
  <si>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</si>
  <si>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</si>
  <si>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</si>
  <si>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</si>
  <si>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</si>
  <si>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</si>
  <si>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</si>
  <si>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</si>
  <si>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</si>
  <si>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</si>
  <si>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</si>
  <si>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</si>
  <si>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</si>
  <si>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</si>
  <si>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</si>
  <si>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</si>
  <si>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</si>
  <si>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</si>
  <si>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</si>
  <si>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</si>
  <si>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</si>
  <si>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</si>
  <si>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</si>
  <si>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</si>
  <si>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</si>
  <si>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</si>
  <si>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</si>
  <si>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</si>
  <si>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</si>
  <si>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</si>
  <si>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</si>
  <si>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</si>
  <si>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</si>
  <si>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</si>
  <si>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</si>
  <si>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</si>
  <si>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</si>
  <si>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</si>
  <si>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</si>
  <si>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</si>
  <si>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</si>
  <si>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</si>
  <si>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</si>
  <si>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</si>
  <si>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</si>
  <si>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</si>
  <si>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</si>
  <si>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</si>
  <si>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</si>
  <si>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</si>
  <si>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</si>
  <si>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</si>
  <si>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</si>
  <si>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</si>
  <si>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</si>
  <si>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</si>
  <si>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</si>
  <si>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</si>
  <si>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</si>
  <si>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</si>
  <si>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</si>
  <si>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</si>
  <si>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</si>
  <si>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</si>
  <si>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</si>
  <si>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</si>
  <si>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</si>
  <si>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</si>
  <si>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</si>
  <si>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</si>
  <si>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</si>
  <si>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</si>
  <si>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</si>
  <si>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</si>
  <si>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</si>
  <si>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</si>
  <si>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</si>
  <si>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</si>
  <si>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</si>
  <si>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</si>
  <si>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</si>
  <si>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</si>
  <si>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</si>
  <si>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</si>
  <si>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</si>
  <si>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</si>
  <si>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</si>
  <si>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</si>
  <si>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</si>
  <si>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</si>
  <si>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</si>
  <si>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</si>
  <si>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</si>
  <si>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新潟県燕市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</si>
  <si>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</si>
  <si>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</si>
  <si>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</si>
  <si>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</si>
  <si>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</si>
  <si>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</si>
  <si>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</si>
  <si>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</si>
  <si>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</si>
  <si>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</si>
  <si>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</si>
  <si>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</si>
  <si>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</si>
  <si>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</si>
  <si>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</si>
  <si>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</si>
  <si>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</si>
  <si>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</si>
  <si>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</si>
  <si>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</si>
  <si>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</si>
  <si>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</si>
  <si>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</si>
  <si>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</si>
  <si>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</si>
  <si>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</si>
  <si>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</si>
  <si>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</si>
  <si>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</si>
  <si>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</si>
  <si>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</si>
  <si>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</si>
  <si>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</si>
  <si>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</si>
  <si>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</si>
  <si>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</si>
  <si>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介護保険事業特別会計</t>
    <phoneticPr fontId="5"/>
  </si>
  <si>
    <t>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</si>
  <si>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</si>
  <si>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</si>
  <si>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</si>
  <si>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</si>
  <si>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</si>
  <si>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</si>
  <si>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</si>
  <si>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</si>
  <si>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</si>
  <si>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</si>
  <si>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</si>
  <si>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</si>
  <si>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</si>
  <si>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</si>
  <si>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</si>
  <si>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</si>
  <si>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</si>
  <si>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</si>
  <si>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</si>
  <si>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</si>
  <si>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</si>
  <si>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</si>
  <si>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</si>
  <si>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</si>
  <si>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</si>
  <si>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</si>
  <si>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</si>
  <si>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</si>
  <si>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</si>
  <si>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</si>
  <si>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</si>
  <si>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</si>
  <si>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</si>
  <si>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</si>
  <si>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</si>
  <si>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</si>
  <si>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</si>
  <si>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</si>
  <si>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</si>
  <si>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</si>
  <si>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</si>
  <si>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</si>
  <si>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</si>
  <si>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</si>
  <si>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</si>
  <si>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</si>
  <si>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</si>
  <si>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</si>
  <si>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</si>
  <si>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</si>
  <si>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</si>
  <si>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</si>
  <si>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</si>
  <si>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</si>
  <si>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</si>
  <si>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</si>
  <si>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</si>
  <si>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</si>
  <si>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</si>
  <si>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</si>
  <si>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</si>
  <si>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</si>
  <si>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</si>
  <si>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</si>
  <si>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</si>
  <si>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</si>
  <si>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</si>
  <si>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</si>
  <si>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</si>
  <si>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</si>
  <si>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</si>
  <si>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</si>
  <si>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</si>
  <si>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</si>
  <si>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</si>
  <si>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</si>
  <si>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</si>
  <si>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</si>
  <si>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</si>
  <si>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</si>
  <si>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</si>
  <si>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</si>
  <si>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</si>
  <si>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</si>
  <si>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</si>
  <si>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</si>
  <si>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</si>
  <si>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</si>
  <si>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</si>
  <si>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</si>
  <si>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</si>
  <si>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</si>
  <si>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</si>
  <si>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</si>
  <si>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</si>
  <si>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</si>
  <si>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</si>
  <si>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</si>
  <si>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</si>
  <si>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</si>
  <si>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</si>
  <si>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</si>
  <si>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</si>
  <si>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</si>
  <si>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</si>
  <si>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</si>
  <si>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</si>
  <si>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</si>
  <si>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</si>
  <si>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</si>
  <si>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</si>
  <si>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</si>
  <si>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</si>
  <si>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</si>
  <si>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</si>
  <si>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</si>
  <si>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</si>
  <si>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</si>
  <si>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</si>
  <si>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</si>
  <si>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</si>
  <si>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</si>
  <si>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</si>
  <si>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</si>
  <si>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</si>
  <si>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</si>
  <si>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</si>
  <si>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</si>
  <si>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</si>
  <si>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</si>
  <si>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</si>
  <si>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</si>
  <si>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</si>
  <si>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</si>
  <si>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</si>
  <si>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</si>
  <si>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0.82</t>
  </si>
  <si>
    <t>一般会計</t>
  </si>
  <si>
    <t>介護保険事業特別会計</t>
  </si>
  <si>
    <t>下水道事業会計</t>
  </si>
  <si>
    <t>国民健康保険特別会計</t>
  </si>
  <si>
    <t>後期高齢者医療特別会計</t>
  </si>
  <si>
    <t>土地取得特別会計</t>
  </si>
  <si>
    <t>その他会計（赤字）</t>
  </si>
  <si>
    <t>その他会計（黒字）</t>
  </si>
  <si>
    <t>R02</t>
    <phoneticPr fontId="5"/>
  </si>
  <si>
    <t>R03</t>
    <phoneticPr fontId="5"/>
  </si>
  <si>
    <t>R04</t>
    <phoneticPr fontId="5"/>
  </si>
  <si>
    <t>R05</t>
    <phoneticPr fontId="5"/>
  </si>
  <si>
    <t>R06</t>
    <phoneticPr fontId="5"/>
  </si>
  <si>
    <t>燕・弥彦総合事務組合（一般会計）</t>
    <rPh sb="0" eb="1">
      <t>ツバメ</t>
    </rPh>
    <rPh sb="2" eb="4">
      <t>ヤヒコ</t>
    </rPh>
    <rPh sb="4" eb="6">
      <t>ソウゴウ</t>
    </rPh>
    <rPh sb="6" eb="8">
      <t>ジム</t>
    </rPh>
    <rPh sb="8" eb="10">
      <t>クミアイ</t>
    </rPh>
    <rPh sb="11" eb="13">
      <t>イッパン</t>
    </rPh>
    <rPh sb="13" eb="15">
      <t>カイケイ</t>
    </rPh>
    <phoneticPr fontId="32"/>
  </si>
  <si>
    <t>燕・弥彦総合事務組合（水道事業会計）</t>
    <rPh sb="11" eb="13">
      <t>スイドウ</t>
    </rPh>
    <rPh sb="13" eb="15">
      <t>ジギョウ</t>
    </rPh>
    <phoneticPr fontId="10"/>
  </si>
  <si>
    <t>新潟県三条・燕総合グラウンド施設組合（一般会計）</t>
  </si>
  <si>
    <t>西蒲原福祉事務組合（一般会計）</t>
  </si>
  <si>
    <t>西蒲原福祉事務組合（西蒲原地区休日夜間急患センター事業特別会計）</t>
  </si>
  <si>
    <t>新潟県市町村総合事務組合（職員退職手当支給事業特別会計）</t>
  </si>
  <si>
    <t>新潟県市町村総合事務組合（消防団員等公務災害補償事業特別会計）</t>
  </si>
  <si>
    <t>新潟県市町村総合事務組合（非常勤職員公務災害補償等事業特別会計）</t>
  </si>
  <si>
    <t>新潟県市町村総合事務組合（交通災害共済事業特別会計）</t>
  </si>
  <si>
    <t>新潟県後期高齢者医療広域連合（一般会計）</t>
  </si>
  <si>
    <t>新潟県後期高齢者医療広域連合（後期高齢者医療特別会計）</t>
  </si>
  <si>
    <t>-</t>
    <phoneticPr fontId="38"/>
  </si>
  <si>
    <t>県央土地開発公社</t>
  </si>
  <si>
    <t>ふるさと燕応援基金</t>
    <phoneticPr fontId="5"/>
  </si>
  <si>
    <t>文化財保護振興基金</t>
    <phoneticPr fontId="5"/>
  </si>
  <si>
    <t>ガス事業譲渡清算金活用基金</t>
    <phoneticPr fontId="5"/>
  </si>
  <si>
    <t>仲治奨学基金</t>
    <phoneticPr fontId="5"/>
  </si>
  <si>
    <t>子ども夢基金</t>
    <phoneticPr fontId="5"/>
  </si>
  <si>
    <t>三条・燕・西蒲・南蒲広域養護老人ホーム施設組合（一般会計）</t>
    <phoneticPr fontId="2"/>
  </si>
  <si>
    <t>新潟県市町村総合事務組合（一般会計）</t>
    <phoneticPr fontId="2"/>
  </si>
  <si>
    <t>燕西蒲勤労者福祉サービスセンター</t>
    <phoneticPr fontId="2"/>
  </si>
  <si>
    <t>吉田環境衛生公社</t>
    <phoneticPr fontId="2"/>
  </si>
  <si>
    <t>燕三条地場産業振興センター</t>
    <phoneticPr fontId="2"/>
  </si>
  <si>
    <t>新潟県市町村総合事務組合（消防賞じゅつ金等支給事業特別会計）</t>
    <rPh sb="20" eb="21">
      <t>トウ</t>
    </rPh>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</si>
  <si>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</si>
  <si>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</si>
  <si>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</si>
  <si>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合併後の施設新設や大規模改修事業の実施により、有形固定資産減価償却率は類似団体と比べて低い水準にあるものの、事業の実施に伴い発行額が増加していた地方債の影響により、将来負担比率は類似団体と比べて高い水準にある。合併特例債等の償還が進み、地方債残高が年々減少するものの、人口減少に伴い標準財政規模も減少が見込まれるため、大きな改善は見込めない。</t>
    <rPh sb="134" eb="138">
      <t>ジンコウゲンショウ</t>
    </rPh>
    <rPh sb="139" eb="140">
      <t>トモナ</t>
    </rPh>
    <rPh sb="141" eb="147">
      <t>ヒョウジュンザイセイキボ</t>
    </rPh>
    <rPh sb="148" eb="150">
      <t>ゲンショウ</t>
    </rPh>
    <rPh sb="151" eb="153">
      <t>ミコ</t>
    </rPh>
    <rPh sb="159" eb="160">
      <t>オオ</t>
    </rPh>
    <rPh sb="162" eb="164">
      <t>カイゼン</t>
    </rPh>
    <rPh sb="165" eb="167">
      <t>ミコ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</si>
  <si>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</si>
  <si>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</si>
  <si>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</si>
  <si>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</si>
  <si>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</si>
  <si>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</si>
  <si>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実質公債費比率ともに類似団体と比較し高くなっている。これは、合併後の施設新設や大規模改修事業の実施により地方債の発行額が増加していることが要因となっている。将来負担比率は、合併特例債等の償還が進み、地方債残高が年々減少するものの、人口減少に伴い標準財政規模も減少が見込まれるため、大きな改善は見込めない。実質公債費比率は、燕市の中期財政見通しにより地方債償還額が今後上昇する見込のため、悪化が見込まれる。</t>
    <rPh sb="188" eb="190">
      <t>コンゴ</t>
    </rPh>
    <rPh sb="190" eb="192">
      <t>ジョウショウ</t>
    </rPh>
    <rPh sb="194" eb="196">
      <t>ミコミ</t>
    </rPh>
    <rPh sb="200" eb="202">
      <t>アッカ</t>
    </rPh>
    <rPh sb="203" eb="205">
      <t>ミコ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</si>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</sst>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2426-4847-90F6-38679BF7C4A4}"/>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45217</c:v>
                </c:pt>
                <c:pt idx="1">
                  <c:v>49236</c:v>
                </c:pt>
                <c:pt idx="2">
                  <c:v>66722</c:v>
                </c:pt>
                <c:pt idx="3">
                  <c:v>52359</c:v>
                </c:pt>
                <c:pt idx="4">
                  <c:v>71604</c:v>
                </c:pt>
              </c:numCache>
            </c:numRef>
          </c:val>
          <c:smooth val="0"/>
          <c:extLst>
            <c:ext xmlns:c16="http://schemas.microsoft.com/office/drawing/2014/chart" uri="{C3380CC4-5D6E-409C-BE32-E72D297353CC}">
              <c16:uniqueId val="{00000001-2426-4847-90F6-38679BF7C4A4}"/>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6.64</c:v>
                </c:pt>
                <c:pt idx="1">
                  <c:v>9.34</c:v>
                </c:pt>
                <c:pt idx="2">
                  <c:v>11.18</c:v>
                </c:pt>
                <c:pt idx="3">
                  <c:v>11.67</c:v>
                </c:pt>
                <c:pt idx="4">
                  <c:v>10.64</c:v>
                </c:pt>
              </c:numCache>
            </c:numRef>
          </c:val>
          <c:extLst>
            <c:ext xmlns:c16="http://schemas.microsoft.com/office/drawing/2014/chart" uri="{C3380CC4-5D6E-409C-BE32-E72D297353CC}">
              <c16:uniqueId val="{00000000-5BD8-436F-A2C2-527EB779776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12.37</c:v>
                </c:pt>
                <c:pt idx="1">
                  <c:v>15.03</c:v>
                </c:pt>
                <c:pt idx="2">
                  <c:v>17.23</c:v>
                </c:pt>
                <c:pt idx="3">
                  <c:v>15.36</c:v>
                </c:pt>
                <c:pt idx="4">
                  <c:v>18.25</c:v>
                </c:pt>
              </c:numCache>
            </c:numRef>
          </c:val>
          <c:extLst>
            <c:ext xmlns:c16="http://schemas.microsoft.com/office/drawing/2014/chart" uri="{C3380CC4-5D6E-409C-BE32-E72D297353CC}">
              <c16:uniqueId val="{00000001-5BD8-436F-A2C2-527EB7797761}"/>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2.2200000000000002</c:v>
                </c:pt>
                <c:pt idx="1">
                  <c:v>5.86</c:v>
                </c:pt>
                <c:pt idx="2">
                  <c:v>3.5</c:v>
                </c:pt>
                <c:pt idx="3">
                  <c:v>-0.82</c:v>
                </c:pt>
                <c:pt idx="4">
                  <c:v>1.93</c:v>
                </c:pt>
              </c:numCache>
            </c:numRef>
          </c:val>
          <c:smooth val="0"/>
          <c:extLst>
            <c:ext xmlns:c16="http://schemas.microsoft.com/office/drawing/2014/chart" uri="{C3380CC4-5D6E-409C-BE32-E72D297353CC}">
              <c16:uniqueId val="{00000002-5BD8-436F-A2C2-527EB7797761}"/>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3423-41F6-BDBB-822E16A0A50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423-41F6-BDBB-822E16A0A507}"/>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3423-41F6-BDBB-822E16A0A507}"/>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3423-41F6-BDBB-822E16A0A507}"/>
            </c:ext>
          </c:extLst>
        </c:ser>
        <c:ser>
          <c:idx val="4"/>
          <c:order val="4"/>
          <c:tx>
            <c:strRef>
              <c:f>データシート!$A$31</c:f>
              <c:strCache>
                <c:ptCount val="1"/>
                <c:pt idx="0">
                  <c:v>土地取得特別会計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3423-41F6-BDBB-822E16A0A507}"/>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0.11</c:v>
                </c:pt>
                <c:pt idx="2">
                  <c:v>#N/A</c:v>
                </c:pt>
                <c:pt idx="3">
                  <c:v>0.11</c:v>
                </c:pt>
                <c:pt idx="4">
                  <c:v>#N/A</c:v>
                </c:pt>
                <c:pt idx="5">
                  <c:v>0.13</c:v>
                </c:pt>
                <c:pt idx="6">
                  <c:v>#N/A</c:v>
                </c:pt>
                <c:pt idx="7">
                  <c:v>0.14000000000000001</c:v>
                </c:pt>
                <c:pt idx="8">
                  <c:v>#N/A</c:v>
                </c:pt>
                <c:pt idx="9">
                  <c:v>0.15</c:v>
                </c:pt>
              </c:numCache>
            </c:numRef>
          </c:val>
          <c:extLst>
            <c:ext xmlns:c16="http://schemas.microsoft.com/office/drawing/2014/chart" uri="{C3380CC4-5D6E-409C-BE32-E72D297353CC}">
              <c16:uniqueId val="{00000005-3423-41F6-BDBB-822E16A0A507}"/>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0.97</c:v>
                </c:pt>
                <c:pt idx="2">
                  <c:v>#N/A</c:v>
                </c:pt>
                <c:pt idx="3">
                  <c:v>0.8</c:v>
                </c:pt>
                <c:pt idx="4">
                  <c:v>#N/A</c:v>
                </c:pt>
                <c:pt idx="5">
                  <c:v>0.35</c:v>
                </c:pt>
                <c:pt idx="6">
                  <c:v>#N/A</c:v>
                </c:pt>
                <c:pt idx="7">
                  <c:v>0.45</c:v>
                </c:pt>
                <c:pt idx="8">
                  <c:v>#N/A</c:v>
                </c:pt>
                <c:pt idx="9">
                  <c:v>0.56999999999999995</c:v>
                </c:pt>
              </c:numCache>
            </c:numRef>
          </c:val>
          <c:extLst>
            <c:ext xmlns:c16="http://schemas.microsoft.com/office/drawing/2014/chart" uri="{C3380CC4-5D6E-409C-BE32-E72D297353CC}">
              <c16:uniqueId val="{00000006-3423-41F6-BDBB-822E16A0A507}"/>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0.65</c:v>
                </c:pt>
                <c:pt idx="2">
                  <c:v>#N/A</c:v>
                </c:pt>
                <c:pt idx="3">
                  <c:v>0.67</c:v>
                </c:pt>
                <c:pt idx="4">
                  <c:v>#N/A</c:v>
                </c:pt>
                <c:pt idx="5">
                  <c:v>0.71</c:v>
                </c:pt>
                <c:pt idx="6">
                  <c:v>#N/A</c:v>
                </c:pt>
                <c:pt idx="7">
                  <c:v>0.87</c:v>
                </c:pt>
                <c:pt idx="8">
                  <c:v>#N/A</c:v>
                </c:pt>
                <c:pt idx="9">
                  <c:v>0.87</c:v>
                </c:pt>
              </c:numCache>
            </c:numRef>
          </c:val>
          <c:extLst>
            <c:ext xmlns:c16="http://schemas.microsoft.com/office/drawing/2014/chart" uri="{C3380CC4-5D6E-409C-BE32-E72D297353CC}">
              <c16:uniqueId val="{00000007-3423-41F6-BDBB-822E16A0A507}"/>
            </c:ext>
          </c:extLst>
        </c:ser>
        <c:ser>
          <c:idx val="8"/>
          <c:order val="8"/>
          <c:tx>
            <c:strRef>
              <c:f>データシート!$A$35</c:f>
              <c:strCache>
                <c:ptCount val="1"/>
                <c:pt idx="0">
                  <c:v>介護保険事業特別会計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0.65</c:v>
                </c:pt>
                <c:pt idx="2">
                  <c:v>#N/A</c:v>
                </c:pt>
                <c:pt idx="3">
                  <c:v>1</c:v>
                </c:pt>
                <c:pt idx="4">
                  <c:v>#N/A</c:v>
                </c:pt>
                <c:pt idx="5">
                  <c:v>2.59</c:v>
                </c:pt>
                <c:pt idx="6">
                  <c:v>#N/A</c:v>
                </c:pt>
                <c:pt idx="7">
                  <c:v>2.38</c:v>
                </c:pt>
                <c:pt idx="8">
                  <c:v>#N/A</c:v>
                </c:pt>
                <c:pt idx="9">
                  <c:v>1.97</c:v>
                </c:pt>
              </c:numCache>
            </c:numRef>
          </c:val>
          <c:extLst>
            <c:ext xmlns:c16="http://schemas.microsoft.com/office/drawing/2014/chart" uri="{C3380CC4-5D6E-409C-BE32-E72D297353CC}">
              <c16:uniqueId val="{00000008-3423-41F6-BDBB-822E16A0A507}"/>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6.63</c:v>
                </c:pt>
                <c:pt idx="2">
                  <c:v>#N/A</c:v>
                </c:pt>
                <c:pt idx="3">
                  <c:v>9.34</c:v>
                </c:pt>
                <c:pt idx="4">
                  <c:v>#N/A</c:v>
                </c:pt>
                <c:pt idx="5">
                  <c:v>11.18</c:v>
                </c:pt>
                <c:pt idx="6">
                  <c:v>#N/A</c:v>
                </c:pt>
                <c:pt idx="7">
                  <c:v>11.66</c:v>
                </c:pt>
                <c:pt idx="8">
                  <c:v>#N/A</c:v>
                </c:pt>
                <c:pt idx="9">
                  <c:v>10.64</c:v>
                </c:pt>
              </c:numCache>
            </c:numRef>
          </c:val>
          <c:extLst>
            <c:ext xmlns:c16="http://schemas.microsoft.com/office/drawing/2014/chart" uri="{C3380CC4-5D6E-409C-BE32-E72D297353CC}">
              <c16:uniqueId val="{00000009-3423-41F6-BDBB-822E16A0A50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3862</c:v>
                </c:pt>
                <c:pt idx="5">
                  <c:v>3863</c:v>
                </c:pt>
                <c:pt idx="8">
                  <c:v>3661</c:v>
                </c:pt>
                <c:pt idx="11">
                  <c:v>3619</c:v>
                </c:pt>
                <c:pt idx="14">
                  <c:v>3438</c:v>
                </c:pt>
              </c:numCache>
            </c:numRef>
          </c:val>
          <c:extLst>
            <c:ext xmlns:c16="http://schemas.microsoft.com/office/drawing/2014/chart" uri="{C3380CC4-5D6E-409C-BE32-E72D297353CC}">
              <c16:uniqueId val="{00000000-337A-4EF6-8754-2062896773B8}"/>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337A-4EF6-8754-2062896773B8}"/>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60</c:v>
                </c:pt>
                <c:pt idx="3">
                  <c:v>77</c:v>
                </c:pt>
                <c:pt idx="6">
                  <c:v>76</c:v>
                </c:pt>
                <c:pt idx="9">
                  <c:v>71</c:v>
                </c:pt>
                <c:pt idx="12">
                  <c:v>53</c:v>
                </c:pt>
              </c:numCache>
            </c:numRef>
          </c:val>
          <c:extLst>
            <c:ext xmlns:c16="http://schemas.microsoft.com/office/drawing/2014/chart" uri="{C3380CC4-5D6E-409C-BE32-E72D297353CC}">
              <c16:uniqueId val="{00000002-337A-4EF6-8754-2062896773B8}"/>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284</c:v>
                </c:pt>
                <c:pt idx="3">
                  <c:v>299</c:v>
                </c:pt>
                <c:pt idx="6">
                  <c:v>196</c:v>
                </c:pt>
                <c:pt idx="9">
                  <c:v>196</c:v>
                </c:pt>
                <c:pt idx="12">
                  <c:v>92</c:v>
                </c:pt>
              </c:numCache>
            </c:numRef>
          </c:val>
          <c:extLst>
            <c:ext xmlns:c16="http://schemas.microsoft.com/office/drawing/2014/chart" uri="{C3380CC4-5D6E-409C-BE32-E72D297353CC}">
              <c16:uniqueId val="{00000003-337A-4EF6-8754-2062896773B8}"/>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1210</c:v>
                </c:pt>
                <c:pt idx="3">
                  <c:v>1220</c:v>
                </c:pt>
                <c:pt idx="6">
                  <c:v>1193</c:v>
                </c:pt>
                <c:pt idx="9">
                  <c:v>1109</c:v>
                </c:pt>
                <c:pt idx="12">
                  <c:v>919</c:v>
                </c:pt>
              </c:numCache>
            </c:numRef>
          </c:val>
          <c:extLst>
            <c:ext xmlns:c16="http://schemas.microsoft.com/office/drawing/2014/chart" uri="{C3380CC4-5D6E-409C-BE32-E72D297353CC}">
              <c16:uniqueId val="{00000004-337A-4EF6-8754-2062896773B8}"/>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337A-4EF6-8754-2062896773B8}"/>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337A-4EF6-8754-2062896773B8}"/>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4410</c:v>
                </c:pt>
                <c:pt idx="3">
                  <c:v>4538</c:v>
                </c:pt>
                <c:pt idx="6">
                  <c:v>4630</c:v>
                </c:pt>
                <c:pt idx="9">
                  <c:v>4485</c:v>
                </c:pt>
                <c:pt idx="12">
                  <c:v>4400</c:v>
                </c:pt>
              </c:numCache>
            </c:numRef>
          </c:val>
          <c:extLst>
            <c:ext xmlns:c16="http://schemas.microsoft.com/office/drawing/2014/chart" uri="{C3380CC4-5D6E-409C-BE32-E72D297353CC}">
              <c16:uniqueId val="{00000007-337A-4EF6-8754-2062896773B8}"/>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2102</c:v>
                </c:pt>
                <c:pt idx="2">
                  <c:v>#N/A</c:v>
                </c:pt>
                <c:pt idx="3">
                  <c:v>#N/A</c:v>
                </c:pt>
                <c:pt idx="4">
                  <c:v>2271</c:v>
                </c:pt>
                <c:pt idx="5">
                  <c:v>#N/A</c:v>
                </c:pt>
                <c:pt idx="6">
                  <c:v>#N/A</c:v>
                </c:pt>
                <c:pt idx="7">
                  <c:v>2434</c:v>
                </c:pt>
                <c:pt idx="8">
                  <c:v>#N/A</c:v>
                </c:pt>
                <c:pt idx="9">
                  <c:v>#N/A</c:v>
                </c:pt>
                <c:pt idx="10">
                  <c:v>2242</c:v>
                </c:pt>
                <c:pt idx="11">
                  <c:v>#N/A</c:v>
                </c:pt>
                <c:pt idx="12">
                  <c:v>#N/A</c:v>
                </c:pt>
                <c:pt idx="13">
                  <c:v>2026</c:v>
                </c:pt>
                <c:pt idx="14">
                  <c:v>#N/A</c:v>
                </c:pt>
              </c:numCache>
            </c:numRef>
          </c:val>
          <c:smooth val="0"/>
          <c:extLst>
            <c:ext xmlns:c16="http://schemas.microsoft.com/office/drawing/2014/chart" uri="{C3380CC4-5D6E-409C-BE32-E72D297353CC}">
              <c16:uniqueId val="{00000008-337A-4EF6-8754-2062896773B8}"/>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42155</c:v>
                </c:pt>
                <c:pt idx="5">
                  <c:v>40999</c:v>
                </c:pt>
                <c:pt idx="8">
                  <c:v>39376</c:v>
                </c:pt>
                <c:pt idx="11">
                  <c:v>36143</c:v>
                </c:pt>
                <c:pt idx="14">
                  <c:v>36010</c:v>
                </c:pt>
              </c:numCache>
            </c:numRef>
          </c:val>
          <c:extLst>
            <c:ext xmlns:c16="http://schemas.microsoft.com/office/drawing/2014/chart" uri="{C3380CC4-5D6E-409C-BE32-E72D297353CC}">
              <c16:uniqueId val="{00000000-26C1-4F47-A738-9202C53F487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49</c:v>
                </c:pt>
                <c:pt idx="5">
                  <c:v>41</c:v>
                </c:pt>
                <c:pt idx="8">
                  <c:v>18</c:v>
                </c:pt>
                <c:pt idx="11">
                  <c:v>12</c:v>
                </c:pt>
                <c:pt idx="14">
                  <c:v>0</c:v>
                </c:pt>
              </c:numCache>
            </c:numRef>
          </c:val>
          <c:extLst>
            <c:ext xmlns:c16="http://schemas.microsoft.com/office/drawing/2014/chart" uri="{C3380CC4-5D6E-409C-BE32-E72D297353CC}">
              <c16:uniqueId val="{00000001-26C1-4F47-A738-9202C53F487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8681</c:v>
                </c:pt>
                <c:pt idx="5">
                  <c:v>9827</c:v>
                </c:pt>
                <c:pt idx="8">
                  <c:v>10588</c:v>
                </c:pt>
                <c:pt idx="11">
                  <c:v>10613</c:v>
                </c:pt>
                <c:pt idx="14">
                  <c:v>11350</c:v>
                </c:pt>
              </c:numCache>
            </c:numRef>
          </c:val>
          <c:extLst>
            <c:ext xmlns:c16="http://schemas.microsoft.com/office/drawing/2014/chart" uri="{C3380CC4-5D6E-409C-BE32-E72D297353CC}">
              <c16:uniqueId val="{00000002-26C1-4F47-A738-9202C53F487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6C1-4F47-A738-9202C53F487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6C1-4F47-A738-9202C53F487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6C1-4F47-A738-9202C53F487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5016</c:v>
                </c:pt>
                <c:pt idx="3">
                  <c:v>4966</c:v>
                </c:pt>
                <c:pt idx="6">
                  <c:v>4762</c:v>
                </c:pt>
                <c:pt idx="9">
                  <c:v>4461</c:v>
                </c:pt>
                <c:pt idx="12">
                  <c:v>4429</c:v>
                </c:pt>
              </c:numCache>
            </c:numRef>
          </c:val>
          <c:extLst>
            <c:ext xmlns:c16="http://schemas.microsoft.com/office/drawing/2014/chart" uri="{C3380CC4-5D6E-409C-BE32-E72D297353CC}">
              <c16:uniqueId val="{00000006-26C1-4F47-A738-9202C53F487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934</c:v>
                </c:pt>
                <c:pt idx="3">
                  <c:v>723</c:v>
                </c:pt>
                <c:pt idx="6">
                  <c:v>584</c:v>
                </c:pt>
                <c:pt idx="9">
                  <c:v>914</c:v>
                </c:pt>
                <c:pt idx="12">
                  <c:v>1025</c:v>
                </c:pt>
              </c:numCache>
            </c:numRef>
          </c:val>
          <c:extLst>
            <c:ext xmlns:c16="http://schemas.microsoft.com/office/drawing/2014/chart" uri="{C3380CC4-5D6E-409C-BE32-E72D297353CC}">
              <c16:uniqueId val="{00000007-26C1-4F47-A738-9202C53F487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16133</c:v>
                </c:pt>
                <c:pt idx="3">
                  <c:v>16060</c:v>
                </c:pt>
                <c:pt idx="6">
                  <c:v>15870</c:v>
                </c:pt>
                <c:pt idx="9">
                  <c:v>15035</c:v>
                </c:pt>
                <c:pt idx="12">
                  <c:v>14257</c:v>
                </c:pt>
              </c:numCache>
            </c:numRef>
          </c:val>
          <c:extLst>
            <c:ext xmlns:c16="http://schemas.microsoft.com/office/drawing/2014/chart" uri="{C3380CC4-5D6E-409C-BE32-E72D297353CC}">
              <c16:uniqueId val="{00000008-26C1-4F47-A738-9202C53F487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609</c:v>
                </c:pt>
                <c:pt idx="3">
                  <c:v>538</c:v>
                </c:pt>
                <c:pt idx="6">
                  <c:v>467</c:v>
                </c:pt>
                <c:pt idx="9">
                  <c:v>397</c:v>
                </c:pt>
                <c:pt idx="12">
                  <c:v>335</c:v>
                </c:pt>
              </c:numCache>
            </c:numRef>
          </c:val>
          <c:extLst>
            <c:ext xmlns:c16="http://schemas.microsoft.com/office/drawing/2014/chart" uri="{C3380CC4-5D6E-409C-BE32-E72D297353CC}">
              <c16:uniqueId val="{00000009-26C1-4F47-A738-9202C53F487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46569</c:v>
                </c:pt>
                <c:pt idx="3">
                  <c:v>44975</c:v>
                </c:pt>
                <c:pt idx="6">
                  <c:v>43525</c:v>
                </c:pt>
                <c:pt idx="9">
                  <c:v>41168</c:v>
                </c:pt>
                <c:pt idx="12">
                  <c:v>39564</c:v>
                </c:pt>
              </c:numCache>
            </c:numRef>
          </c:val>
          <c:extLst>
            <c:ext xmlns:c16="http://schemas.microsoft.com/office/drawing/2014/chart" uri="{C3380CC4-5D6E-409C-BE32-E72D297353CC}">
              <c16:uniqueId val="{0000000A-26C1-4F47-A738-9202C53F487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18376</c:v>
                </c:pt>
                <c:pt idx="2">
                  <c:v>#N/A</c:v>
                </c:pt>
                <c:pt idx="3">
                  <c:v>#N/A</c:v>
                </c:pt>
                <c:pt idx="4">
                  <c:v>16394</c:v>
                </c:pt>
                <c:pt idx="5">
                  <c:v>#N/A</c:v>
                </c:pt>
                <c:pt idx="6">
                  <c:v>#N/A</c:v>
                </c:pt>
                <c:pt idx="7">
                  <c:v>15225</c:v>
                </c:pt>
                <c:pt idx="8">
                  <c:v>#N/A</c:v>
                </c:pt>
                <c:pt idx="9">
                  <c:v>#N/A</c:v>
                </c:pt>
                <c:pt idx="10">
                  <c:v>15206</c:v>
                </c:pt>
                <c:pt idx="11">
                  <c:v>#N/A</c:v>
                </c:pt>
                <c:pt idx="12">
                  <c:v>#N/A</c:v>
                </c:pt>
                <c:pt idx="13">
                  <c:v>12251</c:v>
                </c:pt>
                <c:pt idx="14">
                  <c:v>#N/A</c:v>
                </c:pt>
              </c:numCache>
            </c:numRef>
          </c:val>
          <c:smooth val="0"/>
          <c:extLst>
            <c:ext xmlns:c16="http://schemas.microsoft.com/office/drawing/2014/chart" uri="{C3380CC4-5D6E-409C-BE32-E72D297353CC}">
              <c16:uniqueId val="{0000000B-26C1-4F47-A738-9202C53F487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3571</c:v>
                </c:pt>
                <c:pt idx="1">
                  <c:v>3247</c:v>
                </c:pt>
                <c:pt idx="2">
                  <c:v>3867</c:v>
                </c:pt>
              </c:numCache>
            </c:numRef>
          </c:val>
          <c:extLst>
            <c:ext xmlns:c16="http://schemas.microsoft.com/office/drawing/2014/chart" uri="{C3380CC4-5D6E-409C-BE32-E72D297353CC}">
              <c16:uniqueId val="{00000000-CFC9-4F79-957F-1CB53D7BC27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918</c:v>
                </c:pt>
                <c:pt idx="1">
                  <c:v>1209</c:v>
                </c:pt>
                <c:pt idx="2">
                  <c:v>1265</c:v>
                </c:pt>
              </c:numCache>
            </c:numRef>
          </c:val>
          <c:extLst>
            <c:ext xmlns:c16="http://schemas.microsoft.com/office/drawing/2014/chart" uri="{C3380CC4-5D6E-409C-BE32-E72D297353CC}">
              <c16:uniqueId val="{00000001-CFC9-4F79-957F-1CB53D7BC27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4201</c:v>
                </c:pt>
                <c:pt idx="1">
                  <c:v>4290</c:v>
                </c:pt>
                <c:pt idx="2">
                  <c:v>4300</c:v>
                </c:pt>
              </c:numCache>
            </c:numRef>
          </c:val>
          <c:extLst>
            <c:ext xmlns:c16="http://schemas.microsoft.com/office/drawing/2014/chart" uri="{C3380CC4-5D6E-409C-BE32-E72D297353CC}">
              <c16:uniqueId val="{00000002-CFC9-4F79-957F-1CB53D7BC27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{C5F8E6E6-FE46-440B-AFEB-5F33533E6EA6}</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BF3-4E91-BBFB-0B10ABAD9A3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{77CF24A4-96D1-4196-8CCE-8205CEE4572F}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BF3-4E91-BBFB-0B10ABAD9A3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{4F5E84D8-0C7D-4E39-AB9F-7F47F696CAC3}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BF3-4E91-BBFB-0B10ABAD9A3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{7073D868-4505-45DB-97B2-5B2752BC5B01}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BF3-4E91-BBFB-0B10ABAD9A3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{E1F1C295-35B0-4DD3-9962-D824A9585A6E}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BF3-4E91-BBFB-0B10ABAD9A3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{FD17E748-A98B-4153-A6E2-D234BBCEAB92}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BF3-4E91-BBFB-0B10ABAD9A3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{638BDDE5-01C4-4A05-AC4D-17746DE4FB9E}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BF3-4E91-BBFB-0B10ABAD9A3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{BEBE222D-3023-4EBA-ADC6-DCA0CE5F8729}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BF3-4E91-BBFB-0B10ABAD9A3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{EA5EB4F5-A49E-4CA0-81C3-43C501F9AF42}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BF3-4E91-BBFB-0B10ABAD9A3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52.2</c:v>
                </c:pt>
                <c:pt idx="8">
                  <c:v>53.8</c:v>
                </c:pt>
                <c:pt idx="16">
                  <c:v>55.3</c:v>
                </c:pt>
                <c:pt idx="24">
                  <c:v>56.8</c:v>
                </c:pt>
                <c:pt idx="32">
                  <c:v>58.2</c:v>
                </c:pt>
              </c:numCache>
            </c:numRef>
          </c:xVal>
          <c:yVal>
            <c:numRef>
              <c:f>公会計指標分析・財政指標組合せ分析表!$BP$51:$DC$51</c:f>
              <c:numCache>
                <c:formatCode>#,##0.0;"▲ "#,##0.0</c:formatCode>
                <c:ptCount val="40"/>
                <c:pt idx="0">
                  <c:v>109.2</c:v>
                </c:pt>
                <c:pt idx="8">
                  <c:v>94.3</c:v>
                </c:pt>
                <c:pt idx="16">
                  <c:v>88.9</c:v>
                </c:pt>
                <c:pt idx="24">
                  <c:v>86.5</c:v>
                </c:pt>
                <c:pt idx="32">
                  <c:v>68.7</c:v>
                </c:pt>
              </c:numCache>
            </c:numRef>
          </c:yVal>
          <c:smooth val="0"/>
          <c:extLst>
            <c:ext xmlns:c16="http://schemas.microsoft.com/office/drawing/2014/chart" uri="{C3380CC4-5D6E-409C-BE32-E72D297353CC}">
              <c16:uniqueId val="{00000009-DBF3-4E91-BBFB-0B10ABAD9A3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{CC2B05BA-B1A6-48C3-9B49-13D17B558538}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BF3-4E91-BBFB-0B10ABAD9A3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{B3FDB915-6962-4614-A2FB-A02A06E7051A}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BF3-4E91-BBFB-0B10ABAD9A3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{3540F4E9-1351-4AE5-9277-A3C529030146}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BF3-4E91-BBFB-0B10ABAD9A3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{04C7FF5A-05A0-42C8-A326-9F92B7E9DECE}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BF3-4E91-BBFB-0B10ABAD9A3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{6C48A452-96A3-4BE9-A3D2-CF1536108415}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BF3-4E91-BBFB-0B10ABAD9A3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{BFD7CE83-B903-48CF-A973-C42CD4A1CB26}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BF3-4E91-BBFB-0B10ABAD9A3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{33B9EBA5-9D8D-4D4A-89B7-644FE06F9E1E}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BF3-4E91-BBFB-0B10ABAD9A3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{7063747C-E8FF-4093-835A-80ABD28B8CEC}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BF3-4E91-BBFB-0B10ABAD9A3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{BFAA7D69-2EB4-4285-B942-0D4777E4F6AA}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BF3-4E91-BBFB-0B10ABAD9A3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DBF3-4E91-BBFB-0B10ABAD9A3E}"/>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3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{0101E70F-E9CA-47D4-BA98-A3125E3FC9FB}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B2A-4E40-AAF4-725CE5CCA93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{B929479F-F785-4C68-A4D5-6715EF64A325}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B2A-4E40-AAF4-725CE5CCA93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{2EB6107F-2DD8-4827-9F6D-E1449145B163}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B2A-4E40-AAF4-725CE5CCA93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{7E3D8F9A-F974-46DE-BF52-6B5ED63724BD}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B2A-4E40-AAF4-725CE5CCA93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{5DBD2128-6AEC-4AA8-8837-2E5B4C6B9338}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B2A-4E40-AAF4-725CE5CCA93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{DAAD612C-85FB-4627-9633-9DA33EC6C01E}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B2A-4E40-AAF4-725CE5CCA938}"/>
                </c:ext>
              </c:extLst>
            </c:dLbl>
            <c:dLbl>
              <c:idx val="16"/>
              <c:layout>
                <c:manualLayout>
                  <c:x val="0"/>
                  <c:y val="1.2687623252713963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{555E5913-D1A7-4F46-B918-31EDF3642712}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B2A-4E40-AAF4-725CE5CCA938}"/>
                </c:ext>
              </c:extLst>
            </c:dLbl>
            <c:dLbl>
              <c:idx val="24"/>
              <c:layout>
                <c:manualLayout>
                  <c:x val="0"/>
                  <c:y val="-1.268762325271404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{6DCACE74-DA67-41AF-BD39-23CAF2F081B5}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B2A-4E40-AAF4-725CE5CCA93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{5B912DB7-27EE-4E6E-9982-1303904BFCA3}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B2A-4E40-AAF4-725CE5CCA93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12.7</c:v>
                </c:pt>
                <c:pt idx="8">
                  <c:v>12.9</c:v>
                </c:pt>
                <c:pt idx="16">
                  <c:v>13.2</c:v>
                </c:pt>
                <c:pt idx="24">
                  <c:v>13.3</c:v>
                </c:pt>
                <c:pt idx="32">
                  <c:v>12.7</c:v>
                </c:pt>
              </c:numCache>
            </c:numRef>
          </c:xVal>
          <c:yVal>
            <c:numRef>
              <c:f>公会計指標分析・財政指標組合せ分析表!$BP$73:$DC$73</c:f>
              <c:numCache>
                <c:formatCode>#,##0.0;"▲ "#,##0.0</c:formatCode>
                <c:ptCount val="40"/>
                <c:pt idx="0">
                  <c:v>109.2</c:v>
                </c:pt>
                <c:pt idx="8">
                  <c:v>94.3</c:v>
                </c:pt>
                <c:pt idx="16">
                  <c:v>88.9</c:v>
                </c:pt>
                <c:pt idx="24">
                  <c:v>86.5</c:v>
                </c:pt>
                <c:pt idx="32">
                  <c:v>68.7</c:v>
                </c:pt>
              </c:numCache>
            </c:numRef>
          </c:yVal>
          <c:smooth val="0"/>
          <c:extLst>
            <c:ext xmlns:c16="http://schemas.microsoft.com/office/drawing/2014/chart" uri="{C3380CC4-5D6E-409C-BE32-E72D297353CC}">
              <c16:uniqueId val="{00000009-5B2A-4E40-AAF4-725CE5CCA93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0"/>
                  <c:y val="3.1794833506517883E-3"/>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{0A86BB60-E897-4190-BD07-253811548109}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B2A-4E40-AAF4-725CE5CCA93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{AD03A184-C60D-45DE-A913-FA4E8CE5B5FB}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B2A-4E40-AAF4-725CE5CCA93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{93387C63-EEE0-444D-A82D-2DF613DA3DCF}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B2A-4E40-AAF4-725CE5CCA93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{93A06CA0-F68A-4A05-8BE0-B93A36BA70DD}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B2A-4E40-AAF4-725CE5CCA93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{88169BF8-13B8-40E3-93CB-E8CEB7BA050D}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B2A-4E40-AAF4-725CE5CCA938}"/>
                </c:ext>
              </c:extLst>
            </c:dLbl>
            <c:dLbl>
              <c:idx val="8"/>
              <c:layout>
                <c:manualLayout>
                  <c:x val="0"/>
                  <c:y val="1.0869870478050998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{2ED70BF8-6469-409D-A6B9-8EDABD9470A4}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B2A-4E40-AAF4-725CE5CCA938}"/>
                </c:ext>
              </c:extLst>
            </c:dLbl>
            <c:dLbl>
              <c:idx val="16"/>
              <c:layout>
                <c:manualLayout>
                  <c:x val="0"/>
                  <c:y val="1.280184285711350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{26AD3175-422D-41DF-BE9A-E605A74FB7B7}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B2A-4E40-AAF4-725CE5CCA938}"/>
                </c:ext>
              </c:extLst>
            </c:dLbl>
            <c:dLbl>
              <c:idx val="24"/>
              <c:layout>
                <c:manualLayout>
                  <c:x val="0"/>
                  <c:y val="-4.8931199042130964E-3"/>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{8D2384C5-6C82-4137-A30F-23C2885B4962}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B2A-4E40-AAF4-725CE5CCA938}"/>
                </c:ext>
              </c:extLst>
            </c:dLbl>
            <c:dLbl>
              <c:idx val="32"/>
              <c:layout>
                <c:manualLayout>
                  <c:x val="0"/>
                  <c:y val="-2.1957563050249092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{C905AE51-803C-456A-AB36-6809BADB485F}</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B2A-4E40-AAF4-725CE5CCA93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5B2A-4E40-AAF4-725CE5CCA938}"/>
            </c:ext>
          </c:extLst>
        </c:ser>
        <c:dLbls>
          <c:showLegendKey val="0"/>
          <c:showVal val="1"/>
          <c:showCatName val="0"/>
          <c:showSerName val="0"/>
          <c:showPercent val="0"/>
          <c:showBubbleSize val="0"/>
        </c:dLbls>
        <c:axId val="84219776"/>
        <c:axId val="84234240"/>
      </c:scatterChart>
      <c:valAx>
        <c:axId val="84219776"/>
        <c:scaling>
          <c:orientation val="maxMin"/>
          <c:max val="14"/>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3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新潟県燕市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75,935
75,161
110.94
48,524,496
46,101,784
2,254,804
21,188,177
39,564,033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12.7
68.7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全国平均及び県内平均を上回っている。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経年比較では、概ね横ばいでの推移となっている。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14817</xdr:rowOff>
    </xdr:from>
    <xdr:to>
      <xdr:col>23</xdr:col>
      <xdr:colOff>133350</xdr:colOff>
      <xdr:row>43</xdr:row>
      <xdr:rowOff>14817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38716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47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1411</xdr:rowOff>
    </xdr:from>
    <xdr:to>
      <xdr:col>19</xdr:col>
      <xdr:colOff>133350</xdr:colOff>
      <xdr:row>43</xdr:row>
      <xdr:rowOff>14817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7376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113188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71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159455</xdr:rowOff>
    </xdr:from>
    <xdr:to>
      <xdr:col>15</xdr:col>
      <xdr:colOff>82550</xdr:colOff>
      <xdr:row>43</xdr:row>
      <xdr:rowOff>1411</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6035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146050</xdr:rowOff>
    </xdr:from>
    <xdr:to>
      <xdr:col>11</xdr:col>
      <xdr:colOff>31750</xdr:colOff>
      <xdr:row>42</xdr:row>
      <xdr:rowOff>159455</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4695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135467</xdr:rowOff>
    </xdr:from>
    <xdr:to>
      <xdr:col>23</xdr:col>
      <xdr:colOff>184150</xdr:colOff>
      <xdr:row>43</xdr:row>
      <xdr:rowOff>65617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107544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0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135467</xdr:rowOff>
    </xdr:from>
    <xdr:to>
      <xdr:col>19</xdr:col>
      <xdr:colOff>184150</xdr:colOff>
      <xdr:row>43</xdr:row>
      <xdr:rowOff>65617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50394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22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122061</xdr:rowOff>
    </xdr:from>
    <xdr:to>
      <xdr:col>15</xdr:col>
      <xdr:colOff>133350</xdr:colOff>
      <xdr:row>43</xdr:row>
      <xdr:rowOff>52211</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2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36988</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09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108655</xdr:rowOff>
    </xdr:from>
    <xdr:to>
      <xdr:col>11</xdr:col>
      <xdr:colOff>82550</xdr:colOff>
      <xdr:row>43</xdr:row>
      <xdr:rowOff>38805</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23582</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95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10177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全国平均、県内平均、類似団体を上回っている。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経常収支比率は、比率の分母項目である市税などの経常一般財源等が増となった一方で、分子項目である扶助費等の経費の増により、低下要因が増加要因を上回ったため、前年度比</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ポイント増の</a:t>
          </a:r>
          <a:r>
            <a:rPr kumimoji="1" lang="en-US" altLang="ja-JP" sz="1300">
              <a:latin typeface="ＭＳ Ｐゴシック" panose="020B0600070205080204" pitchFamily="50" charset="-128"/>
              <a:ea typeface="ＭＳ Ｐゴシック" panose="020B0600070205080204" pitchFamily="50" charset="-128"/>
            </a:rPr>
            <a:t>94.0</a:t>
          </a:r>
          <a:r>
            <a:rPr kumimoji="1" lang="ja-JP" altLang="en-US" sz="1300">
              <a:latin typeface="ＭＳ Ｐゴシック" panose="020B0600070205080204" pitchFamily="50" charset="-128"/>
              <a:ea typeface="ＭＳ Ｐゴシック" panose="020B0600070205080204" pitchFamily="50" charset="-128"/>
            </a:rPr>
            <a:t>％となっている。</a:t>
          </a:r>
        </a:p>
        <a:p>
          <a:r>
            <a:rPr kumimoji="1" lang="ja-JP" altLang="en-US" sz="1300">
              <a:latin typeface="ＭＳ Ｐゴシック" panose="020B0600070205080204" pitchFamily="50" charset="-128"/>
              <a:ea typeface="ＭＳ Ｐゴシック" panose="020B0600070205080204" pitchFamily="50" charset="-128"/>
            </a:rPr>
            <a:t>引き続き、行政改革推進プランに基づき、経常経費の縮減等に努める。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3175</xdr:rowOff>
    </xdr:from>
    <xdr:to>
      <xdr:col>23</xdr:col>
      <xdr:colOff>133350</xdr:colOff>
      <xdr:row>64</xdr:row>
      <xdr:rowOff>63500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975975"/>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128287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58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162560</xdr:rowOff>
    </xdr:from>
    <xdr:to>
      <xdr:col>19</xdr:col>
      <xdr:colOff>133350</xdr:colOff>
      <xdr:row>64</xdr:row>
      <xdr:rowOff>3175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963910"/>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21924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51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5715</xdr:rowOff>
    </xdr:from>
    <xdr:to>
      <xdr:col>15</xdr:col>
      <xdr:colOff>82550</xdr:colOff>
      <xdr:row>63</xdr:row>
      <xdr:rowOff>162560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807065"/>
          <a:ext cx="889000" cy="15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114952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57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5715</xdr:rowOff>
    </xdr:from>
    <xdr:to>
      <xdr:col>11</xdr:col>
      <xdr:colOff>31750</xdr:colOff>
      <xdr:row>64</xdr:row>
      <xdr:rowOff>3175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807065"/>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63199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350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163212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12700</xdr:rowOff>
    </xdr:from>
    <xdr:to>
      <xdr:col>23</xdr:col>
      <xdr:colOff>184150</xdr:colOff>
      <xdr:row>64</xdr:row>
      <xdr:rowOff>114300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098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156227</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95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123825</xdr:rowOff>
    </xdr:from>
    <xdr:to>
      <xdr:col>19</xdr:col>
      <xdr:colOff>184150</xdr:colOff>
      <xdr:row>64</xdr:row>
      <xdr:rowOff>53975</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92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38752</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011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111760</xdr:rowOff>
    </xdr:from>
    <xdr:to>
      <xdr:col>15</xdr:col>
      <xdr:colOff>133350</xdr:colOff>
      <xdr:row>64</xdr:row>
      <xdr:rowOff>41910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26687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126365</xdr:rowOff>
    </xdr:from>
    <xdr:to>
      <xdr:col>11</xdr:col>
      <xdr:colOff>82550</xdr:colOff>
      <xdr:row>63</xdr:row>
      <xdr:rowOff>56515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75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41292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84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123825</xdr:rowOff>
    </xdr:from>
    <xdr:to>
      <xdr:col>7</xdr:col>
      <xdr:colOff>31750</xdr:colOff>
      <xdr:row>64</xdr:row>
      <xdr:rowOff>53975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92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38752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01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[188,280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全国平均及び類似団体平均を上回っている。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人件費は、正職員の人事委員会勧告の給与改定等や、会計年度任用職員の勤勉手当の支給等により増となったほか、ふるさと納税関連経費による増などにより、前年度より上昇している。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引き続き、定員管理計画に基づく職員数の適正化に努めるとともに、行政改革推進プランに基づく行財政改革に取り組み、歳出削減に努める。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23174</xdr:rowOff>
    </xdr:from>
    <xdr:to>
      <xdr:col>23</xdr:col>
      <xdr:colOff>133350</xdr:colOff>
      <xdr:row>84</xdr:row>
      <xdr:rowOff>108933</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424974"/>
          <a:ext cx="838200" cy="85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20099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78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13080</xdr:rowOff>
    </xdr:from>
    <xdr:to>
      <xdr:col>19</xdr:col>
      <xdr:colOff>133350</xdr:colOff>
      <xdr:row>84</xdr:row>
      <xdr:rowOff>23174</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414880"/>
          <a:ext cx="889000" cy="10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32841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920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55507</xdr:rowOff>
    </xdr:from>
    <xdr:to>
      <xdr:col>15</xdr:col>
      <xdr:colOff>82550</xdr:colOff>
      <xdr:row>84</xdr:row>
      <xdr:rowOff>13080</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285857"/>
          <a:ext cx="889000" cy="129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35624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923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43442</xdr:rowOff>
    </xdr:from>
    <xdr:to>
      <xdr:col>11</xdr:col>
      <xdr:colOff>31750</xdr:colOff>
      <xdr:row>83</xdr:row>
      <xdr:rowOff>55507</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273792"/>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165144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881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110569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826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58133</xdr:rowOff>
    </xdr:from>
    <xdr:to>
      <xdr:col>23</xdr:col>
      <xdr:colOff>184150</xdr:colOff>
      <xdr:row>84</xdr:row>
      <xdr:rowOff>159733</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459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30210</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432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143824</xdr:rowOff>
    </xdr:from>
    <xdr:to>
      <xdr:col>19</xdr:col>
      <xdr:colOff>184150</xdr:colOff>
      <xdr:row>84</xdr:row>
      <xdr:rowOff>73974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374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58751</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460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133730</xdr:rowOff>
    </xdr:from>
    <xdr:to>
      <xdr:col>15</xdr:col>
      <xdr:colOff>133350</xdr:colOff>
      <xdr:row>84</xdr:row>
      <xdr:rowOff>63880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36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48657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45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4707</xdr:rowOff>
    </xdr:from>
    <xdr:to>
      <xdr:col>11</xdr:col>
      <xdr:colOff>82550</xdr:colOff>
      <xdr:row>83</xdr:row>
      <xdr:rowOff>106307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235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91084</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321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164092</xdr:rowOff>
    </xdr:from>
    <xdr:to>
      <xdr:col>7</xdr:col>
      <xdr:colOff>31750</xdr:colOff>
      <xdr:row>83</xdr:row>
      <xdr:rowOff>94242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22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79019</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30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全国市平均、全国町村平均及び類似団体平均を下回っている。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引き続き、給与・各種手当の適正化に努める。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64407</xdr:rowOff>
    </xdr:from>
    <xdr:to>
      <xdr:col>81</xdr:col>
      <xdr:colOff>44450</xdr:colOff>
      <xdr:row>83</xdr:row>
      <xdr:rowOff>64407</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2947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5641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750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97971</xdr:rowOff>
    </xdr:from>
    <xdr:to>
      <xdr:col>77</xdr:col>
      <xdr:colOff>44450</xdr:colOff>
      <xdr:row>83</xdr:row>
      <xdr:rowOff>64407</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4156871"/>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97971</xdr:rowOff>
    </xdr:from>
    <xdr:to>
      <xdr:col>72</xdr:col>
      <xdr:colOff>203200</xdr:colOff>
      <xdr:row>83</xdr:row>
      <xdr:rowOff>116114</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156871"/>
          <a:ext cx="889000" cy="189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116114</xdr:rowOff>
    </xdr:from>
    <xdr:to>
      <xdr:col>68</xdr:col>
      <xdr:colOff>152400</xdr:colOff>
      <xdr:row>83</xdr:row>
      <xdr:rowOff>133350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346464"/>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154413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13607</xdr:rowOff>
    </xdr:from>
    <xdr:to>
      <xdr:col>81</xdr:col>
      <xdr:colOff>95250</xdr:colOff>
      <xdr:row>83</xdr:row>
      <xdr:rowOff>115207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24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30134</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089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13607</xdr:rowOff>
    </xdr:from>
    <xdr:to>
      <xdr:col>77</xdr:col>
      <xdr:colOff>95250</xdr:colOff>
      <xdr:row>83</xdr:row>
      <xdr:rowOff>115207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24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125384</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012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47171</xdr:rowOff>
    </xdr:from>
    <xdr:to>
      <xdr:col>73</xdr:col>
      <xdr:colOff>44450</xdr:colOff>
      <xdr:row>82</xdr:row>
      <xdr:rowOff>148771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10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158948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3874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65314</xdr:rowOff>
    </xdr:from>
    <xdr:to>
      <xdr:col>68</xdr:col>
      <xdr:colOff>203200</xdr:colOff>
      <xdr:row>83</xdr:row>
      <xdr:rowOff>166914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29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5641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064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82550</xdr:rowOff>
    </xdr:from>
    <xdr:to>
      <xdr:col>64</xdr:col>
      <xdr:colOff>152400</xdr:colOff>
      <xdr:row>84</xdr:row>
      <xdr:rowOff>12700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22877</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全国平均及び県内平均を下回っている。</a:t>
          </a:r>
        </a:p>
        <a:p>
          <a:r>
            <a:rPr kumimoji="1" lang="ja-JP" altLang="en-US" sz="1300">
              <a:latin typeface="ＭＳ Ｐゴシック" panose="020B0600070205080204" pitchFamily="50" charset="-128"/>
              <a:ea typeface="ＭＳ Ｐゴシック" panose="020B0600070205080204" pitchFamily="50" charset="-128"/>
            </a:rPr>
            <a:t>引き続き、定員管理計画に基づき、人口規模に見合った職員数としていくため、事務の効率化や民間活力の活用を図り、適正な定員管理に努める。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88356</xdr:rowOff>
    </xdr:from>
    <xdr:to>
      <xdr:col>81</xdr:col>
      <xdr:colOff>44450</xdr:colOff>
      <xdr:row>61</xdr:row>
      <xdr:rowOff>122827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546806"/>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79936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66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41819</xdr:rowOff>
    </xdr:from>
    <xdr:to>
      <xdr:col>77</xdr:col>
      <xdr:colOff>44450</xdr:colOff>
      <xdr:row>61</xdr:row>
      <xdr:rowOff>88356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500269"/>
          <a:ext cx="889000" cy="46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129103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87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19413</xdr:rowOff>
    </xdr:from>
    <xdr:to>
      <xdr:col>72</xdr:col>
      <xdr:colOff>203200</xdr:colOff>
      <xdr:row>61</xdr:row>
      <xdr:rowOff>41819</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477863"/>
          <a:ext cx="889000" cy="2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127380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9072</xdr:rowOff>
    </xdr:from>
    <xdr:to>
      <xdr:col>68</xdr:col>
      <xdr:colOff>152400</xdr:colOff>
      <xdr:row>61</xdr:row>
      <xdr:rowOff>19413</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467522"/>
          <a:ext cx="889000" cy="10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113592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7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80843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539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72027</xdr:rowOff>
    </xdr:from>
    <xdr:to>
      <xdr:col>81</xdr:col>
      <xdr:colOff>95250</xdr:colOff>
      <xdr:row>62</xdr:row>
      <xdr:rowOff>2177</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53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44104</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502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37556</xdr:rowOff>
    </xdr:from>
    <xdr:to>
      <xdr:col>77</xdr:col>
      <xdr:colOff>95250</xdr:colOff>
      <xdr:row>61</xdr:row>
      <xdr:rowOff>139156</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496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149333</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2648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162469</xdr:rowOff>
    </xdr:from>
    <xdr:to>
      <xdr:col>73</xdr:col>
      <xdr:colOff>44450</xdr:colOff>
      <xdr:row>61</xdr:row>
      <xdr:rowOff>92619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449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102796</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2183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140063</xdr:rowOff>
    </xdr:from>
    <xdr:to>
      <xdr:col>68</xdr:col>
      <xdr:colOff>203200</xdr:colOff>
      <xdr:row>61</xdr:row>
      <xdr:rowOff>70213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427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80390</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195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129722</xdr:rowOff>
    </xdr:from>
    <xdr:to>
      <xdr:col>64</xdr:col>
      <xdr:colOff>152400</xdr:colOff>
      <xdr:row>61</xdr:row>
      <xdr:rowOff>59872</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416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70049</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185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全国平均、県内平均及び類似団体平均を上回る状況である。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合併特例債の償還の進展により、単年度の実質公債費比率は令和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年度をピークに逓減する見通しであり、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引き続き、新規借入を伴う建設事業を抑制する等公債費の縮減に努める。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44</xdr:row>
      <xdr:rowOff>60537</xdr:rowOff>
    </xdr:from>
    <xdr:to>
      <xdr:col>81</xdr:col>
      <xdr:colOff>44450</xdr:colOff>
      <xdr:row>44</xdr:row>
      <xdr:rowOff>108796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7604337"/>
          <a:ext cx="838200" cy="48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41927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44</xdr:row>
      <xdr:rowOff>100754</xdr:rowOff>
    </xdr:from>
    <xdr:to>
      <xdr:col>77</xdr:col>
      <xdr:colOff>44450</xdr:colOff>
      <xdr:row>44</xdr:row>
      <xdr:rowOff>108796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644554"/>
          <a:ext cx="889000" cy="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153264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839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44</xdr:row>
      <xdr:rowOff>76623</xdr:rowOff>
    </xdr:from>
    <xdr:to>
      <xdr:col>72</xdr:col>
      <xdr:colOff>203200</xdr:colOff>
      <xdr:row>44</xdr:row>
      <xdr:rowOff>100754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620423"/>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44</xdr:row>
      <xdr:rowOff>60537</xdr:rowOff>
    </xdr:from>
    <xdr:to>
      <xdr:col>68</xdr:col>
      <xdr:colOff>152400</xdr:colOff>
      <xdr:row>44</xdr:row>
      <xdr:rowOff>76623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760433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44</xdr:row>
      <xdr:rowOff>9737</xdr:rowOff>
    </xdr:from>
    <xdr:to>
      <xdr:col>81</xdr:col>
      <xdr:colOff>95250</xdr:colOff>
      <xdr:row>44</xdr:row>
      <xdr:rowOff>111337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553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153264</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525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44</xdr:row>
      <xdr:rowOff>57996</xdr:rowOff>
    </xdr:from>
    <xdr:to>
      <xdr:col>77</xdr:col>
      <xdr:colOff>95250</xdr:colOff>
      <xdr:row>44</xdr:row>
      <xdr:rowOff>159596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60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44</xdr:row>
      <xdr:rowOff>144373</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6881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44</xdr:row>
      <xdr:rowOff>49954</xdr:rowOff>
    </xdr:from>
    <xdr:to>
      <xdr:col>73</xdr:col>
      <xdr:colOff>44450</xdr:colOff>
      <xdr:row>44</xdr:row>
      <xdr:rowOff>151554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593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44</xdr:row>
      <xdr:rowOff>136331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680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44</xdr:row>
      <xdr:rowOff>25823</xdr:rowOff>
    </xdr:from>
    <xdr:to>
      <xdr:col>68</xdr:col>
      <xdr:colOff>203200</xdr:colOff>
      <xdr:row>44</xdr:row>
      <xdr:rowOff>127423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56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44</xdr:row>
      <xdr:rowOff>112200</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656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9737</xdr:rowOff>
    </xdr:from>
    <xdr:to>
      <xdr:col>64</xdr:col>
      <xdr:colOff>152400</xdr:colOff>
      <xdr:row>44</xdr:row>
      <xdr:rowOff>111337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553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96114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639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全国平均及び類似団体平均を上回っている。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年度は地方債残高の減少等により将来負担額が減少したため、</a:t>
          </a:r>
          <a:r>
            <a:rPr kumimoji="1" lang="en-US" altLang="ja-JP" sz="1300">
              <a:latin typeface="ＭＳ Ｐゴシック" panose="020B0600070205080204" pitchFamily="50" charset="-128"/>
              <a:ea typeface="ＭＳ Ｐゴシック" panose="020B0600070205080204" pitchFamily="50" charset="-128"/>
            </a:rPr>
            <a:t>17.8</a:t>
          </a:r>
          <a:r>
            <a:rPr kumimoji="1" lang="ja-JP" altLang="en-US" sz="1300">
              <a:latin typeface="ＭＳ Ｐゴシック" panose="020B0600070205080204" pitchFamily="50" charset="-128"/>
              <a:ea typeface="ＭＳ Ｐゴシック" panose="020B0600070205080204" pitchFamily="50" charset="-128"/>
            </a:rPr>
            <a:t>ポイント減少している。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引き続き、交付税措置のある有利な起債を活用するなど、将来負担の適正化に努める。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34078</xdr:rowOff>
    </xdr:from>
    <xdr:to>
      <xdr:col>81</xdr:col>
      <xdr:colOff>44450</xdr:colOff>
      <xdr:row>20</xdr:row>
      <xdr:rowOff>101247</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3291628"/>
          <a:ext cx="838200" cy="238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16527</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4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101247</xdr:rowOff>
    </xdr:from>
    <xdr:to>
      <xdr:col>77</xdr:col>
      <xdr:colOff>44450</xdr:colOff>
      <xdr:row>20</xdr:row>
      <xdr:rowOff>133421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3530247"/>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20</xdr:row>
      <xdr:rowOff>133421</xdr:rowOff>
    </xdr:from>
    <xdr:to>
      <xdr:col>72</xdr:col>
      <xdr:colOff>203200</xdr:colOff>
      <xdr:row>21</xdr:row>
      <xdr:rowOff>34361</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3562421"/>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89817</xdr:rowOff>
    </xdr:from>
    <xdr:to>
      <xdr:col>73</xdr:col>
      <xdr:colOff>44450</xdr:colOff>
      <xdr:row>15</xdr:row>
      <xdr:rowOff>19967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34361</xdr:rowOff>
    </xdr:from>
    <xdr:to>
      <xdr:col>68</xdr:col>
      <xdr:colOff>152400</xdr:colOff>
      <xdr:row>22</xdr:row>
      <xdr:rowOff>62653</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3634811"/>
          <a:ext cx="889000" cy="199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160867</xdr:rowOff>
    </xdr:from>
    <xdr:to>
      <xdr:col>68</xdr:col>
      <xdr:colOff>203200</xdr:colOff>
      <xdr:row>15</xdr:row>
      <xdr:rowOff>91017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24923</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42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154728</xdr:rowOff>
    </xdr:from>
    <xdr:to>
      <xdr:col>81</xdr:col>
      <xdr:colOff>95250</xdr:colOff>
      <xdr:row>19</xdr:row>
      <xdr:rowOff>84879</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324082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126805</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3212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50447</xdr:rowOff>
    </xdr:from>
    <xdr:to>
      <xdr:col>77</xdr:col>
      <xdr:colOff>95250</xdr:colOff>
      <xdr:row>20</xdr:row>
      <xdr:rowOff>152047</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3479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136824</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3565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82621</xdr:rowOff>
    </xdr:from>
    <xdr:to>
      <xdr:col>73</xdr:col>
      <xdr:colOff>44450</xdr:colOff>
      <xdr:row>21</xdr:row>
      <xdr:rowOff>12771</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3511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168998</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3597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20</xdr:row>
      <xdr:rowOff>155011</xdr:rowOff>
    </xdr:from>
    <xdr:to>
      <xdr:col>68</xdr:col>
      <xdr:colOff>203200</xdr:colOff>
      <xdr:row>21</xdr:row>
      <xdr:rowOff>85161</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358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69938</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670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22</xdr:row>
      <xdr:rowOff>11853</xdr:rowOff>
    </xdr:from>
    <xdr:to>
      <xdr:col>64</xdr:col>
      <xdr:colOff>152400</xdr:colOff>
      <xdr:row>22</xdr:row>
      <xdr:rowOff>113453</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783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98230</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870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新潟県燕市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75,935
75,161
110.94
48,524,496
46,101,784
2,254,804
21,188,177
39,564,033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12.7
68.7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全国平均、県内平均及び類似団体平均を下回っている。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人勧に準拠した給与改定や職員数の増などにより、前年度から</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ポイント増加した。引き続き、定員管理計画に基づき職員数及び人件費の適正化に努める。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58420</xdr:rowOff>
    </xdr:from>
    <xdr:to>
      <xdr:col>24</xdr:col>
      <xdr:colOff>25400</xdr:colOff>
      <xdr:row>36</xdr:row>
      <xdr:rowOff>163576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30620"/>
          <a:ext cx="8382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4843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21844</xdr:rowOff>
    </xdr:from>
    <xdr:to>
      <xdr:col>19</xdr:col>
      <xdr:colOff>187325</xdr:colOff>
      <xdr:row>36</xdr:row>
      <xdr:rowOff>58420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19404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64279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12700</xdr:rowOff>
    </xdr:from>
    <xdr:to>
      <xdr:col>15</xdr:col>
      <xdr:colOff>98425</xdr:colOff>
      <xdr:row>36</xdr:row>
      <xdr:rowOff>21844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8490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12700</xdr:rowOff>
    </xdr:from>
    <xdr:to>
      <xdr:col>11</xdr:col>
      <xdr:colOff>9525</xdr:colOff>
      <xdr:row>36</xdr:row>
      <xdr:rowOff>62992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8490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114571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112776</xdr:rowOff>
    </xdr:from>
    <xdr:to>
      <xdr:col>24</xdr:col>
      <xdr:colOff>76200</xdr:colOff>
      <xdr:row>37</xdr:row>
      <xdr:rowOff>42926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129303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7620</xdr:rowOff>
    </xdr:from>
    <xdr:to>
      <xdr:col>20</xdr:col>
      <xdr:colOff>38100</xdr:colOff>
      <xdr:row>36</xdr:row>
      <xdr:rowOff>109220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119397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48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142494</xdr:rowOff>
    </xdr:from>
    <xdr:to>
      <xdr:col>15</xdr:col>
      <xdr:colOff>149225</xdr:colOff>
      <xdr:row>36</xdr:row>
      <xdr:rowOff>72644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82821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1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133350</xdr:rowOff>
    </xdr:from>
    <xdr:to>
      <xdr:col>11</xdr:col>
      <xdr:colOff>60325</xdr:colOff>
      <xdr:row>36</xdr:row>
      <xdr:rowOff>63500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73677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12192</xdr:rowOff>
    </xdr:from>
    <xdr:to>
      <xdr:col>6</xdr:col>
      <xdr:colOff>171450</xdr:colOff>
      <xdr:row>36</xdr:row>
      <xdr:rowOff>113792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123969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5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全国平均、県内平均及び類似団体平均を下回っている。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引き続き行政改革推進プランに基づき行政コストの削減を図るとともに、施設の統廃合や民間活力の活用を推進し、施設管理費等の抑制に努める。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146050</xdr:rowOff>
    </xdr:from>
    <xdr:to>
      <xdr:col>82</xdr:col>
      <xdr:colOff>107950</xdr:colOff>
      <xdr:row>14</xdr:row>
      <xdr:rowOff>73660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374900"/>
          <a:ext cx="8382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59707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631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146050</xdr:rowOff>
    </xdr:from>
    <xdr:to>
      <xdr:col>78</xdr:col>
      <xdr:colOff>69850</xdr:colOff>
      <xdr:row>13</xdr:row>
      <xdr:rowOff>153670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4782800" y="23749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166387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73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100330</xdr:rowOff>
    </xdr:from>
    <xdr:to>
      <xdr:col>73</xdr:col>
      <xdr:colOff>180975</xdr:colOff>
      <xdr:row>13</xdr:row>
      <xdr:rowOff>153670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3291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70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100330</xdr:rowOff>
    </xdr:from>
    <xdr:to>
      <xdr:col>69</xdr:col>
      <xdr:colOff>92075</xdr:colOff>
      <xdr:row>13</xdr:row>
      <xdr:rowOff>123190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3291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29227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6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113047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84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22860</xdr:rowOff>
    </xdr:from>
    <xdr:to>
      <xdr:col>82</xdr:col>
      <xdr:colOff>158750</xdr:colOff>
      <xdr:row>14</xdr:row>
      <xdr:rowOff>124460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42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39387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26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95250</xdr:rowOff>
    </xdr:from>
    <xdr:to>
      <xdr:col>78</xdr:col>
      <xdr:colOff>120650</xdr:colOff>
      <xdr:row>14</xdr:row>
      <xdr:rowOff>25400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32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35577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09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102870</xdr:rowOff>
    </xdr:from>
    <xdr:to>
      <xdr:col>74</xdr:col>
      <xdr:colOff>31750</xdr:colOff>
      <xdr:row>14</xdr:row>
      <xdr:rowOff>33020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33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43197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10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49530</xdr:rowOff>
    </xdr:from>
    <xdr:to>
      <xdr:col>69</xdr:col>
      <xdr:colOff>142875</xdr:colOff>
      <xdr:row>13</xdr:row>
      <xdr:rowOff>151130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27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161307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04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72390</xdr:rowOff>
    </xdr:from>
    <xdr:to>
      <xdr:col>65</xdr:col>
      <xdr:colOff>53975</xdr:colOff>
      <xdr:row>14</xdr:row>
      <xdr:rowOff>2540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30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12717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07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全国平均、類似団体平均を下回っている。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引き続き、単独事業により措置しているものについては財政状況や他市の状況を考慮し扶助費の適正化に努める。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37193</xdr:rowOff>
    </xdr:from>
    <xdr:to>
      <xdr:col>24</xdr:col>
      <xdr:colOff>25400</xdr:colOff>
      <xdr:row>54</xdr:row>
      <xdr:rowOff>29028</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124043"/>
          <a:ext cx="8382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72770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02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53</xdr:row>
      <xdr:rowOff>4535</xdr:rowOff>
    </xdr:from>
    <xdr:to>
      <xdr:col>19</xdr:col>
      <xdr:colOff>187325</xdr:colOff>
      <xdr:row>53</xdr:row>
      <xdr:rowOff>37193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0913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121755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551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52</xdr:row>
      <xdr:rowOff>127000</xdr:rowOff>
    </xdr:from>
    <xdr:to>
      <xdr:col>15</xdr:col>
      <xdr:colOff>98425</xdr:colOff>
      <xdr:row>53</xdr:row>
      <xdr:rowOff>4535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042400"/>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7455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437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52</xdr:row>
      <xdr:rowOff>127000</xdr:rowOff>
    </xdr:from>
    <xdr:to>
      <xdr:col>11</xdr:col>
      <xdr:colOff>9525</xdr:colOff>
      <xdr:row>52</xdr:row>
      <xdr:rowOff>127000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042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97262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35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108857</xdr:rowOff>
    </xdr:from>
    <xdr:to>
      <xdr:col>6</xdr:col>
      <xdr:colOff>171450</xdr:colOff>
      <xdr:row>55</xdr:row>
      <xdr:rowOff>39007</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23784</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45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149678</xdr:rowOff>
    </xdr:from>
    <xdr:to>
      <xdr:col>24</xdr:col>
      <xdr:colOff>76200</xdr:colOff>
      <xdr:row>54</xdr:row>
      <xdr:rowOff>79828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236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166205</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52</xdr:row>
      <xdr:rowOff>157843</xdr:rowOff>
    </xdr:from>
    <xdr:to>
      <xdr:col>20</xdr:col>
      <xdr:colOff>38100</xdr:colOff>
      <xdr:row>53</xdr:row>
      <xdr:rowOff>87993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073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98170</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884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52</xdr:row>
      <xdr:rowOff>125185</xdr:rowOff>
    </xdr:from>
    <xdr:to>
      <xdr:col>15</xdr:col>
      <xdr:colOff>149225</xdr:colOff>
      <xdr:row>53</xdr:row>
      <xdr:rowOff>55335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04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65512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8809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76200</xdr:rowOff>
    </xdr:from>
    <xdr:to>
      <xdr:col>11</xdr:col>
      <xdr:colOff>60325</xdr:colOff>
      <xdr:row>53</xdr:row>
      <xdr:rowOff>6350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899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16527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876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52</xdr:row>
      <xdr:rowOff>76200</xdr:rowOff>
    </xdr:from>
    <xdr:to>
      <xdr:col>6</xdr:col>
      <xdr:colOff>171450</xdr:colOff>
      <xdr:row>53</xdr:row>
      <xdr:rowOff>6350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899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51</xdr:row>
      <xdr:rowOff>16527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876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全国平均、県内及び類似団体平均を下回っている。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今後は、社会保障経費の増に連動した介護保険事業特別会計の繰出金が年々増加していくことが想定される。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29028</xdr:rowOff>
    </xdr:from>
    <xdr:to>
      <xdr:col>82</xdr:col>
      <xdr:colOff>107950</xdr:colOff>
      <xdr:row>58</xdr:row>
      <xdr:rowOff>83457</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9973128"/>
          <a:ext cx="8382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154412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927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39915</xdr:rowOff>
    </xdr:from>
    <xdr:to>
      <xdr:col>78</xdr:col>
      <xdr:colOff>69850</xdr:colOff>
      <xdr:row>58</xdr:row>
      <xdr:rowOff>83457</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984015"/>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144434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4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146050</xdr:rowOff>
    </xdr:from>
    <xdr:to>
      <xdr:col>73</xdr:col>
      <xdr:colOff>180975</xdr:colOff>
      <xdr:row>58</xdr:row>
      <xdr:rowOff>39915</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918700"/>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119034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146050</xdr:rowOff>
    </xdr:from>
    <xdr:to>
      <xdr:col>69</xdr:col>
      <xdr:colOff>92075</xdr:colOff>
      <xdr:row>58</xdr:row>
      <xdr:rowOff>18143</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918700"/>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64605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97262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04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149678</xdr:rowOff>
    </xdr:from>
    <xdr:to>
      <xdr:col>82</xdr:col>
      <xdr:colOff>158750</xdr:colOff>
      <xdr:row>58</xdr:row>
      <xdr:rowOff>79828</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166205</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76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32657</xdr:rowOff>
    </xdr:from>
    <xdr:to>
      <xdr:col>78</xdr:col>
      <xdr:colOff>120650</xdr:colOff>
      <xdr:row>58</xdr:row>
      <xdr:rowOff>134257</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976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119034</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0631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160565</xdr:rowOff>
    </xdr:from>
    <xdr:to>
      <xdr:col>74</xdr:col>
      <xdr:colOff>31750</xdr:colOff>
      <xdr:row>58</xdr:row>
      <xdr:rowOff>90715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933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100892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70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95250</xdr:rowOff>
    </xdr:from>
    <xdr:to>
      <xdr:col>69</xdr:col>
      <xdr:colOff>142875</xdr:colOff>
      <xdr:row>58</xdr:row>
      <xdr:rowOff>25400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35577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138793</xdr:rowOff>
    </xdr:from>
    <xdr:to>
      <xdr:col>65</xdr:col>
      <xdr:colOff>53975</xdr:colOff>
      <xdr:row>58</xdr:row>
      <xdr:rowOff>68943</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79120</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680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全国平均、県内平均及び類似団体平均を上回っている。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補助費等の割合が高い要因は消防、火葬場及びごみ処理事業の共同事務を実施する燕・弥彦総合事務組合への負担金を含んでいること等が挙げられる。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3556</xdr:rowOff>
    </xdr:from>
    <xdr:to>
      <xdr:col>82</xdr:col>
      <xdr:colOff>107950</xdr:colOff>
      <xdr:row>38</xdr:row>
      <xdr:rowOff>67564</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518656"/>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120159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120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67564</xdr:rowOff>
    </xdr:from>
    <xdr:to>
      <xdr:col>78</xdr:col>
      <xdr:colOff>69850</xdr:colOff>
      <xdr:row>38</xdr:row>
      <xdr:rowOff>67564</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5826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43959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447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67564</xdr:rowOff>
    </xdr:from>
    <xdr:to>
      <xdr:col>73</xdr:col>
      <xdr:colOff>180975</xdr:colOff>
      <xdr:row>38</xdr:row>
      <xdr:rowOff>72136</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893800" y="658266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34815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35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72136</xdr:rowOff>
    </xdr:from>
    <xdr:to>
      <xdr:col>69</xdr:col>
      <xdr:colOff>92075</xdr:colOff>
      <xdr:row>38</xdr:row>
      <xdr:rowOff>99568</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58723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16527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48531</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124206</xdr:rowOff>
    </xdr:from>
    <xdr:to>
      <xdr:col>82</xdr:col>
      <xdr:colOff>158750</xdr:colOff>
      <xdr:row>38</xdr:row>
      <xdr:rowOff>54356</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4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96283</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16764</xdr:rowOff>
    </xdr:from>
    <xdr:to>
      <xdr:col>78</xdr:col>
      <xdr:colOff>120650</xdr:colOff>
      <xdr:row>38</xdr:row>
      <xdr:rowOff>118364</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5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103141</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618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16764</xdr:rowOff>
    </xdr:from>
    <xdr:to>
      <xdr:col>74</xdr:col>
      <xdr:colOff>31750</xdr:colOff>
      <xdr:row>38</xdr:row>
      <xdr:rowOff>118364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5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103141</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618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21336</xdr:rowOff>
    </xdr:from>
    <xdr:to>
      <xdr:col>69</xdr:col>
      <xdr:colOff>142875</xdr:colOff>
      <xdr:row>38</xdr:row>
      <xdr:rowOff>122936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53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107713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622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48768</xdr:rowOff>
    </xdr:from>
    <xdr:to>
      <xdr:col>65</xdr:col>
      <xdr:colOff>53975</xdr:colOff>
      <xdr:row>38</xdr:row>
      <xdr:rowOff>150368</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5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135145</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650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全国平均、県内平均及び類似団体平均を上回っている。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合併特例債の償還の進展により、令和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年度をピークに公債費は逓減する見通しであるが、新規借入を伴う建設事業を抑制する等公債費の縮減に努める。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72137</xdr:rowOff>
    </xdr:from>
    <xdr:to>
      <xdr:col>24</xdr:col>
      <xdr:colOff>25400</xdr:colOff>
      <xdr:row>78</xdr:row>
      <xdr:rowOff>149861</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445237"/>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047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149861</xdr:rowOff>
    </xdr:from>
    <xdr:to>
      <xdr:col>19</xdr:col>
      <xdr:colOff>187325</xdr:colOff>
      <xdr:row>79</xdr:row>
      <xdr:rowOff>28702</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522961"/>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158259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017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159004</xdr:rowOff>
    </xdr:from>
    <xdr:to>
      <xdr:col>15</xdr:col>
      <xdr:colOff>98425</xdr:colOff>
      <xdr:row>79</xdr:row>
      <xdr:rowOff>28702</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53210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159004</xdr:rowOff>
    </xdr:from>
    <xdr:to>
      <xdr:col>11</xdr:col>
      <xdr:colOff>9525</xdr:colOff>
      <xdr:row>79</xdr:row>
      <xdr:rowOff>5842</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53210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149114</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21337</xdr:rowOff>
    </xdr:from>
    <xdr:to>
      <xdr:col>24</xdr:col>
      <xdr:colOff>76200</xdr:colOff>
      <xdr:row>78</xdr:row>
      <xdr:rowOff>122937</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164864</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366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99061</xdr:rowOff>
    </xdr:from>
    <xdr:to>
      <xdr:col>20</xdr:col>
      <xdr:colOff>38100</xdr:colOff>
      <xdr:row>79</xdr:row>
      <xdr:rowOff>29211</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13988</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558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149352</xdr:rowOff>
    </xdr:from>
    <xdr:to>
      <xdr:col>15</xdr:col>
      <xdr:colOff>149225</xdr:colOff>
      <xdr:row>79</xdr:row>
      <xdr:rowOff>79502</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522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64279</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608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108204</xdr:rowOff>
    </xdr:from>
    <xdr:to>
      <xdr:col>11</xdr:col>
      <xdr:colOff>60325</xdr:colOff>
      <xdr:row>79</xdr:row>
      <xdr:rowOff>38354</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48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23131</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567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126492</xdr:rowOff>
    </xdr:from>
    <xdr:to>
      <xdr:col>6</xdr:col>
      <xdr:colOff>171450</xdr:colOff>
      <xdr:row>79</xdr:row>
      <xdr:rowOff>56642</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499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41419</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585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全国平均、類似団体平均を下回っている。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今後も定員管理計画や行政改革推進プラン等に基づき、経常経費の抑制に努める。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12700</xdr:rowOff>
    </xdr:from>
    <xdr:to>
      <xdr:col>82</xdr:col>
      <xdr:colOff>107950</xdr:colOff>
      <xdr:row>75</xdr:row>
      <xdr:rowOff>46990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2700000"/>
          <a:ext cx="8382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25416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85090</xdr:rowOff>
    </xdr:from>
    <xdr:to>
      <xdr:col>78</xdr:col>
      <xdr:colOff>69850</xdr:colOff>
      <xdr:row>74</xdr:row>
      <xdr:rowOff>12700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260094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25416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055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72</xdr:row>
      <xdr:rowOff>127000</xdr:rowOff>
    </xdr:from>
    <xdr:to>
      <xdr:col>73</xdr:col>
      <xdr:colOff>180975</xdr:colOff>
      <xdr:row>73</xdr:row>
      <xdr:rowOff>85090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47140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97807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95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72</xdr:row>
      <xdr:rowOff>127000</xdr:rowOff>
    </xdr:from>
    <xdr:to>
      <xdr:col>69</xdr:col>
      <xdr:colOff>92075</xdr:colOff>
      <xdr:row>73</xdr:row>
      <xdr:rowOff>138430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47140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69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2557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303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167640</xdr:rowOff>
    </xdr:from>
    <xdr:to>
      <xdr:col>82</xdr:col>
      <xdr:colOff>158750</xdr:colOff>
      <xdr:row>75</xdr:row>
      <xdr:rowOff>97790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12717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2700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133350</xdr:rowOff>
    </xdr:from>
    <xdr:to>
      <xdr:col>78</xdr:col>
      <xdr:colOff>120650</xdr:colOff>
      <xdr:row>74</xdr:row>
      <xdr:rowOff>63500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264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73677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41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34290</xdr:rowOff>
    </xdr:from>
    <xdr:to>
      <xdr:col>74</xdr:col>
      <xdr:colOff>31750</xdr:colOff>
      <xdr:row>73</xdr:row>
      <xdr:rowOff>135890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550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71</xdr:row>
      <xdr:rowOff>146067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31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76200</xdr:rowOff>
    </xdr:from>
    <xdr:to>
      <xdr:col>69</xdr:col>
      <xdr:colOff>142875</xdr:colOff>
      <xdr:row>73</xdr:row>
      <xdr:rowOff>6350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42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16527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18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87630</xdr:rowOff>
    </xdr:from>
    <xdr:to>
      <xdr:col>65</xdr:col>
      <xdr:colOff>53975</xdr:colOff>
      <xdr:row>74</xdr:row>
      <xdr:rowOff>17780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260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27957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237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新潟県燕市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89700</xdr:rowOff>
    </xdr:from>
    <xdr:to>
      <xdr:col>29</xdr:col>
      <xdr:colOff>127000</xdr:colOff>
      <xdr:row>17</xdr:row>
      <xdr:rowOff>24454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80525"/>
          <a:ext cx="647700" cy="1062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153528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44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24454</xdr:rowOff>
    </xdr:from>
    <xdr:to>
      <xdr:col>26</xdr:col>
      <xdr:colOff>50800</xdr:colOff>
      <xdr:row>17</xdr:row>
      <xdr:rowOff>138335</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86729"/>
          <a:ext cx="698500" cy="1138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46220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79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135573</xdr:rowOff>
    </xdr:from>
    <xdr:to>
      <xdr:col>22</xdr:col>
      <xdr:colOff>114300</xdr:colOff>
      <xdr:row>17</xdr:row>
      <xdr:rowOff>138335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097848"/>
          <a:ext cx="698500" cy="27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81157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21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116542</xdr:rowOff>
    </xdr:from>
    <xdr:to>
      <xdr:col>18</xdr:col>
      <xdr:colOff>177800</xdr:colOff>
      <xdr:row>17</xdr:row>
      <xdr:rowOff>135573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078817"/>
          <a:ext cx="698500" cy="190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95807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2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123982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57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38900</xdr:rowOff>
    </xdr:from>
    <xdr:to>
      <xdr:col>29</xdr:col>
      <xdr:colOff>177800</xdr:colOff>
      <xdr:row>16</xdr:row>
      <xdr:rowOff>140500</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297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55427</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74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145104</xdr:rowOff>
    </xdr:from>
    <xdr:to>
      <xdr:col>26</xdr:col>
      <xdr:colOff>101600</xdr:colOff>
      <xdr:row>17</xdr:row>
      <xdr:rowOff>75254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359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85431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7048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87535</xdr:rowOff>
    </xdr:from>
    <xdr:to>
      <xdr:col>22</xdr:col>
      <xdr:colOff>165100</xdr:colOff>
      <xdr:row>18</xdr:row>
      <xdr:rowOff>17685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498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27862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818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84773</xdr:rowOff>
    </xdr:from>
    <xdr:to>
      <xdr:col>19</xdr:col>
      <xdr:colOff>38100</xdr:colOff>
      <xdr:row>18</xdr:row>
      <xdr:rowOff>14923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470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25100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81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65742</xdr:rowOff>
    </xdr:from>
    <xdr:to>
      <xdr:col>15</xdr:col>
      <xdr:colOff>101600</xdr:colOff>
      <xdr:row>17</xdr:row>
      <xdr:rowOff>167342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280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6069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796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62404</xdr:rowOff>
    </xdr:from>
    <xdr:to>
      <xdr:col>29</xdr:col>
      <xdr:colOff>127000</xdr:colOff>
      <xdr:row>34</xdr:row>
      <xdr:rowOff>145321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003800" y="6329854"/>
          <a:ext cx="647700" cy="829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98667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70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33</xdr:row>
      <xdr:rowOff>332577</xdr:rowOff>
    </xdr:from>
    <xdr:to>
      <xdr:col>26</xdr:col>
      <xdr:colOff>50800</xdr:colOff>
      <xdr:row>34</xdr:row>
      <xdr:rowOff>62404</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257127"/>
          <a:ext cx="698500" cy="727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203072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813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33</xdr:row>
      <xdr:rowOff>332577</xdr:rowOff>
    </xdr:from>
    <xdr:to>
      <xdr:col>22</xdr:col>
      <xdr:colOff>114300</xdr:colOff>
      <xdr:row>34</xdr:row>
      <xdr:rowOff>67858</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257127"/>
          <a:ext cx="698500" cy="781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210877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2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67858</xdr:rowOff>
    </xdr:from>
    <xdr:to>
      <xdr:col>18</xdr:col>
      <xdr:colOff>177800</xdr:colOff>
      <xdr:row>34</xdr:row>
      <xdr:rowOff>145451</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335308"/>
          <a:ext cx="698500" cy="775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224365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34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282461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9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94521</xdr:rowOff>
    </xdr:from>
    <xdr:to>
      <xdr:col>29</xdr:col>
      <xdr:colOff>177800</xdr:colOff>
      <xdr:row>34</xdr:row>
      <xdr:rowOff>196121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3619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282498</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207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11604</xdr:rowOff>
    </xdr:from>
    <xdr:to>
      <xdr:col>26</xdr:col>
      <xdr:colOff>101600</xdr:colOff>
      <xdr:row>34</xdr:row>
      <xdr:rowOff>113204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2790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123381</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047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33</xdr:row>
      <xdr:rowOff>281777</xdr:rowOff>
    </xdr:from>
    <xdr:to>
      <xdr:col>22</xdr:col>
      <xdr:colOff>165100</xdr:colOff>
      <xdr:row>34</xdr:row>
      <xdr:rowOff>40477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2063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50654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5975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17058</xdr:rowOff>
    </xdr:from>
    <xdr:to>
      <xdr:col>19</xdr:col>
      <xdr:colOff>38100</xdr:colOff>
      <xdr:row>34</xdr:row>
      <xdr:rowOff>118658</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2845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128835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053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94651</xdr:rowOff>
    </xdr:from>
    <xdr:to>
      <xdr:col>15</xdr:col>
      <xdr:colOff>101600</xdr:colOff>
      <xdr:row>34</xdr:row>
      <xdr:rowOff>196251</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3621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206428</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1309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75,935
75,161
110.94
48,524,496
46,101,784
2,254,804
21,188,177
39,564,033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12.7
68.7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86812</xdr:rowOff>
    </xdr:from>
    <xdr:to>
      <xdr:col>24</xdr:col>
      <xdr:colOff>63500</xdr:colOff>
      <xdr:row>36</xdr:row>
      <xdr:rowOff>69602</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087562"/>
          <a:ext cx="838200" cy="154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4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69602</xdr:rowOff>
    </xdr:from>
    <xdr:to>
      <xdr:col>19</xdr:col>
      <xdr:colOff>177800</xdr:colOff>
      <xdr:row>36</xdr:row>
      <xdr:rowOff>125902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241802"/>
          <a:ext cx="889000" cy="56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128258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5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125902</xdr:rowOff>
    </xdr:from>
    <xdr:to>
      <xdr:col>15</xdr:col>
      <xdr:colOff>50800</xdr:colOff>
      <xdr:row>36</xdr:row>
      <xdr:rowOff>153400</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298102"/>
          <a:ext cx="889000" cy="27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134381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6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153400</xdr:rowOff>
    </xdr:from>
    <xdr:to>
      <xdr:col>10</xdr:col>
      <xdr:colOff>114300</xdr:colOff>
      <xdr:row>36</xdr:row>
      <xdr:rowOff>154592</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25600"/>
          <a:ext cx="889000" cy="1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152408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8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9500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1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36012</xdr:rowOff>
    </xdr:from>
    <xdr:to>
      <xdr:col>24</xdr:col>
      <xdr:colOff>114300</xdr:colOff>
      <xdr:row>35</xdr:row>
      <xdr:rowOff>137612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036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58889</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88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18802</xdr:rowOff>
    </xdr:from>
    <xdr:to>
      <xdr:col>20</xdr:col>
      <xdr:colOff>38100</xdr:colOff>
      <xdr:row>36</xdr:row>
      <xdr:rowOff>120402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191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111529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283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75102</xdr:rowOff>
    </xdr:from>
    <xdr:to>
      <xdr:col>15</xdr:col>
      <xdr:colOff>101600</xdr:colOff>
      <xdr:row>37</xdr:row>
      <xdr:rowOff>5252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47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167829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34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102600</xdr:rowOff>
    </xdr:from>
    <xdr:to>
      <xdr:col>10</xdr:col>
      <xdr:colOff>165100</xdr:colOff>
      <xdr:row>37</xdr:row>
      <xdr:rowOff>32750</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23877</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367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103792</xdr:rowOff>
    </xdr:from>
    <xdr:to>
      <xdr:col>6</xdr:col>
      <xdr:colOff>38100</xdr:colOff>
      <xdr:row>37</xdr:row>
      <xdr:rowOff>33942</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275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25069</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368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9670</xdr:rowOff>
    </xdr:from>
    <xdr:to>
      <xdr:col>24</xdr:col>
      <xdr:colOff>63500</xdr:colOff>
      <xdr:row>55</xdr:row>
      <xdr:rowOff>49740</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439420"/>
          <a:ext cx="838200" cy="40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34996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636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24823</xdr:rowOff>
    </xdr:from>
    <xdr:to>
      <xdr:col>19</xdr:col>
      <xdr:colOff>177800</xdr:colOff>
      <xdr:row>55</xdr:row>
      <xdr:rowOff>49740</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9454573"/>
          <a:ext cx="889000" cy="24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17514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79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24823</xdr:rowOff>
    </xdr:from>
    <xdr:to>
      <xdr:col>15</xdr:col>
      <xdr:colOff>50800</xdr:colOff>
      <xdr:row>56</xdr:row>
      <xdr:rowOff>6056</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454573"/>
          <a:ext cx="889000" cy="152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3831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77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6056</xdr:rowOff>
    </xdr:from>
    <xdr:to>
      <xdr:col>10</xdr:col>
      <xdr:colOff>114300</xdr:colOff>
      <xdr:row>56</xdr:row>
      <xdr:rowOff>60452</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607256"/>
          <a:ext cx="889000" cy="54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49224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82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93137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86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130320</xdr:rowOff>
    </xdr:from>
    <xdr:to>
      <xdr:col>24</xdr:col>
      <xdr:colOff>114300</xdr:colOff>
      <xdr:row>55</xdr:row>
      <xdr:rowOff>60470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38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153197</xdr:rowOff>
    </xdr:from>
    <xdr:ext cx="599010"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240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170390</xdr:rowOff>
    </xdr:from>
    <xdr:to>
      <xdr:col>20</xdr:col>
      <xdr:colOff>38100</xdr:colOff>
      <xdr:row>55</xdr:row>
      <xdr:rowOff>100540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428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53</xdr:row>
      <xdr:rowOff>117067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203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145473</xdr:rowOff>
    </xdr:from>
    <xdr:to>
      <xdr:col>15</xdr:col>
      <xdr:colOff>101600</xdr:colOff>
      <xdr:row>55</xdr:row>
      <xdr:rowOff>75623</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40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92150</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179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126706</xdr:rowOff>
    </xdr:from>
    <xdr:to>
      <xdr:col>10</xdr:col>
      <xdr:colOff>165100</xdr:colOff>
      <xdr:row>56</xdr:row>
      <xdr:rowOff>56856</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556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73383</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331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9652</xdr:rowOff>
    </xdr:from>
    <xdr:to>
      <xdr:col>6</xdr:col>
      <xdr:colOff>38100</xdr:colOff>
      <xdr:row>56</xdr:row>
      <xdr:rowOff>111252</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61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127779</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9386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13703</xdr:rowOff>
    </xdr:from>
    <xdr:to>
      <xdr:col>24</xdr:col>
      <xdr:colOff>63500</xdr:colOff>
      <xdr:row>77</xdr:row>
      <xdr:rowOff>108038</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3797300" y="13215353"/>
          <a:ext cx="838200" cy="94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86262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287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13703</xdr:rowOff>
    </xdr:from>
    <xdr:to>
      <xdr:col>19</xdr:col>
      <xdr:colOff>177800</xdr:colOff>
      <xdr:row>77</xdr:row>
      <xdr:rowOff>25933</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215353"/>
          <a:ext cx="889000" cy="1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62031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435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25933</xdr:rowOff>
    </xdr:from>
    <xdr:to>
      <xdr:col>15</xdr:col>
      <xdr:colOff>50800</xdr:colOff>
      <xdr:row>77</xdr:row>
      <xdr:rowOff>36182</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227583"/>
          <a:ext cx="889000" cy="10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35513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408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65939</xdr:rowOff>
    </xdr:from>
    <xdr:to>
      <xdr:col>10</xdr:col>
      <xdr:colOff>114300</xdr:colOff>
      <xdr:row>77</xdr:row>
      <xdr:rowOff>36182</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096139"/>
          <a:ext cx="889000" cy="141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41115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414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71938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44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57238</xdr:rowOff>
    </xdr:from>
    <xdr:to>
      <xdr:col>24</xdr:col>
      <xdr:colOff>114300</xdr:colOff>
      <xdr:row>77</xdr:row>
      <xdr:rowOff>158838</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25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80115</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110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134353</xdr:rowOff>
    </xdr:from>
    <xdr:to>
      <xdr:col>20</xdr:col>
      <xdr:colOff>38100</xdr:colOff>
      <xdr:row>77</xdr:row>
      <xdr:rowOff>64503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164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81030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2939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146583</xdr:rowOff>
    </xdr:from>
    <xdr:to>
      <xdr:col>15</xdr:col>
      <xdr:colOff>101600</xdr:colOff>
      <xdr:row>77</xdr:row>
      <xdr:rowOff>76733</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176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93260</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29520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156832</xdr:rowOff>
    </xdr:from>
    <xdr:to>
      <xdr:col>10</xdr:col>
      <xdr:colOff>165100</xdr:colOff>
      <xdr:row>77</xdr:row>
      <xdr:rowOff>86982</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187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103509</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2962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15139</xdr:rowOff>
    </xdr:from>
    <xdr:to>
      <xdr:col>6</xdr:col>
      <xdr:colOff>38100</xdr:colOff>
      <xdr:row>76</xdr:row>
      <xdr:rowOff>116739</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04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133266</xdr:rowOff>
    </xdr:from>
    <xdr:ext cx="534377"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63111" y="12820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90436</xdr:rowOff>
    </xdr:from>
    <xdr:to>
      <xdr:col>24</xdr:col>
      <xdr:colOff>63500</xdr:colOff>
      <xdr:row>97</xdr:row>
      <xdr:rowOff>95808</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3797300" y="16721086"/>
          <a:ext cx="838200" cy="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152964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097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90436</xdr:rowOff>
    </xdr:from>
    <xdr:to>
      <xdr:col>19</xdr:col>
      <xdr:colOff>177800</xdr:colOff>
      <xdr:row>98</xdr:row>
      <xdr:rowOff>1423</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721086"/>
          <a:ext cx="889000" cy="82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25976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142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6845</xdr:rowOff>
    </xdr:from>
    <xdr:to>
      <xdr:col>15</xdr:col>
      <xdr:colOff>50800</xdr:colOff>
      <xdr:row>98</xdr:row>
      <xdr:rowOff>1423</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637495"/>
          <a:ext cx="889000" cy="166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128185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24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6845</xdr:rowOff>
    </xdr:from>
    <xdr:to>
      <xdr:col>10</xdr:col>
      <xdr:colOff>114300</xdr:colOff>
      <xdr:row>98</xdr:row>
      <xdr:rowOff>122010</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637495"/>
          <a:ext cx="889000" cy="286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147871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092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104945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39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45008</xdr:rowOff>
    </xdr:from>
    <xdr:to>
      <xdr:col>24</xdr:col>
      <xdr:colOff>114300</xdr:colOff>
      <xdr:row>97</xdr:row>
      <xdr:rowOff>146608</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675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23435</xdr:rowOff>
    </xdr:from>
    <xdr:ext cx="534377"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654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39636</xdr:rowOff>
    </xdr:from>
    <xdr:to>
      <xdr:col>20</xdr:col>
      <xdr:colOff>38100</xdr:colOff>
      <xdr:row>97</xdr:row>
      <xdr:rowOff>141236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670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132363</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530111" y="16763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122073</xdr:rowOff>
    </xdr:from>
    <xdr:to>
      <xdr:col>15</xdr:col>
      <xdr:colOff>101600</xdr:colOff>
      <xdr:row>98</xdr:row>
      <xdr:rowOff>52223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752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43350</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845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127495</xdr:rowOff>
    </xdr:from>
    <xdr:to>
      <xdr:col>10</xdr:col>
      <xdr:colOff>165100</xdr:colOff>
      <xdr:row>97</xdr:row>
      <xdr:rowOff>57645</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58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48772</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52111" y="16679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71210</xdr:rowOff>
    </xdr:from>
    <xdr:to>
      <xdr:col>6</xdr:col>
      <xdr:colOff>38100</xdr:colOff>
      <xdr:row>99</xdr:row>
      <xdr:rowOff>1360</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87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163937</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966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150223</xdr:rowOff>
    </xdr:from>
    <xdr:to>
      <xdr:col>54</xdr:col>
      <xdr:colOff>189865</xdr:colOff>
      <xdr:row>38</xdr:row>
      <xdr:rowOff>33554</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5808073"/>
          <a:ext cx="1270" cy="740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37381</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552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33554</xdr:rowOff>
    </xdr:from>
    <xdr:to>
      <xdr:col>55</xdr:col>
      <xdr:colOff>88900</xdr:colOff>
      <xdr:row>38</xdr:row>
      <xdr:rowOff>33554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548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96900</xdr:rowOff>
    </xdr:from>
    <xdr:ext cx="599010"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583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150223</xdr:rowOff>
    </xdr:from>
    <xdr:to>
      <xdr:col>55</xdr:col>
      <xdr:colOff>88900</xdr:colOff>
      <xdr:row>33</xdr:row>
      <xdr:rowOff>150223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5808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28311</xdr:rowOff>
    </xdr:from>
    <xdr:to>
      <xdr:col>55</xdr:col>
      <xdr:colOff>0</xdr:colOff>
      <xdr:row>35</xdr:row>
      <xdr:rowOff>31542</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9639300" y="6029061"/>
          <a:ext cx="838200" cy="3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50</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172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21623</xdr:rowOff>
    </xdr:from>
    <xdr:to>
      <xdr:col>55</xdr:col>
      <xdr:colOff>50800</xdr:colOff>
      <xdr:row>36</xdr:row>
      <xdr:rowOff>123223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193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3302</xdr:rowOff>
    </xdr:from>
    <xdr:to>
      <xdr:col>50</xdr:col>
      <xdr:colOff>114300</xdr:colOff>
      <xdr:row>35</xdr:row>
      <xdr:rowOff>28311</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8750300" y="6004052"/>
          <a:ext cx="889000" cy="25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13896</xdr:rowOff>
    </xdr:from>
    <xdr:to>
      <xdr:col>50</xdr:col>
      <xdr:colOff>165100</xdr:colOff>
      <xdr:row>36</xdr:row>
      <xdr:rowOff>115496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1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106623</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6278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3302</xdr:rowOff>
    </xdr:from>
    <xdr:to>
      <xdr:col>45</xdr:col>
      <xdr:colOff>177800</xdr:colOff>
      <xdr:row>35</xdr:row>
      <xdr:rowOff>74511</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6004052"/>
          <a:ext cx="889000" cy="71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11976</xdr:rowOff>
    </xdr:from>
    <xdr:to>
      <xdr:col>46</xdr:col>
      <xdr:colOff>38100</xdr:colOff>
      <xdr:row>36</xdr:row>
      <xdr:rowOff>113576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18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104703</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6276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25522</xdr:rowOff>
    </xdr:from>
    <xdr:to>
      <xdr:col>41</xdr:col>
      <xdr:colOff>50800</xdr:colOff>
      <xdr:row>35</xdr:row>
      <xdr:rowOff>74511</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340472"/>
          <a:ext cx="889000" cy="734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36154</xdr:rowOff>
    </xdr:from>
    <xdr:to>
      <xdr:col>41</xdr:col>
      <xdr:colOff>101600</xdr:colOff>
      <xdr:row>36</xdr:row>
      <xdr:rowOff>137754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20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128881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63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127633</xdr:rowOff>
    </xdr:from>
    <xdr:to>
      <xdr:col>36</xdr:col>
      <xdr:colOff>165100</xdr:colOff>
      <xdr:row>32</xdr:row>
      <xdr:rowOff>57783</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442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48910</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5535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152192</xdr:rowOff>
    </xdr:from>
    <xdr:to>
      <xdr:col>55</xdr:col>
      <xdr:colOff>50800</xdr:colOff>
      <xdr:row>35</xdr:row>
      <xdr:rowOff>82342</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5981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3619</xdr:rowOff>
    </xdr:from>
    <xdr:ext cx="534377"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5832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148961</xdr:rowOff>
    </xdr:from>
    <xdr:to>
      <xdr:col>50</xdr:col>
      <xdr:colOff>165100</xdr:colOff>
      <xdr:row>35</xdr:row>
      <xdr:rowOff>79111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5978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95638</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5753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123952</xdr:rowOff>
    </xdr:from>
    <xdr:to>
      <xdr:col>46</xdr:col>
      <xdr:colOff>38100</xdr:colOff>
      <xdr:row>35</xdr:row>
      <xdr:rowOff>54102</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5953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70629</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5728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23711</xdr:rowOff>
    </xdr:from>
    <xdr:to>
      <xdr:col>41</xdr:col>
      <xdr:colOff>101600</xdr:colOff>
      <xdr:row>35</xdr:row>
      <xdr:rowOff>125311</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6024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33</xdr:row>
      <xdr:rowOff>141838</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4111" y="5799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146172</xdr:rowOff>
    </xdr:from>
    <xdr:to>
      <xdr:col>36</xdr:col>
      <xdr:colOff>165100</xdr:colOff>
      <xdr:row>31</xdr:row>
      <xdr:rowOff>76322</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2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92849</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5064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113509</xdr:rowOff>
    </xdr:from>
    <xdr:to>
      <xdr:col>55</xdr:col>
      <xdr:colOff>0</xdr:colOff>
      <xdr:row>56</xdr:row>
      <xdr:rowOff>84852</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9639300" y="9371809"/>
          <a:ext cx="838200" cy="314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84227</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513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21775</xdr:rowOff>
    </xdr:from>
    <xdr:to>
      <xdr:col>50</xdr:col>
      <xdr:colOff>114300</xdr:colOff>
      <xdr:row>56</xdr:row>
      <xdr:rowOff>84852</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8750300" y="9451525"/>
          <a:ext cx="889000" cy="234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145207</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40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21775</xdr:rowOff>
    </xdr:from>
    <xdr:to>
      <xdr:col>45</xdr:col>
      <xdr:colOff>177800</xdr:colOff>
      <xdr:row>56</xdr:row>
      <xdr:rowOff>135847</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7861300" y="9451525"/>
          <a:ext cx="889000" cy="285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99723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70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135847</xdr:rowOff>
    </xdr:from>
    <xdr:to>
      <xdr:col>41</xdr:col>
      <xdr:colOff>50800</xdr:colOff>
      <xdr:row>57</xdr:row>
      <xdr:rowOff>30021</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6972300" y="9737047"/>
          <a:ext cx="889000" cy="65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121711</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38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18491</xdr:rowOff>
    </xdr:from>
    <xdr:to>
      <xdr:col>36</xdr:col>
      <xdr:colOff>165100</xdr:colOff>
      <xdr:row>55</xdr:row>
      <xdr:rowOff>120091</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448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136618</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22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62709</xdr:rowOff>
    </xdr:from>
    <xdr:to>
      <xdr:col>55</xdr:col>
      <xdr:colOff>50800</xdr:colOff>
      <xdr:row>54</xdr:row>
      <xdr:rowOff>164309</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321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85586</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172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34052</xdr:rowOff>
    </xdr:from>
    <xdr:to>
      <xdr:col>50</xdr:col>
      <xdr:colOff>165100</xdr:colOff>
      <xdr:row>56</xdr:row>
      <xdr:rowOff>135652</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63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126779</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727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142425</xdr:rowOff>
    </xdr:from>
    <xdr:to>
      <xdr:col>46</xdr:col>
      <xdr:colOff>38100</xdr:colOff>
      <xdr:row>55</xdr:row>
      <xdr:rowOff>72575</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40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89102</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175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85047</xdr:rowOff>
    </xdr:from>
    <xdr:to>
      <xdr:col>41</xdr:col>
      <xdr:colOff>101600</xdr:colOff>
      <xdr:row>57</xdr:row>
      <xdr:rowOff>15197</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686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6324</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778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150671</xdr:rowOff>
    </xdr:from>
    <xdr:to>
      <xdr:col>36</xdr:col>
      <xdr:colOff>165100</xdr:colOff>
      <xdr:row>57</xdr:row>
      <xdr:rowOff>80821</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751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71948</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844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00000000-0008-0000-06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6" name="普通建設事業費 （ うち新規整備　）最小値テキスト">
          <a:extLst>
            <a:ext uri="{FF2B5EF4-FFF2-40B4-BE49-F238E27FC236}">
              <a16:creationId xmlns:a16="http://schemas.microsoft.com/office/drawing/2014/main" id="{00000000-0008-0000-0600-000096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08" name="普通建設事業費 （ うち新規整備　）最大値テキスト">
          <a:extLst>
            <a:ext uri="{FF2B5EF4-FFF2-40B4-BE49-F238E27FC236}">
              <a16:creationId xmlns:a16="http://schemas.microsoft.com/office/drawing/2014/main" id="{00000000-0008-0000-0600-000098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3363</xdr:rowOff>
    </xdr:from>
    <xdr:to>
      <xdr:col>55</xdr:col>
      <xdr:colOff>0</xdr:colOff>
      <xdr:row>78</xdr:row>
      <xdr:rowOff>91283</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9639300" y="13376463"/>
          <a:ext cx="838200" cy="87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63794</xdr:rowOff>
    </xdr:from>
    <xdr:ext cx="469744" cy="259045"/>
    <xdr:sp macro="" textlink="">
      <xdr:nvSpPr>
        <xdr:cNvPr id="411" name="普通建設事業費 （ うち新規整備　）平均値テキスト">
          <a:extLst>
            <a:ext uri="{FF2B5EF4-FFF2-40B4-BE49-F238E27FC236}">
              <a16:creationId xmlns:a16="http://schemas.microsoft.com/office/drawing/2014/main" id="{00000000-0008-0000-0600-00009B010000}"/>
            </a:ext>
          </a:extLst>
        </xdr:cNvPr>
        <xdr:cNvSpPr txBox="1"/>
      </xdr:nvSpPr>
      <xdr:spPr>
        <a:xfrm>
          <a:off x="10528300" y="13093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3363</xdr:rowOff>
    </xdr:from>
    <xdr:to>
      <xdr:col>50</xdr:col>
      <xdr:colOff>114300</xdr:colOff>
      <xdr:row>78</xdr:row>
      <xdr:rowOff>107628</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8750300" y="13376463"/>
          <a:ext cx="889000" cy="104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152826</xdr:rowOff>
    </xdr:from>
    <xdr:ext cx="469744"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404428" y="1301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107628</xdr:rowOff>
    </xdr:from>
    <xdr:to>
      <xdr:col>45</xdr:col>
      <xdr:colOff>177800</xdr:colOff>
      <xdr:row>78</xdr:row>
      <xdr:rowOff>133573</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7861300" y="13480728"/>
          <a:ext cx="889000" cy="25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121279</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483111" y="1298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80378</xdr:rowOff>
    </xdr:from>
    <xdr:to>
      <xdr:col>41</xdr:col>
      <xdr:colOff>50800</xdr:colOff>
      <xdr:row>78</xdr:row>
      <xdr:rowOff>133573</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a:off x="6972300" y="13453478"/>
          <a:ext cx="889000" cy="53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594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7862</xdr:rowOff>
    </xdr:from>
    <xdr:to>
      <xdr:col>36</xdr:col>
      <xdr:colOff>165100</xdr:colOff>
      <xdr:row>76</xdr:row>
      <xdr:rowOff>109462</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921500" y="1303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125989</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05111" y="128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40483</xdr:rowOff>
    </xdr:from>
    <xdr:to>
      <xdr:col>55</xdr:col>
      <xdr:colOff>50800</xdr:colOff>
      <xdr:row>78</xdr:row>
      <xdr:rowOff>142083</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10426700" y="1341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126860</xdr:rowOff>
    </xdr:from>
    <xdr:ext cx="469744" cy="259045"/>
    <xdr:sp macro="" textlink="">
      <xdr:nvSpPr>
        <xdr:cNvPr id="430" name="普通建設事業費 （ うち新規整備　）該当値テキスト">
          <a:extLst>
            <a:ext uri="{FF2B5EF4-FFF2-40B4-BE49-F238E27FC236}">
              <a16:creationId xmlns:a16="http://schemas.microsoft.com/office/drawing/2014/main" id="{00000000-0008-0000-0600-0000AE010000}"/>
            </a:ext>
          </a:extLst>
        </xdr:cNvPr>
        <xdr:cNvSpPr txBox="1"/>
      </xdr:nvSpPr>
      <xdr:spPr>
        <a:xfrm>
          <a:off x="10528300" y="13328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124013</xdr:rowOff>
    </xdr:from>
    <xdr:to>
      <xdr:col>50</xdr:col>
      <xdr:colOff>165100</xdr:colOff>
      <xdr:row>78</xdr:row>
      <xdr:rowOff>54163</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588500" y="1332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45290</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9404428" y="13418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56828</xdr:rowOff>
    </xdr:from>
    <xdr:to>
      <xdr:col>46</xdr:col>
      <xdr:colOff>38100</xdr:colOff>
      <xdr:row>78</xdr:row>
      <xdr:rowOff>158428</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699500" y="1342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149555</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515428" y="13522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82773</xdr:rowOff>
    </xdr:from>
    <xdr:to>
      <xdr:col>41</xdr:col>
      <xdr:colOff>101600</xdr:colOff>
      <xdr:row>79</xdr:row>
      <xdr:rowOff>12923</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810500" y="13455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4050</xdr:rowOff>
    </xdr:from>
    <xdr:ext cx="378565"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672017" y="135486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29578</xdr:rowOff>
    </xdr:from>
    <xdr:to>
      <xdr:col>36</xdr:col>
      <xdr:colOff>165100</xdr:colOff>
      <xdr:row>78</xdr:row>
      <xdr:rowOff>131178</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6921500" y="13402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122305</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737428" y="13495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84265</xdr:rowOff>
    </xdr:from>
    <xdr:to>
      <xdr:col>55</xdr:col>
      <xdr:colOff>0</xdr:colOff>
      <xdr:row>95</xdr:row>
      <xdr:rowOff>83905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029115"/>
          <a:ext cx="838200" cy="34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54101</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341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54677</xdr:rowOff>
    </xdr:from>
    <xdr:to>
      <xdr:col>50</xdr:col>
      <xdr:colOff>114300</xdr:colOff>
      <xdr:row>95</xdr:row>
      <xdr:rowOff>83905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8750300" y="16170977"/>
          <a:ext cx="889000" cy="200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98644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557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54677</xdr:rowOff>
    </xdr:from>
    <xdr:to>
      <xdr:col>45</xdr:col>
      <xdr:colOff>177800</xdr:colOff>
      <xdr:row>95</xdr:row>
      <xdr:rowOff>99369</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7861300" y="16170977"/>
          <a:ext cx="889000" cy="216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105830</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565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99369</xdr:rowOff>
    </xdr:from>
    <xdr:to>
      <xdr:col>41</xdr:col>
      <xdr:colOff>50800</xdr:colOff>
      <xdr:row>96</xdr:row>
      <xdr:rowOff>157042</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6972300" y="16387119"/>
          <a:ext cx="889000" cy="229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127564</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58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82701</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19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33465</xdr:rowOff>
    </xdr:from>
    <xdr:to>
      <xdr:col>55</xdr:col>
      <xdr:colOff>50800</xdr:colOff>
      <xdr:row>93</xdr:row>
      <xdr:rowOff>135065</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5978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56342</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5829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33105</xdr:rowOff>
    </xdr:from>
    <xdr:to>
      <xdr:col>50</xdr:col>
      <xdr:colOff>165100</xdr:colOff>
      <xdr:row>95</xdr:row>
      <xdr:rowOff>134705</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320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151232</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09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3877</xdr:rowOff>
    </xdr:from>
    <xdr:to>
      <xdr:col>46</xdr:col>
      <xdr:colOff>38100</xdr:colOff>
      <xdr:row>94</xdr:row>
      <xdr:rowOff>105477</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120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122004</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5895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48569</xdr:rowOff>
    </xdr:from>
    <xdr:to>
      <xdr:col>41</xdr:col>
      <xdr:colOff>101600</xdr:colOff>
      <xdr:row>95</xdr:row>
      <xdr:rowOff>150169</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336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166696</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111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106242</xdr:rowOff>
    </xdr:from>
    <xdr:to>
      <xdr:col>36</xdr:col>
      <xdr:colOff>165100</xdr:colOff>
      <xdr:row>97</xdr:row>
      <xdr:rowOff>36392</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565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27519</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658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52832</xdr:rowOff>
    </xdr:from>
    <xdr:to>
      <xdr:col>85</xdr:col>
      <xdr:colOff>127000</xdr:colOff>
      <xdr:row>38</xdr:row>
      <xdr:rowOff>61793</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5481300" y="6567932"/>
          <a:ext cx="838200" cy="8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21800</xdr:rowOff>
    </xdr:from>
    <xdr:ext cx="469744"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365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52832</xdr:rowOff>
    </xdr:from>
    <xdr:to>
      <xdr:col>81</xdr:col>
      <xdr:colOff>50800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4592300" y="656793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137002</xdr:rowOff>
    </xdr:from>
    <xdr:to>
      <xdr:col>71</xdr:col>
      <xdr:colOff>177800</xdr:colOff>
      <xdr:row>38</xdr:row>
      <xdr:rowOff>139700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6652102"/>
          <a:ext cx="889000" cy="2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10993</xdr:rowOff>
    </xdr:from>
    <xdr:to>
      <xdr:col>85</xdr:col>
      <xdr:colOff>177800</xdr:colOff>
      <xdr:row>38</xdr:row>
      <xdr:rowOff>112593</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526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148800</xdr:rowOff>
    </xdr:from>
    <xdr:ext cx="469744"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49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2032</xdr:rowOff>
    </xdr:from>
    <xdr:to>
      <xdr:col>81</xdr:col>
      <xdr:colOff>101600</xdr:colOff>
      <xdr:row>38</xdr:row>
      <xdr:rowOff>103632</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517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94759</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246428" y="6609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86202</xdr:rowOff>
    </xdr:from>
    <xdr:to>
      <xdr:col>67</xdr:col>
      <xdr:colOff>101600</xdr:colOff>
      <xdr:row>39</xdr:row>
      <xdr:rowOff>16352</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601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7479</xdr:rowOff>
    </xdr:from>
    <xdr:ext cx="313932"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657333" y="669402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1463</xdr:rowOff>
    </xdr:from>
    <xdr:to>
      <xdr:col>85</xdr:col>
      <xdr:colOff>127000</xdr:colOff>
      <xdr:row>74</xdr:row>
      <xdr:rowOff>9888</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2688763"/>
          <a:ext cx="838200" cy="8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25853</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84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150754</xdr:rowOff>
    </xdr:from>
    <xdr:to>
      <xdr:col>81</xdr:col>
      <xdr:colOff>50800</xdr:colOff>
      <xdr:row>74</xdr:row>
      <xdr:rowOff>1463</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2666604"/>
          <a:ext cx="889000" cy="2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98220</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95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150754</xdr:rowOff>
    </xdr:from>
    <xdr:to>
      <xdr:col>76</xdr:col>
      <xdr:colOff>114300</xdr:colOff>
      <xdr:row>74</xdr:row>
      <xdr:rowOff>7455</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2666604"/>
          <a:ext cx="889000" cy="28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121130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97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7455</xdr:rowOff>
    </xdr:from>
    <xdr:to>
      <xdr:col>71</xdr:col>
      <xdr:colOff>177800</xdr:colOff>
      <xdr:row>74</xdr:row>
      <xdr:rowOff>41386</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2694755"/>
          <a:ext cx="889000" cy="33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116606</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97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6830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303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130538</xdr:rowOff>
    </xdr:from>
    <xdr:to>
      <xdr:col>85</xdr:col>
      <xdr:colOff>177800</xdr:colOff>
      <xdr:row>74</xdr:row>
      <xdr:rowOff>60688</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2646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153415</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49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122113</xdr:rowOff>
    </xdr:from>
    <xdr:to>
      <xdr:col>81</xdr:col>
      <xdr:colOff>101600</xdr:colOff>
      <xdr:row>74</xdr:row>
      <xdr:rowOff>52263</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2637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68790</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24131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99954</xdr:rowOff>
    </xdr:from>
    <xdr:to>
      <xdr:col>76</xdr:col>
      <xdr:colOff>165100</xdr:colOff>
      <xdr:row>74</xdr:row>
      <xdr:rowOff>30104</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261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46631</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2391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128105</xdr:rowOff>
    </xdr:from>
    <xdr:to>
      <xdr:col>72</xdr:col>
      <xdr:colOff>38100</xdr:colOff>
      <xdr:row>74</xdr:row>
      <xdr:rowOff>58255</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2643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74782</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2419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162036</xdr:rowOff>
    </xdr:from>
    <xdr:to>
      <xdr:col>67</xdr:col>
      <xdr:colOff>101600</xdr:colOff>
      <xdr:row>74</xdr:row>
      <xdr:rowOff>92186</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2677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108713</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2453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48082</xdr:rowOff>
    </xdr:from>
    <xdr:to>
      <xdr:col>85</xdr:col>
      <xdr:colOff>127000</xdr:colOff>
      <xdr:row>94</xdr:row>
      <xdr:rowOff>105575</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164382"/>
          <a:ext cx="838200" cy="57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10532</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41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105575</xdr:rowOff>
    </xdr:from>
    <xdr:to>
      <xdr:col>81</xdr:col>
      <xdr:colOff>50800</xdr:colOff>
      <xdr:row>95</xdr:row>
      <xdr:rowOff>20332</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221875"/>
          <a:ext cx="889000" cy="86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122547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753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20332</xdr:rowOff>
    </xdr:from>
    <xdr:to>
      <xdr:col>76</xdr:col>
      <xdr:colOff>114300</xdr:colOff>
      <xdr:row>95</xdr:row>
      <xdr:rowOff>89078</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308082"/>
          <a:ext cx="889000" cy="6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105529</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736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166091</xdr:rowOff>
    </xdr:from>
    <xdr:to>
      <xdr:col>71</xdr:col>
      <xdr:colOff>177800</xdr:colOff>
      <xdr:row>95</xdr:row>
      <xdr:rowOff>89078</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2814300" y="16282391"/>
          <a:ext cx="889000" cy="94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93933</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724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44683</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846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168732</xdr:rowOff>
    </xdr:from>
    <xdr:to>
      <xdr:col>85</xdr:col>
      <xdr:colOff>177800</xdr:colOff>
      <xdr:row>94</xdr:row>
      <xdr:rowOff>98882</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11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20159</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5965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54775</xdr:rowOff>
    </xdr:from>
    <xdr:to>
      <xdr:col>81</xdr:col>
      <xdr:colOff>101600</xdr:colOff>
      <xdr:row>94</xdr:row>
      <xdr:rowOff>156375</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171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1452</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5946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140982</xdr:rowOff>
    </xdr:from>
    <xdr:to>
      <xdr:col>76</xdr:col>
      <xdr:colOff>165100</xdr:colOff>
      <xdr:row>95</xdr:row>
      <xdr:rowOff>71132</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257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87659</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032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38278</xdr:rowOff>
    </xdr:from>
    <xdr:to>
      <xdr:col>72</xdr:col>
      <xdr:colOff>38100</xdr:colOff>
      <xdr:row>95</xdr:row>
      <xdr:rowOff>139878</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326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156405</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10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115291</xdr:rowOff>
    </xdr:from>
    <xdr:to>
      <xdr:col>67</xdr:col>
      <xdr:colOff>101600</xdr:colOff>
      <xdr:row>95</xdr:row>
      <xdr:rowOff>45441</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231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61968</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006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129333</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301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45544</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217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47556</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21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43898</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39235</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211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68788</xdr:rowOff>
    </xdr:from>
    <xdr:to>
      <xdr:col>116</xdr:col>
      <xdr:colOff>63500</xdr:colOff>
      <xdr:row>57</xdr:row>
      <xdr:rowOff>89043</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9841438"/>
          <a:ext cx="838200" cy="20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55486</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828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89043</xdr:rowOff>
    </xdr:from>
    <xdr:to>
      <xdr:col>111</xdr:col>
      <xdr:colOff>177800</xdr:colOff>
      <xdr:row>57</xdr:row>
      <xdr:rowOff>103901</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9861693"/>
          <a:ext cx="889000" cy="14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147703</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920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103901</xdr:rowOff>
    </xdr:from>
    <xdr:to>
      <xdr:col>107</xdr:col>
      <xdr:colOff>50800</xdr:colOff>
      <xdr:row>57</xdr:row>
      <xdr:rowOff>112542</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9876551"/>
          <a:ext cx="889000" cy="8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150354</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923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20782</xdr:rowOff>
    </xdr:from>
    <xdr:to>
      <xdr:col>102</xdr:col>
      <xdr:colOff>114300</xdr:colOff>
      <xdr:row>57</xdr:row>
      <xdr:rowOff>112542</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9793432"/>
          <a:ext cx="889000" cy="91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120088</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892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17988</xdr:rowOff>
    </xdr:from>
    <xdr:to>
      <xdr:col>116</xdr:col>
      <xdr:colOff>114300</xdr:colOff>
      <xdr:row>57</xdr:row>
      <xdr:rowOff>119588</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790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40865</xdr:rowOff>
    </xdr:from>
    <xdr:ext cx="469744"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642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38243</xdr:rowOff>
    </xdr:from>
    <xdr:to>
      <xdr:col>112</xdr:col>
      <xdr:colOff>38100</xdr:colOff>
      <xdr:row>57</xdr:row>
      <xdr:rowOff>139843</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9810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156370</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088428" y="95861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53101</xdr:rowOff>
    </xdr:from>
    <xdr:to>
      <xdr:col>107</xdr:col>
      <xdr:colOff>101600</xdr:colOff>
      <xdr:row>57</xdr:row>
      <xdr:rowOff>154701</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9825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171228</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199428" y="96009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61742</xdr:rowOff>
    </xdr:from>
    <xdr:to>
      <xdr:col>102</xdr:col>
      <xdr:colOff>165100</xdr:colOff>
      <xdr:row>57</xdr:row>
      <xdr:rowOff>163342</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983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154469</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10428" y="9927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141432</xdr:rowOff>
    </xdr:from>
    <xdr:to>
      <xdr:col>98</xdr:col>
      <xdr:colOff>38100</xdr:colOff>
      <xdr:row>57</xdr:row>
      <xdr:rowOff>71582</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9742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88109</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21428" y="951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84035</xdr:rowOff>
    </xdr:from>
    <xdr:to>
      <xdr:col>116</xdr:col>
      <xdr:colOff>63500</xdr:colOff>
      <xdr:row>76</xdr:row>
      <xdr:rowOff>115765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3114235"/>
          <a:ext cx="838200" cy="31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17868</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876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115765</xdr:rowOff>
    </xdr:from>
    <xdr:to>
      <xdr:col>111</xdr:col>
      <xdr:colOff>177800</xdr:colOff>
      <xdr:row>76</xdr:row>
      <xdr:rowOff>148318</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3145965"/>
          <a:ext cx="889000" cy="3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137533</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824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148318</xdr:rowOff>
    </xdr:from>
    <xdr:to>
      <xdr:col>107</xdr:col>
      <xdr:colOff>50800</xdr:colOff>
      <xdr:row>76</xdr:row>
      <xdr:rowOff>148524</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3178518"/>
          <a:ext cx="889000" cy="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169217</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148524</xdr:rowOff>
    </xdr:from>
    <xdr:to>
      <xdr:col>102</xdr:col>
      <xdr:colOff>114300</xdr:colOff>
      <xdr:row>76</xdr:row>
      <xdr:rowOff>155794</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3178724"/>
          <a:ext cx="889000" cy="7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9174</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86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40172</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898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33235</xdr:rowOff>
    </xdr:from>
    <xdr:to>
      <xdr:col>116</xdr:col>
      <xdr:colOff>114300</xdr:colOff>
      <xdr:row>76</xdr:row>
      <xdr:rowOff>134835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063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11662</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3041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64965</xdr:rowOff>
    </xdr:from>
    <xdr:to>
      <xdr:col>112</xdr:col>
      <xdr:colOff>38100</xdr:colOff>
      <xdr:row>76</xdr:row>
      <xdr:rowOff>166565</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095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157692</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187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97518</xdr:rowOff>
    </xdr:from>
    <xdr:to>
      <xdr:col>107</xdr:col>
      <xdr:colOff>101600</xdr:colOff>
      <xdr:row>77</xdr:row>
      <xdr:rowOff>27668</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3127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18795</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220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97724</xdr:rowOff>
    </xdr:from>
    <xdr:to>
      <xdr:col>102</xdr:col>
      <xdr:colOff>165100</xdr:colOff>
      <xdr:row>77</xdr:row>
      <xdr:rowOff>27874</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127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19001</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220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104994</xdr:rowOff>
    </xdr:from>
    <xdr:to>
      <xdr:col>98</xdr:col>
      <xdr:colOff>38100</xdr:colOff>
      <xdr:row>77</xdr:row>
      <xdr:rowOff>35144</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135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26271</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227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前年度と比較し、人件費、物件費、普通建設事業などが増加した一方、扶助費や補助費などが減少した。</a:t>
          </a:r>
        </a:p>
        <a:p>
          <a:r>
            <a:rPr kumimoji="1" lang="ja-JP" altLang="en-US" sz="1300">
              <a:latin typeface="ＭＳ Ｐゴシック" panose="020B0600070205080204" pitchFamily="50" charset="-128"/>
              <a:ea typeface="ＭＳ Ｐゴシック" panose="020B0600070205080204" pitchFamily="50" charset="-128"/>
            </a:rPr>
            <a:t>人件費は、正職員の人事委員会勧告の給与改定等による増や、会計年度任用職員の勤勉手当の支給等による増などにより、全体として増加した。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扶助費は、児童手当給付事業や障がい者介護給付費支給事業による増の一方で、住民税非課税世帯等に対する臨時特別給付金の皆減などにより、全体として減少した。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物件費は、定期接種への実施変更に伴う新型コロナウイルスワクチン接種事業の皆減などによる減の一方で、ふるさと納税関連経費による増などにより、全体として増加した。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普通建設事業は、燕西小学校外装等改修事業や勤労者総合福祉センター（あおぞら）改修事業の皆減などによる減の一方で、屋内こども遊戯施設建設事業の増や児童クラブメート移転事業、小中川児童クラブ建設事業の皆増などにより、全体として増加した。</a:t>
          </a:r>
        </a:p>
        <a:p>
          <a:r>
            <a:rPr kumimoji="1" lang="ja-JP" altLang="en-US" sz="1300">
              <a:latin typeface="ＭＳ Ｐゴシック" panose="020B0600070205080204" pitchFamily="50" charset="-128"/>
              <a:ea typeface="ＭＳ Ｐゴシック" panose="020B0600070205080204" pitchFamily="50" charset="-128"/>
            </a:rPr>
            <a:t>補助費等は、定額減税調整給付金支給事業の皆増などによる増の一方で、下水道事業繰出金の減や燕フェニックスクーポン発行事業、水道料金負担金軽減事業の皆減などにより、全体として減少した。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75,935
75,161
110.94
48,524,496
46,101,784
2,254,804
21,188,177
39,564,033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12.7
68.7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65176</xdr:rowOff>
    </xdr:from>
    <xdr:to>
      <xdr:col>24</xdr:col>
      <xdr:colOff>63500</xdr:colOff>
      <xdr:row>36</xdr:row>
      <xdr:rowOff>123241</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237376"/>
          <a:ext cx="838200" cy="58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19880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9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123241</xdr:rowOff>
    </xdr:from>
    <xdr:to>
      <xdr:col>19</xdr:col>
      <xdr:colOff>177800</xdr:colOff>
      <xdr:row>37</xdr:row>
      <xdr:rowOff>136499</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295441"/>
          <a:ext cx="889000" cy="184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165879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23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136499</xdr:rowOff>
    </xdr:from>
    <xdr:to>
      <xdr:col>15</xdr:col>
      <xdr:colOff>50800</xdr:colOff>
      <xdr:row>37</xdr:row>
      <xdr:rowOff>141072</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6480149"/>
          <a:ext cx="889000" cy="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5402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3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123698</xdr:rowOff>
    </xdr:from>
    <xdr:to>
      <xdr:col>10</xdr:col>
      <xdr:colOff>114300</xdr:colOff>
      <xdr:row>37</xdr:row>
      <xdr:rowOff>141072</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467348"/>
          <a:ext cx="889000" cy="17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14546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43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22318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51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14376</xdr:rowOff>
    </xdr:from>
    <xdr:to>
      <xdr:col>24</xdr:col>
      <xdr:colOff>114300</xdr:colOff>
      <xdr:row>36</xdr:row>
      <xdr:rowOff>115976</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18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164253</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165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72441</xdr:rowOff>
    </xdr:from>
    <xdr:to>
      <xdr:col>20</xdr:col>
      <xdr:colOff>38100</xdr:colOff>
      <xdr:row>37</xdr:row>
      <xdr:rowOff>2591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244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165168</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337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85699</xdr:rowOff>
    </xdr:from>
    <xdr:to>
      <xdr:col>15</xdr:col>
      <xdr:colOff>101600</xdr:colOff>
      <xdr:row>38</xdr:row>
      <xdr:rowOff>15849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429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6976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522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90272</xdr:rowOff>
    </xdr:from>
    <xdr:to>
      <xdr:col>10</xdr:col>
      <xdr:colOff>165100</xdr:colOff>
      <xdr:row>38</xdr:row>
      <xdr:rowOff>20422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43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11548</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526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72898</xdr:rowOff>
    </xdr:from>
    <xdr:to>
      <xdr:col>6</xdr:col>
      <xdr:colOff>38100</xdr:colOff>
      <xdr:row>38</xdr:row>
      <xdr:rowOff>3048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416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165625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509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94795</xdr:rowOff>
    </xdr:from>
    <xdr:to>
      <xdr:col>24</xdr:col>
      <xdr:colOff>63500</xdr:colOff>
      <xdr:row>53</xdr:row>
      <xdr:rowOff>112177</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181645"/>
          <a:ext cx="838200" cy="17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46996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76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112177</xdr:rowOff>
    </xdr:from>
    <xdr:to>
      <xdr:col>19</xdr:col>
      <xdr:colOff>177800</xdr:colOff>
      <xdr:row>53</xdr:row>
      <xdr:rowOff>168191</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199027"/>
          <a:ext cx="889000" cy="56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41678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642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53</xdr:row>
      <xdr:rowOff>168191</xdr:rowOff>
    </xdr:from>
    <xdr:to>
      <xdr:col>15</xdr:col>
      <xdr:colOff>50800</xdr:colOff>
      <xdr:row>54</xdr:row>
      <xdr:rowOff>114966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255041"/>
          <a:ext cx="889000" cy="118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34500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635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49</xdr:row>
      <xdr:rowOff>136416</xdr:rowOff>
    </xdr:from>
    <xdr:to>
      <xdr:col>10</xdr:col>
      <xdr:colOff>114300</xdr:colOff>
      <xdr:row>54</xdr:row>
      <xdr:rowOff>114966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537466"/>
          <a:ext cx="889000" cy="835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45938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647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90637</xdr:rowOff>
    </xdr:from>
    <xdr:to>
      <xdr:col>6</xdr:col>
      <xdr:colOff>38100</xdr:colOff>
      <xdr:row>52</xdr:row>
      <xdr:rowOff>20787</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83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11914</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9273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43995</xdr:rowOff>
    </xdr:from>
    <xdr:to>
      <xdr:col>24</xdr:col>
      <xdr:colOff>114300</xdr:colOff>
      <xdr:row>53</xdr:row>
      <xdr:rowOff>145595</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13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66872</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8982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61377</xdr:rowOff>
    </xdr:from>
    <xdr:to>
      <xdr:col>20</xdr:col>
      <xdr:colOff>38100</xdr:colOff>
      <xdr:row>53</xdr:row>
      <xdr:rowOff>162977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148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8054</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892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53</xdr:row>
      <xdr:rowOff>117391</xdr:rowOff>
    </xdr:from>
    <xdr:to>
      <xdr:col>15</xdr:col>
      <xdr:colOff>101600</xdr:colOff>
      <xdr:row>54</xdr:row>
      <xdr:rowOff>47541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204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52</xdr:row>
      <xdr:rowOff>64068</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8979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64166</xdr:rowOff>
    </xdr:from>
    <xdr:to>
      <xdr:col>10</xdr:col>
      <xdr:colOff>165100</xdr:colOff>
      <xdr:row>54</xdr:row>
      <xdr:rowOff>165766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32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10843</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0976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49</xdr:row>
      <xdr:rowOff>85616</xdr:rowOff>
    </xdr:from>
    <xdr:to>
      <xdr:col>6</xdr:col>
      <xdr:colOff>38100</xdr:colOff>
      <xdr:row>50</xdr:row>
      <xdr:rowOff>15766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48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48</xdr:row>
      <xdr:rowOff>32293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261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88733</xdr:rowOff>
    </xdr:from>
    <xdr:to>
      <xdr:col>24</xdr:col>
      <xdr:colOff>63500</xdr:colOff>
      <xdr:row>76</xdr:row>
      <xdr:rowOff>72078</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776033"/>
          <a:ext cx="838200" cy="326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120918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8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72078</xdr:rowOff>
    </xdr:from>
    <xdr:to>
      <xdr:col>19</xdr:col>
      <xdr:colOff>177800</xdr:colOff>
      <xdr:row>77</xdr:row>
      <xdr:rowOff>37178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102278"/>
          <a:ext cx="889000" cy="136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50861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738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154755</xdr:rowOff>
    </xdr:from>
    <xdr:to>
      <xdr:col>15</xdr:col>
      <xdr:colOff>50800</xdr:colOff>
      <xdr:row>77</xdr:row>
      <xdr:rowOff>37178</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184955"/>
          <a:ext cx="889000" cy="53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162385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849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154755</xdr:rowOff>
    </xdr:from>
    <xdr:to>
      <xdr:col>10</xdr:col>
      <xdr:colOff>114300</xdr:colOff>
      <xdr:row>77</xdr:row>
      <xdr:rowOff>171149</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184955"/>
          <a:ext cx="889000" cy="187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71478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58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7197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037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37933</xdr:rowOff>
    </xdr:from>
    <xdr:to>
      <xdr:col>24</xdr:col>
      <xdr:colOff>114300</xdr:colOff>
      <xdr:row>74</xdr:row>
      <xdr:rowOff>139533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725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60810</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576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21278</xdr:rowOff>
    </xdr:from>
    <xdr:to>
      <xdr:col>20</xdr:col>
      <xdr:colOff>38100</xdr:colOff>
      <xdr:row>76</xdr:row>
      <xdr:rowOff>122878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051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114005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1442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157828</xdr:rowOff>
    </xdr:from>
    <xdr:to>
      <xdr:col>15</xdr:col>
      <xdr:colOff>101600</xdr:colOff>
      <xdr:row>77</xdr:row>
      <xdr:rowOff>87978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8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79105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280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103955</xdr:rowOff>
    </xdr:from>
    <xdr:to>
      <xdr:col>10</xdr:col>
      <xdr:colOff>165100</xdr:colOff>
      <xdr:row>77</xdr:row>
      <xdr:rowOff>34105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134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25232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2268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120349</xdr:rowOff>
    </xdr:from>
    <xdr:to>
      <xdr:col>6</xdr:col>
      <xdr:colOff>38100</xdr:colOff>
      <xdr:row>78</xdr:row>
      <xdr:rowOff>50499</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21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41626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14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102419</xdr:rowOff>
    </xdr:from>
    <xdr:to>
      <xdr:col>24</xdr:col>
      <xdr:colOff>63500</xdr:colOff>
      <xdr:row>97</xdr:row>
      <xdr:rowOff>140463</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733069"/>
          <a:ext cx="838200" cy="3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71829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59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122555</xdr:rowOff>
    </xdr:from>
    <xdr:to>
      <xdr:col>19</xdr:col>
      <xdr:colOff>177800</xdr:colOff>
      <xdr:row>97</xdr:row>
      <xdr:rowOff>102419</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581755"/>
          <a:ext cx="889000" cy="151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163592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27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122555</xdr:rowOff>
    </xdr:from>
    <xdr:to>
      <xdr:col>15</xdr:col>
      <xdr:colOff>50800</xdr:colOff>
      <xdr:row>97</xdr:row>
      <xdr:rowOff>6389</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581755"/>
          <a:ext cx="889000" cy="55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98652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21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6389</xdr:rowOff>
    </xdr:from>
    <xdr:to>
      <xdr:col>10</xdr:col>
      <xdr:colOff>114300</xdr:colOff>
      <xdr:row>98</xdr:row>
      <xdr:rowOff>27667</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637039"/>
          <a:ext cx="889000" cy="192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80402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9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7211</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9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89663</xdr:rowOff>
    </xdr:from>
    <xdr:to>
      <xdr:col>24</xdr:col>
      <xdr:colOff>114300</xdr:colOff>
      <xdr:row>98</xdr:row>
      <xdr:rowOff>19813</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720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68090</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698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51619</xdr:rowOff>
    </xdr:from>
    <xdr:to>
      <xdr:col>20</xdr:col>
      <xdr:colOff>38100</xdr:colOff>
      <xdr:row>97</xdr:row>
      <xdr:rowOff>153219</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682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144346</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774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71755</xdr:rowOff>
    </xdr:from>
    <xdr:to>
      <xdr:col>15</xdr:col>
      <xdr:colOff>101600</xdr:colOff>
      <xdr:row>97</xdr:row>
      <xdr:rowOff>1905</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53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164482</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623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127039</xdr:rowOff>
    </xdr:from>
    <xdr:to>
      <xdr:col>10</xdr:col>
      <xdr:colOff>165100</xdr:colOff>
      <xdr:row>97</xdr:row>
      <xdr:rowOff>57189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58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48316</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678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148317</xdr:rowOff>
    </xdr:from>
    <xdr:to>
      <xdr:col>6</xdr:col>
      <xdr:colOff>38100</xdr:colOff>
      <xdr:row>98</xdr:row>
      <xdr:rowOff>78467</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778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69594</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871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44559</xdr:rowOff>
    </xdr:from>
    <xdr:to>
      <xdr:col>55</xdr:col>
      <xdr:colOff>0</xdr:colOff>
      <xdr:row>38</xdr:row>
      <xdr:rowOff>146449</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388209"/>
          <a:ext cx="838200" cy="27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74947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590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44559</xdr:rowOff>
    </xdr:from>
    <xdr:to>
      <xdr:col>50</xdr:col>
      <xdr:colOff>114300</xdr:colOff>
      <xdr:row>39</xdr:row>
      <xdr:rowOff>29645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388209"/>
          <a:ext cx="889000" cy="327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39</xdr:row>
      <xdr:rowOff>5605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692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20828</xdr:rowOff>
    </xdr:from>
    <xdr:to>
      <xdr:col>45</xdr:col>
      <xdr:colOff>177800</xdr:colOff>
      <xdr:row>39</xdr:row>
      <xdr:rowOff>29645</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707378"/>
          <a:ext cx="889000" cy="8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166043</xdr:rowOff>
    </xdr:from>
    <xdr:to>
      <xdr:col>41</xdr:col>
      <xdr:colOff>50800</xdr:colOff>
      <xdr:row>39</xdr:row>
      <xdr:rowOff>20828</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681143"/>
          <a:ext cx="889000" cy="26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84981</xdr:rowOff>
    </xdr:from>
    <xdr:to>
      <xdr:col>36</xdr:col>
      <xdr:colOff>165100</xdr:colOff>
      <xdr:row>39</xdr:row>
      <xdr:rowOff>15131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00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31658</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428" y="6375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95649</xdr:rowOff>
    </xdr:from>
    <xdr:to>
      <xdr:col>55</xdr:col>
      <xdr:colOff>50800</xdr:colOff>
      <xdr:row>39</xdr:row>
      <xdr:rowOff>25799</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10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55026</xdr:rowOff>
    </xdr:from>
    <xdr:ext cx="469744"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398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165209</xdr:rowOff>
    </xdr:from>
    <xdr:to>
      <xdr:col>50</xdr:col>
      <xdr:colOff>165100</xdr:colOff>
      <xdr:row>37</xdr:row>
      <xdr:rowOff>95359</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337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111886</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04428" y="6112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150295</xdr:rowOff>
    </xdr:from>
    <xdr:to>
      <xdr:col>46</xdr:col>
      <xdr:colOff>38100</xdr:colOff>
      <xdr:row>39</xdr:row>
      <xdr:rowOff>80445</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66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71572</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7581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141478</xdr:rowOff>
    </xdr:from>
    <xdr:to>
      <xdr:col>41</xdr:col>
      <xdr:colOff>101600</xdr:colOff>
      <xdr:row>39</xdr:row>
      <xdr:rowOff>71628</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56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62755</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7493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115243</xdr:rowOff>
    </xdr:from>
    <xdr:to>
      <xdr:col>36</xdr:col>
      <xdr:colOff>165100</xdr:colOff>
      <xdr:row>39</xdr:row>
      <xdr:rowOff>45393</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630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36520</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7230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119931</xdr:rowOff>
    </xdr:from>
    <xdr:to>
      <xdr:col>55</xdr:col>
      <xdr:colOff>0</xdr:colOff>
      <xdr:row>58</xdr:row>
      <xdr:rowOff>137458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10064031"/>
          <a:ext cx="838200" cy="17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84301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56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111702</xdr:rowOff>
    </xdr:from>
    <xdr:to>
      <xdr:col>50</xdr:col>
      <xdr:colOff>114300</xdr:colOff>
      <xdr:row>58</xdr:row>
      <xdr:rowOff>119931</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10055802"/>
          <a:ext cx="889000" cy="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11727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84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111702</xdr:rowOff>
    </xdr:from>
    <xdr:to>
      <xdr:col>45</xdr:col>
      <xdr:colOff>177800</xdr:colOff>
      <xdr:row>58</xdr:row>
      <xdr:rowOff>134094</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10055802"/>
          <a:ext cx="889000" cy="22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7133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79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134094</xdr:rowOff>
    </xdr:from>
    <xdr:to>
      <xdr:col>41</xdr:col>
      <xdr:colOff>50800</xdr:colOff>
      <xdr:row>58</xdr:row>
      <xdr:rowOff>156083</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10078194"/>
          <a:ext cx="889000" cy="21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12107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78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27783</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00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86658</xdr:rowOff>
    </xdr:from>
    <xdr:to>
      <xdr:col>55</xdr:col>
      <xdr:colOff>50800</xdr:colOff>
      <xdr:row>59</xdr:row>
      <xdr:rowOff>16808</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10030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39852</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983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69131</xdr:rowOff>
    </xdr:from>
    <xdr:to>
      <xdr:col>50</xdr:col>
      <xdr:colOff>165100</xdr:colOff>
      <xdr:row>58</xdr:row>
      <xdr:rowOff>170731</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10013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161858</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10105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60902</xdr:rowOff>
    </xdr:from>
    <xdr:to>
      <xdr:col>46</xdr:col>
      <xdr:colOff>38100</xdr:colOff>
      <xdr:row>58</xdr:row>
      <xdr:rowOff>162502</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1000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153629</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10097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83294</xdr:rowOff>
    </xdr:from>
    <xdr:to>
      <xdr:col>41</xdr:col>
      <xdr:colOff>101600</xdr:colOff>
      <xdr:row>59</xdr:row>
      <xdr:rowOff>13444</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10027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4571</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10120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105283</xdr:rowOff>
    </xdr:from>
    <xdr:to>
      <xdr:col>36</xdr:col>
      <xdr:colOff>165100</xdr:colOff>
      <xdr:row>59</xdr:row>
      <xdr:rowOff>35433</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10049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26560</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10142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56832</xdr:rowOff>
    </xdr:from>
    <xdr:to>
      <xdr:col>55</xdr:col>
      <xdr:colOff>0</xdr:colOff>
      <xdr:row>76</xdr:row>
      <xdr:rowOff>96289</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9639300" y="13087032"/>
          <a:ext cx="838200" cy="39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99263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129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130762</xdr:rowOff>
    </xdr:from>
    <xdr:to>
      <xdr:col>50</xdr:col>
      <xdr:colOff>114300</xdr:colOff>
      <xdr:row>76</xdr:row>
      <xdr:rowOff>96289</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2989512"/>
          <a:ext cx="889000" cy="136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12143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21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130762</xdr:rowOff>
    </xdr:from>
    <xdr:to>
      <xdr:col>45</xdr:col>
      <xdr:colOff>177800</xdr:colOff>
      <xdr:row>75</xdr:row>
      <xdr:rowOff>152730</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2989512"/>
          <a:ext cx="889000" cy="21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131449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31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131219</xdr:rowOff>
    </xdr:from>
    <xdr:to>
      <xdr:col>41</xdr:col>
      <xdr:colOff>50800</xdr:colOff>
      <xdr:row>75</xdr:row>
      <xdr:rowOff>152730</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2818519"/>
          <a:ext cx="889000" cy="192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143817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93822</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3124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6032</xdr:rowOff>
    </xdr:from>
    <xdr:to>
      <xdr:col>55</xdr:col>
      <xdr:colOff>50800</xdr:colOff>
      <xdr:row>76</xdr:row>
      <xdr:rowOff>107632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036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28909</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2887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45489</xdr:rowOff>
    </xdr:from>
    <xdr:to>
      <xdr:col>50</xdr:col>
      <xdr:colOff>165100</xdr:colOff>
      <xdr:row>76</xdr:row>
      <xdr:rowOff>147089</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075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163616</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850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79962</xdr:rowOff>
    </xdr:from>
    <xdr:to>
      <xdr:col>46</xdr:col>
      <xdr:colOff>38100</xdr:colOff>
      <xdr:row>76</xdr:row>
      <xdr:rowOff>10111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293871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26639</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2713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101930</xdr:rowOff>
    </xdr:from>
    <xdr:to>
      <xdr:col>41</xdr:col>
      <xdr:colOff>101600</xdr:colOff>
      <xdr:row>76</xdr:row>
      <xdr:rowOff>32080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29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48607</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2735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80419</xdr:rowOff>
    </xdr:from>
    <xdr:to>
      <xdr:col>36</xdr:col>
      <xdr:colOff>165100</xdr:colOff>
      <xdr:row>75</xdr:row>
      <xdr:rowOff>10569</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2767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27096</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05111" y="12542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95986</xdr:rowOff>
    </xdr:from>
    <xdr:to>
      <xdr:col>55</xdr:col>
      <xdr:colOff>0</xdr:colOff>
      <xdr:row>94</xdr:row>
      <xdr:rowOff>135331</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212286"/>
          <a:ext cx="838200" cy="39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60062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347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135331</xdr:rowOff>
    </xdr:from>
    <xdr:to>
      <xdr:col>50</xdr:col>
      <xdr:colOff>114300</xdr:colOff>
      <xdr:row>95</xdr:row>
      <xdr:rowOff>10477</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251631"/>
          <a:ext cx="889000" cy="46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33914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493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10477</xdr:rowOff>
    </xdr:from>
    <xdr:to>
      <xdr:col>45</xdr:col>
      <xdr:colOff>177800</xdr:colOff>
      <xdr:row>95</xdr:row>
      <xdr:rowOff>31178</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298227"/>
          <a:ext cx="889000" cy="20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21314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480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31178</xdr:rowOff>
    </xdr:from>
    <xdr:to>
      <xdr:col>41</xdr:col>
      <xdr:colOff>50800</xdr:colOff>
      <xdr:row>95</xdr:row>
      <xdr:rowOff>63067</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318928"/>
          <a:ext cx="889000" cy="31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30802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490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31703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490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45186</xdr:rowOff>
    </xdr:from>
    <xdr:to>
      <xdr:col>55</xdr:col>
      <xdr:colOff>50800</xdr:colOff>
      <xdr:row>94</xdr:row>
      <xdr:rowOff>146786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16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68063</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01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84531</xdr:rowOff>
    </xdr:from>
    <xdr:to>
      <xdr:col>50</xdr:col>
      <xdr:colOff>165100</xdr:colOff>
      <xdr:row>95</xdr:row>
      <xdr:rowOff>14681</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200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31208</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5976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131127</xdr:rowOff>
    </xdr:from>
    <xdr:to>
      <xdr:col>46</xdr:col>
      <xdr:colOff>38100</xdr:colOff>
      <xdr:row>95</xdr:row>
      <xdr:rowOff>61277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247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77804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022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151828</xdr:rowOff>
    </xdr:from>
    <xdr:to>
      <xdr:col>41</xdr:col>
      <xdr:colOff>101600</xdr:colOff>
      <xdr:row>95</xdr:row>
      <xdr:rowOff>81978</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26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98505</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043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12267</xdr:rowOff>
    </xdr:from>
    <xdr:to>
      <xdr:col>36</xdr:col>
      <xdr:colOff>165100</xdr:colOff>
      <xdr:row>95</xdr:row>
      <xdr:rowOff>113867</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300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130394</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075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36297</xdr:rowOff>
    </xdr:from>
    <xdr:to>
      <xdr:col>85</xdr:col>
      <xdr:colOff>127000</xdr:colOff>
      <xdr:row>36</xdr:row>
      <xdr:rowOff>103848</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5481300" y="6208497"/>
          <a:ext cx="838200" cy="67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154309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326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103848</xdr:rowOff>
    </xdr:from>
    <xdr:to>
      <xdr:col>81</xdr:col>
      <xdr:colOff>50800</xdr:colOff>
      <xdr:row>36</xdr:row>
      <xdr:rowOff>116726</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276048"/>
          <a:ext cx="889000" cy="12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138345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481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111697</xdr:rowOff>
    </xdr:from>
    <xdr:to>
      <xdr:col>76</xdr:col>
      <xdr:colOff>114300</xdr:colOff>
      <xdr:row>36</xdr:row>
      <xdr:rowOff>116726</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283897"/>
          <a:ext cx="8890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13149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52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111697</xdr:rowOff>
    </xdr:from>
    <xdr:to>
      <xdr:col>71</xdr:col>
      <xdr:colOff>177800</xdr:colOff>
      <xdr:row>36</xdr:row>
      <xdr:rowOff>127241</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283897"/>
          <a:ext cx="889000" cy="15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6596</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52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164444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508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156947</xdr:rowOff>
    </xdr:from>
    <xdr:to>
      <xdr:col>85</xdr:col>
      <xdr:colOff>177800</xdr:colOff>
      <xdr:row>36</xdr:row>
      <xdr:rowOff>87097</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157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8374</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009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53048</xdr:rowOff>
    </xdr:from>
    <xdr:to>
      <xdr:col>81</xdr:col>
      <xdr:colOff>101600</xdr:colOff>
      <xdr:row>36</xdr:row>
      <xdr:rowOff>154648</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22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171175</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6000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65926</xdr:rowOff>
    </xdr:from>
    <xdr:to>
      <xdr:col>76</xdr:col>
      <xdr:colOff>165100</xdr:colOff>
      <xdr:row>36</xdr:row>
      <xdr:rowOff>167526</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23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12603</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013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60897</xdr:rowOff>
    </xdr:from>
    <xdr:to>
      <xdr:col>72</xdr:col>
      <xdr:colOff>38100</xdr:colOff>
      <xdr:row>36</xdr:row>
      <xdr:rowOff>162497</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23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7574</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008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76441</xdr:rowOff>
    </xdr:from>
    <xdr:to>
      <xdr:col>67</xdr:col>
      <xdr:colOff>101600</xdr:colOff>
      <xdr:row>37</xdr:row>
      <xdr:rowOff>6591</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248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23118</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023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55937</xdr:rowOff>
    </xdr:from>
    <xdr:to>
      <xdr:col>85</xdr:col>
      <xdr:colOff>127000</xdr:colOff>
      <xdr:row>54</xdr:row>
      <xdr:rowOff>104553</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314237"/>
          <a:ext cx="838200" cy="48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71270</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329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53</xdr:row>
      <xdr:rowOff>13780</xdr:rowOff>
    </xdr:from>
    <xdr:to>
      <xdr:col>81</xdr:col>
      <xdr:colOff>50800</xdr:colOff>
      <xdr:row>54</xdr:row>
      <xdr:rowOff>104553</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4592300" y="9100630"/>
          <a:ext cx="889000" cy="262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105713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53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53</xdr:row>
      <xdr:rowOff>13780</xdr:rowOff>
    </xdr:from>
    <xdr:to>
      <xdr:col>76</xdr:col>
      <xdr:colOff>114300</xdr:colOff>
      <xdr:row>55</xdr:row>
      <xdr:rowOff>2978</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3703300" y="9100630"/>
          <a:ext cx="889000" cy="33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133469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563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2978</xdr:rowOff>
    </xdr:from>
    <xdr:to>
      <xdr:col>71</xdr:col>
      <xdr:colOff>177800</xdr:colOff>
      <xdr:row>55</xdr:row>
      <xdr:rowOff>164503</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2814300" y="9432728"/>
          <a:ext cx="889000" cy="161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2309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603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100975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18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5137</xdr:rowOff>
    </xdr:from>
    <xdr:to>
      <xdr:col>85</xdr:col>
      <xdr:colOff>177800</xdr:colOff>
      <xdr:row>54</xdr:row>
      <xdr:rowOff>106737</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263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28014</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114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53753</xdr:rowOff>
    </xdr:from>
    <xdr:to>
      <xdr:col>81</xdr:col>
      <xdr:colOff>101600</xdr:colOff>
      <xdr:row>54</xdr:row>
      <xdr:rowOff>155353</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312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430</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087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52</xdr:row>
      <xdr:rowOff>134430</xdr:rowOff>
    </xdr:from>
    <xdr:to>
      <xdr:col>76</xdr:col>
      <xdr:colOff>165100</xdr:colOff>
      <xdr:row>53</xdr:row>
      <xdr:rowOff>64580</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04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51</xdr:row>
      <xdr:rowOff>81107</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8825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123628</xdr:rowOff>
    </xdr:from>
    <xdr:to>
      <xdr:col>72</xdr:col>
      <xdr:colOff>38100</xdr:colOff>
      <xdr:row>55</xdr:row>
      <xdr:rowOff>53778</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381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70305</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157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113703</xdr:rowOff>
    </xdr:from>
    <xdr:to>
      <xdr:col>67</xdr:col>
      <xdr:colOff>101600</xdr:colOff>
      <xdr:row>56</xdr:row>
      <xdr:rowOff>43853</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543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34980</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636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52832</xdr:rowOff>
    </xdr:from>
    <xdr:to>
      <xdr:col>85</xdr:col>
      <xdr:colOff>127000</xdr:colOff>
      <xdr:row>78</xdr:row>
      <xdr:rowOff>61793</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425932"/>
          <a:ext cx="838200" cy="8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223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52832</xdr:rowOff>
    </xdr:from>
    <xdr:to>
      <xdr:col>81</xdr:col>
      <xdr:colOff>50800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592300" y="1342593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137002</xdr:rowOff>
    </xdr:from>
    <xdr:to>
      <xdr:col>71</xdr:col>
      <xdr:colOff>177800</xdr:colOff>
      <xdr:row>78</xdr:row>
      <xdr:rowOff>139700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10102"/>
          <a:ext cx="889000" cy="2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10993</xdr:rowOff>
    </xdr:from>
    <xdr:to>
      <xdr:col>85</xdr:col>
      <xdr:colOff>177800</xdr:colOff>
      <xdr:row>78</xdr:row>
      <xdr:rowOff>112593</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384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148800</xdr:rowOff>
    </xdr:from>
    <xdr:ext cx="469744"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350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2032</xdr:rowOff>
    </xdr:from>
    <xdr:to>
      <xdr:col>81</xdr:col>
      <xdr:colOff>101600</xdr:colOff>
      <xdr:row>78</xdr:row>
      <xdr:rowOff>103632</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37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94759</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46428" y="1346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86202</xdr:rowOff>
    </xdr:from>
    <xdr:to>
      <xdr:col>67</xdr:col>
      <xdr:colOff>101600</xdr:colOff>
      <xdr:row>79</xdr:row>
      <xdr:rowOff>16352</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59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7479</xdr:rowOff>
    </xdr:from>
    <xdr:ext cx="313932"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57333" y="1355202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1462</xdr:rowOff>
    </xdr:from>
    <xdr:to>
      <xdr:col>85</xdr:col>
      <xdr:colOff>127000</xdr:colOff>
      <xdr:row>94</xdr:row>
      <xdr:rowOff>9888</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481300" y="16117762"/>
          <a:ext cx="838200" cy="8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25852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313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150755</xdr:rowOff>
    </xdr:from>
    <xdr:to>
      <xdr:col>81</xdr:col>
      <xdr:colOff>50800</xdr:colOff>
      <xdr:row>94</xdr:row>
      <xdr:rowOff>1462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4592300" y="16095605"/>
          <a:ext cx="889000" cy="22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98139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38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150755</xdr:rowOff>
    </xdr:from>
    <xdr:to>
      <xdr:col>76</xdr:col>
      <xdr:colOff>114300</xdr:colOff>
      <xdr:row>94</xdr:row>
      <xdr:rowOff>7455</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3703300" y="16095605"/>
          <a:ext cx="889000" cy="28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121130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40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7455</xdr:rowOff>
    </xdr:from>
    <xdr:to>
      <xdr:col>71</xdr:col>
      <xdr:colOff>177800</xdr:colOff>
      <xdr:row>94</xdr:row>
      <xdr:rowOff>41385</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814300" y="16123755"/>
          <a:ext cx="889000" cy="33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116591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404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6813</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466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130538</xdr:rowOff>
    </xdr:from>
    <xdr:to>
      <xdr:col>85</xdr:col>
      <xdr:colOff>177800</xdr:colOff>
      <xdr:row>94</xdr:row>
      <xdr:rowOff>60688</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07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153415</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5926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122112</xdr:rowOff>
    </xdr:from>
    <xdr:to>
      <xdr:col>81</xdr:col>
      <xdr:colOff>101600</xdr:colOff>
      <xdr:row>94</xdr:row>
      <xdr:rowOff>52262</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066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68789</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5842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99955</xdr:rowOff>
    </xdr:from>
    <xdr:to>
      <xdr:col>76</xdr:col>
      <xdr:colOff>165100</xdr:colOff>
      <xdr:row>94</xdr:row>
      <xdr:rowOff>30105</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044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46632</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5820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128105</xdr:rowOff>
    </xdr:from>
    <xdr:to>
      <xdr:col>72</xdr:col>
      <xdr:colOff>38100</xdr:colOff>
      <xdr:row>94</xdr:row>
      <xdr:rowOff>58255</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07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74782</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5848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162035</xdr:rowOff>
    </xdr:from>
    <xdr:to>
      <xdr:col>67</xdr:col>
      <xdr:colOff>101600</xdr:colOff>
      <xdr:row>94</xdr:row>
      <xdr:rowOff>92185</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106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108712</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5882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前年度と比較し、総務費や民生費、土木費、教育費などが増加した一方、衛生費などが減少した。</a:t>
          </a:r>
        </a:p>
        <a:p>
          <a:r>
            <a:rPr kumimoji="1" lang="ja-JP" altLang="en-US" sz="1300">
              <a:latin typeface="ＭＳ Ｐゴシック" panose="020B0600070205080204" pitchFamily="50" charset="-128"/>
              <a:ea typeface="ＭＳ Ｐゴシック" panose="020B0600070205080204" pitchFamily="50" charset="-128"/>
            </a:rPr>
            <a:t>総務費は、グループウェア再構築等に伴う情報管理システム管理費や情報システム標準化・共通化対応事業の増などにより、全体として増加した。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民生費は、屋内こども遊戯施設整備事業の増や児童クラブメート移転事業、小中川児童クラブ建設事業の皆増などにより、全体として増加した。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衛生費は、水道料金負担軽減事業の皆減などにより、全体として減少した。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土木費は、下水道事業会計繰出金の減の一方で、大雪に伴う除排雪対策事業・消雪施設整備事業や道路照明ＬＥＤ化事業、 社会資本整備総合交付金事業の増に伴う市営住宅管理費の増などにより、全体として増加した。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教育費は、燕西小学校外装等改修事業の皆減の一方で、移動式空調設備導入事業、燕東小学校屋内運動場外装等改修事業の増などにより、全体として増加した。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新潟県燕市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歳入については、大手・中堅企業を中心に企業業績が伸長したことなどによる市税の増のほか、ふるさと燕応援寄付金の増などにより増となった。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歳出については、入札により工事請負費が節減できたほか、デジタル化などによる効率的な執行に努めた結果、消耗品費、印刷製本費、通信運搬費などの減となった。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新潟県燕市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国民健康保険特別会計では、高齢者人口の増加等による扶助費の影響で増加したことから、引き続き健全な財政運営に努める。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新潟県燕市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元利償還金等</a:t>
          </a:r>
          <a:r>
            <a:rPr kumimoji="1" lang="en-US" altLang="ja-JP" sz="1400">
              <a:latin typeface="ＭＳ ゴシック" pitchFamily="49" charset="-128"/>
              <a:ea typeface="ＭＳ ゴシック" pitchFamily="49" charset="-128"/>
            </a:rPr>
            <a:t>(A)】</a:t>
          </a:r>
        </a:p>
        <a:p>
          <a:r>
            <a:rPr kumimoji="1" lang="ja-JP" altLang="en-US" sz="1400">
              <a:latin typeface="ＭＳ ゴシック" pitchFamily="49" charset="-128"/>
              <a:ea typeface="ＭＳ ゴシック" pitchFamily="49" charset="-128"/>
            </a:rPr>
            <a:t>合併特例債等の償還の進展により、市債残高が減少していることから、前年度と比較して減少した。</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a:p>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算入公債費等</a:t>
          </a:r>
          <a:r>
            <a:rPr kumimoji="1" lang="en-US" altLang="ja-JP" sz="1400">
              <a:latin typeface="ＭＳ ゴシック" pitchFamily="49" charset="-128"/>
              <a:ea typeface="ＭＳ ゴシック" pitchFamily="49" charset="-128"/>
            </a:rPr>
            <a:t>(B)】</a:t>
          </a:r>
        </a:p>
        <a:p>
          <a:r>
            <a:rPr kumimoji="1" lang="ja-JP" altLang="en-US" sz="1400">
              <a:latin typeface="ＭＳ ゴシック" pitchFamily="49" charset="-128"/>
              <a:ea typeface="ＭＳ ゴシック" pitchFamily="49" charset="-128"/>
            </a:rPr>
            <a:t>過年度発行分の緊急防災・減災事業債等の算入終了により前年度と比較して減少した。</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a:p>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実質公債費比率（分子）</a:t>
          </a:r>
          <a:r>
            <a:rPr kumimoji="1" lang="en-US" altLang="ja-JP" sz="1400">
              <a:latin typeface="ＭＳ ゴシック" pitchFamily="49" charset="-128"/>
              <a:ea typeface="ＭＳ ゴシック" pitchFamily="49" charset="-128"/>
            </a:rPr>
            <a:t>(A)-(B)】</a:t>
          </a:r>
        </a:p>
        <a:p>
          <a:r>
            <a:rPr kumimoji="1" lang="ja-JP" altLang="en-US" sz="1400">
              <a:latin typeface="ＭＳ ゴシック" pitchFamily="49" charset="-128"/>
              <a:ea typeface="ＭＳ ゴシック" pitchFamily="49" charset="-128"/>
            </a:rPr>
            <a:t>合併特例債等の償還の進展により令和</a:t>
          </a:r>
          <a:r>
            <a:rPr kumimoji="1" lang="en-US" altLang="ja-JP" sz="1400">
              <a:latin typeface="ＭＳ ゴシック" pitchFamily="49" charset="-128"/>
              <a:ea typeface="ＭＳ ゴシック" pitchFamily="49" charset="-128"/>
            </a:rPr>
            <a:t>4</a:t>
          </a:r>
          <a:r>
            <a:rPr kumimoji="1" lang="ja-JP" altLang="en-US" sz="1400">
              <a:latin typeface="ＭＳ ゴシック" pitchFamily="49" charset="-128"/>
              <a:ea typeface="ＭＳ ゴシック" pitchFamily="49" charset="-128"/>
            </a:rPr>
            <a:t>年度をピークに公債費が逓減する見通しであるため、同様に推移する見込みである。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該当無し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新潟県燕市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将来負担額</a:t>
          </a:r>
          <a:r>
            <a:rPr kumimoji="1" lang="en-US" altLang="ja-JP" sz="1400">
              <a:latin typeface="ＭＳ ゴシック" pitchFamily="49" charset="-128"/>
              <a:ea typeface="ＭＳ ゴシック" pitchFamily="49" charset="-128"/>
            </a:rPr>
            <a:t>(A)】</a:t>
          </a:r>
        </a:p>
        <a:p>
          <a:r>
            <a:rPr kumimoji="1" lang="ja-JP" altLang="en-US" sz="1400">
              <a:latin typeface="ＭＳ ゴシック" pitchFamily="49" charset="-128"/>
              <a:ea typeface="ＭＳ ゴシック" pitchFamily="49" charset="-128"/>
            </a:rPr>
            <a:t>　合併特例債の償還の進展により、一般会計等に係る地方債の現在高が減少したため、前年度と比較して減少した。</a:t>
          </a:r>
        </a:p>
        <a:p>
          <a:endParaRPr kumimoji="1" lang="ja-JP" altLang="en-US" sz="1400">
            <a:latin typeface="ＭＳ ゴシック" pitchFamily="49" charset="-128"/>
            <a:ea typeface="ＭＳ ゴシック" pitchFamily="49" charset="-128"/>
          </a:endParaRPr>
        </a:p>
        <a:p>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充当可能財源等</a:t>
          </a:r>
          <a:r>
            <a:rPr kumimoji="1" lang="en-US" altLang="ja-JP" sz="1400">
              <a:latin typeface="ＭＳ ゴシック" pitchFamily="49" charset="-128"/>
              <a:ea typeface="ＭＳ ゴシック" pitchFamily="49" charset="-128"/>
            </a:rPr>
            <a:t>(B)】</a:t>
          </a:r>
        </a:p>
        <a:p>
          <a:r>
            <a:rPr kumimoji="1" lang="ja-JP" altLang="en-US" sz="1400">
              <a:latin typeface="ＭＳ ゴシック" pitchFamily="49" charset="-128"/>
              <a:ea typeface="ＭＳ ゴシック" pitchFamily="49" charset="-128"/>
            </a:rPr>
            <a:t>　償還の進展により基準財政需要額算入見込額が減少した一方、ふるさと応援寄附金の増加により充当可能基金が増加したため、前年度と比較して全体として増加した。</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a:p>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将来負担比率の分子</a:t>
          </a:r>
          <a:r>
            <a:rPr kumimoji="1" lang="en-US" altLang="ja-JP" sz="1400">
              <a:latin typeface="ＭＳ ゴシック" pitchFamily="49" charset="-128"/>
              <a:ea typeface="ＭＳ ゴシック" pitchFamily="49" charset="-128"/>
            </a:rPr>
            <a:t>(A)-(B)】</a:t>
          </a:r>
        </a:p>
        <a:p>
          <a:r>
            <a:rPr kumimoji="1" lang="ja-JP" altLang="en-US" sz="1400">
              <a:latin typeface="ＭＳ ゴシック" pitchFamily="49" charset="-128"/>
              <a:ea typeface="ＭＳ ゴシック" pitchFamily="49" charset="-128"/>
            </a:rPr>
            <a:t>　合併特例債の償還の進展により、前年度と比較して減少した。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新潟県燕市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正職員の人事委員会勧告の給与改定や会計年度任用職員の勤勉手当の支給による人件費の増などにより繰入は増加したものの、ふるさと燕応援寄附金の増加に伴う積立により、前年度と比較して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債基金は、国の補正予算に伴う普通交付税追加交付のうち、後年度の臨時財政対策債償還金分を積み立てたことなどにより前年度と比較して増加となるとともに、その他特定目的基金では、ふるさと燕応援基金が寄附金の増加により、基金全体としては前年度と比較して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財政調整基金残高は、災害等への備えとして現状の規模の残高は維持したい。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・ふるさと燕応援基金：自治体クラウドファンディング型ふるさと納税により募った寄附金を寄附目的に沿った事業費に充当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・文化財保護振興基金：文化財の保存、修理、活用、収集等を目的として事業費に充当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・ガス事業譲渡清算金活用基金：義務教育、幼児教育及び保育のための施設の整備事業費等に要する経費に充当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・仲治奨学基金：奨学資金に充当</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・子ども夢基金：子どもたちが健やかに育つことを願い、次世代育成を推進することを目的とした事業費に充当</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・ふるさと燕応援基金：ふるさと応援寄附金の減。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・文化財保護振興基金：新規設置による増。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・ガス事業譲渡清算金活用基金：増減なし。</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・仲治奨学基金：奨学金の返済金が貸付額を上回ったことによる増。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・子ども夢基金：積立額が充当額を下回ったことによる減。</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引き続き寄附目的に沿った事業費に充当していく。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は、正職員の人事委員会勧告の給与改定や会計年度任用職員の勤勉手当の支給による人件費の増などにより繰入は増加したものの、ふるさと燕応援寄附金の増加に伴う積立により、前年度と比較して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災害等に備えるため、現状の規模の残高は維持したい。</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国の補正予算に伴う普通交付税追加交付のうち、後年度の臨時財政対策債償還金分や決算剰余金を積み立てたことにより増加した。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金利変動リスク等に備えるため、積み増したい。</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新潟県燕市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75,935
75,161
110.94
48,524,496
46,101,784
2,254,804
21,188,177
39,564,033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12.7
68.7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合併後、合併特例債などを活用し、新庁舎建設、学校・保育施設等の整備事業等や、道路などの社会資本整備事業を進めてきたことから、有形固定資産減価償却率は全国平均、新潟県平均より低い数値となっている。</a:t>
          </a:r>
        </a:p>
        <a:p>
          <a:r>
            <a:rPr kumimoji="1" lang="ja-JP" altLang="en-US" sz="1100">
              <a:latin typeface="ＭＳ Ｐゴシック" panose="020B0600070205080204" pitchFamily="50" charset="-128"/>
              <a:ea typeface="ＭＳ Ｐゴシック" panose="020B0600070205080204" pitchFamily="50" charset="-128"/>
            </a:rPr>
            <a:t>今後は経年劣化による建替・統廃合・複合化が必要な時期までは修繕・長寿命化により適切に施設を保全管理しているため、有形固定資産減価償却率は年々上昇することが見込まれる。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00000000-0008-0000-0D00-00003E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63" name="直線コネクタ 62">
          <a:extLst>
            <a:ext uri="{FF2B5EF4-FFF2-40B4-BE49-F238E27FC236}">
              <a16:creationId xmlns:a16="http://schemas.microsoft.com/office/drawing/2014/main" id="{00000000-0008-0000-0D00-00003F000000}"/>
            </a:ext>
          </a:extLst>
        </xdr:cNvPr>
        <xdr:cNvCxnSpPr/>
      </xdr:nvCxnSpPr>
      <xdr:spPr>
        <a:xfrm flipV="1">
          <a:off x="4760595" y="5436616"/>
          <a:ext cx="127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64" name="有形固定資産減価償却率最小値テキスト">
          <a:extLst>
            <a:ext uri="{FF2B5EF4-FFF2-40B4-BE49-F238E27FC236}">
              <a16:creationId xmlns:a16="http://schemas.microsoft.com/office/drawing/2014/main" id="{00000000-0008-0000-0D00-000040000000}"/>
            </a:ext>
          </a:extLst>
        </xdr:cNvPr>
        <xdr:cNvSpPr txBox="1"/>
      </xdr:nvSpPr>
      <xdr:spPr>
        <a:xfrm>
          <a:off x="4813300" y="6692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65" name="直線コネクタ 64">
          <a:extLst>
            <a:ext uri="{FF2B5EF4-FFF2-40B4-BE49-F238E27FC236}">
              <a16:creationId xmlns:a16="http://schemas.microsoft.com/office/drawing/2014/main" id="{00000000-0008-0000-0D00-000041000000}"/>
            </a:ext>
          </a:extLst>
        </xdr:cNvPr>
        <xdr:cNvCxnSpPr/>
      </xdr:nvCxnSpPr>
      <xdr:spPr>
        <a:xfrm>
          <a:off x="4673600" y="6688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66" name="有形固定資産減価償却率最大値テキスト">
          <a:extLst>
            <a:ext uri="{FF2B5EF4-FFF2-40B4-BE49-F238E27FC236}">
              <a16:creationId xmlns:a16="http://schemas.microsoft.com/office/drawing/2014/main" id="{00000000-0008-0000-0D00-000042000000}"/>
            </a:ext>
          </a:extLst>
        </xdr:cNvPr>
        <xdr:cNvSpPr txBox="1"/>
      </xdr:nvSpPr>
      <xdr:spPr>
        <a:xfrm>
          <a:off x="4813300" y="521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a:off x="4673600" y="54366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83964</xdr:rowOff>
    </xdr:from>
    <xdr:ext cx="405111" cy="259045"/>
    <xdr:sp macro="" textlink="">
      <xdr:nvSpPr>
        <xdr:cNvPr id="68" name="有形固定資産減価償却率平均値テキスト">
          <a:extLst>
            <a:ext uri="{FF2B5EF4-FFF2-40B4-BE49-F238E27FC236}">
              <a16:creationId xmlns:a16="http://schemas.microsoft.com/office/drawing/2014/main" id="{00000000-0008-0000-0D00-000044000000}"/>
            </a:ext>
          </a:extLst>
        </xdr:cNvPr>
        <xdr:cNvSpPr txBox="1"/>
      </xdr:nvSpPr>
      <xdr:spPr>
        <a:xfrm>
          <a:off x="4813300" y="59989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69" name="フローチャート: 判断 68">
          <a:extLst>
            <a:ext uri="{FF2B5EF4-FFF2-40B4-BE49-F238E27FC236}">
              <a16:creationId xmlns:a16="http://schemas.microsoft.com/office/drawing/2014/main" id="{00000000-0008-0000-0D00-000045000000}"/>
            </a:ext>
          </a:extLst>
        </xdr:cNvPr>
        <xdr:cNvSpPr/>
      </xdr:nvSpPr>
      <xdr:spPr>
        <a:xfrm>
          <a:off x="4711700" y="60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70" name="フローチャート: 判断 69">
          <a:extLst>
            <a:ext uri="{FF2B5EF4-FFF2-40B4-BE49-F238E27FC236}">
              <a16:creationId xmlns:a16="http://schemas.microsoft.com/office/drawing/2014/main" id="{00000000-0008-0000-0D00-000046000000}"/>
            </a:ext>
          </a:extLst>
        </xdr:cNvPr>
        <xdr:cNvSpPr/>
      </xdr:nvSpPr>
      <xdr:spPr>
        <a:xfrm>
          <a:off x="4000500" y="5964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71" name="フローチャート: 判断 70">
          <a:extLst>
            <a:ext uri="{FF2B5EF4-FFF2-40B4-BE49-F238E27FC236}">
              <a16:creationId xmlns:a16="http://schemas.microsoft.com/office/drawing/2014/main" id="{00000000-0008-0000-0D00-000047000000}"/>
            </a:ext>
          </a:extLst>
        </xdr:cNvPr>
        <xdr:cNvSpPr/>
      </xdr:nvSpPr>
      <xdr:spPr>
        <a:xfrm>
          <a:off x="3238500" y="5903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72" name="フローチャート: 判断 71">
          <a:extLst>
            <a:ext uri="{FF2B5EF4-FFF2-40B4-BE49-F238E27FC236}">
              <a16:creationId xmlns:a16="http://schemas.microsoft.com/office/drawing/2014/main" id="{00000000-0008-0000-0D00-000048000000}"/>
            </a:ext>
          </a:extLst>
        </xdr:cNvPr>
        <xdr:cNvSpPr/>
      </xdr:nvSpPr>
      <xdr:spPr>
        <a:xfrm>
          <a:off x="2476500" y="5860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1714500" y="580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00000000-0008-0000-0D00-00004A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00000000-0008-0000-0D00-00004B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D00-00004C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D00-00004D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115951</xdr:rowOff>
    </xdr:from>
    <xdr:to>
      <xdr:col>23</xdr:col>
      <xdr:colOff>136525</xdr:colOff>
      <xdr:row>29</xdr:row>
      <xdr:rowOff>46101</xdr:rowOff>
    </xdr:to>
    <xdr:sp macro="" textlink="">
      <xdr:nvSpPr>
        <xdr:cNvPr id="79" name="楕円 78">
          <a:extLst>
            <a:ext uri="{FF2B5EF4-FFF2-40B4-BE49-F238E27FC236}">
              <a16:creationId xmlns:a16="http://schemas.microsoft.com/office/drawing/2014/main" id="{00000000-0008-0000-0D00-00004F000000}"/>
            </a:ext>
          </a:extLst>
        </xdr:cNvPr>
        <xdr:cNvSpPr/>
      </xdr:nvSpPr>
      <xdr:spPr>
        <a:xfrm>
          <a:off x="4711700" y="5688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138828</xdr:rowOff>
    </xdr:from>
    <xdr:ext cx="405111" cy="259045"/>
    <xdr:sp macro="" textlink="">
      <xdr:nvSpPr>
        <xdr:cNvPr id="80" name="有形固定資産減価償却率該当値テキスト">
          <a:extLst>
            <a:ext uri="{FF2B5EF4-FFF2-40B4-BE49-F238E27FC236}">
              <a16:creationId xmlns:a16="http://schemas.microsoft.com/office/drawing/2014/main" id="{00000000-0008-0000-0D00-000050000000}"/>
            </a:ext>
          </a:extLst>
        </xdr:cNvPr>
        <xdr:cNvSpPr txBox="1"/>
      </xdr:nvSpPr>
      <xdr:spPr>
        <a:xfrm>
          <a:off x="4813300" y="5539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55499</xdr:rowOff>
    </xdr:from>
    <xdr:to>
      <xdr:col>19</xdr:col>
      <xdr:colOff>187325</xdr:colOff>
      <xdr:row>28</xdr:row>
      <xdr:rowOff>157099</xdr:rowOff>
    </xdr:to>
    <xdr:sp macro="" textlink="">
      <xdr:nvSpPr>
        <xdr:cNvPr id="81" name="楕円 80">
          <a:extLst>
            <a:ext uri="{FF2B5EF4-FFF2-40B4-BE49-F238E27FC236}">
              <a16:creationId xmlns:a16="http://schemas.microsoft.com/office/drawing/2014/main" id="{00000000-0008-0000-0D00-000051000000}"/>
            </a:ext>
          </a:extLst>
        </xdr:cNvPr>
        <xdr:cNvSpPr/>
      </xdr:nvSpPr>
      <xdr:spPr>
        <a:xfrm>
          <a:off x="4000500" y="5627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106299</xdr:rowOff>
    </xdr:from>
    <xdr:to>
      <xdr:col>23</xdr:col>
      <xdr:colOff>85725</xdr:colOff>
      <xdr:row>28</xdr:row>
      <xdr:rowOff>166751</xdr:rowOff>
    </xdr:to>
    <xdr:cxnSp macro="">
      <xdr:nvCxnSpPr>
        <xdr:cNvPr id="82" name="直線コネクタ 81">
          <a:extLst>
            <a:ext uri="{FF2B5EF4-FFF2-40B4-BE49-F238E27FC236}">
              <a16:creationId xmlns:a16="http://schemas.microsoft.com/office/drawing/2014/main" id="{00000000-0008-0000-0D00-000052000000}"/>
            </a:ext>
          </a:extLst>
        </xdr:cNvPr>
        <xdr:cNvCxnSpPr/>
      </xdr:nvCxnSpPr>
      <xdr:spPr>
        <a:xfrm>
          <a:off x="4051300" y="5678424"/>
          <a:ext cx="711200" cy="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162179</xdr:rowOff>
    </xdr:from>
    <xdr:to>
      <xdr:col>15</xdr:col>
      <xdr:colOff>187325</xdr:colOff>
      <xdr:row>28</xdr:row>
      <xdr:rowOff>92329</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3238500" y="5562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41529</xdr:rowOff>
    </xdr:from>
    <xdr:to>
      <xdr:col>19</xdr:col>
      <xdr:colOff>136525</xdr:colOff>
      <xdr:row>28</xdr:row>
      <xdr:rowOff>106299</xdr:rowOff>
    </xdr:to>
    <xdr:cxnSp macro="">
      <xdr:nvCxnSpPr>
        <xdr:cNvPr id="84" name="直線コネクタ 83">
          <a:extLst>
            <a:ext uri="{FF2B5EF4-FFF2-40B4-BE49-F238E27FC236}">
              <a16:creationId xmlns:a16="http://schemas.microsoft.com/office/drawing/2014/main" id="{00000000-0008-0000-0D00-000054000000}"/>
            </a:ext>
          </a:extLst>
        </xdr:cNvPr>
        <xdr:cNvCxnSpPr/>
      </xdr:nvCxnSpPr>
      <xdr:spPr>
        <a:xfrm>
          <a:off x="3289300" y="5613654"/>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97409</xdr:rowOff>
    </xdr:from>
    <xdr:to>
      <xdr:col>11</xdr:col>
      <xdr:colOff>187325</xdr:colOff>
      <xdr:row>28</xdr:row>
      <xdr:rowOff>27559</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2476500" y="5498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148209</xdr:rowOff>
    </xdr:from>
    <xdr:to>
      <xdr:col>15</xdr:col>
      <xdr:colOff>136525</xdr:colOff>
      <xdr:row>28</xdr:row>
      <xdr:rowOff>41529</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a:off x="2527300" y="5548884"/>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28321</xdr:rowOff>
    </xdr:from>
    <xdr:to>
      <xdr:col>7</xdr:col>
      <xdr:colOff>187325</xdr:colOff>
      <xdr:row>27</xdr:row>
      <xdr:rowOff>129921</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1714500" y="5428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79121</xdr:rowOff>
    </xdr:from>
    <xdr:to>
      <xdr:col>11</xdr:col>
      <xdr:colOff>136525</xdr:colOff>
      <xdr:row>27</xdr:row>
      <xdr:rowOff>148209</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a:off x="1765300" y="5479796"/>
          <a:ext cx="762000" cy="6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142130</xdr:rowOff>
    </xdr:from>
    <xdr:ext cx="405111" cy="259045"/>
    <xdr:sp macro="" textlink="">
      <xdr:nvSpPr>
        <xdr:cNvPr id="89" name="n_1aveValue有形固定資産減価償却率">
          <a:extLst>
            <a:ext uri="{FF2B5EF4-FFF2-40B4-BE49-F238E27FC236}">
              <a16:creationId xmlns:a16="http://schemas.microsoft.com/office/drawing/2014/main" id="{00000000-0008-0000-0D00-000059000000}"/>
            </a:ext>
          </a:extLst>
        </xdr:cNvPr>
        <xdr:cNvSpPr txBox="1"/>
      </xdr:nvSpPr>
      <xdr:spPr>
        <a:xfrm>
          <a:off x="3836044" y="6057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81678</xdr:rowOff>
    </xdr:from>
    <xdr:ext cx="405111" cy="259045"/>
    <xdr:sp macro="" textlink="">
      <xdr:nvSpPr>
        <xdr:cNvPr id="90" name="n_2aveValue有形固定資産減価償却率">
          <a:extLst>
            <a:ext uri="{FF2B5EF4-FFF2-40B4-BE49-F238E27FC236}">
              <a16:creationId xmlns:a16="http://schemas.microsoft.com/office/drawing/2014/main" id="{00000000-0008-0000-0D00-00005A000000}"/>
            </a:ext>
          </a:extLst>
        </xdr:cNvPr>
        <xdr:cNvSpPr txBox="1"/>
      </xdr:nvSpPr>
      <xdr:spPr>
        <a:xfrm>
          <a:off x="3086744" y="5996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38498</xdr:rowOff>
    </xdr:from>
    <xdr:ext cx="405111" cy="259045"/>
    <xdr:sp macro="" textlink="">
      <xdr:nvSpPr>
        <xdr:cNvPr id="91" name="n_3aveValue有形固定資産減価償却率">
          <a:extLst>
            <a:ext uri="{FF2B5EF4-FFF2-40B4-BE49-F238E27FC236}">
              <a16:creationId xmlns:a16="http://schemas.microsoft.com/office/drawing/2014/main" id="{00000000-0008-0000-0D00-00005B000000}"/>
            </a:ext>
          </a:extLst>
        </xdr:cNvPr>
        <xdr:cNvSpPr txBox="1"/>
      </xdr:nvSpPr>
      <xdr:spPr>
        <a:xfrm>
          <a:off x="2324744" y="5953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158132</xdr:rowOff>
    </xdr:from>
    <xdr:ext cx="405111" cy="259045"/>
    <xdr:sp macro="" textlink="">
      <xdr:nvSpPr>
        <xdr:cNvPr id="92" name="n_4aveValue有形固定資産減価償却率">
          <a:extLst>
            <a:ext uri="{FF2B5EF4-FFF2-40B4-BE49-F238E27FC236}">
              <a16:creationId xmlns:a16="http://schemas.microsoft.com/office/drawing/2014/main" id="{00000000-0008-0000-0D00-00005C000000}"/>
            </a:ext>
          </a:extLst>
        </xdr:cNvPr>
        <xdr:cNvSpPr txBox="1"/>
      </xdr:nvSpPr>
      <xdr:spPr>
        <a:xfrm>
          <a:off x="1562744" y="5901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2176</xdr:rowOff>
    </xdr:from>
    <xdr:ext cx="405111" cy="259045"/>
    <xdr:sp macro="" textlink="">
      <xdr:nvSpPr>
        <xdr:cNvPr id="93" name="n_1mainValue有形固定資産減価償却率">
          <a:extLst>
            <a:ext uri="{FF2B5EF4-FFF2-40B4-BE49-F238E27FC236}">
              <a16:creationId xmlns:a16="http://schemas.microsoft.com/office/drawing/2014/main" id="{00000000-0008-0000-0D00-00005D000000}"/>
            </a:ext>
          </a:extLst>
        </xdr:cNvPr>
        <xdr:cNvSpPr txBox="1"/>
      </xdr:nvSpPr>
      <xdr:spPr>
        <a:xfrm>
          <a:off x="3836044" y="5402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108856</xdr:rowOff>
    </xdr:from>
    <xdr:ext cx="405111" cy="259045"/>
    <xdr:sp macro="" textlink="">
      <xdr:nvSpPr>
        <xdr:cNvPr id="94" name="n_2mainValue有形固定資産減価償却率">
          <a:extLst>
            <a:ext uri="{FF2B5EF4-FFF2-40B4-BE49-F238E27FC236}">
              <a16:creationId xmlns:a16="http://schemas.microsoft.com/office/drawing/2014/main" id="{00000000-0008-0000-0D00-00005E000000}"/>
            </a:ext>
          </a:extLst>
        </xdr:cNvPr>
        <xdr:cNvSpPr txBox="1"/>
      </xdr:nvSpPr>
      <xdr:spPr>
        <a:xfrm>
          <a:off x="3086744" y="5338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44086</xdr:rowOff>
    </xdr:from>
    <xdr:ext cx="405111" cy="259045"/>
    <xdr:sp macro="" textlink="">
      <xdr:nvSpPr>
        <xdr:cNvPr id="95" name="n_3mainValue有形固定資産減価償却率">
          <a:extLst>
            <a:ext uri="{FF2B5EF4-FFF2-40B4-BE49-F238E27FC236}">
              <a16:creationId xmlns:a16="http://schemas.microsoft.com/office/drawing/2014/main" id="{00000000-0008-0000-0D00-00005F000000}"/>
            </a:ext>
          </a:extLst>
        </xdr:cNvPr>
        <xdr:cNvSpPr txBox="1"/>
      </xdr:nvSpPr>
      <xdr:spPr>
        <a:xfrm>
          <a:off x="2324744" y="5273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146448</xdr:rowOff>
    </xdr:from>
    <xdr:ext cx="405111" cy="259045"/>
    <xdr:sp macro="" textlink="">
      <xdr:nvSpPr>
        <xdr:cNvPr id="96" name="n_4mainValue有形固定資産減価償却率">
          <a:extLst>
            <a:ext uri="{FF2B5EF4-FFF2-40B4-BE49-F238E27FC236}">
              <a16:creationId xmlns:a16="http://schemas.microsoft.com/office/drawing/2014/main" id="{00000000-0008-0000-0D00-000060000000}"/>
            </a:ext>
          </a:extLst>
        </xdr:cNvPr>
        <xdr:cNvSpPr txBox="1"/>
      </xdr:nvSpPr>
      <xdr:spPr>
        <a:xfrm>
          <a:off x="1562744" y="5204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00000000-0008-0000-0D00-000061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00000000-0008-0000-0D00-000062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00000000-0008-0000-0D00-000063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[ 761.9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00000000-0008-0000-0D00-000064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00000000-0008-0000-0D00-00006D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債務償還比率は、合併特例債等の市債を財源として、道路や小中学校の整備など、新しいまちづくりのための公共投資を集中的に行ってきた結果、市債残高は減少傾向にあるものの依然として</a:t>
          </a:r>
          <a:r>
            <a:rPr kumimoji="1" lang="en-US" altLang="ja-JP" sz="1100">
              <a:latin typeface="ＭＳ Ｐゴシック" panose="020B0600070205080204" pitchFamily="50" charset="-128"/>
              <a:ea typeface="ＭＳ Ｐゴシック" panose="020B0600070205080204" pitchFamily="50" charset="-128"/>
            </a:rPr>
            <a:t>396</a:t>
          </a:r>
          <a:r>
            <a:rPr kumimoji="1" lang="ja-JP" altLang="en-US" sz="1100">
              <a:latin typeface="ＭＳ Ｐゴシック" panose="020B0600070205080204" pitchFamily="50" charset="-128"/>
              <a:ea typeface="ＭＳ Ｐゴシック" panose="020B0600070205080204" pitchFamily="50" charset="-128"/>
            </a:rPr>
            <a:t>億円程度となっていることから全国平均より高い数値となっている。合併特例債等の償還が進み、地方債残高が年々減少することから、債務償還比率は改善していくことが見込まれる。</a:t>
          </a: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00000000-0008-0000-0D00-00006E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00000000-0008-0000-0D00-00006F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00000000-0008-0000-0D00-000070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00000000-0008-0000-0D00-000071000000}"/>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00000000-0008-0000-0D00-00007C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flipV="1">
          <a:off x="14793595" y="5312833"/>
          <a:ext cx="1269" cy="1243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26" name="債務償還比率最小値テキスト">
          <a:extLst>
            <a:ext uri="{FF2B5EF4-FFF2-40B4-BE49-F238E27FC236}">
              <a16:creationId xmlns:a16="http://schemas.microsoft.com/office/drawing/2014/main" id="{00000000-0008-0000-0D00-00007E000000}"/>
            </a:ext>
          </a:extLst>
        </xdr:cNvPr>
        <xdr:cNvSpPr txBox="1"/>
      </xdr:nvSpPr>
      <xdr:spPr>
        <a:xfrm>
          <a:off x="14846300" y="656036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4706600" y="6556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8" name="債務償還比率最大値テキスト">
          <a:extLst>
            <a:ext uri="{FF2B5EF4-FFF2-40B4-BE49-F238E27FC236}">
              <a16:creationId xmlns:a16="http://schemas.microsoft.com/office/drawing/2014/main" id="{00000000-0008-0000-0D00-000080000000}"/>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164567</xdr:rowOff>
    </xdr:from>
    <xdr:ext cx="469744" cy="259045"/>
    <xdr:sp macro="" textlink="">
      <xdr:nvSpPr>
        <xdr:cNvPr id="130" name="債務償還比率平均値テキスト">
          <a:extLst>
            <a:ext uri="{FF2B5EF4-FFF2-40B4-BE49-F238E27FC236}">
              <a16:creationId xmlns:a16="http://schemas.microsoft.com/office/drawing/2014/main" id="{00000000-0008-0000-0D00-000082000000}"/>
            </a:ext>
          </a:extLst>
        </xdr:cNvPr>
        <xdr:cNvSpPr txBox="1"/>
      </xdr:nvSpPr>
      <xdr:spPr>
        <a:xfrm>
          <a:off x="14846300" y="57366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31" name="フローチャート: 判断 130">
          <a:extLst>
            <a:ext uri="{FF2B5EF4-FFF2-40B4-BE49-F238E27FC236}">
              <a16:creationId xmlns:a16="http://schemas.microsoft.com/office/drawing/2014/main" id="{00000000-0008-0000-0D00-000083000000}"/>
            </a:ext>
          </a:extLst>
        </xdr:cNvPr>
        <xdr:cNvSpPr/>
      </xdr:nvSpPr>
      <xdr:spPr>
        <a:xfrm>
          <a:off x="14744700" y="588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32" name="フローチャート: 判断 131">
          <a:extLst>
            <a:ext uri="{FF2B5EF4-FFF2-40B4-BE49-F238E27FC236}">
              <a16:creationId xmlns:a16="http://schemas.microsoft.com/office/drawing/2014/main" id="{00000000-0008-0000-0D00-000084000000}"/>
            </a:ext>
          </a:extLst>
        </xdr:cNvPr>
        <xdr:cNvSpPr/>
      </xdr:nvSpPr>
      <xdr:spPr>
        <a:xfrm>
          <a:off x="14033500" y="590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33" name="フローチャート: 判断 132">
          <a:extLst>
            <a:ext uri="{FF2B5EF4-FFF2-40B4-BE49-F238E27FC236}">
              <a16:creationId xmlns:a16="http://schemas.microsoft.com/office/drawing/2014/main" id="{00000000-0008-0000-0D00-000085000000}"/>
            </a:ext>
          </a:extLst>
        </xdr:cNvPr>
        <xdr:cNvSpPr/>
      </xdr:nvSpPr>
      <xdr:spPr>
        <a:xfrm>
          <a:off x="13271500" y="5899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34" name="フローチャート: 判断 133">
          <a:extLst>
            <a:ext uri="{FF2B5EF4-FFF2-40B4-BE49-F238E27FC236}">
              <a16:creationId xmlns:a16="http://schemas.microsoft.com/office/drawing/2014/main" id="{00000000-0008-0000-0D00-000086000000}"/>
            </a:ext>
          </a:extLst>
        </xdr:cNvPr>
        <xdr:cNvSpPr/>
      </xdr:nvSpPr>
      <xdr:spPr>
        <a:xfrm>
          <a:off x="12509500" y="585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35" name="フローチャート: 判断 134">
          <a:extLst>
            <a:ext uri="{FF2B5EF4-FFF2-40B4-BE49-F238E27FC236}">
              <a16:creationId xmlns:a16="http://schemas.microsoft.com/office/drawing/2014/main" id="{00000000-0008-0000-0D00-000087000000}"/>
            </a:ext>
          </a:extLst>
        </xdr:cNvPr>
        <xdr:cNvSpPr/>
      </xdr:nvSpPr>
      <xdr:spPr>
        <a:xfrm>
          <a:off x="11747500" y="6021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00000000-0008-0000-0D00-000088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00000000-0008-0000-0D00-000089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D00-00008A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D00-00008B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D00-00008C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89415</xdr:rowOff>
    </xdr:from>
    <xdr:to>
      <xdr:col>76</xdr:col>
      <xdr:colOff>73025</xdr:colOff>
      <xdr:row>32</xdr:row>
      <xdr:rowOff>19565</xdr:rowOff>
    </xdr:to>
    <xdr:sp macro="" textlink="">
      <xdr:nvSpPr>
        <xdr:cNvPr id="141" name="楕円 140">
          <a:extLst>
            <a:ext uri="{FF2B5EF4-FFF2-40B4-BE49-F238E27FC236}">
              <a16:creationId xmlns:a16="http://schemas.microsoft.com/office/drawing/2014/main" id="{00000000-0008-0000-0D00-00008D000000}"/>
            </a:ext>
          </a:extLst>
        </xdr:cNvPr>
        <xdr:cNvSpPr/>
      </xdr:nvSpPr>
      <xdr:spPr>
        <a:xfrm>
          <a:off x="14744700" y="6175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67842</xdr:rowOff>
    </xdr:from>
    <xdr:ext cx="469744" cy="259045"/>
    <xdr:sp macro="" textlink="">
      <xdr:nvSpPr>
        <xdr:cNvPr id="142" name="債務償還比率該当値テキスト">
          <a:extLst>
            <a:ext uri="{FF2B5EF4-FFF2-40B4-BE49-F238E27FC236}">
              <a16:creationId xmlns:a16="http://schemas.microsoft.com/office/drawing/2014/main" id="{00000000-0008-0000-0D00-00008E000000}"/>
            </a:ext>
          </a:extLst>
        </xdr:cNvPr>
        <xdr:cNvSpPr txBox="1"/>
      </xdr:nvSpPr>
      <xdr:spPr>
        <a:xfrm>
          <a:off x="14846300" y="615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29083</xdr:rowOff>
    </xdr:from>
    <xdr:to>
      <xdr:col>72</xdr:col>
      <xdr:colOff>123825</xdr:colOff>
      <xdr:row>31</xdr:row>
      <xdr:rowOff>130683</xdr:rowOff>
    </xdr:to>
    <xdr:sp macro="" textlink="">
      <xdr:nvSpPr>
        <xdr:cNvPr id="143" name="楕円 142">
          <a:extLst>
            <a:ext uri="{FF2B5EF4-FFF2-40B4-BE49-F238E27FC236}">
              <a16:creationId xmlns:a16="http://schemas.microsoft.com/office/drawing/2014/main" id="{00000000-0008-0000-0D00-00008F000000}"/>
            </a:ext>
          </a:extLst>
        </xdr:cNvPr>
        <xdr:cNvSpPr/>
      </xdr:nvSpPr>
      <xdr:spPr>
        <a:xfrm>
          <a:off x="14033500" y="6115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79883</xdr:rowOff>
    </xdr:from>
    <xdr:to>
      <xdr:col>76</xdr:col>
      <xdr:colOff>22225</xdr:colOff>
      <xdr:row>31</xdr:row>
      <xdr:rowOff>140215</xdr:rowOff>
    </xdr:to>
    <xdr:cxnSp macro="">
      <xdr:nvCxnSpPr>
        <xdr:cNvPr id="144" name="直線コネクタ 143">
          <a:extLst>
            <a:ext uri="{FF2B5EF4-FFF2-40B4-BE49-F238E27FC236}">
              <a16:creationId xmlns:a16="http://schemas.microsoft.com/office/drawing/2014/main" id="{00000000-0008-0000-0D00-000090000000}"/>
            </a:ext>
          </a:extLst>
        </xdr:cNvPr>
        <xdr:cNvCxnSpPr/>
      </xdr:nvCxnSpPr>
      <xdr:spPr>
        <a:xfrm>
          <a:off x="14084300" y="6166358"/>
          <a:ext cx="711200" cy="60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51273</xdr:rowOff>
    </xdr:from>
    <xdr:to>
      <xdr:col>68</xdr:col>
      <xdr:colOff>123825</xdr:colOff>
      <xdr:row>31</xdr:row>
      <xdr:rowOff>152873</xdr:rowOff>
    </xdr:to>
    <xdr:sp macro="" textlink="">
      <xdr:nvSpPr>
        <xdr:cNvPr id="145" name="楕円 144">
          <a:extLst>
            <a:ext uri="{FF2B5EF4-FFF2-40B4-BE49-F238E27FC236}">
              <a16:creationId xmlns:a16="http://schemas.microsoft.com/office/drawing/2014/main" id="{00000000-0008-0000-0D00-000091000000}"/>
            </a:ext>
          </a:extLst>
        </xdr:cNvPr>
        <xdr:cNvSpPr/>
      </xdr:nvSpPr>
      <xdr:spPr>
        <a:xfrm>
          <a:off x="13271500" y="6137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79883</xdr:rowOff>
    </xdr:from>
    <xdr:to>
      <xdr:col>72</xdr:col>
      <xdr:colOff>73025</xdr:colOff>
      <xdr:row>31</xdr:row>
      <xdr:rowOff>102073</xdr:rowOff>
    </xdr:to>
    <xdr:cxnSp macro="">
      <xdr:nvCxnSpPr>
        <xdr:cNvPr id="146" name="直線コネクタ 145">
          <a:extLst>
            <a:ext uri="{FF2B5EF4-FFF2-40B4-BE49-F238E27FC236}">
              <a16:creationId xmlns:a16="http://schemas.microsoft.com/office/drawing/2014/main" id="{00000000-0008-0000-0D00-000092000000}"/>
            </a:ext>
          </a:extLst>
        </xdr:cNvPr>
        <xdr:cNvCxnSpPr/>
      </xdr:nvCxnSpPr>
      <xdr:spPr>
        <a:xfrm flipV="1">
          <a:off x="13322300" y="6166358"/>
          <a:ext cx="762000" cy="22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156753</xdr:rowOff>
    </xdr:from>
    <xdr:to>
      <xdr:col>64</xdr:col>
      <xdr:colOff>123825</xdr:colOff>
      <xdr:row>31</xdr:row>
      <xdr:rowOff>86903</xdr:rowOff>
    </xdr:to>
    <xdr:sp macro="" textlink="">
      <xdr:nvSpPr>
        <xdr:cNvPr id="147" name="楕円 146">
          <a:extLst>
            <a:ext uri="{FF2B5EF4-FFF2-40B4-BE49-F238E27FC236}">
              <a16:creationId xmlns:a16="http://schemas.microsoft.com/office/drawing/2014/main" id="{00000000-0008-0000-0D00-000093000000}"/>
            </a:ext>
          </a:extLst>
        </xdr:cNvPr>
        <xdr:cNvSpPr/>
      </xdr:nvSpPr>
      <xdr:spPr>
        <a:xfrm>
          <a:off x="12509500" y="6071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36103</xdr:rowOff>
    </xdr:from>
    <xdr:to>
      <xdr:col>68</xdr:col>
      <xdr:colOff>73025</xdr:colOff>
      <xdr:row>31</xdr:row>
      <xdr:rowOff>102073</xdr:rowOff>
    </xdr:to>
    <xdr:cxnSp macro="">
      <xdr:nvCxnSpPr>
        <xdr:cNvPr id="148" name="直線コネクタ 147">
          <a:extLst>
            <a:ext uri="{FF2B5EF4-FFF2-40B4-BE49-F238E27FC236}">
              <a16:creationId xmlns:a16="http://schemas.microsoft.com/office/drawing/2014/main" id="{00000000-0008-0000-0D00-000094000000}"/>
            </a:ext>
          </a:extLst>
        </xdr:cNvPr>
        <xdr:cNvCxnSpPr/>
      </xdr:nvCxnSpPr>
      <xdr:spPr>
        <a:xfrm>
          <a:off x="12560300" y="6122578"/>
          <a:ext cx="762000" cy="65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5165</xdr:rowOff>
    </xdr:from>
    <xdr:to>
      <xdr:col>60</xdr:col>
      <xdr:colOff>123825</xdr:colOff>
      <xdr:row>32</xdr:row>
      <xdr:rowOff>106765</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1747500" y="6263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36103</xdr:rowOff>
    </xdr:from>
    <xdr:to>
      <xdr:col>64</xdr:col>
      <xdr:colOff>73025</xdr:colOff>
      <xdr:row>32</xdr:row>
      <xdr:rowOff>55965</xdr:rowOff>
    </xdr:to>
    <xdr:cxnSp macro="">
      <xdr:nvCxnSpPr>
        <xdr:cNvPr id="150" name="直線コネクタ 149">
          <a:extLst>
            <a:ext uri="{FF2B5EF4-FFF2-40B4-BE49-F238E27FC236}">
              <a16:creationId xmlns:a16="http://schemas.microsoft.com/office/drawing/2014/main" id="{00000000-0008-0000-0D00-000096000000}"/>
            </a:ext>
          </a:extLst>
        </xdr:cNvPr>
        <xdr:cNvCxnSpPr/>
      </xdr:nvCxnSpPr>
      <xdr:spPr>
        <a:xfrm flipV="1">
          <a:off x="11798300" y="6122578"/>
          <a:ext cx="762000" cy="191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109357</xdr:rowOff>
    </xdr:from>
    <xdr:ext cx="469744" cy="259045"/>
    <xdr:sp macro="" textlink="">
      <xdr:nvSpPr>
        <xdr:cNvPr id="151" name="n_1aveValue債務償還比率">
          <a:extLst>
            <a:ext uri="{FF2B5EF4-FFF2-40B4-BE49-F238E27FC236}">
              <a16:creationId xmlns:a16="http://schemas.microsoft.com/office/drawing/2014/main" id="{00000000-0008-0000-0D00-000097000000}"/>
            </a:ext>
          </a:extLst>
        </xdr:cNvPr>
        <xdr:cNvSpPr txBox="1"/>
      </xdr:nvSpPr>
      <xdr:spPr>
        <a:xfrm>
          <a:off x="13836727" y="568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102280</xdr:rowOff>
    </xdr:from>
    <xdr:ext cx="469744" cy="259045"/>
    <xdr:sp macro="" textlink="">
      <xdr:nvSpPr>
        <xdr:cNvPr id="152" name="n_2aveValue債務償還比率">
          <a:extLst>
            <a:ext uri="{FF2B5EF4-FFF2-40B4-BE49-F238E27FC236}">
              <a16:creationId xmlns:a16="http://schemas.microsoft.com/office/drawing/2014/main" id="{00000000-0008-0000-0D00-000098000000}"/>
            </a:ext>
          </a:extLst>
        </xdr:cNvPr>
        <xdr:cNvSpPr txBox="1"/>
      </xdr:nvSpPr>
      <xdr:spPr>
        <a:xfrm>
          <a:off x="13087427" y="5674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56342</xdr:rowOff>
    </xdr:from>
    <xdr:ext cx="469744" cy="259045"/>
    <xdr:sp macro="" textlink="">
      <xdr:nvSpPr>
        <xdr:cNvPr id="153" name="n_3aveValue債務償還比率">
          <a:extLst>
            <a:ext uri="{FF2B5EF4-FFF2-40B4-BE49-F238E27FC236}">
              <a16:creationId xmlns:a16="http://schemas.microsoft.com/office/drawing/2014/main" id="{00000000-0008-0000-0D00-000099000000}"/>
            </a:ext>
          </a:extLst>
        </xdr:cNvPr>
        <xdr:cNvSpPr txBox="1"/>
      </xdr:nvSpPr>
      <xdr:spPr>
        <a:xfrm>
          <a:off x="12325427" y="5628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52934</xdr:rowOff>
    </xdr:from>
    <xdr:ext cx="469744" cy="259045"/>
    <xdr:sp macro="" textlink="">
      <xdr:nvSpPr>
        <xdr:cNvPr id="154" name="n_4aveValue債務償還比率">
          <a:extLst>
            <a:ext uri="{FF2B5EF4-FFF2-40B4-BE49-F238E27FC236}">
              <a16:creationId xmlns:a16="http://schemas.microsoft.com/office/drawing/2014/main" id="{00000000-0008-0000-0D00-00009A000000}"/>
            </a:ext>
          </a:extLst>
        </xdr:cNvPr>
        <xdr:cNvSpPr txBox="1"/>
      </xdr:nvSpPr>
      <xdr:spPr>
        <a:xfrm>
          <a:off x="11563427" y="5796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121810</xdr:rowOff>
    </xdr:from>
    <xdr:ext cx="469744" cy="259045"/>
    <xdr:sp macro="" textlink="">
      <xdr:nvSpPr>
        <xdr:cNvPr id="155" name="n_1mainValue債務償還比率">
          <a:extLst>
            <a:ext uri="{FF2B5EF4-FFF2-40B4-BE49-F238E27FC236}">
              <a16:creationId xmlns:a16="http://schemas.microsoft.com/office/drawing/2014/main" id="{00000000-0008-0000-0D00-00009B000000}"/>
            </a:ext>
          </a:extLst>
        </xdr:cNvPr>
        <xdr:cNvSpPr txBox="1"/>
      </xdr:nvSpPr>
      <xdr:spPr>
        <a:xfrm>
          <a:off x="13836727" y="6208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144000</xdr:rowOff>
    </xdr:from>
    <xdr:ext cx="469744" cy="259045"/>
    <xdr:sp macro="" textlink="">
      <xdr:nvSpPr>
        <xdr:cNvPr id="156" name="n_2mainValue債務償還比率">
          <a:extLst>
            <a:ext uri="{FF2B5EF4-FFF2-40B4-BE49-F238E27FC236}">
              <a16:creationId xmlns:a16="http://schemas.microsoft.com/office/drawing/2014/main" id="{00000000-0008-0000-0D00-00009C000000}"/>
            </a:ext>
          </a:extLst>
        </xdr:cNvPr>
        <xdr:cNvSpPr txBox="1"/>
      </xdr:nvSpPr>
      <xdr:spPr>
        <a:xfrm>
          <a:off x="13087427" y="6230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78030</xdr:rowOff>
    </xdr:from>
    <xdr:ext cx="469744" cy="259045"/>
    <xdr:sp macro="" textlink="">
      <xdr:nvSpPr>
        <xdr:cNvPr id="157" name="n_3mainValue債務償還比率">
          <a:extLst>
            <a:ext uri="{FF2B5EF4-FFF2-40B4-BE49-F238E27FC236}">
              <a16:creationId xmlns:a16="http://schemas.microsoft.com/office/drawing/2014/main" id="{00000000-0008-0000-0D00-00009D000000}"/>
            </a:ext>
          </a:extLst>
        </xdr:cNvPr>
        <xdr:cNvSpPr txBox="1"/>
      </xdr:nvSpPr>
      <xdr:spPr>
        <a:xfrm>
          <a:off x="12325427" y="616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97892</xdr:rowOff>
    </xdr:from>
    <xdr:ext cx="469744" cy="259045"/>
    <xdr:sp macro="" textlink="">
      <xdr:nvSpPr>
        <xdr:cNvPr id="158" name="n_4mainValue債務償還比率">
          <a:extLst>
            <a:ext uri="{FF2B5EF4-FFF2-40B4-BE49-F238E27FC236}">
              <a16:creationId xmlns:a16="http://schemas.microsoft.com/office/drawing/2014/main" id="{00000000-0008-0000-0D00-00009E000000}"/>
            </a:ext>
          </a:extLst>
        </xdr:cNvPr>
        <xdr:cNvSpPr txBox="1"/>
      </xdr:nvSpPr>
      <xdr:spPr>
        <a:xfrm>
          <a:off x="11563427" y="6355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00000000-0008-0000-0D00-00009F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00000000-0008-0000-0D00-0000A0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00000000-0008-0000-0D00-0000A1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00000000-0008-0000-0D00-0000A2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00000000-0008-0000-0D00-0000A3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00000000-0008-0000-0D00-0000A4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75,935
75,161
110.94
48,524,496
46,101,784
2,254,804
21,188,177
39,564,033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12.7
68.7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E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00000000-0008-0000-0E00-000037000000}"/>
            </a:ext>
          </a:extLst>
        </xdr:cNvPr>
        <xdr:cNvCxnSpPr/>
      </xdr:nvCxnSpPr>
      <xdr:spPr>
        <a:xfrm flipV="1">
          <a:off x="4634865" y="5756910"/>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E00-000038000000}"/>
            </a:ext>
          </a:extLst>
        </xdr:cNvPr>
        <xdr:cNvSpPr txBox="1"/>
      </xdr:nvSpPr>
      <xdr:spPr>
        <a:xfrm>
          <a:off x="467360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a:off x="4546600" y="6927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E00-00003A000000}"/>
            </a:ext>
          </a:extLst>
        </xdr:cNvPr>
        <xdr:cNvSpPr txBox="1"/>
      </xdr:nvSpPr>
      <xdr:spPr>
        <a:xfrm>
          <a:off x="4673600" y="553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575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17543</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E00-00003C000000}"/>
            </a:ext>
          </a:extLst>
        </xdr:cNvPr>
        <xdr:cNvSpPr txBox="1"/>
      </xdr:nvSpPr>
      <xdr:spPr>
        <a:xfrm>
          <a:off x="4673600" y="6361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00000000-0008-0000-0E00-00003D000000}"/>
            </a:ext>
          </a:extLst>
        </xdr:cNvPr>
        <xdr:cNvSpPr/>
      </xdr:nvSpPr>
      <xdr:spPr>
        <a:xfrm>
          <a:off x="4584700" y="638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00000000-0008-0000-0E00-00003E000000}"/>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28575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1968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E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61976</xdr:rowOff>
    </xdr:from>
    <xdr:to>
      <xdr:col>24</xdr:col>
      <xdr:colOff>114300</xdr:colOff>
      <xdr:row>35</xdr:row>
      <xdr:rowOff>163576</xdr:rowOff>
    </xdr:to>
    <xdr:sp macro="" textlink="">
      <xdr:nvSpPr>
        <xdr:cNvPr id="71" name="楕円 70">
          <a:extLst>
            <a:ext uri="{FF2B5EF4-FFF2-40B4-BE49-F238E27FC236}">
              <a16:creationId xmlns:a16="http://schemas.microsoft.com/office/drawing/2014/main" id="{00000000-0008-0000-0E00-000047000000}"/>
            </a:ext>
          </a:extLst>
        </xdr:cNvPr>
        <xdr:cNvSpPr/>
      </xdr:nvSpPr>
      <xdr:spPr>
        <a:xfrm>
          <a:off x="4584700" y="6062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84853</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E00-000048000000}"/>
            </a:ext>
          </a:extLst>
        </xdr:cNvPr>
        <xdr:cNvSpPr txBox="1"/>
      </xdr:nvSpPr>
      <xdr:spPr>
        <a:xfrm>
          <a:off x="4673600" y="5914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34544</xdr:rowOff>
    </xdr:from>
    <xdr:to>
      <xdr:col>20</xdr:col>
      <xdr:colOff>38100</xdr:colOff>
      <xdr:row>35</xdr:row>
      <xdr:rowOff>136144</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3746500" y="603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85344</xdr:rowOff>
    </xdr:from>
    <xdr:to>
      <xdr:col>24</xdr:col>
      <xdr:colOff>63500</xdr:colOff>
      <xdr:row>35</xdr:row>
      <xdr:rowOff>112776</xdr:rowOff>
    </xdr:to>
    <xdr:cxnSp macro="">
      <xdr:nvCxnSpPr>
        <xdr:cNvPr id="74" name="直線コネクタ 73">
          <a:extLst>
            <a:ext uri="{FF2B5EF4-FFF2-40B4-BE49-F238E27FC236}">
              <a16:creationId xmlns:a16="http://schemas.microsoft.com/office/drawing/2014/main" id="{00000000-0008-0000-0E00-00004A000000}"/>
            </a:ext>
          </a:extLst>
        </xdr:cNvPr>
        <xdr:cNvCxnSpPr/>
      </xdr:nvCxnSpPr>
      <xdr:spPr>
        <a:xfrm>
          <a:off x="3797300" y="608609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2540</xdr:rowOff>
    </xdr:from>
    <xdr:to>
      <xdr:col>15</xdr:col>
      <xdr:colOff>101600</xdr:colOff>
      <xdr:row>35</xdr:row>
      <xdr:rowOff>104140</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2857500" y="6003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53340</xdr:rowOff>
    </xdr:from>
    <xdr:to>
      <xdr:col>19</xdr:col>
      <xdr:colOff>177800</xdr:colOff>
      <xdr:row>35</xdr:row>
      <xdr:rowOff>85344</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2908300" y="6054090"/>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137414</xdr:rowOff>
    </xdr:from>
    <xdr:to>
      <xdr:col>10</xdr:col>
      <xdr:colOff>165100</xdr:colOff>
      <xdr:row>35</xdr:row>
      <xdr:rowOff>67564</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1968500" y="5966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16764</xdr:rowOff>
    </xdr:from>
    <xdr:to>
      <xdr:col>15</xdr:col>
      <xdr:colOff>50800</xdr:colOff>
      <xdr:row>35</xdr:row>
      <xdr:rowOff>53340</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019300" y="601751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98552</xdr:rowOff>
    </xdr:from>
    <xdr:to>
      <xdr:col>6</xdr:col>
      <xdr:colOff>38100</xdr:colOff>
      <xdr:row>35</xdr:row>
      <xdr:rowOff>28702</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079500" y="592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149352</xdr:rowOff>
    </xdr:from>
    <xdr:to>
      <xdr:col>10</xdr:col>
      <xdr:colOff>114300</xdr:colOff>
      <xdr:row>35</xdr:row>
      <xdr:rowOff>16764</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1130300" y="5978652"/>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88409</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E00-000051000000}"/>
            </a:ext>
          </a:extLst>
        </xdr:cNvPr>
        <xdr:cNvSpPr txBox="1"/>
      </xdr:nvSpPr>
      <xdr:spPr>
        <a:xfrm>
          <a:off x="3582044" y="643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44975</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E00-000052000000}"/>
            </a:ext>
          </a:extLst>
        </xdr:cNvPr>
        <xdr:cNvSpPr txBox="1"/>
      </xdr:nvSpPr>
      <xdr:spPr>
        <a:xfrm>
          <a:off x="2705744" y="638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10685</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E00-000053000000}"/>
            </a:ext>
          </a:extLst>
        </xdr:cNvPr>
        <xdr:cNvSpPr txBox="1"/>
      </xdr:nvSpPr>
      <xdr:spPr>
        <a:xfrm>
          <a:off x="1816744" y="635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140987</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E00-000054000000}"/>
            </a:ext>
          </a:extLst>
        </xdr:cNvPr>
        <xdr:cNvSpPr txBox="1"/>
      </xdr:nvSpPr>
      <xdr:spPr>
        <a:xfrm>
          <a:off x="9277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152671</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E00-000055000000}"/>
            </a:ext>
          </a:extLst>
        </xdr:cNvPr>
        <xdr:cNvSpPr txBox="1"/>
      </xdr:nvSpPr>
      <xdr:spPr>
        <a:xfrm>
          <a:off x="3582044" y="5810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120667</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E00-000056000000}"/>
            </a:ext>
          </a:extLst>
        </xdr:cNvPr>
        <xdr:cNvSpPr txBox="1"/>
      </xdr:nvSpPr>
      <xdr:spPr>
        <a:xfrm>
          <a:off x="2705744" y="577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84091</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E00-000057000000}"/>
            </a:ext>
          </a:extLst>
        </xdr:cNvPr>
        <xdr:cNvSpPr txBox="1"/>
      </xdr:nvSpPr>
      <xdr:spPr>
        <a:xfrm>
          <a:off x="1816744" y="5741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45229</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E00-000058000000}"/>
            </a:ext>
          </a:extLst>
        </xdr:cNvPr>
        <xdr:cNvSpPr txBox="1"/>
      </xdr:nvSpPr>
      <xdr:spPr>
        <a:xfrm>
          <a:off x="927744" y="5703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E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E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E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E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00000000-0008-0000-0E00-000063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00000000-0008-0000-0E00-000064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E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39</xdr:row>
      <xdr:rowOff>30855</xdr:rowOff>
    </xdr:from>
    <xdr:to>
      <xdr:col>54</xdr:col>
      <xdr:colOff>189865</xdr:colOff>
      <xdr:row>42</xdr:row>
      <xdr:rowOff>34840</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flipV="1">
          <a:off x="10476865" y="6717405"/>
          <a:ext cx="0" cy="518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38667</xdr:rowOff>
    </xdr:from>
    <xdr:ext cx="469744" cy="259045"/>
    <xdr:sp macro="" textlink="">
      <xdr:nvSpPr>
        <xdr:cNvPr id="115" name="【道路】&#10;一人当たり延長最小値テキスト">
          <a:extLst>
            <a:ext uri="{FF2B5EF4-FFF2-40B4-BE49-F238E27FC236}">
              <a16:creationId xmlns:a16="http://schemas.microsoft.com/office/drawing/2014/main" id="{00000000-0008-0000-0E00-000073000000}"/>
            </a:ext>
          </a:extLst>
        </xdr:cNvPr>
        <xdr:cNvSpPr txBox="1"/>
      </xdr:nvSpPr>
      <xdr:spPr>
        <a:xfrm>
          <a:off x="10515600" y="723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34840</xdr:rowOff>
    </xdr:from>
    <xdr:to>
      <xdr:col>55</xdr:col>
      <xdr:colOff>88900</xdr:colOff>
      <xdr:row>42</xdr:row>
      <xdr:rowOff>34840</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7235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148982</xdr:rowOff>
    </xdr:from>
    <xdr:ext cx="534377" cy="259045"/>
    <xdr:sp macro="" textlink="">
      <xdr:nvSpPr>
        <xdr:cNvPr id="117" name="【道路】&#10;一人当たり延長最大値テキスト">
          <a:extLst>
            <a:ext uri="{FF2B5EF4-FFF2-40B4-BE49-F238E27FC236}">
              <a16:creationId xmlns:a16="http://schemas.microsoft.com/office/drawing/2014/main" id="{00000000-0008-0000-0E00-000075000000}"/>
            </a:ext>
          </a:extLst>
        </xdr:cNvPr>
        <xdr:cNvSpPr txBox="1"/>
      </xdr:nvSpPr>
      <xdr:spPr>
        <a:xfrm>
          <a:off x="10515600" y="6492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30855</xdr:rowOff>
    </xdr:from>
    <xdr:to>
      <xdr:col>55</xdr:col>
      <xdr:colOff>88900</xdr:colOff>
      <xdr:row>39</xdr:row>
      <xdr:rowOff>30855</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10388600" y="6717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14542</xdr:rowOff>
    </xdr:from>
    <xdr:ext cx="534377" cy="259045"/>
    <xdr:sp macro="" textlink="">
      <xdr:nvSpPr>
        <xdr:cNvPr id="119" name="【道路】&#10;一人当たり延長平均値テキスト">
          <a:extLst>
            <a:ext uri="{FF2B5EF4-FFF2-40B4-BE49-F238E27FC236}">
              <a16:creationId xmlns:a16="http://schemas.microsoft.com/office/drawing/2014/main" id="{00000000-0008-0000-0E00-000077000000}"/>
            </a:ext>
          </a:extLst>
        </xdr:cNvPr>
        <xdr:cNvSpPr txBox="1"/>
      </xdr:nvSpPr>
      <xdr:spPr>
        <a:xfrm>
          <a:off x="10515600" y="68725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163115</xdr:rowOff>
    </xdr:from>
    <xdr:to>
      <xdr:col>55</xdr:col>
      <xdr:colOff>50800</xdr:colOff>
      <xdr:row>41</xdr:row>
      <xdr:rowOff>93265</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10426700" y="7021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165058</xdr:rowOff>
    </xdr:from>
    <xdr:to>
      <xdr:col>50</xdr:col>
      <xdr:colOff>165100</xdr:colOff>
      <xdr:row>41</xdr:row>
      <xdr:rowOff>95208</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9588500" y="702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147913</xdr:rowOff>
    </xdr:from>
    <xdr:to>
      <xdr:col>46</xdr:col>
      <xdr:colOff>38100</xdr:colOff>
      <xdr:row>41</xdr:row>
      <xdr:rowOff>78063</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8699500" y="7005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146624</xdr:rowOff>
    </xdr:from>
    <xdr:to>
      <xdr:col>41</xdr:col>
      <xdr:colOff>101600</xdr:colOff>
      <xdr:row>41</xdr:row>
      <xdr:rowOff>76774</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7810500" y="7004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168684</xdr:rowOff>
    </xdr:from>
    <xdr:to>
      <xdr:col>36</xdr:col>
      <xdr:colOff>165100</xdr:colOff>
      <xdr:row>41</xdr:row>
      <xdr:rowOff>98834</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6921500" y="7026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6263</xdr:rowOff>
    </xdr:from>
    <xdr:to>
      <xdr:col>55</xdr:col>
      <xdr:colOff>50800</xdr:colOff>
      <xdr:row>41</xdr:row>
      <xdr:rowOff>107863</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10426700" y="7035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156140</xdr:rowOff>
    </xdr:from>
    <xdr:ext cx="534377" cy="259045"/>
    <xdr:sp macro="" textlink="">
      <xdr:nvSpPr>
        <xdr:cNvPr id="131" name="【道路】&#10;一人当たり延長該当値テキスト">
          <a:extLst>
            <a:ext uri="{FF2B5EF4-FFF2-40B4-BE49-F238E27FC236}">
              <a16:creationId xmlns:a16="http://schemas.microsoft.com/office/drawing/2014/main" id="{00000000-0008-0000-0E00-000083000000}"/>
            </a:ext>
          </a:extLst>
        </xdr:cNvPr>
        <xdr:cNvSpPr txBox="1"/>
      </xdr:nvSpPr>
      <xdr:spPr>
        <a:xfrm>
          <a:off x="10515600" y="7014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7504</xdr:rowOff>
    </xdr:from>
    <xdr:to>
      <xdr:col>50</xdr:col>
      <xdr:colOff>165100</xdr:colOff>
      <xdr:row>41</xdr:row>
      <xdr:rowOff>109104</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9588500" y="7036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57063</xdr:rowOff>
    </xdr:from>
    <xdr:to>
      <xdr:col>55</xdr:col>
      <xdr:colOff>0</xdr:colOff>
      <xdr:row>41</xdr:row>
      <xdr:rowOff>58304</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9639300" y="7086513"/>
          <a:ext cx="838200" cy="1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33</xdr:row>
      <xdr:rowOff>159605</xdr:rowOff>
    </xdr:from>
    <xdr:to>
      <xdr:col>46</xdr:col>
      <xdr:colOff>38100</xdr:colOff>
      <xdr:row>34</xdr:row>
      <xdr:rowOff>89755</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8699500" y="581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38955</xdr:rowOff>
    </xdr:from>
    <xdr:to>
      <xdr:col>50</xdr:col>
      <xdr:colOff>114300</xdr:colOff>
      <xdr:row>41</xdr:row>
      <xdr:rowOff>58304</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a:off x="8750300" y="5868255"/>
          <a:ext cx="889000" cy="1219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3144</xdr:rowOff>
    </xdr:from>
    <xdr:to>
      <xdr:col>41</xdr:col>
      <xdr:colOff>101600</xdr:colOff>
      <xdr:row>34</xdr:row>
      <xdr:rowOff>104744</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7810500" y="5832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34</xdr:row>
      <xdr:rowOff>38955</xdr:rowOff>
    </xdr:from>
    <xdr:to>
      <xdr:col>45</xdr:col>
      <xdr:colOff>177800</xdr:colOff>
      <xdr:row>34</xdr:row>
      <xdr:rowOff>53944</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7861300" y="5868255"/>
          <a:ext cx="889000" cy="14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14656</xdr:rowOff>
    </xdr:from>
    <xdr:to>
      <xdr:col>36</xdr:col>
      <xdr:colOff>165100</xdr:colOff>
      <xdr:row>34</xdr:row>
      <xdr:rowOff>116256</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6921500" y="5843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53944</xdr:rowOff>
    </xdr:from>
    <xdr:to>
      <xdr:col>41</xdr:col>
      <xdr:colOff>50800</xdr:colOff>
      <xdr:row>34</xdr:row>
      <xdr:rowOff>65456</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flipV="1">
          <a:off x="6972300" y="5883244"/>
          <a:ext cx="889000" cy="11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111735</xdr:rowOff>
    </xdr:from>
    <xdr:ext cx="534377" cy="259045"/>
    <xdr:sp macro="" textlink="">
      <xdr:nvSpPr>
        <xdr:cNvPr id="140" name="n_1aveValue【道路】&#10;一人当たり延長">
          <a:extLst>
            <a:ext uri="{FF2B5EF4-FFF2-40B4-BE49-F238E27FC236}">
              <a16:creationId xmlns:a16="http://schemas.microsoft.com/office/drawing/2014/main" id="{00000000-0008-0000-0E00-00008C000000}"/>
            </a:ext>
          </a:extLst>
        </xdr:cNvPr>
        <xdr:cNvSpPr txBox="1"/>
      </xdr:nvSpPr>
      <xdr:spPr>
        <a:xfrm>
          <a:off x="9359411" y="6798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69190</xdr:rowOff>
    </xdr:from>
    <xdr:ext cx="534377" cy="259045"/>
    <xdr:sp macro="" textlink="">
      <xdr:nvSpPr>
        <xdr:cNvPr id="141" name="n_2aveValue【道路】&#10;一人当たり延長">
          <a:extLst>
            <a:ext uri="{FF2B5EF4-FFF2-40B4-BE49-F238E27FC236}">
              <a16:creationId xmlns:a16="http://schemas.microsoft.com/office/drawing/2014/main" id="{00000000-0008-0000-0E00-00008D000000}"/>
            </a:ext>
          </a:extLst>
        </xdr:cNvPr>
        <xdr:cNvSpPr txBox="1"/>
      </xdr:nvSpPr>
      <xdr:spPr>
        <a:xfrm>
          <a:off x="8483111" y="7098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67901</xdr:rowOff>
    </xdr:from>
    <xdr:ext cx="534377" cy="259045"/>
    <xdr:sp macro="" textlink="">
      <xdr:nvSpPr>
        <xdr:cNvPr id="142" name="n_3aveValue【道路】&#10;一人当たり延長">
          <a:extLst>
            <a:ext uri="{FF2B5EF4-FFF2-40B4-BE49-F238E27FC236}">
              <a16:creationId xmlns:a16="http://schemas.microsoft.com/office/drawing/2014/main" id="{00000000-0008-0000-0E00-00008E000000}"/>
            </a:ext>
          </a:extLst>
        </xdr:cNvPr>
        <xdr:cNvSpPr txBox="1"/>
      </xdr:nvSpPr>
      <xdr:spPr>
        <a:xfrm>
          <a:off x="7594111" y="7097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89961</xdr:rowOff>
    </xdr:from>
    <xdr:ext cx="534377" cy="259045"/>
    <xdr:sp macro="" textlink="">
      <xdr:nvSpPr>
        <xdr:cNvPr id="143" name="n_4aveValue【道路】&#10;一人当たり延長">
          <a:extLst>
            <a:ext uri="{FF2B5EF4-FFF2-40B4-BE49-F238E27FC236}">
              <a16:creationId xmlns:a16="http://schemas.microsoft.com/office/drawing/2014/main" id="{00000000-0008-0000-0E00-00008F000000}"/>
            </a:ext>
          </a:extLst>
        </xdr:cNvPr>
        <xdr:cNvSpPr txBox="1"/>
      </xdr:nvSpPr>
      <xdr:spPr>
        <a:xfrm>
          <a:off x="6705111" y="7119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100231</xdr:rowOff>
    </xdr:from>
    <xdr:ext cx="534377" cy="259045"/>
    <xdr:sp macro="" textlink="">
      <xdr:nvSpPr>
        <xdr:cNvPr id="144" name="n_1mainValue【道路】&#10;一人当たり延長">
          <a:extLst>
            <a:ext uri="{FF2B5EF4-FFF2-40B4-BE49-F238E27FC236}">
              <a16:creationId xmlns:a16="http://schemas.microsoft.com/office/drawing/2014/main" id="{00000000-0008-0000-0E00-000090000000}"/>
            </a:ext>
          </a:extLst>
        </xdr:cNvPr>
        <xdr:cNvSpPr txBox="1"/>
      </xdr:nvSpPr>
      <xdr:spPr>
        <a:xfrm>
          <a:off x="9359411" y="712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32</xdr:row>
      <xdr:rowOff>106282</xdr:rowOff>
    </xdr:from>
    <xdr:ext cx="534377" cy="259045"/>
    <xdr:sp macro="" textlink="">
      <xdr:nvSpPr>
        <xdr:cNvPr id="145" name="n_2mainValue【道路】&#10;一人当たり延長">
          <a:extLst>
            <a:ext uri="{FF2B5EF4-FFF2-40B4-BE49-F238E27FC236}">
              <a16:creationId xmlns:a16="http://schemas.microsoft.com/office/drawing/2014/main" id="{00000000-0008-0000-0E00-000091000000}"/>
            </a:ext>
          </a:extLst>
        </xdr:cNvPr>
        <xdr:cNvSpPr txBox="1"/>
      </xdr:nvSpPr>
      <xdr:spPr>
        <a:xfrm>
          <a:off x="8483111" y="5592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32</xdr:row>
      <xdr:rowOff>121271</xdr:rowOff>
    </xdr:from>
    <xdr:ext cx="534377" cy="259045"/>
    <xdr:sp macro="" textlink="">
      <xdr:nvSpPr>
        <xdr:cNvPr id="146" name="n_3mainValue【道路】&#10;一人当たり延長">
          <a:extLst>
            <a:ext uri="{FF2B5EF4-FFF2-40B4-BE49-F238E27FC236}">
              <a16:creationId xmlns:a16="http://schemas.microsoft.com/office/drawing/2014/main" id="{00000000-0008-0000-0E00-000092000000}"/>
            </a:ext>
          </a:extLst>
        </xdr:cNvPr>
        <xdr:cNvSpPr txBox="1"/>
      </xdr:nvSpPr>
      <xdr:spPr>
        <a:xfrm>
          <a:off x="7594111" y="5607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32</xdr:row>
      <xdr:rowOff>132783</xdr:rowOff>
    </xdr:from>
    <xdr:ext cx="534377" cy="259045"/>
    <xdr:sp macro="" textlink="">
      <xdr:nvSpPr>
        <xdr:cNvPr id="147" name="n_4mainValue【道路】&#10;一人当たり延長">
          <a:extLst>
            <a:ext uri="{FF2B5EF4-FFF2-40B4-BE49-F238E27FC236}">
              <a16:creationId xmlns:a16="http://schemas.microsoft.com/office/drawing/2014/main" id="{00000000-0008-0000-0E00-000093000000}"/>
            </a:ext>
          </a:extLst>
        </xdr:cNvPr>
        <xdr:cNvSpPr txBox="1"/>
      </xdr:nvSpPr>
      <xdr:spPr>
        <a:xfrm>
          <a:off x="6705111" y="5619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0000000-0008-0000-0E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flipV="1">
          <a:off x="4634865" y="9548949"/>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000000-0008-0000-0E00-0000AE000000}"/>
            </a:ext>
          </a:extLst>
        </xdr:cNvPr>
        <xdr:cNvSpPr txBox="1"/>
      </xdr:nvSpPr>
      <xdr:spPr>
        <a:xfrm>
          <a:off x="4673600" y="1094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a:off x="4546600" y="1094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00000000-0008-0000-0E00-0000B0000000}"/>
            </a:ext>
          </a:extLst>
        </xdr:cNvPr>
        <xdr:cNvSpPr txBox="1"/>
      </xdr:nvSpPr>
      <xdr:spPr>
        <a:xfrm>
          <a:off x="4673600" y="932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7" name="直線コネクタ 176">
          <a:extLst>
            <a:ext uri="{FF2B5EF4-FFF2-40B4-BE49-F238E27FC236}">
              <a16:creationId xmlns:a16="http://schemas.microsoft.com/office/drawing/2014/main" id="{00000000-0008-0000-0E00-0000B1000000}"/>
            </a:ext>
          </a:extLst>
        </xdr:cNvPr>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29227</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000000-0008-0000-0E00-0000B2000000}"/>
            </a:ext>
          </a:extLst>
        </xdr:cNvPr>
        <xdr:cNvSpPr txBox="1"/>
      </xdr:nvSpPr>
      <xdr:spPr>
        <a:xfrm>
          <a:off x="4673600" y="1031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2857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3" name="フローチャート: 判断 182">
          <a:extLst>
            <a:ext uri="{FF2B5EF4-FFF2-40B4-BE49-F238E27FC236}">
              <a16:creationId xmlns:a16="http://schemas.microsoft.com/office/drawing/2014/main" id="{00000000-0008-0000-0E00-0000B7000000}"/>
            </a:ext>
          </a:extLst>
        </xdr:cNvPr>
        <xdr:cNvSpPr/>
      </xdr:nvSpPr>
      <xdr:spPr>
        <a:xfrm>
          <a:off x="1079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E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71665</xdr:rowOff>
    </xdr:from>
    <xdr:to>
      <xdr:col>24</xdr:col>
      <xdr:colOff>114300</xdr:colOff>
      <xdr:row>63</xdr:row>
      <xdr:rowOff>1815</xdr:rowOff>
    </xdr:to>
    <xdr:sp macro="" textlink="">
      <xdr:nvSpPr>
        <xdr:cNvPr id="189" name="楕円 188">
          <a:extLst>
            <a:ext uri="{FF2B5EF4-FFF2-40B4-BE49-F238E27FC236}">
              <a16:creationId xmlns:a16="http://schemas.microsoft.com/office/drawing/2014/main" id="{00000000-0008-0000-0E00-0000BD000000}"/>
            </a:ext>
          </a:extLst>
        </xdr:cNvPr>
        <xdr:cNvSpPr/>
      </xdr:nvSpPr>
      <xdr:spPr>
        <a:xfrm>
          <a:off x="4584700" y="10701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50092</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00000000-0008-0000-0E00-0000BE000000}"/>
            </a:ext>
          </a:extLst>
        </xdr:cNvPr>
        <xdr:cNvSpPr txBox="1"/>
      </xdr:nvSpPr>
      <xdr:spPr>
        <a:xfrm>
          <a:off x="4673600" y="1067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55335</xdr:rowOff>
    </xdr:from>
    <xdr:to>
      <xdr:col>20</xdr:col>
      <xdr:colOff>38100</xdr:colOff>
      <xdr:row>62</xdr:row>
      <xdr:rowOff>156935</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3746500" y="1068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106135</xdr:rowOff>
    </xdr:from>
    <xdr:to>
      <xdr:col>24</xdr:col>
      <xdr:colOff>63500</xdr:colOff>
      <xdr:row>62</xdr:row>
      <xdr:rowOff>122465</xdr:rowOff>
    </xdr:to>
    <xdr:cxnSp macro="">
      <xdr:nvCxnSpPr>
        <xdr:cNvPr id="192" name="直線コネクタ 191">
          <a:extLst>
            <a:ext uri="{FF2B5EF4-FFF2-40B4-BE49-F238E27FC236}">
              <a16:creationId xmlns:a16="http://schemas.microsoft.com/office/drawing/2014/main" id="{00000000-0008-0000-0E00-0000C0000000}"/>
            </a:ext>
          </a:extLst>
        </xdr:cNvPr>
        <xdr:cNvCxnSpPr/>
      </xdr:nvCxnSpPr>
      <xdr:spPr>
        <a:xfrm>
          <a:off x="3797300" y="10736035"/>
          <a:ext cx="8382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39007</xdr:rowOff>
    </xdr:from>
    <xdr:to>
      <xdr:col>15</xdr:col>
      <xdr:colOff>101600</xdr:colOff>
      <xdr:row>62</xdr:row>
      <xdr:rowOff>140607</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2857500" y="10668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89807</xdr:rowOff>
    </xdr:from>
    <xdr:to>
      <xdr:col>19</xdr:col>
      <xdr:colOff>177800</xdr:colOff>
      <xdr:row>62</xdr:row>
      <xdr:rowOff>106135</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2908300" y="1071970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21046</xdr:rowOff>
    </xdr:from>
    <xdr:to>
      <xdr:col>10</xdr:col>
      <xdr:colOff>165100</xdr:colOff>
      <xdr:row>62</xdr:row>
      <xdr:rowOff>122646</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1968500" y="10650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71846</xdr:rowOff>
    </xdr:from>
    <xdr:to>
      <xdr:col>15</xdr:col>
      <xdr:colOff>50800</xdr:colOff>
      <xdr:row>62</xdr:row>
      <xdr:rowOff>89807</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2019300" y="10701746"/>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4717</xdr:rowOff>
    </xdr:from>
    <xdr:to>
      <xdr:col>6</xdr:col>
      <xdr:colOff>38100</xdr:colOff>
      <xdr:row>62</xdr:row>
      <xdr:rowOff>106317</xdr:rowOff>
    </xdr:to>
    <xdr:sp macro="" textlink="">
      <xdr:nvSpPr>
        <xdr:cNvPr id="197" name="楕円 196">
          <a:extLst>
            <a:ext uri="{FF2B5EF4-FFF2-40B4-BE49-F238E27FC236}">
              <a16:creationId xmlns:a16="http://schemas.microsoft.com/office/drawing/2014/main" id="{00000000-0008-0000-0E00-0000C5000000}"/>
            </a:ext>
          </a:extLst>
        </xdr:cNvPr>
        <xdr:cNvSpPr/>
      </xdr:nvSpPr>
      <xdr:spPr>
        <a:xfrm>
          <a:off x="1079500" y="1063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55517</xdr:rowOff>
    </xdr:from>
    <xdr:to>
      <xdr:col>10</xdr:col>
      <xdr:colOff>114300</xdr:colOff>
      <xdr:row>62</xdr:row>
      <xdr:rowOff>71846</xdr:rowOff>
    </xdr:to>
    <xdr:cxnSp macro="">
      <xdr:nvCxnSpPr>
        <xdr:cNvPr id="198" name="直線コネクタ 197">
          <a:extLst>
            <a:ext uri="{FF2B5EF4-FFF2-40B4-BE49-F238E27FC236}">
              <a16:creationId xmlns:a16="http://schemas.microsoft.com/office/drawing/2014/main" id="{00000000-0008-0000-0E00-0000C6000000}"/>
            </a:ext>
          </a:extLst>
        </xdr:cNvPr>
        <xdr:cNvCxnSpPr/>
      </xdr:nvCxnSpPr>
      <xdr:spPr>
        <a:xfrm>
          <a:off x="1130300" y="1068541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104883</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35820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77124</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2705744" y="101926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1816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55897</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927744" y="1017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148062</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3582044" y="10777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131734</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2705744" y="10761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113773</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1816744" y="107436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97444</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00000000-0008-0000-0E00-0000CE000000}"/>
            </a:ext>
          </a:extLst>
        </xdr:cNvPr>
        <xdr:cNvSpPr txBox="1"/>
      </xdr:nvSpPr>
      <xdr:spPr>
        <a:xfrm>
          <a:off x="927744" y="10727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E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E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E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0000000-0008-0000-0E00-0000DA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000000-0008-0000-0E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30" name="直線コネクタ 229">
          <a:extLst>
            <a:ext uri="{FF2B5EF4-FFF2-40B4-BE49-F238E27FC236}">
              <a16:creationId xmlns:a16="http://schemas.microsoft.com/office/drawing/2014/main" id="{00000000-0008-0000-0E00-0000E6000000}"/>
            </a:ext>
          </a:extLst>
        </xdr:cNvPr>
        <xdr:cNvCxnSpPr/>
      </xdr:nvCxnSpPr>
      <xdr:spPr>
        <a:xfrm flipV="1">
          <a:off x="10476865" y="9554411"/>
          <a:ext cx="0" cy="1476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00000000-0008-0000-0E00-0000E7000000}"/>
            </a:ext>
          </a:extLst>
        </xdr:cNvPr>
        <xdr:cNvSpPr txBox="1"/>
      </xdr:nvSpPr>
      <xdr:spPr>
        <a:xfrm>
          <a:off x="10515600" y="1103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a:off x="10388600" y="11030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0000000-0008-0000-0E00-0000E9000000}"/>
            </a:ext>
          </a:extLst>
        </xdr:cNvPr>
        <xdr:cNvSpPr txBox="1"/>
      </xdr:nvSpPr>
      <xdr:spPr>
        <a:xfrm>
          <a:off x="10515600" y="9329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10388600" y="955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120897</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00000000-0008-0000-0E00-0000EB000000}"/>
            </a:ext>
          </a:extLst>
        </xdr:cNvPr>
        <xdr:cNvSpPr txBox="1"/>
      </xdr:nvSpPr>
      <xdr:spPr>
        <a:xfrm>
          <a:off x="10515600" y="10579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10426700" y="107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9588500" y="1073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8699500" y="1072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7810500" y="1072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69215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132228</xdr:rowOff>
    </xdr:from>
    <xdr:to>
      <xdr:col>55</xdr:col>
      <xdr:colOff>50800</xdr:colOff>
      <xdr:row>64</xdr:row>
      <xdr:rowOff>62378</xdr:rowOff>
    </xdr:to>
    <xdr:sp macro="" textlink="">
      <xdr:nvSpPr>
        <xdr:cNvPr id="246" name="楕円 245">
          <a:extLst>
            <a:ext uri="{FF2B5EF4-FFF2-40B4-BE49-F238E27FC236}">
              <a16:creationId xmlns:a16="http://schemas.microsoft.com/office/drawing/2014/main" id="{00000000-0008-0000-0E00-0000F6000000}"/>
            </a:ext>
          </a:extLst>
        </xdr:cNvPr>
        <xdr:cNvSpPr/>
      </xdr:nvSpPr>
      <xdr:spPr>
        <a:xfrm>
          <a:off x="10426700" y="10933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47155</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00000000-0008-0000-0E00-0000F7000000}"/>
            </a:ext>
          </a:extLst>
        </xdr:cNvPr>
        <xdr:cNvSpPr txBox="1"/>
      </xdr:nvSpPr>
      <xdr:spPr>
        <a:xfrm>
          <a:off x="10515600" y="10848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132881</xdr:rowOff>
    </xdr:from>
    <xdr:to>
      <xdr:col>50</xdr:col>
      <xdr:colOff>165100</xdr:colOff>
      <xdr:row>64</xdr:row>
      <xdr:rowOff>63031</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9588500" y="1093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11578</xdr:rowOff>
    </xdr:from>
    <xdr:to>
      <xdr:col>55</xdr:col>
      <xdr:colOff>0</xdr:colOff>
      <xdr:row>64</xdr:row>
      <xdr:rowOff>12231</xdr:rowOff>
    </xdr:to>
    <xdr:cxnSp macro="">
      <xdr:nvCxnSpPr>
        <xdr:cNvPr id="249" name="直線コネクタ 248">
          <a:extLst>
            <a:ext uri="{FF2B5EF4-FFF2-40B4-BE49-F238E27FC236}">
              <a16:creationId xmlns:a16="http://schemas.microsoft.com/office/drawing/2014/main" id="{00000000-0008-0000-0E00-0000F9000000}"/>
            </a:ext>
          </a:extLst>
        </xdr:cNvPr>
        <xdr:cNvCxnSpPr/>
      </xdr:nvCxnSpPr>
      <xdr:spPr>
        <a:xfrm flipV="1">
          <a:off x="9639300" y="10984378"/>
          <a:ext cx="8382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133452</xdr:rowOff>
    </xdr:from>
    <xdr:to>
      <xdr:col>46</xdr:col>
      <xdr:colOff>38100</xdr:colOff>
      <xdr:row>64</xdr:row>
      <xdr:rowOff>63602</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8699500" y="10934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12231</xdr:rowOff>
    </xdr:from>
    <xdr:to>
      <xdr:col>50</xdr:col>
      <xdr:colOff>114300</xdr:colOff>
      <xdr:row>64</xdr:row>
      <xdr:rowOff>12802</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8750300" y="10985031"/>
          <a:ext cx="889000" cy="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134027</xdr:rowOff>
    </xdr:from>
    <xdr:to>
      <xdr:col>41</xdr:col>
      <xdr:colOff>101600</xdr:colOff>
      <xdr:row>64</xdr:row>
      <xdr:rowOff>64177</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7810500" y="10935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12802</xdr:rowOff>
    </xdr:from>
    <xdr:to>
      <xdr:col>45</xdr:col>
      <xdr:colOff>177800</xdr:colOff>
      <xdr:row>64</xdr:row>
      <xdr:rowOff>13377</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7861300" y="10985602"/>
          <a:ext cx="889000" cy="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134510</xdr:rowOff>
    </xdr:from>
    <xdr:to>
      <xdr:col>36</xdr:col>
      <xdr:colOff>165100</xdr:colOff>
      <xdr:row>64</xdr:row>
      <xdr:rowOff>64660</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6921500" y="1093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13377</xdr:rowOff>
    </xdr:from>
    <xdr:to>
      <xdr:col>41</xdr:col>
      <xdr:colOff>50800</xdr:colOff>
      <xdr:row>64</xdr:row>
      <xdr:rowOff>13860</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flipV="1">
          <a:off x="6972300" y="10986177"/>
          <a:ext cx="889000" cy="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47895</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9327095" y="10506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45614</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8450795" y="10504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42753</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7561795" y="10501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58521</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6672795" y="10516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54158</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9359411" y="11026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54729</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8483111" y="11027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55304</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7594111" y="11028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55787</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6705111" y="1102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E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E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00000000-0008-0000-0E00-00001D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6" name="直線コネクタ 285">
          <a:extLst>
            <a:ext uri="{FF2B5EF4-FFF2-40B4-BE49-F238E27FC236}">
              <a16:creationId xmlns:a16="http://schemas.microsoft.com/office/drawing/2014/main" id="{00000000-0008-0000-0E00-00001E010000}"/>
            </a:ext>
          </a:extLst>
        </xdr:cNvPr>
        <xdr:cNvCxnSpPr/>
      </xdr:nvCxnSpPr>
      <xdr:spPr>
        <a:xfrm flipV="1">
          <a:off x="4634865" y="13600937"/>
          <a:ext cx="0" cy="1181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7" name="【公営住宅】&#10;有形固定資産減価償却率最小値テキスト">
          <a:extLst>
            <a:ext uri="{FF2B5EF4-FFF2-40B4-BE49-F238E27FC236}">
              <a16:creationId xmlns:a16="http://schemas.microsoft.com/office/drawing/2014/main" id="{00000000-0008-0000-0E00-00001F010000}"/>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8" name="直線コネクタ 287">
          <a:extLst>
            <a:ext uri="{FF2B5EF4-FFF2-40B4-BE49-F238E27FC236}">
              <a16:creationId xmlns:a16="http://schemas.microsoft.com/office/drawing/2014/main" id="{00000000-0008-0000-0E00-000020010000}"/>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9" name="【公営住宅】&#10;有形固定資産減価償却率最大値テキスト">
          <a:extLst>
            <a:ext uri="{FF2B5EF4-FFF2-40B4-BE49-F238E27FC236}">
              <a16:creationId xmlns:a16="http://schemas.microsoft.com/office/drawing/2014/main" id="{00000000-0008-0000-0E00-000021010000}"/>
            </a:ext>
          </a:extLst>
        </xdr:cNvPr>
        <xdr:cNvSpPr txBox="1"/>
      </xdr:nvSpPr>
      <xdr:spPr>
        <a:xfrm>
          <a:off x="467360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a:off x="4546600" y="1360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90188</xdr:rowOff>
    </xdr:from>
    <xdr:ext cx="405111" cy="259045"/>
    <xdr:sp macro="" textlink="">
      <xdr:nvSpPr>
        <xdr:cNvPr id="291" name="【公営住宅】&#10;有形固定資産減価償却率平均値テキスト">
          <a:extLst>
            <a:ext uri="{FF2B5EF4-FFF2-40B4-BE49-F238E27FC236}">
              <a16:creationId xmlns:a16="http://schemas.microsoft.com/office/drawing/2014/main" id="{00000000-0008-0000-0E00-000023010000}"/>
            </a:ext>
          </a:extLst>
        </xdr:cNvPr>
        <xdr:cNvSpPr txBox="1"/>
      </xdr:nvSpPr>
      <xdr:spPr>
        <a:xfrm>
          <a:off x="4673600" y="13977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2" name="フローチャート: 判断 291">
          <a:extLst>
            <a:ext uri="{FF2B5EF4-FFF2-40B4-BE49-F238E27FC236}">
              <a16:creationId xmlns:a16="http://schemas.microsoft.com/office/drawing/2014/main" id="{00000000-0008-0000-0E00-000024010000}"/>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3" name="フローチャート: 判断 292">
          <a:extLst>
            <a:ext uri="{FF2B5EF4-FFF2-40B4-BE49-F238E27FC236}">
              <a16:creationId xmlns:a16="http://schemas.microsoft.com/office/drawing/2014/main" id="{00000000-0008-0000-0E00-000025010000}"/>
            </a:ext>
          </a:extLst>
        </xdr:cNvPr>
        <xdr:cNvSpPr/>
      </xdr:nvSpPr>
      <xdr:spPr>
        <a:xfrm>
          <a:off x="3746500" y="1410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2857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1968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10795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E00-000029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E00-00002A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167894</xdr:rowOff>
    </xdr:from>
    <xdr:to>
      <xdr:col>24</xdr:col>
      <xdr:colOff>114300</xdr:colOff>
      <xdr:row>84</xdr:row>
      <xdr:rowOff>98044</xdr:rowOff>
    </xdr:to>
    <xdr:sp macro="" textlink="">
      <xdr:nvSpPr>
        <xdr:cNvPr id="302" name="楕円 301">
          <a:extLst>
            <a:ext uri="{FF2B5EF4-FFF2-40B4-BE49-F238E27FC236}">
              <a16:creationId xmlns:a16="http://schemas.microsoft.com/office/drawing/2014/main" id="{00000000-0008-0000-0E00-00002E010000}"/>
            </a:ext>
          </a:extLst>
        </xdr:cNvPr>
        <xdr:cNvSpPr/>
      </xdr:nvSpPr>
      <xdr:spPr>
        <a:xfrm>
          <a:off x="4584700" y="14398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146321</xdr:rowOff>
    </xdr:from>
    <xdr:ext cx="405111" cy="259045"/>
    <xdr:sp macro="" textlink="">
      <xdr:nvSpPr>
        <xdr:cNvPr id="303" name="【公営住宅】&#10;有形固定資産減価償却率該当値テキスト">
          <a:extLst>
            <a:ext uri="{FF2B5EF4-FFF2-40B4-BE49-F238E27FC236}">
              <a16:creationId xmlns:a16="http://schemas.microsoft.com/office/drawing/2014/main" id="{00000000-0008-0000-0E00-00002F010000}"/>
            </a:ext>
          </a:extLst>
        </xdr:cNvPr>
        <xdr:cNvSpPr txBox="1"/>
      </xdr:nvSpPr>
      <xdr:spPr>
        <a:xfrm>
          <a:off x="4673600" y="14376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163322</xdr:rowOff>
    </xdr:from>
    <xdr:to>
      <xdr:col>20</xdr:col>
      <xdr:colOff>38100</xdr:colOff>
      <xdr:row>84</xdr:row>
      <xdr:rowOff>93472</xdr:rowOff>
    </xdr:to>
    <xdr:sp macro="" textlink="">
      <xdr:nvSpPr>
        <xdr:cNvPr id="304" name="楕円 303">
          <a:extLst>
            <a:ext uri="{FF2B5EF4-FFF2-40B4-BE49-F238E27FC236}">
              <a16:creationId xmlns:a16="http://schemas.microsoft.com/office/drawing/2014/main" id="{00000000-0008-0000-0E00-000030010000}"/>
            </a:ext>
          </a:extLst>
        </xdr:cNvPr>
        <xdr:cNvSpPr/>
      </xdr:nvSpPr>
      <xdr:spPr>
        <a:xfrm>
          <a:off x="3746500" y="14393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42672</xdr:rowOff>
    </xdr:from>
    <xdr:to>
      <xdr:col>24</xdr:col>
      <xdr:colOff>63500</xdr:colOff>
      <xdr:row>84</xdr:row>
      <xdr:rowOff>47244</xdr:rowOff>
    </xdr:to>
    <xdr:cxnSp macro="">
      <xdr:nvCxnSpPr>
        <xdr:cNvPr id="305" name="直線コネクタ 304">
          <a:extLst>
            <a:ext uri="{FF2B5EF4-FFF2-40B4-BE49-F238E27FC236}">
              <a16:creationId xmlns:a16="http://schemas.microsoft.com/office/drawing/2014/main" id="{00000000-0008-0000-0E00-000031010000}"/>
            </a:ext>
          </a:extLst>
        </xdr:cNvPr>
        <xdr:cNvCxnSpPr/>
      </xdr:nvCxnSpPr>
      <xdr:spPr>
        <a:xfrm>
          <a:off x="3797300" y="1444447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142748</xdr:rowOff>
    </xdr:from>
    <xdr:to>
      <xdr:col>15</xdr:col>
      <xdr:colOff>101600</xdr:colOff>
      <xdr:row>84</xdr:row>
      <xdr:rowOff>72898</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2857500" y="14373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22098</xdr:rowOff>
    </xdr:from>
    <xdr:to>
      <xdr:col>19</xdr:col>
      <xdr:colOff>177800</xdr:colOff>
      <xdr:row>84</xdr:row>
      <xdr:rowOff>42672</xdr:rowOff>
    </xdr:to>
    <xdr:cxnSp macro="">
      <xdr:nvCxnSpPr>
        <xdr:cNvPr id="307" name="直線コネクタ 306">
          <a:extLst>
            <a:ext uri="{FF2B5EF4-FFF2-40B4-BE49-F238E27FC236}">
              <a16:creationId xmlns:a16="http://schemas.microsoft.com/office/drawing/2014/main" id="{00000000-0008-0000-0E00-000033010000}"/>
            </a:ext>
          </a:extLst>
        </xdr:cNvPr>
        <xdr:cNvCxnSpPr/>
      </xdr:nvCxnSpPr>
      <xdr:spPr>
        <a:xfrm>
          <a:off x="2908300" y="14423898"/>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119887</xdr:rowOff>
    </xdr:from>
    <xdr:to>
      <xdr:col>10</xdr:col>
      <xdr:colOff>165100</xdr:colOff>
      <xdr:row>84</xdr:row>
      <xdr:rowOff>50037</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1968500" y="14350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170687</xdr:rowOff>
    </xdr:from>
    <xdr:to>
      <xdr:col>15</xdr:col>
      <xdr:colOff>50800</xdr:colOff>
      <xdr:row>84</xdr:row>
      <xdr:rowOff>22098</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a:off x="2019300" y="14401037"/>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99313</xdr:rowOff>
    </xdr:from>
    <xdr:to>
      <xdr:col>6</xdr:col>
      <xdr:colOff>38100</xdr:colOff>
      <xdr:row>84</xdr:row>
      <xdr:rowOff>29463</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1079500" y="1432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150113</xdr:rowOff>
    </xdr:from>
    <xdr:to>
      <xdr:col>10</xdr:col>
      <xdr:colOff>114300</xdr:colOff>
      <xdr:row>83</xdr:row>
      <xdr:rowOff>170687</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a:off x="1130300" y="14380463"/>
          <a:ext cx="8890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167149</xdr:rowOff>
    </xdr:from>
    <xdr:ext cx="405111" cy="259045"/>
    <xdr:sp macro="" textlink="">
      <xdr:nvSpPr>
        <xdr:cNvPr id="312" name="n_1aveValue【公営住宅】&#10;有形固定資産減価償却率">
          <a:extLst>
            <a:ext uri="{FF2B5EF4-FFF2-40B4-BE49-F238E27FC236}">
              <a16:creationId xmlns:a16="http://schemas.microsoft.com/office/drawing/2014/main" id="{00000000-0008-0000-0E00-000038010000}"/>
            </a:ext>
          </a:extLst>
        </xdr:cNvPr>
        <xdr:cNvSpPr txBox="1"/>
      </xdr:nvSpPr>
      <xdr:spPr>
        <a:xfrm>
          <a:off x="3582044" y="13883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155719</xdr:rowOff>
    </xdr:from>
    <xdr:ext cx="405111" cy="259045"/>
    <xdr:sp macro="" textlink="">
      <xdr:nvSpPr>
        <xdr:cNvPr id="313" name="n_2aveValue【公営住宅】&#10;有形固定資産減価償却率">
          <a:extLst>
            <a:ext uri="{FF2B5EF4-FFF2-40B4-BE49-F238E27FC236}">
              <a16:creationId xmlns:a16="http://schemas.microsoft.com/office/drawing/2014/main" id="{00000000-0008-0000-0E00-000039010000}"/>
            </a:ext>
          </a:extLst>
        </xdr:cNvPr>
        <xdr:cNvSpPr txBox="1"/>
      </xdr:nvSpPr>
      <xdr:spPr>
        <a:xfrm>
          <a:off x="2705744" y="13871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137431</xdr:rowOff>
    </xdr:from>
    <xdr:ext cx="405111" cy="259045"/>
    <xdr:sp macro="" textlink="">
      <xdr:nvSpPr>
        <xdr:cNvPr id="314" name="n_3aveValue【公営住宅】&#10;有形固定資産減価償却率">
          <a:extLst>
            <a:ext uri="{FF2B5EF4-FFF2-40B4-BE49-F238E27FC236}">
              <a16:creationId xmlns:a16="http://schemas.microsoft.com/office/drawing/2014/main" id="{00000000-0008-0000-0E00-00003A010000}"/>
            </a:ext>
          </a:extLst>
        </xdr:cNvPr>
        <xdr:cNvSpPr txBox="1"/>
      </xdr:nvSpPr>
      <xdr:spPr>
        <a:xfrm>
          <a:off x="1816744" y="13853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100855</xdr:rowOff>
    </xdr:from>
    <xdr:ext cx="405111" cy="259045"/>
    <xdr:sp macro="" textlink="">
      <xdr:nvSpPr>
        <xdr:cNvPr id="315" name="n_4aveValue【公営住宅】&#10;有形固定資産減価償却率">
          <a:extLst>
            <a:ext uri="{FF2B5EF4-FFF2-40B4-BE49-F238E27FC236}">
              <a16:creationId xmlns:a16="http://schemas.microsoft.com/office/drawing/2014/main" id="{00000000-0008-0000-0E00-00003B010000}"/>
            </a:ext>
          </a:extLst>
        </xdr:cNvPr>
        <xdr:cNvSpPr txBox="1"/>
      </xdr:nvSpPr>
      <xdr:spPr>
        <a:xfrm>
          <a:off x="927744" y="138168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84599</xdr:rowOff>
    </xdr:from>
    <xdr:ext cx="405111" cy="259045"/>
    <xdr:sp macro="" textlink="">
      <xdr:nvSpPr>
        <xdr:cNvPr id="316" name="n_1mainValue【公営住宅】&#10;有形固定資産減価償却率">
          <a:extLst>
            <a:ext uri="{FF2B5EF4-FFF2-40B4-BE49-F238E27FC236}">
              <a16:creationId xmlns:a16="http://schemas.microsoft.com/office/drawing/2014/main" id="{00000000-0008-0000-0E00-00003C010000}"/>
            </a:ext>
          </a:extLst>
        </xdr:cNvPr>
        <xdr:cNvSpPr txBox="1"/>
      </xdr:nvSpPr>
      <xdr:spPr>
        <a:xfrm>
          <a:off x="3582044" y="14486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64025</xdr:rowOff>
    </xdr:from>
    <xdr:ext cx="405111" cy="259045"/>
    <xdr:sp macro="" textlink="">
      <xdr:nvSpPr>
        <xdr:cNvPr id="317" name="n_2mainValue【公営住宅】&#10;有形固定資産減価償却率">
          <a:extLst>
            <a:ext uri="{FF2B5EF4-FFF2-40B4-BE49-F238E27FC236}">
              <a16:creationId xmlns:a16="http://schemas.microsoft.com/office/drawing/2014/main" id="{00000000-0008-0000-0E00-00003D010000}"/>
            </a:ext>
          </a:extLst>
        </xdr:cNvPr>
        <xdr:cNvSpPr txBox="1"/>
      </xdr:nvSpPr>
      <xdr:spPr>
        <a:xfrm>
          <a:off x="2705744" y="14465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41164</xdr:rowOff>
    </xdr:from>
    <xdr:ext cx="405111" cy="259045"/>
    <xdr:sp macro="" textlink="">
      <xdr:nvSpPr>
        <xdr:cNvPr id="318" name="n_3mainValue【公営住宅】&#10;有形固定資産減価償却率">
          <a:extLst>
            <a:ext uri="{FF2B5EF4-FFF2-40B4-BE49-F238E27FC236}">
              <a16:creationId xmlns:a16="http://schemas.microsoft.com/office/drawing/2014/main" id="{00000000-0008-0000-0E00-00003E010000}"/>
            </a:ext>
          </a:extLst>
        </xdr:cNvPr>
        <xdr:cNvSpPr txBox="1"/>
      </xdr:nvSpPr>
      <xdr:spPr>
        <a:xfrm>
          <a:off x="1816744" y="14442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20590</xdr:rowOff>
    </xdr:from>
    <xdr:ext cx="405111" cy="259045"/>
    <xdr:sp macro="" textlink="">
      <xdr:nvSpPr>
        <xdr:cNvPr id="319" name="n_4mainValue【公営住宅】&#10;有形固定資産減価償却率">
          <a:extLst>
            <a:ext uri="{FF2B5EF4-FFF2-40B4-BE49-F238E27FC236}">
              <a16:creationId xmlns:a16="http://schemas.microsoft.com/office/drawing/2014/main" id="{00000000-0008-0000-0E00-00003F010000}"/>
            </a:ext>
          </a:extLst>
        </xdr:cNvPr>
        <xdr:cNvSpPr txBox="1"/>
      </xdr:nvSpPr>
      <xdr:spPr>
        <a:xfrm>
          <a:off x="927744" y="14422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00000000-0008-0000-0E00-000040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00000000-0008-0000-0E00-000041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00000000-0008-0000-0E00-000048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00000000-0008-0000-0E00-000049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00000000-0008-0000-0E00-00004A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00000000-0008-0000-0E00-00004B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00000000-0008-0000-0E00-00004C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3" name="テキスト ボックス 332">
          <a:extLst>
            <a:ext uri="{FF2B5EF4-FFF2-40B4-BE49-F238E27FC236}">
              <a16:creationId xmlns:a16="http://schemas.microsoft.com/office/drawing/2014/main" id="{00000000-0008-0000-0E00-00004D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00000000-0008-0000-0E00-000055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公営住宅】&#10;一人当たり面積グラフ枠">
          <a:extLst>
            <a:ext uri="{FF2B5EF4-FFF2-40B4-BE49-F238E27FC236}">
              <a16:creationId xmlns:a16="http://schemas.microsoft.com/office/drawing/2014/main" id="{00000000-0008-0000-0E00-000056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3" name="直線コネクタ 342">
          <a:extLst>
            <a:ext uri="{FF2B5EF4-FFF2-40B4-BE49-F238E27FC236}">
              <a16:creationId xmlns:a16="http://schemas.microsoft.com/office/drawing/2014/main" id="{00000000-0008-0000-0E00-000057010000}"/>
            </a:ext>
          </a:extLst>
        </xdr:cNvPr>
        <xdr:cNvCxnSpPr/>
      </xdr:nvCxnSpPr>
      <xdr:spPr>
        <a:xfrm flipV="1">
          <a:off x="10476865" y="13407389"/>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4" name="【公営住宅】&#10;一人当たり面積最小値テキスト">
          <a:extLst>
            <a:ext uri="{FF2B5EF4-FFF2-40B4-BE49-F238E27FC236}">
              <a16:creationId xmlns:a16="http://schemas.microsoft.com/office/drawing/2014/main" id="{00000000-0008-0000-0E00-000058010000}"/>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5" name="直線コネクタ 344">
          <a:extLst>
            <a:ext uri="{FF2B5EF4-FFF2-40B4-BE49-F238E27FC236}">
              <a16:creationId xmlns:a16="http://schemas.microsoft.com/office/drawing/2014/main" id="{00000000-0008-0000-0E00-000059010000}"/>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6" name="【公営住宅】&#10;一人当たり面積最大値テキスト">
          <a:extLst>
            <a:ext uri="{FF2B5EF4-FFF2-40B4-BE49-F238E27FC236}">
              <a16:creationId xmlns:a16="http://schemas.microsoft.com/office/drawing/2014/main" id="{00000000-0008-0000-0E00-00005A010000}"/>
            </a:ext>
          </a:extLst>
        </xdr:cNvPr>
        <xdr:cNvSpPr txBox="1"/>
      </xdr:nvSpPr>
      <xdr:spPr>
        <a:xfrm>
          <a:off x="1051560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7" name="直線コネクタ 346">
          <a:extLst>
            <a:ext uri="{FF2B5EF4-FFF2-40B4-BE49-F238E27FC236}">
              <a16:creationId xmlns:a16="http://schemas.microsoft.com/office/drawing/2014/main" id="{00000000-0008-0000-0E00-00005B010000}"/>
            </a:ext>
          </a:extLst>
        </xdr:cNvPr>
        <xdr:cNvCxnSpPr/>
      </xdr:nvCxnSpPr>
      <xdr:spPr>
        <a:xfrm>
          <a:off x="10388600" y="1340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26179</xdr:rowOff>
    </xdr:from>
    <xdr:ext cx="469744" cy="259045"/>
    <xdr:sp macro="" textlink="">
      <xdr:nvSpPr>
        <xdr:cNvPr id="348" name="【公営住宅】&#10;一人当たり面積平均値テキスト">
          <a:extLst>
            <a:ext uri="{FF2B5EF4-FFF2-40B4-BE49-F238E27FC236}">
              <a16:creationId xmlns:a16="http://schemas.microsoft.com/office/drawing/2014/main" id="{00000000-0008-0000-0E00-00005C010000}"/>
            </a:ext>
          </a:extLst>
        </xdr:cNvPr>
        <xdr:cNvSpPr txBox="1"/>
      </xdr:nvSpPr>
      <xdr:spPr>
        <a:xfrm>
          <a:off x="10515600" y="14256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9" name="フローチャート: 判断 348">
          <a:extLst>
            <a:ext uri="{FF2B5EF4-FFF2-40B4-BE49-F238E27FC236}">
              <a16:creationId xmlns:a16="http://schemas.microsoft.com/office/drawing/2014/main" id="{00000000-0008-0000-0E00-00005D010000}"/>
            </a:ext>
          </a:extLst>
        </xdr:cNvPr>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50" name="フローチャート: 判断 349">
          <a:extLst>
            <a:ext uri="{FF2B5EF4-FFF2-40B4-BE49-F238E27FC236}">
              <a16:creationId xmlns:a16="http://schemas.microsoft.com/office/drawing/2014/main" id="{00000000-0008-0000-0E00-00005E010000}"/>
            </a:ext>
          </a:extLst>
        </xdr:cNvPr>
        <xdr:cNvSpPr/>
      </xdr:nvSpPr>
      <xdr:spPr>
        <a:xfrm>
          <a:off x="9588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8699500" y="144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3" name="フローチャート: 判断 352">
          <a:extLst>
            <a:ext uri="{FF2B5EF4-FFF2-40B4-BE49-F238E27FC236}">
              <a16:creationId xmlns:a16="http://schemas.microsoft.com/office/drawing/2014/main" id="{00000000-0008-0000-0E00-000061010000}"/>
            </a:ext>
          </a:extLst>
        </xdr:cNvPr>
        <xdr:cNvSpPr/>
      </xdr:nvSpPr>
      <xdr:spPr>
        <a:xfrm>
          <a:off x="6921500" y="14415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E00-000062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E00-000063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E00-000066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170180</xdr:rowOff>
    </xdr:from>
    <xdr:to>
      <xdr:col>55</xdr:col>
      <xdr:colOff>50800</xdr:colOff>
      <xdr:row>85</xdr:row>
      <xdr:rowOff>100330</xdr:rowOff>
    </xdr:to>
    <xdr:sp macro="" textlink="">
      <xdr:nvSpPr>
        <xdr:cNvPr id="359" name="楕円 358">
          <a:extLst>
            <a:ext uri="{FF2B5EF4-FFF2-40B4-BE49-F238E27FC236}">
              <a16:creationId xmlns:a16="http://schemas.microsoft.com/office/drawing/2014/main" id="{00000000-0008-0000-0E00-000067010000}"/>
            </a:ext>
          </a:extLst>
        </xdr:cNvPr>
        <xdr:cNvSpPr/>
      </xdr:nvSpPr>
      <xdr:spPr>
        <a:xfrm>
          <a:off x="104267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148607</xdr:rowOff>
    </xdr:from>
    <xdr:ext cx="469744" cy="259045"/>
    <xdr:sp macro="" textlink="">
      <xdr:nvSpPr>
        <xdr:cNvPr id="360" name="【公営住宅】&#10;一人当たり面積該当値テキスト">
          <a:extLst>
            <a:ext uri="{FF2B5EF4-FFF2-40B4-BE49-F238E27FC236}">
              <a16:creationId xmlns:a16="http://schemas.microsoft.com/office/drawing/2014/main" id="{00000000-0008-0000-0E00-000068010000}"/>
            </a:ext>
          </a:extLst>
        </xdr:cNvPr>
        <xdr:cNvSpPr txBox="1"/>
      </xdr:nvSpPr>
      <xdr:spPr>
        <a:xfrm>
          <a:off x="10515600"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9398</xdr:rowOff>
    </xdr:from>
    <xdr:to>
      <xdr:col>50</xdr:col>
      <xdr:colOff>165100</xdr:colOff>
      <xdr:row>85</xdr:row>
      <xdr:rowOff>110998</xdr:rowOff>
    </xdr:to>
    <xdr:sp macro="" textlink="">
      <xdr:nvSpPr>
        <xdr:cNvPr id="361" name="楕円 360">
          <a:extLst>
            <a:ext uri="{FF2B5EF4-FFF2-40B4-BE49-F238E27FC236}">
              <a16:creationId xmlns:a16="http://schemas.microsoft.com/office/drawing/2014/main" id="{00000000-0008-0000-0E00-000069010000}"/>
            </a:ext>
          </a:extLst>
        </xdr:cNvPr>
        <xdr:cNvSpPr/>
      </xdr:nvSpPr>
      <xdr:spPr>
        <a:xfrm>
          <a:off x="9588500" y="14582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49530</xdr:rowOff>
    </xdr:from>
    <xdr:to>
      <xdr:col>55</xdr:col>
      <xdr:colOff>0</xdr:colOff>
      <xdr:row>85</xdr:row>
      <xdr:rowOff>60198</xdr:rowOff>
    </xdr:to>
    <xdr:cxnSp macro="">
      <xdr:nvCxnSpPr>
        <xdr:cNvPr id="362" name="直線コネクタ 361">
          <a:extLst>
            <a:ext uri="{FF2B5EF4-FFF2-40B4-BE49-F238E27FC236}">
              <a16:creationId xmlns:a16="http://schemas.microsoft.com/office/drawing/2014/main" id="{00000000-0008-0000-0E00-00006A010000}"/>
            </a:ext>
          </a:extLst>
        </xdr:cNvPr>
        <xdr:cNvCxnSpPr/>
      </xdr:nvCxnSpPr>
      <xdr:spPr>
        <a:xfrm flipV="1">
          <a:off x="9639300" y="14622780"/>
          <a:ext cx="8382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10922</xdr:rowOff>
    </xdr:from>
    <xdr:to>
      <xdr:col>46</xdr:col>
      <xdr:colOff>38100</xdr:colOff>
      <xdr:row>85</xdr:row>
      <xdr:rowOff>112522</xdr:rowOff>
    </xdr:to>
    <xdr:sp macro="" textlink="">
      <xdr:nvSpPr>
        <xdr:cNvPr id="363" name="楕円 362">
          <a:extLst>
            <a:ext uri="{FF2B5EF4-FFF2-40B4-BE49-F238E27FC236}">
              <a16:creationId xmlns:a16="http://schemas.microsoft.com/office/drawing/2014/main" id="{00000000-0008-0000-0E00-00006B010000}"/>
            </a:ext>
          </a:extLst>
        </xdr:cNvPr>
        <xdr:cNvSpPr/>
      </xdr:nvSpPr>
      <xdr:spPr>
        <a:xfrm>
          <a:off x="8699500" y="1458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60198</xdr:rowOff>
    </xdr:from>
    <xdr:to>
      <xdr:col>50</xdr:col>
      <xdr:colOff>114300</xdr:colOff>
      <xdr:row>85</xdr:row>
      <xdr:rowOff>61722</xdr:rowOff>
    </xdr:to>
    <xdr:cxnSp macro="">
      <xdr:nvCxnSpPr>
        <xdr:cNvPr id="364" name="直線コネクタ 363">
          <a:extLst>
            <a:ext uri="{FF2B5EF4-FFF2-40B4-BE49-F238E27FC236}">
              <a16:creationId xmlns:a16="http://schemas.microsoft.com/office/drawing/2014/main" id="{00000000-0008-0000-0E00-00006C010000}"/>
            </a:ext>
          </a:extLst>
        </xdr:cNvPr>
        <xdr:cNvCxnSpPr/>
      </xdr:nvCxnSpPr>
      <xdr:spPr>
        <a:xfrm flipV="1">
          <a:off x="8750300" y="14633448"/>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7113</xdr:rowOff>
    </xdr:from>
    <xdr:to>
      <xdr:col>41</xdr:col>
      <xdr:colOff>101600</xdr:colOff>
      <xdr:row>85</xdr:row>
      <xdr:rowOff>108713</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7810500" y="14580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57913</xdr:rowOff>
    </xdr:from>
    <xdr:to>
      <xdr:col>45</xdr:col>
      <xdr:colOff>177800</xdr:colOff>
      <xdr:row>85</xdr:row>
      <xdr:rowOff>61722</xdr:rowOff>
    </xdr:to>
    <xdr:cxnSp macro="">
      <xdr:nvCxnSpPr>
        <xdr:cNvPr id="366" name="直線コネクタ 365">
          <a:extLst>
            <a:ext uri="{FF2B5EF4-FFF2-40B4-BE49-F238E27FC236}">
              <a16:creationId xmlns:a16="http://schemas.microsoft.com/office/drawing/2014/main" id="{00000000-0008-0000-0E00-00006E010000}"/>
            </a:ext>
          </a:extLst>
        </xdr:cNvPr>
        <xdr:cNvCxnSpPr/>
      </xdr:nvCxnSpPr>
      <xdr:spPr>
        <a:xfrm>
          <a:off x="7861300" y="14631163"/>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7874</xdr:rowOff>
    </xdr:from>
    <xdr:to>
      <xdr:col>36</xdr:col>
      <xdr:colOff>165100</xdr:colOff>
      <xdr:row>85</xdr:row>
      <xdr:rowOff>109474</xdr:rowOff>
    </xdr:to>
    <xdr:sp macro="" textlink="">
      <xdr:nvSpPr>
        <xdr:cNvPr id="367" name="楕円 366">
          <a:extLst>
            <a:ext uri="{FF2B5EF4-FFF2-40B4-BE49-F238E27FC236}">
              <a16:creationId xmlns:a16="http://schemas.microsoft.com/office/drawing/2014/main" id="{00000000-0008-0000-0E00-00006F010000}"/>
            </a:ext>
          </a:extLst>
        </xdr:cNvPr>
        <xdr:cNvSpPr/>
      </xdr:nvSpPr>
      <xdr:spPr>
        <a:xfrm>
          <a:off x="6921500" y="1458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57913</xdr:rowOff>
    </xdr:from>
    <xdr:to>
      <xdr:col>41</xdr:col>
      <xdr:colOff>50800</xdr:colOff>
      <xdr:row>85</xdr:row>
      <xdr:rowOff>58674</xdr:rowOff>
    </xdr:to>
    <xdr:cxnSp macro="">
      <xdr:nvCxnSpPr>
        <xdr:cNvPr id="368" name="直線コネクタ 367">
          <a:extLst>
            <a:ext uri="{FF2B5EF4-FFF2-40B4-BE49-F238E27FC236}">
              <a16:creationId xmlns:a16="http://schemas.microsoft.com/office/drawing/2014/main" id="{00000000-0008-0000-0E00-000070010000}"/>
            </a:ext>
          </a:extLst>
        </xdr:cNvPr>
        <xdr:cNvCxnSpPr/>
      </xdr:nvCxnSpPr>
      <xdr:spPr>
        <a:xfrm flipV="1">
          <a:off x="6972300" y="14631163"/>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132859</xdr:rowOff>
    </xdr:from>
    <xdr:ext cx="469744" cy="259045"/>
    <xdr:sp macro="" textlink="">
      <xdr:nvSpPr>
        <xdr:cNvPr id="369" name="n_1aveValue【公営住宅】&#10;一人当たり面積">
          <a:extLst>
            <a:ext uri="{FF2B5EF4-FFF2-40B4-BE49-F238E27FC236}">
              <a16:creationId xmlns:a16="http://schemas.microsoft.com/office/drawing/2014/main" id="{00000000-0008-0000-0E00-000071010000}"/>
            </a:ext>
          </a:extLst>
        </xdr:cNvPr>
        <xdr:cNvSpPr txBox="1"/>
      </xdr:nvSpPr>
      <xdr:spPr>
        <a:xfrm>
          <a:off x="93917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126764</xdr:rowOff>
    </xdr:from>
    <xdr:ext cx="469744" cy="259045"/>
    <xdr:sp macro="" textlink="">
      <xdr:nvSpPr>
        <xdr:cNvPr id="370" name="n_2aveValue【公営住宅】&#10;一人当たり面積">
          <a:extLst>
            <a:ext uri="{FF2B5EF4-FFF2-40B4-BE49-F238E27FC236}">
              <a16:creationId xmlns:a16="http://schemas.microsoft.com/office/drawing/2014/main" id="{00000000-0008-0000-0E00-000072010000}"/>
            </a:ext>
          </a:extLst>
        </xdr:cNvPr>
        <xdr:cNvSpPr txBox="1"/>
      </xdr:nvSpPr>
      <xdr:spPr>
        <a:xfrm>
          <a:off x="8515427" y="14185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124477</xdr:rowOff>
    </xdr:from>
    <xdr:ext cx="469744" cy="259045"/>
    <xdr:sp macro="" textlink="">
      <xdr:nvSpPr>
        <xdr:cNvPr id="371" name="n_3aveValue【公営住宅】&#10;一人当たり面積">
          <a:extLst>
            <a:ext uri="{FF2B5EF4-FFF2-40B4-BE49-F238E27FC236}">
              <a16:creationId xmlns:a16="http://schemas.microsoft.com/office/drawing/2014/main" id="{00000000-0008-0000-0E00-000073010000}"/>
            </a:ext>
          </a:extLst>
        </xdr:cNvPr>
        <xdr:cNvSpPr txBox="1"/>
      </xdr:nvSpPr>
      <xdr:spPr>
        <a:xfrm>
          <a:off x="7626427" y="1418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131335</xdr:rowOff>
    </xdr:from>
    <xdr:ext cx="469744" cy="259045"/>
    <xdr:sp macro="" textlink="">
      <xdr:nvSpPr>
        <xdr:cNvPr id="372" name="n_4aveValue【公営住宅】&#10;一人当たり面積">
          <a:extLst>
            <a:ext uri="{FF2B5EF4-FFF2-40B4-BE49-F238E27FC236}">
              <a16:creationId xmlns:a16="http://schemas.microsoft.com/office/drawing/2014/main" id="{00000000-0008-0000-0E00-000074010000}"/>
            </a:ext>
          </a:extLst>
        </xdr:cNvPr>
        <xdr:cNvSpPr txBox="1"/>
      </xdr:nvSpPr>
      <xdr:spPr>
        <a:xfrm>
          <a:off x="6737427" y="1419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102125</xdr:rowOff>
    </xdr:from>
    <xdr:ext cx="469744" cy="259045"/>
    <xdr:sp macro="" textlink="">
      <xdr:nvSpPr>
        <xdr:cNvPr id="373" name="n_1mainValue【公営住宅】&#10;一人当たり面積">
          <a:extLst>
            <a:ext uri="{FF2B5EF4-FFF2-40B4-BE49-F238E27FC236}">
              <a16:creationId xmlns:a16="http://schemas.microsoft.com/office/drawing/2014/main" id="{00000000-0008-0000-0E00-000075010000}"/>
            </a:ext>
          </a:extLst>
        </xdr:cNvPr>
        <xdr:cNvSpPr txBox="1"/>
      </xdr:nvSpPr>
      <xdr:spPr>
        <a:xfrm>
          <a:off x="9391727" y="14675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103649</xdr:rowOff>
    </xdr:from>
    <xdr:ext cx="469744" cy="259045"/>
    <xdr:sp macro="" textlink="">
      <xdr:nvSpPr>
        <xdr:cNvPr id="374" name="n_2mainValue【公営住宅】&#10;一人当たり面積">
          <a:extLst>
            <a:ext uri="{FF2B5EF4-FFF2-40B4-BE49-F238E27FC236}">
              <a16:creationId xmlns:a16="http://schemas.microsoft.com/office/drawing/2014/main" id="{00000000-0008-0000-0E00-000076010000}"/>
            </a:ext>
          </a:extLst>
        </xdr:cNvPr>
        <xdr:cNvSpPr txBox="1"/>
      </xdr:nvSpPr>
      <xdr:spPr>
        <a:xfrm>
          <a:off x="8515427" y="1467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99840</xdr:rowOff>
    </xdr:from>
    <xdr:ext cx="469744" cy="259045"/>
    <xdr:sp macro="" textlink="">
      <xdr:nvSpPr>
        <xdr:cNvPr id="375" name="n_3mainValue【公営住宅】&#10;一人当たり面積">
          <a:extLst>
            <a:ext uri="{FF2B5EF4-FFF2-40B4-BE49-F238E27FC236}">
              <a16:creationId xmlns:a16="http://schemas.microsoft.com/office/drawing/2014/main" id="{00000000-0008-0000-0E00-000077010000}"/>
            </a:ext>
          </a:extLst>
        </xdr:cNvPr>
        <xdr:cNvSpPr txBox="1"/>
      </xdr:nvSpPr>
      <xdr:spPr>
        <a:xfrm>
          <a:off x="7626427" y="14673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100601</xdr:rowOff>
    </xdr:from>
    <xdr:ext cx="469744" cy="259045"/>
    <xdr:sp macro="" textlink="">
      <xdr:nvSpPr>
        <xdr:cNvPr id="376" name="n_4mainValue【公営住宅】&#10;一人当たり面積">
          <a:extLst>
            <a:ext uri="{FF2B5EF4-FFF2-40B4-BE49-F238E27FC236}">
              <a16:creationId xmlns:a16="http://schemas.microsoft.com/office/drawing/2014/main" id="{00000000-0008-0000-0E00-000078010000}"/>
            </a:ext>
          </a:extLst>
        </xdr:cNvPr>
        <xdr:cNvSpPr txBox="1"/>
      </xdr:nvSpPr>
      <xdr:spPr>
        <a:xfrm>
          <a:off x="6737427" y="1467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00000000-0008-0000-0E00-000079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00000000-0008-0000-0E00-000090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1" name="テキスト ボックス 400">
          <a:extLst>
            <a:ext uri="{FF2B5EF4-FFF2-40B4-BE49-F238E27FC236}">
              <a16:creationId xmlns:a16="http://schemas.microsoft.com/office/drawing/2014/main" id="{00000000-0008-0000-0E00-000091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2" name="直線コネクタ 401">
          <a:extLst>
            <a:ext uri="{FF2B5EF4-FFF2-40B4-BE49-F238E27FC236}">
              <a16:creationId xmlns:a16="http://schemas.microsoft.com/office/drawing/2014/main" id="{00000000-0008-0000-0E00-000092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3" name="テキスト ボックス 402">
          <a:extLst>
            <a:ext uri="{FF2B5EF4-FFF2-40B4-BE49-F238E27FC236}">
              <a16:creationId xmlns:a16="http://schemas.microsoft.com/office/drawing/2014/main" id="{00000000-0008-0000-0E00-000093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4" name="直線コネクタ 403">
          <a:extLst>
            <a:ext uri="{FF2B5EF4-FFF2-40B4-BE49-F238E27FC236}">
              <a16:creationId xmlns:a16="http://schemas.microsoft.com/office/drawing/2014/main" id="{00000000-0008-0000-0E00-000094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5" name="テキスト ボックス 404">
          <a:extLst>
            <a:ext uri="{FF2B5EF4-FFF2-40B4-BE49-F238E27FC236}">
              <a16:creationId xmlns:a16="http://schemas.microsoft.com/office/drawing/2014/main" id="{00000000-0008-0000-0E00-000095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6" name="直線コネクタ 405">
          <a:extLst>
            <a:ext uri="{FF2B5EF4-FFF2-40B4-BE49-F238E27FC236}">
              <a16:creationId xmlns:a16="http://schemas.microsoft.com/office/drawing/2014/main" id="{00000000-0008-0000-0E00-000096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7" name="テキスト ボックス 406">
          <a:extLst>
            <a:ext uri="{FF2B5EF4-FFF2-40B4-BE49-F238E27FC236}">
              <a16:creationId xmlns:a16="http://schemas.microsoft.com/office/drawing/2014/main" id="{00000000-0008-0000-0E00-000097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8" name="直線コネクタ 407">
          <a:extLst>
            <a:ext uri="{FF2B5EF4-FFF2-40B4-BE49-F238E27FC236}">
              <a16:creationId xmlns:a16="http://schemas.microsoft.com/office/drawing/2014/main" id="{00000000-0008-0000-0E00-000098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9" name="テキスト ボックス 408">
          <a:extLst>
            <a:ext uri="{FF2B5EF4-FFF2-40B4-BE49-F238E27FC236}">
              <a16:creationId xmlns:a16="http://schemas.microsoft.com/office/drawing/2014/main" id="{00000000-0008-0000-0E00-000099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0" name="直線コネクタ 409">
          <a:extLst>
            <a:ext uri="{FF2B5EF4-FFF2-40B4-BE49-F238E27FC236}">
              <a16:creationId xmlns:a16="http://schemas.microsoft.com/office/drawing/2014/main" id="{00000000-0008-0000-0E00-00009A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1" name="テキスト ボックス 410">
          <a:extLst>
            <a:ext uri="{FF2B5EF4-FFF2-40B4-BE49-F238E27FC236}">
              <a16:creationId xmlns:a16="http://schemas.microsoft.com/office/drawing/2014/main" id="{00000000-0008-0000-0E00-00009B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2" name="直線コネクタ 411">
          <a:extLst>
            <a:ext uri="{FF2B5EF4-FFF2-40B4-BE49-F238E27FC236}">
              <a16:creationId xmlns:a16="http://schemas.microsoft.com/office/drawing/2014/main" id="{00000000-0008-0000-0E00-00009C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3" name="テキスト ボックス 412">
          <a:extLst>
            <a:ext uri="{FF2B5EF4-FFF2-40B4-BE49-F238E27FC236}">
              <a16:creationId xmlns:a16="http://schemas.microsoft.com/office/drawing/2014/main" id="{00000000-0008-0000-0E00-00009D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4" name="直線コネクタ 413">
          <a:extLst>
            <a:ext uri="{FF2B5EF4-FFF2-40B4-BE49-F238E27FC236}">
              <a16:creationId xmlns:a16="http://schemas.microsoft.com/office/drawing/2014/main" id="{00000000-0008-0000-0E00-00009E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5" name="テキスト ボックス 414">
          <a:extLst>
            <a:ext uri="{FF2B5EF4-FFF2-40B4-BE49-F238E27FC236}">
              <a16:creationId xmlns:a16="http://schemas.microsoft.com/office/drawing/2014/main" id="{00000000-0008-0000-0E00-00009F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00000000-0008-0000-0E00-0000A0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417" name="直線コネクタ 416">
          <a:extLst>
            <a:ext uri="{FF2B5EF4-FFF2-40B4-BE49-F238E27FC236}">
              <a16:creationId xmlns:a16="http://schemas.microsoft.com/office/drawing/2014/main" id="{00000000-0008-0000-0E00-0000A1010000}"/>
            </a:ext>
          </a:extLst>
        </xdr:cNvPr>
        <xdr:cNvCxnSpPr/>
      </xdr:nvCxnSpPr>
      <xdr:spPr>
        <a:xfrm flipV="1">
          <a:off x="16318864" y="591502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418" name="【認定こども園・幼稚園・保育所】&#10;有形固定資産減価償却率最小値テキスト">
          <a:extLst>
            <a:ext uri="{FF2B5EF4-FFF2-40B4-BE49-F238E27FC236}">
              <a16:creationId xmlns:a16="http://schemas.microsoft.com/office/drawing/2014/main" id="{00000000-0008-0000-0E00-0000A2010000}"/>
            </a:ext>
          </a:extLst>
        </xdr:cNvPr>
        <xdr:cNvSpPr txBox="1"/>
      </xdr:nvSpPr>
      <xdr:spPr>
        <a:xfrm>
          <a:off x="16357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419" name="直線コネクタ 418">
          <a:extLst>
            <a:ext uri="{FF2B5EF4-FFF2-40B4-BE49-F238E27FC236}">
              <a16:creationId xmlns:a16="http://schemas.microsoft.com/office/drawing/2014/main" id="{00000000-0008-0000-0E00-0000A3010000}"/>
            </a:ext>
          </a:extLst>
        </xdr:cNvPr>
        <xdr:cNvCxnSpPr/>
      </xdr:nvCxnSpPr>
      <xdr:spPr>
        <a:xfrm>
          <a:off x="16230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420" name="【認定こども園・幼稚園・保育所】&#10;有形固定資産減価償却率最大値テキスト">
          <a:extLst>
            <a:ext uri="{FF2B5EF4-FFF2-40B4-BE49-F238E27FC236}">
              <a16:creationId xmlns:a16="http://schemas.microsoft.com/office/drawing/2014/main" id="{00000000-0008-0000-0E00-0000A4010000}"/>
            </a:ext>
          </a:extLst>
        </xdr:cNvPr>
        <xdr:cNvSpPr txBox="1"/>
      </xdr:nvSpPr>
      <xdr:spPr>
        <a:xfrm>
          <a:off x="16357600"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421" name="直線コネクタ 420">
          <a:extLst>
            <a:ext uri="{FF2B5EF4-FFF2-40B4-BE49-F238E27FC236}">
              <a16:creationId xmlns:a16="http://schemas.microsoft.com/office/drawing/2014/main" id="{00000000-0008-0000-0E00-0000A5010000}"/>
            </a:ext>
          </a:extLst>
        </xdr:cNvPr>
        <xdr:cNvCxnSpPr/>
      </xdr:nvCxnSpPr>
      <xdr:spPr>
        <a:xfrm>
          <a:off x="16230600" y="591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00000000-0008-0000-0E00-0000A6010000}"/>
            </a:ext>
          </a:extLst>
        </xdr:cNvPr>
        <xdr:cNvSpPr txBox="1"/>
      </xdr:nvSpPr>
      <xdr:spPr>
        <a:xfrm>
          <a:off x="16357600" y="6304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423" name="フローチャート: 判断 422">
          <a:extLst>
            <a:ext uri="{FF2B5EF4-FFF2-40B4-BE49-F238E27FC236}">
              <a16:creationId xmlns:a16="http://schemas.microsoft.com/office/drawing/2014/main" id="{00000000-0008-0000-0E00-0000A7010000}"/>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424" name="フローチャート: 判断 423">
          <a:extLst>
            <a:ext uri="{FF2B5EF4-FFF2-40B4-BE49-F238E27FC236}">
              <a16:creationId xmlns:a16="http://schemas.microsoft.com/office/drawing/2014/main" id="{00000000-0008-0000-0E00-0000A8010000}"/>
            </a:ext>
          </a:extLst>
        </xdr:cNvPr>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25" name="フローチャート: 判断 424">
          <a:extLst>
            <a:ext uri="{FF2B5EF4-FFF2-40B4-BE49-F238E27FC236}">
              <a16:creationId xmlns:a16="http://schemas.microsoft.com/office/drawing/2014/main" id="{00000000-0008-0000-0E00-0000A9010000}"/>
            </a:ext>
          </a:extLst>
        </xdr:cNvPr>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426" name="フローチャート: 判断 425">
          <a:extLst>
            <a:ext uri="{FF2B5EF4-FFF2-40B4-BE49-F238E27FC236}">
              <a16:creationId xmlns:a16="http://schemas.microsoft.com/office/drawing/2014/main" id="{00000000-0008-0000-0E00-0000AA010000}"/>
            </a:ext>
          </a:extLst>
        </xdr:cNvPr>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427" name="フローチャート: 判断 426">
          <a:extLst>
            <a:ext uri="{FF2B5EF4-FFF2-40B4-BE49-F238E27FC236}">
              <a16:creationId xmlns:a16="http://schemas.microsoft.com/office/drawing/2014/main" id="{00000000-0008-0000-0E00-0000AB010000}"/>
            </a:ext>
          </a:extLst>
        </xdr:cNvPr>
        <xdr:cNvSpPr/>
      </xdr:nvSpPr>
      <xdr:spPr>
        <a:xfrm>
          <a:off x="12763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E00-0000AC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E00-0000AD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00000000-0008-0000-0E00-0000AE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00000000-0008-0000-0E00-0000AF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00000000-0008-0000-0E00-0000B0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42545</xdr:rowOff>
    </xdr:from>
    <xdr:to>
      <xdr:col>85</xdr:col>
      <xdr:colOff>177800</xdr:colOff>
      <xdr:row>38</xdr:row>
      <xdr:rowOff>144145</xdr:rowOff>
    </xdr:to>
    <xdr:sp macro="" textlink="">
      <xdr:nvSpPr>
        <xdr:cNvPr id="433" name="楕円 432">
          <a:extLst>
            <a:ext uri="{FF2B5EF4-FFF2-40B4-BE49-F238E27FC236}">
              <a16:creationId xmlns:a16="http://schemas.microsoft.com/office/drawing/2014/main" id="{00000000-0008-0000-0E00-0000B1010000}"/>
            </a:ext>
          </a:extLst>
        </xdr:cNvPr>
        <xdr:cNvSpPr/>
      </xdr:nvSpPr>
      <xdr:spPr>
        <a:xfrm>
          <a:off x="16268700" y="655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20972</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00000000-0008-0000-0E00-0000B2010000}"/>
            </a:ext>
          </a:extLst>
        </xdr:cNvPr>
        <xdr:cNvSpPr txBox="1"/>
      </xdr:nvSpPr>
      <xdr:spPr>
        <a:xfrm>
          <a:off x="16357600" y="653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59690</xdr:rowOff>
    </xdr:from>
    <xdr:to>
      <xdr:col>81</xdr:col>
      <xdr:colOff>101600</xdr:colOff>
      <xdr:row>38</xdr:row>
      <xdr:rowOff>161290</xdr:rowOff>
    </xdr:to>
    <xdr:sp macro="" textlink="">
      <xdr:nvSpPr>
        <xdr:cNvPr id="435" name="楕円 434">
          <a:extLst>
            <a:ext uri="{FF2B5EF4-FFF2-40B4-BE49-F238E27FC236}">
              <a16:creationId xmlns:a16="http://schemas.microsoft.com/office/drawing/2014/main" id="{00000000-0008-0000-0E00-0000B3010000}"/>
            </a:ext>
          </a:extLst>
        </xdr:cNvPr>
        <xdr:cNvSpPr/>
      </xdr:nvSpPr>
      <xdr:spPr>
        <a:xfrm>
          <a:off x="154305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93345</xdr:rowOff>
    </xdr:from>
    <xdr:to>
      <xdr:col>85</xdr:col>
      <xdr:colOff>127000</xdr:colOff>
      <xdr:row>38</xdr:row>
      <xdr:rowOff>110490</xdr:rowOff>
    </xdr:to>
    <xdr:cxnSp macro="">
      <xdr:nvCxnSpPr>
        <xdr:cNvPr id="436" name="直線コネクタ 435">
          <a:extLst>
            <a:ext uri="{FF2B5EF4-FFF2-40B4-BE49-F238E27FC236}">
              <a16:creationId xmlns:a16="http://schemas.microsoft.com/office/drawing/2014/main" id="{00000000-0008-0000-0E00-0000B4010000}"/>
            </a:ext>
          </a:extLst>
        </xdr:cNvPr>
        <xdr:cNvCxnSpPr/>
      </xdr:nvCxnSpPr>
      <xdr:spPr>
        <a:xfrm flipV="1">
          <a:off x="15481300" y="660844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109220</xdr:rowOff>
    </xdr:from>
    <xdr:to>
      <xdr:col>76</xdr:col>
      <xdr:colOff>165100</xdr:colOff>
      <xdr:row>38</xdr:row>
      <xdr:rowOff>39370</xdr:rowOff>
    </xdr:to>
    <xdr:sp macro="" textlink="">
      <xdr:nvSpPr>
        <xdr:cNvPr id="437" name="楕円 436">
          <a:extLst>
            <a:ext uri="{FF2B5EF4-FFF2-40B4-BE49-F238E27FC236}">
              <a16:creationId xmlns:a16="http://schemas.microsoft.com/office/drawing/2014/main" id="{00000000-0008-0000-0E00-0000B5010000}"/>
            </a:ext>
          </a:extLst>
        </xdr:cNvPr>
        <xdr:cNvSpPr/>
      </xdr:nvSpPr>
      <xdr:spPr>
        <a:xfrm>
          <a:off x="14541500" y="645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160020</xdr:rowOff>
    </xdr:from>
    <xdr:to>
      <xdr:col>81</xdr:col>
      <xdr:colOff>50800</xdr:colOff>
      <xdr:row>38</xdr:row>
      <xdr:rowOff>110490</xdr:rowOff>
    </xdr:to>
    <xdr:cxnSp macro="">
      <xdr:nvCxnSpPr>
        <xdr:cNvPr id="438" name="直線コネクタ 437">
          <a:extLst>
            <a:ext uri="{FF2B5EF4-FFF2-40B4-BE49-F238E27FC236}">
              <a16:creationId xmlns:a16="http://schemas.microsoft.com/office/drawing/2014/main" id="{00000000-0008-0000-0E00-0000B6010000}"/>
            </a:ext>
          </a:extLst>
        </xdr:cNvPr>
        <xdr:cNvCxnSpPr/>
      </xdr:nvCxnSpPr>
      <xdr:spPr>
        <a:xfrm>
          <a:off x="14592300" y="650367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92075</xdr:rowOff>
    </xdr:from>
    <xdr:to>
      <xdr:col>72</xdr:col>
      <xdr:colOff>38100</xdr:colOff>
      <xdr:row>38</xdr:row>
      <xdr:rowOff>22225</xdr:rowOff>
    </xdr:to>
    <xdr:sp macro="" textlink="">
      <xdr:nvSpPr>
        <xdr:cNvPr id="439" name="楕円 438">
          <a:extLst>
            <a:ext uri="{FF2B5EF4-FFF2-40B4-BE49-F238E27FC236}">
              <a16:creationId xmlns:a16="http://schemas.microsoft.com/office/drawing/2014/main" id="{00000000-0008-0000-0E00-0000B7010000}"/>
            </a:ext>
          </a:extLst>
        </xdr:cNvPr>
        <xdr:cNvSpPr/>
      </xdr:nvSpPr>
      <xdr:spPr>
        <a:xfrm>
          <a:off x="13652500" y="643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142875</xdr:rowOff>
    </xdr:from>
    <xdr:to>
      <xdr:col>76</xdr:col>
      <xdr:colOff>114300</xdr:colOff>
      <xdr:row>37</xdr:row>
      <xdr:rowOff>160020</xdr:rowOff>
    </xdr:to>
    <xdr:cxnSp macro="">
      <xdr:nvCxnSpPr>
        <xdr:cNvPr id="440" name="直線コネクタ 439">
          <a:extLst>
            <a:ext uri="{FF2B5EF4-FFF2-40B4-BE49-F238E27FC236}">
              <a16:creationId xmlns:a16="http://schemas.microsoft.com/office/drawing/2014/main" id="{00000000-0008-0000-0E00-0000B8010000}"/>
            </a:ext>
          </a:extLst>
        </xdr:cNvPr>
        <xdr:cNvCxnSpPr/>
      </xdr:nvCxnSpPr>
      <xdr:spPr>
        <a:xfrm>
          <a:off x="13703300" y="648652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143510</xdr:rowOff>
    </xdr:from>
    <xdr:to>
      <xdr:col>67</xdr:col>
      <xdr:colOff>101600</xdr:colOff>
      <xdr:row>38</xdr:row>
      <xdr:rowOff>73660</xdr:rowOff>
    </xdr:to>
    <xdr:sp macro="" textlink="">
      <xdr:nvSpPr>
        <xdr:cNvPr id="441" name="楕円 440">
          <a:extLst>
            <a:ext uri="{FF2B5EF4-FFF2-40B4-BE49-F238E27FC236}">
              <a16:creationId xmlns:a16="http://schemas.microsoft.com/office/drawing/2014/main" id="{00000000-0008-0000-0E00-0000B9010000}"/>
            </a:ext>
          </a:extLst>
        </xdr:cNvPr>
        <xdr:cNvSpPr/>
      </xdr:nvSpPr>
      <xdr:spPr>
        <a:xfrm>
          <a:off x="12763500" y="648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142875</xdr:rowOff>
    </xdr:from>
    <xdr:to>
      <xdr:col>71</xdr:col>
      <xdr:colOff>177800</xdr:colOff>
      <xdr:row>38</xdr:row>
      <xdr:rowOff>22860</xdr:rowOff>
    </xdr:to>
    <xdr:cxnSp macro="">
      <xdr:nvCxnSpPr>
        <xdr:cNvPr id="442" name="直線コネクタ 441">
          <a:extLst>
            <a:ext uri="{FF2B5EF4-FFF2-40B4-BE49-F238E27FC236}">
              <a16:creationId xmlns:a16="http://schemas.microsoft.com/office/drawing/2014/main" id="{00000000-0008-0000-0E00-0000BA010000}"/>
            </a:ext>
          </a:extLst>
        </xdr:cNvPr>
        <xdr:cNvCxnSpPr/>
      </xdr:nvCxnSpPr>
      <xdr:spPr>
        <a:xfrm flipV="1">
          <a:off x="12814300" y="648652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71137</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00000000-0008-0000-0E00-0000BB010000}"/>
            </a:ext>
          </a:extLst>
        </xdr:cNvPr>
        <xdr:cNvSpPr txBox="1"/>
      </xdr:nvSpPr>
      <xdr:spPr>
        <a:xfrm>
          <a:off x="15266044" y="624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53357</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00000000-0008-0000-0E00-0000BC010000}"/>
            </a:ext>
          </a:extLst>
        </xdr:cNvPr>
        <xdr:cNvSpPr txBox="1"/>
      </xdr:nvSpPr>
      <xdr:spPr>
        <a:xfrm>
          <a:off x="14389744"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55262</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00000000-0008-0000-0E00-0000BD010000}"/>
            </a:ext>
          </a:extLst>
        </xdr:cNvPr>
        <xdr:cNvSpPr txBox="1"/>
      </xdr:nvSpPr>
      <xdr:spPr>
        <a:xfrm>
          <a:off x="13500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70502</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00000000-0008-0000-0E00-0000BE010000}"/>
            </a:ext>
          </a:extLst>
        </xdr:cNvPr>
        <xdr:cNvSpPr txBox="1"/>
      </xdr:nvSpPr>
      <xdr:spPr>
        <a:xfrm>
          <a:off x="12611744" y="658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152417</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00000000-0008-0000-0E00-0000BF010000}"/>
            </a:ext>
          </a:extLst>
        </xdr:cNvPr>
        <xdr:cNvSpPr txBox="1"/>
      </xdr:nvSpPr>
      <xdr:spPr>
        <a:xfrm>
          <a:off x="15266044" y="666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55897</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00000000-0008-0000-0E00-0000C0010000}"/>
            </a:ext>
          </a:extLst>
        </xdr:cNvPr>
        <xdr:cNvSpPr txBox="1"/>
      </xdr:nvSpPr>
      <xdr:spPr>
        <a:xfrm>
          <a:off x="14389744" y="622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38752</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00000000-0008-0000-0E00-0000C1010000}"/>
            </a:ext>
          </a:extLst>
        </xdr:cNvPr>
        <xdr:cNvSpPr txBox="1"/>
      </xdr:nvSpPr>
      <xdr:spPr>
        <a:xfrm>
          <a:off x="13500744" y="621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90187</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00000000-0008-0000-0E00-0000C2010000}"/>
            </a:ext>
          </a:extLst>
        </xdr:cNvPr>
        <xdr:cNvSpPr txBox="1"/>
      </xdr:nvSpPr>
      <xdr:spPr>
        <a:xfrm>
          <a:off x="12611744"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00000000-0008-0000-0E00-0000C3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00000000-0008-0000-0E00-0000C4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00000000-0008-0000-0E00-0000C5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00000000-0008-0000-0E00-0000C6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00000000-0008-0000-0E00-0000C7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00000000-0008-0000-0E00-0000C8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00000000-0008-0000-0E00-0000C9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00000000-0008-0000-0E00-0000CA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00000000-0008-0000-0E00-0000CB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00000000-0008-0000-0E00-0000CC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1" name="直線コネクタ 460">
          <a:extLst>
            <a:ext uri="{FF2B5EF4-FFF2-40B4-BE49-F238E27FC236}">
              <a16:creationId xmlns:a16="http://schemas.microsoft.com/office/drawing/2014/main" id="{00000000-0008-0000-0E00-0000CD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2" name="テキスト ボックス 461">
          <a:extLst>
            <a:ext uri="{FF2B5EF4-FFF2-40B4-BE49-F238E27FC236}">
              <a16:creationId xmlns:a16="http://schemas.microsoft.com/office/drawing/2014/main" id="{00000000-0008-0000-0E00-0000CE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3" name="直線コネクタ 462">
          <a:extLst>
            <a:ext uri="{FF2B5EF4-FFF2-40B4-BE49-F238E27FC236}">
              <a16:creationId xmlns:a16="http://schemas.microsoft.com/office/drawing/2014/main" id="{00000000-0008-0000-0E00-0000CF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4" name="テキスト ボックス 463">
          <a:extLst>
            <a:ext uri="{FF2B5EF4-FFF2-40B4-BE49-F238E27FC236}">
              <a16:creationId xmlns:a16="http://schemas.microsoft.com/office/drawing/2014/main" id="{00000000-0008-0000-0E00-0000D0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5" name="直線コネクタ 464">
          <a:extLst>
            <a:ext uri="{FF2B5EF4-FFF2-40B4-BE49-F238E27FC236}">
              <a16:creationId xmlns:a16="http://schemas.microsoft.com/office/drawing/2014/main" id="{00000000-0008-0000-0E00-0000D1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6" name="テキスト ボックス 465">
          <a:extLst>
            <a:ext uri="{FF2B5EF4-FFF2-40B4-BE49-F238E27FC236}">
              <a16:creationId xmlns:a16="http://schemas.microsoft.com/office/drawing/2014/main" id="{00000000-0008-0000-0E00-0000D2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7" name="直線コネクタ 466">
          <a:extLst>
            <a:ext uri="{FF2B5EF4-FFF2-40B4-BE49-F238E27FC236}">
              <a16:creationId xmlns:a16="http://schemas.microsoft.com/office/drawing/2014/main" id="{00000000-0008-0000-0E00-0000D3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8" name="テキスト ボックス 467">
          <a:extLst>
            <a:ext uri="{FF2B5EF4-FFF2-40B4-BE49-F238E27FC236}">
              <a16:creationId xmlns:a16="http://schemas.microsoft.com/office/drawing/2014/main" id="{00000000-0008-0000-0E00-0000D4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9" name="直線コネクタ 468">
          <a:extLst>
            <a:ext uri="{FF2B5EF4-FFF2-40B4-BE49-F238E27FC236}">
              <a16:creationId xmlns:a16="http://schemas.microsoft.com/office/drawing/2014/main" id="{00000000-0008-0000-0E00-0000D5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0" name="テキスト ボックス 469">
          <a:extLst>
            <a:ext uri="{FF2B5EF4-FFF2-40B4-BE49-F238E27FC236}">
              <a16:creationId xmlns:a16="http://schemas.microsoft.com/office/drawing/2014/main" id="{00000000-0008-0000-0E00-0000D6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00000000-0008-0000-0E00-0000D7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2" name="テキスト ボックス 471">
          <a:extLst>
            <a:ext uri="{FF2B5EF4-FFF2-40B4-BE49-F238E27FC236}">
              <a16:creationId xmlns:a16="http://schemas.microsoft.com/office/drawing/2014/main" id="{00000000-0008-0000-0E00-0000D8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認定こども園・幼稚園・保育所】&#10;一人当たり面積グラフ枠">
          <a:extLst>
            <a:ext uri="{FF2B5EF4-FFF2-40B4-BE49-F238E27FC236}">
              <a16:creationId xmlns:a16="http://schemas.microsoft.com/office/drawing/2014/main" id="{00000000-0008-0000-0E00-0000D9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474" name="直線コネクタ 473">
          <a:extLst>
            <a:ext uri="{FF2B5EF4-FFF2-40B4-BE49-F238E27FC236}">
              <a16:creationId xmlns:a16="http://schemas.microsoft.com/office/drawing/2014/main" id="{00000000-0008-0000-0E00-0000DA010000}"/>
            </a:ext>
          </a:extLst>
        </xdr:cNvPr>
        <xdr:cNvCxnSpPr/>
      </xdr:nvCxnSpPr>
      <xdr:spPr>
        <a:xfrm flipV="1">
          <a:off x="22160864" y="561975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475" name="【認定こども園・幼稚園・保育所】&#10;一人当たり面積最小値テキスト">
          <a:extLst>
            <a:ext uri="{FF2B5EF4-FFF2-40B4-BE49-F238E27FC236}">
              <a16:creationId xmlns:a16="http://schemas.microsoft.com/office/drawing/2014/main" id="{00000000-0008-0000-0E00-0000DB010000}"/>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476" name="直線コネクタ 475">
          <a:extLst>
            <a:ext uri="{FF2B5EF4-FFF2-40B4-BE49-F238E27FC236}">
              <a16:creationId xmlns:a16="http://schemas.microsoft.com/office/drawing/2014/main" id="{00000000-0008-0000-0E00-0000DC010000}"/>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477" name="【認定こども園・幼稚園・保育所】&#10;一人当たり面積最大値テキスト">
          <a:extLst>
            <a:ext uri="{FF2B5EF4-FFF2-40B4-BE49-F238E27FC236}">
              <a16:creationId xmlns:a16="http://schemas.microsoft.com/office/drawing/2014/main" id="{00000000-0008-0000-0E00-0000DD010000}"/>
            </a:ext>
          </a:extLst>
        </xdr:cNvPr>
        <xdr:cNvSpPr txBox="1"/>
      </xdr:nvSpPr>
      <xdr:spPr>
        <a:xfrm>
          <a:off x="22199600" y="53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478" name="直線コネクタ 477">
          <a:extLst>
            <a:ext uri="{FF2B5EF4-FFF2-40B4-BE49-F238E27FC236}">
              <a16:creationId xmlns:a16="http://schemas.microsoft.com/office/drawing/2014/main" id="{00000000-0008-0000-0E00-0000DE010000}"/>
            </a:ext>
          </a:extLst>
        </xdr:cNvPr>
        <xdr:cNvCxnSpPr/>
      </xdr:nvCxnSpPr>
      <xdr:spPr>
        <a:xfrm>
          <a:off x="22072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114317</xdr:rowOff>
    </xdr:from>
    <xdr:ext cx="469744" cy="259045"/>
    <xdr:sp macro="" textlink="">
      <xdr:nvSpPr>
        <xdr:cNvPr id="479" name="【認定こども園・幼稚園・保育所】&#10;一人当たり面積平均値テキスト">
          <a:extLst>
            <a:ext uri="{FF2B5EF4-FFF2-40B4-BE49-F238E27FC236}">
              <a16:creationId xmlns:a16="http://schemas.microsoft.com/office/drawing/2014/main" id="{00000000-0008-0000-0E00-0000DF010000}"/>
            </a:ext>
          </a:extLst>
        </xdr:cNvPr>
        <xdr:cNvSpPr txBox="1"/>
      </xdr:nvSpPr>
      <xdr:spPr>
        <a:xfrm>
          <a:off x="22199600" y="6629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480" name="フローチャート: 判断 479">
          <a:extLst>
            <a:ext uri="{FF2B5EF4-FFF2-40B4-BE49-F238E27FC236}">
              <a16:creationId xmlns:a16="http://schemas.microsoft.com/office/drawing/2014/main" id="{00000000-0008-0000-0E00-0000E0010000}"/>
            </a:ext>
          </a:extLst>
        </xdr:cNvPr>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481" name="フローチャート: 判断 480">
          <a:extLst>
            <a:ext uri="{FF2B5EF4-FFF2-40B4-BE49-F238E27FC236}">
              <a16:creationId xmlns:a16="http://schemas.microsoft.com/office/drawing/2014/main" id="{00000000-0008-0000-0E00-0000E1010000}"/>
            </a:ext>
          </a:extLst>
        </xdr:cNvPr>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482" name="フローチャート: 判断 481">
          <a:extLst>
            <a:ext uri="{FF2B5EF4-FFF2-40B4-BE49-F238E27FC236}">
              <a16:creationId xmlns:a16="http://schemas.microsoft.com/office/drawing/2014/main" id="{00000000-0008-0000-0E00-0000E2010000}"/>
            </a:ext>
          </a:extLst>
        </xdr:cNvPr>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483" name="フローチャート: 判断 482">
          <a:extLst>
            <a:ext uri="{FF2B5EF4-FFF2-40B4-BE49-F238E27FC236}">
              <a16:creationId xmlns:a16="http://schemas.microsoft.com/office/drawing/2014/main" id="{00000000-0008-0000-0E00-0000E3010000}"/>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84" name="フローチャート: 判断 483">
          <a:extLst>
            <a:ext uri="{FF2B5EF4-FFF2-40B4-BE49-F238E27FC236}">
              <a16:creationId xmlns:a16="http://schemas.microsoft.com/office/drawing/2014/main" id="{00000000-0008-0000-0E00-0000E4010000}"/>
            </a:ext>
          </a:extLst>
        </xdr:cNvPr>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00000000-0008-0000-0E00-0000E5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00000000-0008-0000-0E00-0000E6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0000000-0008-0000-0E00-0000E7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E00-0000E8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E00-0000E9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120650</xdr:rowOff>
    </xdr:from>
    <xdr:to>
      <xdr:col>116</xdr:col>
      <xdr:colOff>114300</xdr:colOff>
      <xdr:row>38</xdr:row>
      <xdr:rowOff>50800</xdr:rowOff>
    </xdr:to>
    <xdr:sp macro="" textlink="">
      <xdr:nvSpPr>
        <xdr:cNvPr id="490" name="楕円 489">
          <a:extLst>
            <a:ext uri="{FF2B5EF4-FFF2-40B4-BE49-F238E27FC236}">
              <a16:creationId xmlns:a16="http://schemas.microsoft.com/office/drawing/2014/main" id="{00000000-0008-0000-0E00-0000EA010000}"/>
            </a:ext>
          </a:extLst>
        </xdr:cNvPr>
        <xdr:cNvSpPr/>
      </xdr:nvSpPr>
      <xdr:spPr>
        <a:xfrm>
          <a:off x="22110700" y="646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143527</xdr:rowOff>
    </xdr:from>
    <xdr:ext cx="469744" cy="259045"/>
    <xdr:sp macro="" textlink="">
      <xdr:nvSpPr>
        <xdr:cNvPr id="491" name="【認定こども園・幼稚園・保育所】&#10;一人当たり面積該当値テキスト">
          <a:extLst>
            <a:ext uri="{FF2B5EF4-FFF2-40B4-BE49-F238E27FC236}">
              <a16:creationId xmlns:a16="http://schemas.microsoft.com/office/drawing/2014/main" id="{00000000-0008-0000-0E00-0000EB010000}"/>
            </a:ext>
          </a:extLst>
        </xdr:cNvPr>
        <xdr:cNvSpPr txBox="1"/>
      </xdr:nvSpPr>
      <xdr:spPr>
        <a:xfrm>
          <a:off x="22199600"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124460</xdr:rowOff>
    </xdr:from>
    <xdr:to>
      <xdr:col>112</xdr:col>
      <xdr:colOff>38100</xdr:colOff>
      <xdr:row>37</xdr:row>
      <xdr:rowOff>54610</xdr:rowOff>
    </xdr:to>
    <xdr:sp macro="" textlink="">
      <xdr:nvSpPr>
        <xdr:cNvPr id="492" name="楕円 491">
          <a:extLst>
            <a:ext uri="{FF2B5EF4-FFF2-40B4-BE49-F238E27FC236}">
              <a16:creationId xmlns:a16="http://schemas.microsoft.com/office/drawing/2014/main" id="{00000000-0008-0000-0E00-0000EC010000}"/>
            </a:ext>
          </a:extLst>
        </xdr:cNvPr>
        <xdr:cNvSpPr/>
      </xdr:nvSpPr>
      <xdr:spPr>
        <a:xfrm>
          <a:off x="21272500" y="629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3810</xdr:rowOff>
    </xdr:from>
    <xdr:to>
      <xdr:col>116</xdr:col>
      <xdr:colOff>63500</xdr:colOff>
      <xdr:row>38</xdr:row>
      <xdr:rowOff>0</xdr:rowOff>
    </xdr:to>
    <xdr:cxnSp macro="">
      <xdr:nvCxnSpPr>
        <xdr:cNvPr id="493" name="直線コネクタ 492">
          <a:extLst>
            <a:ext uri="{FF2B5EF4-FFF2-40B4-BE49-F238E27FC236}">
              <a16:creationId xmlns:a16="http://schemas.microsoft.com/office/drawing/2014/main" id="{00000000-0008-0000-0E00-0000ED010000}"/>
            </a:ext>
          </a:extLst>
        </xdr:cNvPr>
        <xdr:cNvCxnSpPr/>
      </xdr:nvCxnSpPr>
      <xdr:spPr>
        <a:xfrm>
          <a:off x="21323300" y="6347460"/>
          <a:ext cx="838200" cy="16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132080</xdr:rowOff>
    </xdr:from>
    <xdr:to>
      <xdr:col>107</xdr:col>
      <xdr:colOff>101600</xdr:colOff>
      <xdr:row>37</xdr:row>
      <xdr:rowOff>62230</xdr:rowOff>
    </xdr:to>
    <xdr:sp macro="" textlink="">
      <xdr:nvSpPr>
        <xdr:cNvPr id="494" name="楕円 493">
          <a:extLst>
            <a:ext uri="{FF2B5EF4-FFF2-40B4-BE49-F238E27FC236}">
              <a16:creationId xmlns:a16="http://schemas.microsoft.com/office/drawing/2014/main" id="{00000000-0008-0000-0E00-0000EE010000}"/>
            </a:ext>
          </a:extLst>
        </xdr:cNvPr>
        <xdr:cNvSpPr/>
      </xdr:nvSpPr>
      <xdr:spPr>
        <a:xfrm>
          <a:off x="20383500" y="630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3810</xdr:rowOff>
    </xdr:from>
    <xdr:to>
      <xdr:col>111</xdr:col>
      <xdr:colOff>177800</xdr:colOff>
      <xdr:row>37</xdr:row>
      <xdr:rowOff>11430</xdr:rowOff>
    </xdr:to>
    <xdr:cxnSp macro="">
      <xdr:nvCxnSpPr>
        <xdr:cNvPr id="495" name="直線コネクタ 494">
          <a:extLst>
            <a:ext uri="{FF2B5EF4-FFF2-40B4-BE49-F238E27FC236}">
              <a16:creationId xmlns:a16="http://schemas.microsoft.com/office/drawing/2014/main" id="{00000000-0008-0000-0E00-0000EF010000}"/>
            </a:ext>
          </a:extLst>
        </xdr:cNvPr>
        <xdr:cNvCxnSpPr/>
      </xdr:nvCxnSpPr>
      <xdr:spPr>
        <a:xfrm flipV="1">
          <a:off x="20434300" y="63474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139700</xdr:rowOff>
    </xdr:from>
    <xdr:to>
      <xdr:col>102</xdr:col>
      <xdr:colOff>165100</xdr:colOff>
      <xdr:row>37</xdr:row>
      <xdr:rowOff>69850</xdr:rowOff>
    </xdr:to>
    <xdr:sp macro="" textlink="">
      <xdr:nvSpPr>
        <xdr:cNvPr id="496" name="楕円 495">
          <a:extLst>
            <a:ext uri="{FF2B5EF4-FFF2-40B4-BE49-F238E27FC236}">
              <a16:creationId xmlns:a16="http://schemas.microsoft.com/office/drawing/2014/main" id="{00000000-0008-0000-0E00-0000F0010000}"/>
            </a:ext>
          </a:extLst>
        </xdr:cNvPr>
        <xdr:cNvSpPr/>
      </xdr:nvSpPr>
      <xdr:spPr>
        <a:xfrm>
          <a:off x="19494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11430</xdr:rowOff>
    </xdr:from>
    <xdr:to>
      <xdr:col>107</xdr:col>
      <xdr:colOff>50800</xdr:colOff>
      <xdr:row>37</xdr:row>
      <xdr:rowOff>19050</xdr:rowOff>
    </xdr:to>
    <xdr:cxnSp macro="">
      <xdr:nvCxnSpPr>
        <xdr:cNvPr id="497" name="直線コネクタ 496">
          <a:extLst>
            <a:ext uri="{FF2B5EF4-FFF2-40B4-BE49-F238E27FC236}">
              <a16:creationId xmlns:a16="http://schemas.microsoft.com/office/drawing/2014/main" id="{00000000-0008-0000-0E00-0000F1010000}"/>
            </a:ext>
          </a:extLst>
        </xdr:cNvPr>
        <xdr:cNvCxnSpPr/>
      </xdr:nvCxnSpPr>
      <xdr:spPr>
        <a:xfrm flipV="1">
          <a:off x="19545300" y="63550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59690</xdr:rowOff>
    </xdr:from>
    <xdr:to>
      <xdr:col>98</xdr:col>
      <xdr:colOff>38100</xdr:colOff>
      <xdr:row>36</xdr:row>
      <xdr:rowOff>161290</xdr:rowOff>
    </xdr:to>
    <xdr:sp macro="" textlink="">
      <xdr:nvSpPr>
        <xdr:cNvPr id="498" name="楕円 497">
          <a:extLst>
            <a:ext uri="{FF2B5EF4-FFF2-40B4-BE49-F238E27FC236}">
              <a16:creationId xmlns:a16="http://schemas.microsoft.com/office/drawing/2014/main" id="{00000000-0008-0000-0E00-0000F2010000}"/>
            </a:ext>
          </a:extLst>
        </xdr:cNvPr>
        <xdr:cNvSpPr/>
      </xdr:nvSpPr>
      <xdr:spPr>
        <a:xfrm>
          <a:off x="18605500" y="6231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110490</xdr:rowOff>
    </xdr:from>
    <xdr:to>
      <xdr:col>102</xdr:col>
      <xdr:colOff>114300</xdr:colOff>
      <xdr:row>37</xdr:row>
      <xdr:rowOff>19050</xdr:rowOff>
    </xdr:to>
    <xdr:cxnSp macro="">
      <xdr:nvCxnSpPr>
        <xdr:cNvPr id="499" name="直線コネクタ 498">
          <a:extLst>
            <a:ext uri="{FF2B5EF4-FFF2-40B4-BE49-F238E27FC236}">
              <a16:creationId xmlns:a16="http://schemas.microsoft.com/office/drawing/2014/main" id="{00000000-0008-0000-0E00-0000F3010000}"/>
            </a:ext>
          </a:extLst>
        </xdr:cNvPr>
        <xdr:cNvCxnSpPr/>
      </xdr:nvCxnSpPr>
      <xdr:spPr>
        <a:xfrm>
          <a:off x="18656300" y="628269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57167</xdr:rowOff>
    </xdr:from>
    <xdr:ext cx="469744" cy="259045"/>
    <xdr:sp macro="" textlink="">
      <xdr:nvSpPr>
        <xdr:cNvPr id="500" name="n_1aveValue【認定こども園・幼稚園・保育所】&#10;一人当たり面積">
          <a:extLst>
            <a:ext uri="{FF2B5EF4-FFF2-40B4-BE49-F238E27FC236}">
              <a16:creationId xmlns:a16="http://schemas.microsoft.com/office/drawing/2014/main" id="{00000000-0008-0000-0E00-0000F4010000}"/>
            </a:ext>
          </a:extLst>
        </xdr:cNvPr>
        <xdr:cNvSpPr txBox="1"/>
      </xdr:nvSpPr>
      <xdr:spPr>
        <a:xfrm>
          <a:off x="21075727"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26687</xdr:rowOff>
    </xdr:from>
    <xdr:ext cx="469744" cy="259045"/>
    <xdr:sp macro="" textlink="">
      <xdr:nvSpPr>
        <xdr:cNvPr id="501" name="n_2aveValue【認定こども園・幼稚園・保育所】&#10;一人当たり面積">
          <a:extLst>
            <a:ext uri="{FF2B5EF4-FFF2-40B4-BE49-F238E27FC236}">
              <a16:creationId xmlns:a16="http://schemas.microsoft.com/office/drawing/2014/main" id="{00000000-0008-0000-0E00-0000F5010000}"/>
            </a:ext>
          </a:extLst>
        </xdr:cNvPr>
        <xdr:cNvSpPr txBox="1"/>
      </xdr:nvSpPr>
      <xdr:spPr>
        <a:xfrm>
          <a:off x="20199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26687</xdr:rowOff>
    </xdr:from>
    <xdr:ext cx="469744" cy="259045"/>
    <xdr:sp macro="" textlink="">
      <xdr:nvSpPr>
        <xdr:cNvPr id="502" name="n_3aveValue【認定こども園・幼稚園・保育所】&#10;一人当たり面積">
          <a:extLst>
            <a:ext uri="{FF2B5EF4-FFF2-40B4-BE49-F238E27FC236}">
              <a16:creationId xmlns:a16="http://schemas.microsoft.com/office/drawing/2014/main" id="{00000000-0008-0000-0E00-0000F6010000}"/>
            </a:ext>
          </a:extLst>
        </xdr:cNvPr>
        <xdr:cNvSpPr txBox="1"/>
      </xdr:nvSpPr>
      <xdr:spPr>
        <a:xfrm>
          <a:off x="19310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45737</xdr:rowOff>
    </xdr:from>
    <xdr:ext cx="469744" cy="259045"/>
    <xdr:sp macro="" textlink="">
      <xdr:nvSpPr>
        <xdr:cNvPr id="503" name="n_4aveValue【認定こども園・幼稚園・保育所】&#10;一人当たり面積">
          <a:extLst>
            <a:ext uri="{FF2B5EF4-FFF2-40B4-BE49-F238E27FC236}">
              <a16:creationId xmlns:a16="http://schemas.microsoft.com/office/drawing/2014/main" id="{00000000-0008-0000-0E00-0000F7010000}"/>
            </a:ext>
          </a:extLst>
        </xdr:cNvPr>
        <xdr:cNvSpPr txBox="1"/>
      </xdr:nvSpPr>
      <xdr:spPr>
        <a:xfrm>
          <a:off x="1842142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35</xdr:row>
      <xdr:rowOff>71137</xdr:rowOff>
    </xdr:from>
    <xdr:ext cx="469744" cy="259045"/>
    <xdr:sp macro="" textlink="">
      <xdr:nvSpPr>
        <xdr:cNvPr id="504" name="n_1mainValue【認定こども園・幼稚園・保育所】&#10;一人当たり面積">
          <a:extLst>
            <a:ext uri="{FF2B5EF4-FFF2-40B4-BE49-F238E27FC236}">
              <a16:creationId xmlns:a16="http://schemas.microsoft.com/office/drawing/2014/main" id="{00000000-0008-0000-0E00-0000F8010000}"/>
            </a:ext>
          </a:extLst>
        </xdr:cNvPr>
        <xdr:cNvSpPr txBox="1"/>
      </xdr:nvSpPr>
      <xdr:spPr>
        <a:xfrm>
          <a:off x="21075727" y="6071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35</xdr:row>
      <xdr:rowOff>78757</xdr:rowOff>
    </xdr:from>
    <xdr:ext cx="469744" cy="259045"/>
    <xdr:sp macro="" textlink="">
      <xdr:nvSpPr>
        <xdr:cNvPr id="505" name="n_2mainValue【認定こども園・幼稚園・保育所】&#10;一人当たり面積">
          <a:extLst>
            <a:ext uri="{FF2B5EF4-FFF2-40B4-BE49-F238E27FC236}">
              <a16:creationId xmlns:a16="http://schemas.microsoft.com/office/drawing/2014/main" id="{00000000-0008-0000-0E00-0000F9010000}"/>
            </a:ext>
          </a:extLst>
        </xdr:cNvPr>
        <xdr:cNvSpPr txBox="1"/>
      </xdr:nvSpPr>
      <xdr:spPr>
        <a:xfrm>
          <a:off x="20199427" y="607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35</xdr:row>
      <xdr:rowOff>86377</xdr:rowOff>
    </xdr:from>
    <xdr:ext cx="469744" cy="259045"/>
    <xdr:sp macro="" textlink="">
      <xdr:nvSpPr>
        <xdr:cNvPr id="506" name="n_3mainValue【認定こども園・幼稚園・保育所】&#10;一人当たり面積">
          <a:extLst>
            <a:ext uri="{FF2B5EF4-FFF2-40B4-BE49-F238E27FC236}">
              <a16:creationId xmlns:a16="http://schemas.microsoft.com/office/drawing/2014/main" id="{00000000-0008-0000-0E00-0000FA010000}"/>
            </a:ext>
          </a:extLst>
        </xdr:cNvPr>
        <xdr:cNvSpPr txBox="1"/>
      </xdr:nvSpPr>
      <xdr:spPr>
        <a:xfrm>
          <a:off x="19310427" y="608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35</xdr:row>
      <xdr:rowOff>6367</xdr:rowOff>
    </xdr:from>
    <xdr:ext cx="469744" cy="259045"/>
    <xdr:sp macro="" textlink="">
      <xdr:nvSpPr>
        <xdr:cNvPr id="507" name="n_4mainValue【認定こども園・幼稚園・保育所】&#10;一人当たり面積">
          <a:extLst>
            <a:ext uri="{FF2B5EF4-FFF2-40B4-BE49-F238E27FC236}">
              <a16:creationId xmlns:a16="http://schemas.microsoft.com/office/drawing/2014/main" id="{00000000-0008-0000-0E00-0000FB010000}"/>
            </a:ext>
          </a:extLst>
        </xdr:cNvPr>
        <xdr:cNvSpPr txBox="1"/>
      </xdr:nvSpPr>
      <xdr:spPr>
        <a:xfrm>
          <a:off x="18421427" y="6007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00000000-0008-0000-0E00-0000FC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00000000-0008-0000-0E00-0000FD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00000000-0008-0000-0E00-0000FE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00000000-0008-0000-0E00-0000FF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00000000-0008-0000-0E00-000000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00000000-0008-0000-0E00-000001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00000000-0008-0000-0E00-000002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00000000-0008-0000-0E00-000003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00000000-0008-0000-0E00-000004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00000000-0008-0000-0E00-000005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00000000-0008-0000-0E00-000006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00000000-0008-0000-0E00-000007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20" name="テキスト ボックス 519">
          <a:extLst>
            <a:ext uri="{FF2B5EF4-FFF2-40B4-BE49-F238E27FC236}">
              <a16:creationId xmlns:a16="http://schemas.microsoft.com/office/drawing/2014/main" id="{00000000-0008-0000-0E00-000008020000}"/>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00000000-0008-0000-0E00-000009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00000000-0008-0000-0E00-00000A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00000000-0008-0000-0E00-00000B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00000000-0008-0000-0E00-00000C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00000000-0008-0000-0E00-00000D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00000000-0008-0000-0E00-00000E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00000000-0008-0000-0E00-00000F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528" name="テキスト ボックス 527">
          <a:extLst>
            <a:ext uri="{FF2B5EF4-FFF2-40B4-BE49-F238E27FC236}">
              <a16:creationId xmlns:a16="http://schemas.microsoft.com/office/drawing/2014/main" id="{00000000-0008-0000-0E00-000010020000}"/>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00000000-0008-0000-0E00-000011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0" name="【学校施設】&#10;有形固定資産減価償却率グラフ枠">
          <a:extLst>
            <a:ext uri="{FF2B5EF4-FFF2-40B4-BE49-F238E27FC236}">
              <a16:creationId xmlns:a16="http://schemas.microsoft.com/office/drawing/2014/main" id="{00000000-0008-0000-0E00-000012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531" name="直線コネクタ 530">
          <a:extLst>
            <a:ext uri="{FF2B5EF4-FFF2-40B4-BE49-F238E27FC236}">
              <a16:creationId xmlns:a16="http://schemas.microsoft.com/office/drawing/2014/main" id="{00000000-0008-0000-0E00-000013020000}"/>
            </a:ext>
          </a:extLst>
        </xdr:cNvPr>
        <xdr:cNvCxnSpPr/>
      </xdr:nvCxnSpPr>
      <xdr:spPr>
        <a:xfrm flipV="1">
          <a:off x="16318864" y="965454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532" name="【学校施設】&#10;有形固定資産減価償却率最小値テキスト">
          <a:extLst>
            <a:ext uri="{FF2B5EF4-FFF2-40B4-BE49-F238E27FC236}">
              <a16:creationId xmlns:a16="http://schemas.microsoft.com/office/drawing/2014/main" id="{00000000-0008-0000-0E00-000014020000}"/>
            </a:ext>
          </a:extLst>
        </xdr:cNvPr>
        <xdr:cNvSpPr txBox="1"/>
      </xdr:nvSpPr>
      <xdr:spPr>
        <a:xfrm>
          <a:off x="16357600" y="1111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533" name="直線コネクタ 532">
          <a:extLst>
            <a:ext uri="{FF2B5EF4-FFF2-40B4-BE49-F238E27FC236}">
              <a16:creationId xmlns:a16="http://schemas.microsoft.com/office/drawing/2014/main" id="{00000000-0008-0000-0E00-000015020000}"/>
            </a:ext>
          </a:extLst>
        </xdr:cNvPr>
        <xdr:cNvCxnSpPr/>
      </xdr:nvCxnSpPr>
      <xdr:spPr>
        <a:xfrm>
          <a:off x="16230600" y="1111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534" name="【学校施設】&#10;有形固定資産減価償却率最大値テキスト">
          <a:extLst>
            <a:ext uri="{FF2B5EF4-FFF2-40B4-BE49-F238E27FC236}">
              <a16:creationId xmlns:a16="http://schemas.microsoft.com/office/drawing/2014/main" id="{00000000-0008-0000-0E00-000016020000}"/>
            </a:ext>
          </a:extLst>
        </xdr:cNvPr>
        <xdr:cNvSpPr txBox="1"/>
      </xdr:nvSpPr>
      <xdr:spPr>
        <a:xfrm>
          <a:off x="1635760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535" name="直線コネクタ 534">
          <a:extLst>
            <a:ext uri="{FF2B5EF4-FFF2-40B4-BE49-F238E27FC236}">
              <a16:creationId xmlns:a16="http://schemas.microsoft.com/office/drawing/2014/main" id="{00000000-0008-0000-0E00-000017020000}"/>
            </a:ext>
          </a:extLst>
        </xdr:cNvPr>
        <xdr:cNvCxnSpPr/>
      </xdr:nvCxnSpPr>
      <xdr:spPr>
        <a:xfrm>
          <a:off x="16230600" y="965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15257</xdr:rowOff>
    </xdr:from>
    <xdr:ext cx="405111" cy="259045"/>
    <xdr:sp macro="" textlink="">
      <xdr:nvSpPr>
        <xdr:cNvPr id="536" name="【学校施設】&#10;有形固定資産減価償却率平均値テキスト">
          <a:extLst>
            <a:ext uri="{FF2B5EF4-FFF2-40B4-BE49-F238E27FC236}">
              <a16:creationId xmlns:a16="http://schemas.microsoft.com/office/drawing/2014/main" id="{00000000-0008-0000-0E00-000018020000}"/>
            </a:ext>
          </a:extLst>
        </xdr:cNvPr>
        <xdr:cNvSpPr txBox="1"/>
      </xdr:nvSpPr>
      <xdr:spPr>
        <a:xfrm>
          <a:off x="16357600" y="10645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537" name="フローチャート: 判断 536">
          <a:extLst>
            <a:ext uri="{FF2B5EF4-FFF2-40B4-BE49-F238E27FC236}">
              <a16:creationId xmlns:a16="http://schemas.microsoft.com/office/drawing/2014/main" id="{00000000-0008-0000-0E00-000019020000}"/>
            </a:ext>
          </a:extLst>
        </xdr:cNvPr>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538" name="フローチャート: 判断 537">
          <a:extLst>
            <a:ext uri="{FF2B5EF4-FFF2-40B4-BE49-F238E27FC236}">
              <a16:creationId xmlns:a16="http://schemas.microsoft.com/office/drawing/2014/main" id="{00000000-0008-0000-0E00-00001A020000}"/>
            </a:ext>
          </a:extLst>
        </xdr:cNvPr>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539" name="フローチャート: 判断 538">
          <a:extLst>
            <a:ext uri="{FF2B5EF4-FFF2-40B4-BE49-F238E27FC236}">
              <a16:creationId xmlns:a16="http://schemas.microsoft.com/office/drawing/2014/main" id="{00000000-0008-0000-0E00-00001B020000}"/>
            </a:ext>
          </a:extLst>
        </xdr:cNvPr>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540" name="フローチャート: 判断 539">
          <a:extLst>
            <a:ext uri="{FF2B5EF4-FFF2-40B4-BE49-F238E27FC236}">
              <a16:creationId xmlns:a16="http://schemas.microsoft.com/office/drawing/2014/main" id="{00000000-0008-0000-0E00-00001C020000}"/>
            </a:ext>
          </a:extLst>
        </xdr:cNvPr>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541" name="フローチャート: 判断 540">
          <a:extLst>
            <a:ext uri="{FF2B5EF4-FFF2-40B4-BE49-F238E27FC236}">
              <a16:creationId xmlns:a16="http://schemas.microsoft.com/office/drawing/2014/main" id="{00000000-0008-0000-0E00-00001D020000}"/>
            </a:ext>
          </a:extLst>
        </xdr:cNvPr>
        <xdr:cNvSpPr/>
      </xdr:nvSpPr>
      <xdr:spPr>
        <a:xfrm>
          <a:off x="12763500" y="1072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00000000-0008-0000-0E00-00001E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00000000-0008-0000-0E00-00001F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00000000-0008-0000-0E00-000020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000000-0008-0000-0E00-000021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000000-0008-0000-0E00-000022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21590</xdr:rowOff>
    </xdr:from>
    <xdr:to>
      <xdr:col>85</xdr:col>
      <xdr:colOff>177800</xdr:colOff>
      <xdr:row>62</xdr:row>
      <xdr:rowOff>123190</xdr:rowOff>
    </xdr:to>
    <xdr:sp macro="" textlink="">
      <xdr:nvSpPr>
        <xdr:cNvPr id="547" name="楕円 546">
          <a:extLst>
            <a:ext uri="{FF2B5EF4-FFF2-40B4-BE49-F238E27FC236}">
              <a16:creationId xmlns:a16="http://schemas.microsoft.com/office/drawing/2014/main" id="{00000000-0008-0000-0E00-000023020000}"/>
            </a:ext>
          </a:extLst>
        </xdr:cNvPr>
        <xdr:cNvSpPr/>
      </xdr:nvSpPr>
      <xdr:spPr>
        <a:xfrm>
          <a:off x="16268700" y="1065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44467</xdr:rowOff>
    </xdr:from>
    <xdr:ext cx="405111" cy="259045"/>
    <xdr:sp macro="" textlink="">
      <xdr:nvSpPr>
        <xdr:cNvPr id="548" name="【学校施設】&#10;有形固定資産減価償却率該当値テキスト">
          <a:extLst>
            <a:ext uri="{FF2B5EF4-FFF2-40B4-BE49-F238E27FC236}">
              <a16:creationId xmlns:a16="http://schemas.microsoft.com/office/drawing/2014/main" id="{00000000-0008-0000-0E00-000024020000}"/>
            </a:ext>
          </a:extLst>
        </xdr:cNvPr>
        <xdr:cNvSpPr txBox="1"/>
      </xdr:nvSpPr>
      <xdr:spPr>
        <a:xfrm>
          <a:off x="16357600" y="10502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151130</xdr:rowOff>
    </xdr:from>
    <xdr:to>
      <xdr:col>81</xdr:col>
      <xdr:colOff>101600</xdr:colOff>
      <xdr:row>62</xdr:row>
      <xdr:rowOff>81280</xdr:rowOff>
    </xdr:to>
    <xdr:sp macro="" textlink="">
      <xdr:nvSpPr>
        <xdr:cNvPr id="549" name="楕円 548">
          <a:extLst>
            <a:ext uri="{FF2B5EF4-FFF2-40B4-BE49-F238E27FC236}">
              <a16:creationId xmlns:a16="http://schemas.microsoft.com/office/drawing/2014/main" id="{00000000-0008-0000-0E00-000025020000}"/>
            </a:ext>
          </a:extLst>
        </xdr:cNvPr>
        <xdr:cNvSpPr/>
      </xdr:nvSpPr>
      <xdr:spPr>
        <a:xfrm>
          <a:off x="15430500" y="10609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30480</xdr:rowOff>
    </xdr:from>
    <xdr:to>
      <xdr:col>85</xdr:col>
      <xdr:colOff>127000</xdr:colOff>
      <xdr:row>62</xdr:row>
      <xdr:rowOff>72390</xdr:rowOff>
    </xdr:to>
    <xdr:cxnSp macro="">
      <xdr:nvCxnSpPr>
        <xdr:cNvPr id="550" name="直線コネクタ 549">
          <a:extLst>
            <a:ext uri="{FF2B5EF4-FFF2-40B4-BE49-F238E27FC236}">
              <a16:creationId xmlns:a16="http://schemas.microsoft.com/office/drawing/2014/main" id="{00000000-0008-0000-0E00-000026020000}"/>
            </a:ext>
          </a:extLst>
        </xdr:cNvPr>
        <xdr:cNvCxnSpPr/>
      </xdr:nvCxnSpPr>
      <xdr:spPr>
        <a:xfrm>
          <a:off x="15481300" y="1066038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107315</xdr:rowOff>
    </xdr:from>
    <xdr:to>
      <xdr:col>76</xdr:col>
      <xdr:colOff>165100</xdr:colOff>
      <xdr:row>62</xdr:row>
      <xdr:rowOff>37465</xdr:rowOff>
    </xdr:to>
    <xdr:sp macro="" textlink="">
      <xdr:nvSpPr>
        <xdr:cNvPr id="551" name="楕円 550">
          <a:extLst>
            <a:ext uri="{FF2B5EF4-FFF2-40B4-BE49-F238E27FC236}">
              <a16:creationId xmlns:a16="http://schemas.microsoft.com/office/drawing/2014/main" id="{00000000-0008-0000-0E00-000027020000}"/>
            </a:ext>
          </a:extLst>
        </xdr:cNvPr>
        <xdr:cNvSpPr/>
      </xdr:nvSpPr>
      <xdr:spPr>
        <a:xfrm>
          <a:off x="14541500" y="1056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158115</xdr:rowOff>
    </xdr:from>
    <xdr:to>
      <xdr:col>81</xdr:col>
      <xdr:colOff>50800</xdr:colOff>
      <xdr:row>62</xdr:row>
      <xdr:rowOff>30480</xdr:rowOff>
    </xdr:to>
    <xdr:cxnSp macro="">
      <xdr:nvCxnSpPr>
        <xdr:cNvPr id="552" name="直線コネクタ 551">
          <a:extLst>
            <a:ext uri="{FF2B5EF4-FFF2-40B4-BE49-F238E27FC236}">
              <a16:creationId xmlns:a16="http://schemas.microsoft.com/office/drawing/2014/main" id="{00000000-0008-0000-0E00-000028020000}"/>
            </a:ext>
          </a:extLst>
        </xdr:cNvPr>
        <xdr:cNvCxnSpPr/>
      </xdr:nvCxnSpPr>
      <xdr:spPr>
        <a:xfrm>
          <a:off x="14592300" y="1061656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63500</xdr:rowOff>
    </xdr:from>
    <xdr:to>
      <xdr:col>72</xdr:col>
      <xdr:colOff>38100</xdr:colOff>
      <xdr:row>61</xdr:row>
      <xdr:rowOff>165100</xdr:rowOff>
    </xdr:to>
    <xdr:sp macro="" textlink="">
      <xdr:nvSpPr>
        <xdr:cNvPr id="553" name="楕円 552">
          <a:extLst>
            <a:ext uri="{FF2B5EF4-FFF2-40B4-BE49-F238E27FC236}">
              <a16:creationId xmlns:a16="http://schemas.microsoft.com/office/drawing/2014/main" id="{00000000-0008-0000-0E00-000029020000}"/>
            </a:ext>
          </a:extLst>
        </xdr:cNvPr>
        <xdr:cNvSpPr/>
      </xdr:nvSpPr>
      <xdr:spPr>
        <a:xfrm>
          <a:off x="13652500" y="1052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114300</xdr:rowOff>
    </xdr:from>
    <xdr:to>
      <xdr:col>76</xdr:col>
      <xdr:colOff>114300</xdr:colOff>
      <xdr:row>61</xdr:row>
      <xdr:rowOff>158115</xdr:rowOff>
    </xdr:to>
    <xdr:cxnSp macro="">
      <xdr:nvCxnSpPr>
        <xdr:cNvPr id="554" name="直線コネクタ 553">
          <a:extLst>
            <a:ext uri="{FF2B5EF4-FFF2-40B4-BE49-F238E27FC236}">
              <a16:creationId xmlns:a16="http://schemas.microsoft.com/office/drawing/2014/main" id="{00000000-0008-0000-0E00-00002A020000}"/>
            </a:ext>
          </a:extLst>
        </xdr:cNvPr>
        <xdr:cNvCxnSpPr/>
      </xdr:nvCxnSpPr>
      <xdr:spPr>
        <a:xfrm>
          <a:off x="13703300" y="1057275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19685</xdr:rowOff>
    </xdr:from>
    <xdr:to>
      <xdr:col>67</xdr:col>
      <xdr:colOff>101600</xdr:colOff>
      <xdr:row>61</xdr:row>
      <xdr:rowOff>121285</xdr:rowOff>
    </xdr:to>
    <xdr:sp macro="" textlink="">
      <xdr:nvSpPr>
        <xdr:cNvPr id="555" name="楕円 554">
          <a:extLst>
            <a:ext uri="{FF2B5EF4-FFF2-40B4-BE49-F238E27FC236}">
              <a16:creationId xmlns:a16="http://schemas.microsoft.com/office/drawing/2014/main" id="{00000000-0008-0000-0E00-00002B020000}"/>
            </a:ext>
          </a:extLst>
        </xdr:cNvPr>
        <xdr:cNvSpPr/>
      </xdr:nvSpPr>
      <xdr:spPr>
        <a:xfrm>
          <a:off x="12763500" y="1047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70485</xdr:rowOff>
    </xdr:from>
    <xdr:to>
      <xdr:col>71</xdr:col>
      <xdr:colOff>177800</xdr:colOff>
      <xdr:row>61</xdr:row>
      <xdr:rowOff>114300</xdr:rowOff>
    </xdr:to>
    <xdr:cxnSp macro="">
      <xdr:nvCxnSpPr>
        <xdr:cNvPr id="556" name="直線コネクタ 555">
          <a:extLst>
            <a:ext uri="{FF2B5EF4-FFF2-40B4-BE49-F238E27FC236}">
              <a16:creationId xmlns:a16="http://schemas.microsoft.com/office/drawing/2014/main" id="{00000000-0008-0000-0E00-00002C020000}"/>
            </a:ext>
          </a:extLst>
        </xdr:cNvPr>
        <xdr:cNvCxnSpPr/>
      </xdr:nvCxnSpPr>
      <xdr:spPr>
        <a:xfrm>
          <a:off x="12814300" y="1052893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63</xdr:row>
      <xdr:rowOff>34307</xdr:rowOff>
    </xdr:from>
    <xdr:ext cx="405111" cy="259045"/>
    <xdr:sp macro="" textlink="">
      <xdr:nvSpPr>
        <xdr:cNvPr id="557" name="n_1aveValue【学校施設】&#10;有形固定資産減価償却率">
          <a:extLst>
            <a:ext uri="{FF2B5EF4-FFF2-40B4-BE49-F238E27FC236}">
              <a16:creationId xmlns:a16="http://schemas.microsoft.com/office/drawing/2014/main" id="{00000000-0008-0000-0E00-00002D020000}"/>
            </a:ext>
          </a:extLst>
        </xdr:cNvPr>
        <xdr:cNvSpPr txBox="1"/>
      </xdr:nvSpPr>
      <xdr:spPr>
        <a:xfrm>
          <a:off x="15266044" y="1083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26687</xdr:rowOff>
    </xdr:from>
    <xdr:ext cx="405111" cy="259045"/>
    <xdr:sp macro="" textlink="">
      <xdr:nvSpPr>
        <xdr:cNvPr id="558" name="n_2aveValue【学校施設】&#10;有形固定資産減価償却率">
          <a:extLst>
            <a:ext uri="{FF2B5EF4-FFF2-40B4-BE49-F238E27FC236}">
              <a16:creationId xmlns:a16="http://schemas.microsoft.com/office/drawing/2014/main" id="{00000000-0008-0000-0E00-00002E020000}"/>
            </a:ext>
          </a:extLst>
        </xdr:cNvPr>
        <xdr:cNvSpPr txBox="1"/>
      </xdr:nvSpPr>
      <xdr:spPr>
        <a:xfrm>
          <a:off x="14389744" y="1082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9542</xdr:rowOff>
    </xdr:from>
    <xdr:ext cx="405111" cy="259045"/>
    <xdr:sp macro="" textlink="">
      <xdr:nvSpPr>
        <xdr:cNvPr id="559" name="n_3aveValue【学校施設】&#10;有形固定資産減価償却率">
          <a:extLst>
            <a:ext uri="{FF2B5EF4-FFF2-40B4-BE49-F238E27FC236}">
              <a16:creationId xmlns:a16="http://schemas.microsoft.com/office/drawing/2014/main" id="{00000000-0008-0000-0E00-00002F020000}"/>
            </a:ext>
          </a:extLst>
        </xdr:cNvPr>
        <xdr:cNvSpPr txBox="1"/>
      </xdr:nvSpPr>
      <xdr:spPr>
        <a:xfrm>
          <a:off x="13500744" y="1081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17162</xdr:rowOff>
    </xdr:from>
    <xdr:ext cx="405111" cy="259045"/>
    <xdr:sp macro="" textlink="">
      <xdr:nvSpPr>
        <xdr:cNvPr id="560" name="n_4aveValue【学校施設】&#10;有形固定資産減価償却率">
          <a:extLst>
            <a:ext uri="{FF2B5EF4-FFF2-40B4-BE49-F238E27FC236}">
              <a16:creationId xmlns:a16="http://schemas.microsoft.com/office/drawing/2014/main" id="{00000000-0008-0000-0E00-000030020000}"/>
            </a:ext>
          </a:extLst>
        </xdr:cNvPr>
        <xdr:cNvSpPr txBox="1"/>
      </xdr:nvSpPr>
      <xdr:spPr>
        <a:xfrm>
          <a:off x="12611744" y="1081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97807</xdr:rowOff>
    </xdr:from>
    <xdr:ext cx="405111" cy="259045"/>
    <xdr:sp macro="" textlink="">
      <xdr:nvSpPr>
        <xdr:cNvPr id="561" name="n_1mainValue【学校施設】&#10;有形固定資産減価償却率">
          <a:extLst>
            <a:ext uri="{FF2B5EF4-FFF2-40B4-BE49-F238E27FC236}">
              <a16:creationId xmlns:a16="http://schemas.microsoft.com/office/drawing/2014/main" id="{00000000-0008-0000-0E00-000031020000}"/>
            </a:ext>
          </a:extLst>
        </xdr:cNvPr>
        <xdr:cNvSpPr txBox="1"/>
      </xdr:nvSpPr>
      <xdr:spPr>
        <a:xfrm>
          <a:off x="15266044" y="10384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53992</xdr:rowOff>
    </xdr:from>
    <xdr:ext cx="405111" cy="259045"/>
    <xdr:sp macro="" textlink="">
      <xdr:nvSpPr>
        <xdr:cNvPr id="562" name="n_2mainValue【学校施設】&#10;有形固定資産減価償却率">
          <a:extLst>
            <a:ext uri="{FF2B5EF4-FFF2-40B4-BE49-F238E27FC236}">
              <a16:creationId xmlns:a16="http://schemas.microsoft.com/office/drawing/2014/main" id="{00000000-0008-0000-0E00-000032020000}"/>
            </a:ext>
          </a:extLst>
        </xdr:cNvPr>
        <xdr:cNvSpPr txBox="1"/>
      </xdr:nvSpPr>
      <xdr:spPr>
        <a:xfrm>
          <a:off x="14389744" y="10340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10177</xdr:rowOff>
    </xdr:from>
    <xdr:ext cx="405111" cy="259045"/>
    <xdr:sp macro="" textlink="">
      <xdr:nvSpPr>
        <xdr:cNvPr id="563" name="n_3mainValue【学校施設】&#10;有形固定資産減価償却率">
          <a:extLst>
            <a:ext uri="{FF2B5EF4-FFF2-40B4-BE49-F238E27FC236}">
              <a16:creationId xmlns:a16="http://schemas.microsoft.com/office/drawing/2014/main" id="{00000000-0008-0000-0E00-000033020000}"/>
            </a:ext>
          </a:extLst>
        </xdr:cNvPr>
        <xdr:cNvSpPr txBox="1"/>
      </xdr:nvSpPr>
      <xdr:spPr>
        <a:xfrm>
          <a:off x="13500744" y="10297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137812</xdr:rowOff>
    </xdr:from>
    <xdr:ext cx="405111" cy="259045"/>
    <xdr:sp macro="" textlink="">
      <xdr:nvSpPr>
        <xdr:cNvPr id="564" name="n_4mainValue【学校施設】&#10;有形固定資産減価償却率">
          <a:extLst>
            <a:ext uri="{FF2B5EF4-FFF2-40B4-BE49-F238E27FC236}">
              <a16:creationId xmlns:a16="http://schemas.microsoft.com/office/drawing/2014/main" id="{00000000-0008-0000-0E00-000034020000}"/>
            </a:ext>
          </a:extLst>
        </xdr:cNvPr>
        <xdr:cNvSpPr txBox="1"/>
      </xdr:nvSpPr>
      <xdr:spPr>
        <a:xfrm>
          <a:off x="12611744" y="10253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5" name="正方形/長方形 564">
          <a:extLst>
            <a:ext uri="{FF2B5EF4-FFF2-40B4-BE49-F238E27FC236}">
              <a16:creationId xmlns:a16="http://schemas.microsoft.com/office/drawing/2014/main" id="{00000000-0008-0000-0E00-000035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6" name="正方形/長方形 565">
          <a:extLst>
            <a:ext uri="{FF2B5EF4-FFF2-40B4-BE49-F238E27FC236}">
              <a16:creationId xmlns:a16="http://schemas.microsoft.com/office/drawing/2014/main" id="{00000000-0008-0000-0E00-000036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7" name="正方形/長方形 566">
          <a:extLst>
            <a:ext uri="{FF2B5EF4-FFF2-40B4-BE49-F238E27FC236}">
              <a16:creationId xmlns:a16="http://schemas.microsoft.com/office/drawing/2014/main" id="{00000000-0008-0000-0E00-000037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8" name="正方形/長方形 567">
          <a:extLst>
            <a:ext uri="{FF2B5EF4-FFF2-40B4-BE49-F238E27FC236}">
              <a16:creationId xmlns:a16="http://schemas.microsoft.com/office/drawing/2014/main" id="{00000000-0008-0000-0E00-000038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9" name="正方形/長方形 568">
          <a:extLst>
            <a:ext uri="{FF2B5EF4-FFF2-40B4-BE49-F238E27FC236}">
              <a16:creationId xmlns:a16="http://schemas.microsoft.com/office/drawing/2014/main" id="{00000000-0008-0000-0E00-000039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1" name="正方形/長方形 570">
          <a:extLst>
            <a:ext uri="{FF2B5EF4-FFF2-40B4-BE49-F238E27FC236}">
              <a16:creationId xmlns:a16="http://schemas.microsoft.com/office/drawing/2014/main" id="{00000000-0008-0000-0E00-00003B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2" name="正方形/長方形 571">
          <a:extLst>
            <a:ext uri="{FF2B5EF4-FFF2-40B4-BE49-F238E27FC236}">
              <a16:creationId xmlns:a16="http://schemas.microsoft.com/office/drawing/2014/main" id="{00000000-0008-0000-0E00-00003C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3" name="テキスト ボックス 572">
          <a:extLst>
            <a:ext uri="{FF2B5EF4-FFF2-40B4-BE49-F238E27FC236}">
              <a16:creationId xmlns:a16="http://schemas.microsoft.com/office/drawing/2014/main" id="{00000000-0008-0000-0E00-00003D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4" name="直線コネクタ 573">
          <a:extLst>
            <a:ext uri="{FF2B5EF4-FFF2-40B4-BE49-F238E27FC236}">
              <a16:creationId xmlns:a16="http://schemas.microsoft.com/office/drawing/2014/main" id="{00000000-0008-0000-0E00-00003E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5" name="テキスト ボックス 574">
          <a:extLst>
            <a:ext uri="{FF2B5EF4-FFF2-40B4-BE49-F238E27FC236}">
              <a16:creationId xmlns:a16="http://schemas.microsoft.com/office/drawing/2014/main" id="{00000000-0008-0000-0E00-00003F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00000000-0008-0000-0E00-000040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00000000-0008-0000-0E00-000041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00000000-0008-0000-0E00-000042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00000000-0008-0000-0E00-000043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00000000-0008-0000-0E00-000044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00000000-0008-0000-0E00-000045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00000000-0008-0000-0E00-000046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00000000-0008-0000-0E00-000047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00000000-0008-0000-0E00-000048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00000000-0008-0000-0E00-000049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00000000-0008-0000-0E00-00004A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00000000-0008-0000-0E00-00004B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00000000-0008-0000-0E00-00004C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589" name="直線コネクタ 588">
          <a:extLst>
            <a:ext uri="{FF2B5EF4-FFF2-40B4-BE49-F238E27FC236}">
              <a16:creationId xmlns:a16="http://schemas.microsoft.com/office/drawing/2014/main" id="{00000000-0008-0000-0E00-00004D020000}"/>
            </a:ext>
          </a:extLst>
        </xdr:cNvPr>
        <xdr:cNvCxnSpPr/>
      </xdr:nvCxnSpPr>
      <xdr:spPr>
        <a:xfrm flipV="1">
          <a:off x="22160864" y="9490710"/>
          <a:ext cx="0" cy="148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590" name="【学校施設】&#10;一人当たり面積最小値テキスト">
          <a:extLst>
            <a:ext uri="{FF2B5EF4-FFF2-40B4-BE49-F238E27FC236}">
              <a16:creationId xmlns:a16="http://schemas.microsoft.com/office/drawing/2014/main" id="{00000000-0008-0000-0E00-00004E020000}"/>
            </a:ext>
          </a:extLst>
        </xdr:cNvPr>
        <xdr:cNvSpPr txBox="1"/>
      </xdr:nvSpPr>
      <xdr:spPr>
        <a:xfrm>
          <a:off x="221996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591" name="直線コネクタ 590">
          <a:extLst>
            <a:ext uri="{FF2B5EF4-FFF2-40B4-BE49-F238E27FC236}">
              <a16:creationId xmlns:a16="http://schemas.microsoft.com/office/drawing/2014/main" id="{00000000-0008-0000-0E00-00004F020000}"/>
            </a:ext>
          </a:extLst>
        </xdr:cNvPr>
        <xdr:cNvCxnSpPr/>
      </xdr:nvCxnSpPr>
      <xdr:spPr>
        <a:xfrm>
          <a:off x="22072600" y="1097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592" name="【学校施設】&#10;一人当たり面積最大値テキスト">
          <a:extLst>
            <a:ext uri="{FF2B5EF4-FFF2-40B4-BE49-F238E27FC236}">
              <a16:creationId xmlns:a16="http://schemas.microsoft.com/office/drawing/2014/main" id="{00000000-0008-0000-0E00-000050020000}"/>
            </a:ext>
          </a:extLst>
        </xdr:cNvPr>
        <xdr:cNvSpPr txBox="1"/>
      </xdr:nvSpPr>
      <xdr:spPr>
        <a:xfrm>
          <a:off x="22199600" y="926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593" name="直線コネクタ 592">
          <a:extLst>
            <a:ext uri="{FF2B5EF4-FFF2-40B4-BE49-F238E27FC236}">
              <a16:creationId xmlns:a16="http://schemas.microsoft.com/office/drawing/2014/main" id="{00000000-0008-0000-0E00-000051020000}"/>
            </a:ext>
          </a:extLst>
        </xdr:cNvPr>
        <xdr:cNvCxnSpPr/>
      </xdr:nvCxnSpPr>
      <xdr:spPr>
        <a:xfrm>
          <a:off x="22072600" y="949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159275</xdr:rowOff>
    </xdr:from>
    <xdr:ext cx="469744" cy="259045"/>
    <xdr:sp macro="" textlink="">
      <xdr:nvSpPr>
        <xdr:cNvPr id="594" name="【学校施設】&#10;一人当たり面積平均値テキスト">
          <a:extLst>
            <a:ext uri="{FF2B5EF4-FFF2-40B4-BE49-F238E27FC236}">
              <a16:creationId xmlns:a16="http://schemas.microsoft.com/office/drawing/2014/main" id="{00000000-0008-0000-0E00-000052020000}"/>
            </a:ext>
          </a:extLst>
        </xdr:cNvPr>
        <xdr:cNvSpPr txBox="1"/>
      </xdr:nvSpPr>
      <xdr:spPr>
        <a:xfrm>
          <a:off x="22199600" y="10446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595" name="フローチャート: 判断 594">
          <a:extLst>
            <a:ext uri="{FF2B5EF4-FFF2-40B4-BE49-F238E27FC236}">
              <a16:creationId xmlns:a16="http://schemas.microsoft.com/office/drawing/2014/main" id="{00000000-0008-0000-0E00-000053020000}"/>
            </a:ext>
          </a:extLst>
        </xdr:cNvPr>
        <xdr:cNvSpPr/>
      </xdr:nvSpPr>
      <xdr:spPr>
        <a:xfrm>
          <a:off x="22110700" y="1046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596" name="フローチャート: 判断 595">
          <a:extLst>
            <a:ext uri="{FF2B5EF4-FFF2-40B4-BE49-F238E27FC236}">
              <a16:creationId xmlns:a16="http://schemas.microsoft.com/office/drawing/2014/main" id="{00000000-0008-0000-0E00-000054020000}"/>
            </a:ext>
          </a:extLst>
        </xdr:cNvPr>
        <xdr:cNvSpPr/>
      </xdr:nvSpPr>
      <xdr:spPr>
        <a:xfrm>
          <a:off x="21272500" y="1046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597" name="フローチャート: 判断 596">
          <a:extLst>
            <a:ext uri="{FF2B5EF4-FFF2-40B4-BE49-F238E27FC236}">
              <a16:creationId xmlns:a16="http://schemas.microsoft.com/office/drawing/2014/main" id="{00000000-0008-0000-0E00-000055020000}"/>
            </a:ext>
          </a:extLst>
        </xdr:cNvPr>
        <xdr:cNvSpPr/>
      </xdr:nvSpPr>
      <xdr:spPr>
        <a:xfrm>
          <a:off x="20383500" y="1047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598" name="フローチャート: 判断 597">
          <a:extLst>
            <a:ext uri="{FF2B5EF4-FFF2-40B4-BE49-F238E27FC236}">
              <a16:creationId xmlns:a16="http://schemas.microsoft.com/office/drawing/2014/main" id="{00000000-0008-0000-0E00-000056020000}"/>
            </a:ext>
          </a:extLst>
        </xdr:cNvPr>
        <xdr:cNvSpPr/>
      </xdr:nvSpPr>
      <xdr:spPr>
        <a:xfrm>
          <a:off x="19494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599" name="フローチャート: 判断 598">
          <a:extLst>
            <a:ext uri="{FF2B5EF4-FFF2-40B4-BE49-F238E27FC236}">
              <a16:creationId xmlns:a16="http://schemas.microsoft.com/office/drawing/2014/main" id="{00000000-0008-0000-0E00-000057020000}"/>
            </a:ext>
          </a:extLst>
        </xdr:cNvPr>
        <xdr:cNvSpPr/>
      </xdr:nvSpPr>
      <xdr:spPr>
        <a:xfrm>
          <a:off x="18605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00000000-0008-0000-0E00-000058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E00-000059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E00-00005A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E00-00005B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E00-00005C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79502</xdr:rowOff>
    </xdr:from>
    <xdr:to>
      <xdr:col>116</xdr:col>
      <xdr:colOff>114300</xdr:colOff>
      <xdr:row>61</xdr:row>
      <xdr:rowOff>9652</xdr:rowOff>
    </xdr:to>
    <xdr:sp macro="" textlink="">
      <xdr:nvSpPr>
        <xdr:cNvPr id="605" name="楕円 604">
          <a:extLst>
            <a:ext uri="{FF2B5EF4-FFF2-40B4-BE49-F238E27FC236}">
              <a16:creationId xmlns:a16="http://schemas.microsoft.com/office/drawing/2014/main" id="{00000000-0008-0000-0E00-00005D020000}"/>
            </a:ext>
          </a:extLst>
        </xdr:cNvPr>
        <xdr:cNvSpPr/>
      </xdr:nvSpPr>
      <xdr:spPr>
        <a:xfrm>
          <a:off x="22110700" y="1036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102379</xdr:rowOff>
    </xdr:from>
    <xdr:ext cx="469744" cy="259045"/>
    <xdr:sp macro="" textlink="">
      <xdr:nvSpPr>
        <xdr:cNvPr id="606" name="【学校施設】&#10;一人当たり面積該当値テキスト">
          <a:extLst>
            <a:ext uri="{FF2B5EF4-FFF2-40B4-BE49-F238E27FC236}">
              <a16:creationId xmlns:a16="http://schemas.microsoft.com/office/drawing/2014/main" id="{00000000-0008-0000-0E00-00005E020000}"/>
            </a:ext>
          </a:extLst>
        </xdr:cNvPr>
        <xdr:cNvSpPr txBox="1"/>
      </xdr:nvSpPr>
      <xdr:spPr>
        <a:xfrm>
          <a:off x="22199600" y="10217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93980</xdr:rowOff>
    </xdr:from>
    <xdr:to>
      <xdr:col>112</xdr:col>
      <xdr:colOff>38100</xdr:colOff>
      <xdr:row>61</xdr:row>
      <xdr:rowOff>24130</xdr:rowOff>
    </xdr:to>
    <xdr:sp macro="" textlink="">
      <xdr:nvSpPr>
        <xdr:cNvPr id="607" name="楕円 606">
          <a:extLst>
            <a:ext uri="{FF2B5EF4-FFF2-40B4-BE49-F238E27FC236}">
              <a16:creationId xmlns:a16="http://schemas.microsoft.com/office/drawing/2014/main" id="{00000000-0008-0000-0E00-00005F020000}"/>
            </a:ext>
          </a:extLst>
        </xdr:cNvPr>
        <xdr:cNvSpPr/>
      </xdr:nvSpPr>
      <xdr:spPr>
        <a:xfrm>
          <a:off x="21272500" y="1038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130302</xdr:rowOff>
    </xdr:from>
    <xdr:to>
      <xdr:col>116</xdr:col>
      <xdr:colOff>63500</xdr:colOff>
      <xdr:row>60</xdr:row>
      <xdr:rowOff>144780</xdr:rowOff>
    </xdr:to>
    <xdr:cxnSp macro="">
      <xdr:nvCxnSpPr>
        <xdr:cNvPr id="608" name="直線コネクタ 607">
          <a:extLst>
            <a:ext uri="{FF2B5EF4-FFF2-40B4-BE49-F238E27FC236}">
              <a16:creationId xmlns:a16="http://schemas.microsoft.com/office/drawing/2014/main" id="{00000000-0008-0000-0E00-000060020000}"/>
            </a:ext>
          </a:extLst>
        </xdr:cNvPr>
        <xdr:cNvCxnSpPr/>
      </xdr:nvCxnSpPr>
      <xdr:spPr>
        <a:xfrm flipV="1">
          <a:off x="21323300" y="10417302"/>
          <a:ext cx="8382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106172</xdr:rowOff>
    </xdr:from>
    <xdr:to>
      <xdr:col>107</xdr:col>
      <xdr:colOff>101600</xdr:colOff>
      <xdr:row>61</xdr:row>
      <xdr:rowOff>36322</xdr:rowOff>
    </xdr:to>
    <xdr:sp macro="" textlink="">
      <xdr:nvSpPr>
        <xdr:cNvPr id="609" name="楕円 608">
          <a:extLst>
            <a:ext uri="{FF2B5EF4-FFF2-40B4-BE49-F238E27FC236}">
              <a16:creationId xmlns:a16="http://schemas.microsoft.com/office/drawing/2014/main" id="{00000000-0008-0000-0E00-000061020000}"/>
            </a:ext>
          </a:extLst>
        </xdr:cNvPr>
        <xdr:cNvSpPr/>
      </xdr:nvSpPr>
      <xdr:spPr>
        <a:xfrm>
          <a:off x="20383500" y="10393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144780</xdr:rowOff>
    </xdr:from>
    <xdr:to>
      <xdr:col>111</xdr:col>
      <xdr:colOff>177800</xdr:colOff>
      <xdr:row>60</xdr:row>
      <xdr:rowOff>156972</xdr:rowOff>
    </xdr:to>
    <xdr:cxnSp macro="">
      <xdr:nvCxnSpPr>
        <xdr:cNvPr id="610" name="直線コネクタ 609">
          <a:extLst>
            <a:ext uri="{FF2B5EF4-FFF2-40B4-BE49-F238E27FC236}">
              <a16:creationId xmlns:a16="http://schemas.microsoft.com/office/drawing/2014/main" id="{00000000-0008-0000-0E00-000062020000}"/>
            </a:ext>
          </a:extLst>
        </xdr:cNvPr>
        <xdr:cNvCxnSpPr/>
      </xdr:nvCxnSpPr>
      <xdr:spPr>
        <a:xfrm flipV="1">
          <a:off x="20434300" y="10431780"/>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118364</xdr:rowOff>
    </xdr:from>
    <xdr:to>
      <xdr:col>102</xdr:col>
      <xdr:colOff>165100</xdr:colOff>
      <xdr:row>61</xdr:row>
      <xdr:rowOff>48514</xdr:rowOff>
    </xdr:to>
    <xdr:sp macro="" textlink="">
      <xdr:nvSpPr>
        <xdr:cNvPr id="611" name="楕円 610">
          <a:extLst>
            <a:ext uri="{FF2B5EF4-FFF2-40B4-BE49-F238E27FC236}">
              <a16:creationId xmlns:a16="http://schemas.microsoft.com/office/drawing/2014/main" id="{00000000-0008-0000-0E00-000063020000}"/>
            </a:ext>
          </a:extLst>
        </xdr:cNvPr>
        <xdr:cNvSpPr/>
      </xdr:nvSpPr>
      <xdr:spPr>
        <a:xfrm>
          <a:off x="19494500" y="10405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156972</xdr:rowOff>
    </xdr:from>
    <xdr:to>
      <xdr:col>107</xdr:col>
      <xdr:colOff>50800</xdr:colOff>
      <xdr:row>60</xdr:row>
      <xdr:rowOff>169164</xdr:rowOff>
    </xdr:to>
    <xdr:cxnSp macro="">
      <xdr:nvCxnSpPr>
        <xdr:cNvPr id="612" name="直線コネクタ 611">
          <a:extLst>
            <a:ext uri="{FF2B5EF4-FFF2-40B4-BE49-F238E27FC236}">
              <a16:creationId xmlns:a16="http://schemas.microsoft.com/office/drawing/2014/main" id="{00000000-0008-0000-0E00-000064020000}"/>
            </a:ext>
          </a:extLst>
        </xdr:cNvPr>
        <xdr:cNvCxnSpPr/>
      </xdr:nvCxnSpPr>
      <xdr:spPr>
        <a:xfrm flipV="1">
          <a:off x="19545300" y="10443972"/>
          <a:ext cx="88900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129032</xdr:rowOff>
    </xdr:from>
    <xdr:to>
      <xdr:col>98</xdr:col>
      <xdr:colOff>38100</xdr:colOff>
      <xdr:row>61</xdr:row>
      <xdr:rowOff>59182</xdr:rowOff>
    </xdr:to>
    <xdr:sp macro="" textlink="">
      <xdr:nvSpPr>
        <xdr:cNvPr id="613" name="楕円 612">
          <a:extLst>
            <a:ext uri="{FF2B5EF4-FFF2-40B4-BE49-F238E27FC236}">
              <a16:creationId xmlns:a16="http://schemas.microsoft.com/office/drawing/2014/main" id="{00000000-0008-0000-0E00-000065020000}"/>
            </a:ext>
          </a:extLst>
        </xdr:cNvPr>
        <xdr:cNvSpPr/>
      </xdr:nvSpPr>
      <xdr:spPr>
        <a:xfrm>
          <a:off x="18605500" y="10416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169164</xdr:rowOff>
    </xdr:from>
    <xdr:to>
      <xdr:col>102</xdr:col>
      <xdr:colOff>114300</xdr:colOff>
      <xdr:row>61</xdr:row>
      <xdr:rowOff>8382</xdr:rowOff>
    </xdr:to>
    <xdr:cxnSp macro="">
      <xdr:nvCxnSpPr>
        <xdr:cNvPr id="614" name="直線コネクタ 613">
          <a:extLst>
            <a:ext uri="{FF2B5EF4-FFF2-40B4-BE49-F238E27FC236}">
              <a16:creationId xmlns:a16="http://schemas.microsoft.com/office/drawing/2014/main" id="{00000000-0008-0000-0E00-000066020000}"/>
            </a:ext>
          </a:extLst>
        </xdr:cNvPr>
        <xdr:cNvCxnSpPr/>
      </xdr:nvCxnSpPr>
      <xdr:spPr>
        <a:xfrm flipV="1">
          <a:off x="18656300" y="10456164"/>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101363</xdr:rowOff>
    </xdr:from>
    <xdr:ext cx="469744" cy="259045"/>
    <xdr:sp macro="" textlink="">
      <xdr:nvSpPr>
        <xdr:cNvPr id="615" name="n_1aveValue【学校施設】&#10;一人当たり面積">
          <a:extLst>
            <a:ext uri="{FF2B5EF4-FFF2-40B4-BE49-F238E27FC236}">
              <a16:creationId xmlns:a16="http://schemas.microsoft.com/office/drawing/2014/main" id="{00000000-0008-0000-0E00-000067020000}"/>
            </a:ext>
          </a:extLst>
        </xdr:cNvPr>
        <xdr:cNvSpPr txBox="1"/>
      </xdr:nvSpPr>
      <xdr:spPr>
        <a:xfrm>
          <a:off x="21075727" y="10559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107459</xdr:rowOff>
    </xdr:from>
    <xdr:ext cx="469744" cy="259045"/>
    <xdr:sp macro="" textlink="">
      <xdr:nvSpPr>
        <xdr:cNvPr id="616" name="n_2aveValue【学校施設】&#10;一人当たり面積">
          <a:extLst>
            <a:ext uri="{FF2B5EF4-FFF2-40B4-BE49-F238E27FC236}">
              <a16:creationId xmlns:a16="http://schemas.microsoft.com/office/drawing/2014/main" id="{00000000-0008-0000-0E00-000068020000}"/>
            </a:ext>
          </a:extLst>
        </xdr:cNvPr>
        <xdr:cNvSpPr txBox="1"/>
      </xdr:nvSpPr>
      <xdr:spPr>
        <a:xfrm>
          <a:off x="20199427" y="10565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105935</xdr:rowOff>
    </xdr:from>
    <xdr:ext cx="469744" cy="259045"/>
    <xdr:sp macro="" textlink="">
      <xdr:nvSpPr>
        <xdr:cNvPr id="617" name="n_3aveValue【学校施設】&#10;一人当たり面積">
          <a:extLst>
            <a:ext uri="{FF2B5EF4-FFF2-40B4-BE49-F238E27FC236}">
              <a16:creationId xmlns:a16="http://schemas.microsoft.com/office/drawing/2014/main" id="{00000000-0008-0000-0E00-000069020000}"/>
            </a:ext>
          </a:extLst>
        </xdr:cNvPr>
        <xdr:cNvSpPr txBox="1"/>
      </xdr:nvSpPr>
      <xdr:spPr>
        <a:xfrm>
          <a:off x="19310427" y="10564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133367</xdr:rowOff>
    </xdr:from>
    <xdr:ext cx="469744" cy="259045"/>
    <xdr:sp macro="" textlink="">
      <xdr:nvSpPr>
        <xdr:cNvPr id="618" name="n_4aveValue【学校施設】&#10;一人当たり面積">
          <a:extLst>
            <a:ext uri="{FF2B5EF4-FFF2-40B4-BE49-F238E27FC236}">
              <a16:creationId xmlns:a16="http://schemas.microsoft.com/office/drawing/2014/main" id="{00000000-0008-0000-0E00-00006A020000}"/>
            </a:ext>
          </a:extLst>
        </xdr:cNvPr>
        <xdr:cNvSpPr txBox="1"/>
      </xdr:nvSpPr>
      <xdr:spPr>
        <a:xfrm>
          <a:off x="18421427" y="1059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40657</xdr:rowOff>
    </xdr:from>
    <xdr:ext cx="469744" cy="259045"/>
    <xdr:sp macro="" textlink="">
      <xdr:nvSpPr>
        <xdr:cNvPr id="619" name="n_1mainValue【学校施設】&#10;一人当たり面積">
          <a:extLst>
            <a:ext uri="{FF2B5EF4-FFF2-40B4-BE49-F238E27FC236}">
              <a16:creationId xmlns:a16="http://schemas.microsoft.com/office/drawing/2014/main" id="{00000000-0008-0000-0E00-00006B020000}"/>
            </a:ext>
          </a:extLst>
        </xdr:cNvPr>
        <xdr:cNvSpPr txBox="1"/>
      </xdr:nvSpPr>
      <xdr:spPr>
        <a:xfrm>
          <a:off x="21075727" y="1015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52849</xdr:rowOff>
    </xdr:from>
    <xdr:ext cx="469744" cy="259045"/>
    <xdr:sp macro="" textlink="">
      <xdr:nvSpPr>
        <xdr:cNvPr id="620" name="n_2mainValue【学校施設】&#10;一人当たり面積">
          <a:extLst>
            <a:ext uri="{FF2B5EF4-FFF2-40B4-BE49-F238E27FC236}">
              <a16:creationId xmlns:a16="http://schemas.microsoft.com/office/drawing/2014/main" id="{00000000-0008-0000-0E00-00006C020000}"/>
            </a:ext>
          </a:extLst>
        </xdr:cNvPr>
        <xdr:cNvSpPr txBox="1"/>
      </xdr:nvSpPr>
      <xdr:spPr>
        <a:xfrm>
          <a:off x="20199427" y="10168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65041</xdr:rowOff>
    </xdr:from>
    <xdr:ext cx="469744" cy="259045"/>
    <xdr:sp macro="" textlink="">
      <xdr:nvSpPr>
        <xdr:cNvPr id="621" name="n_3mainValue【学校施設】&#10;一人当たり面積">
          <a:extLst>
            <a:ext uri="{FF2B5EF4-FFF2-40B4-BE49-F238E27FC236}">
              <a16:creationId xmlns:a16="http://schemas.microsoft.com/office/drawing/2014/main" id="{00000000-0008-0000-0E00-00006D020000}"/>
            </a:ext>
          </a:extLst>
        </xdr:cNvPr>
        <xdr:cNvSpPr txBox="1"/>
      </xdr:nvSpPr>
      <xdr:spPr>
        <a:xfrm>
          <a:off x="19310427" y="10180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75709</xdr:rowOff>
    </xdr:from>
    <xdr:ext cx="469744" cy="259045"/>
    <xdr:sp macro="" textlink="">
      <xdr:nvSpPr>
        <xdr:cNvPr id="622" name="n_4mainValue【学校施設】&#10;一人当たり面積">
          <a:extLst>
            <a:ext uri="{FF2B5EF4-FFF2-40B4-BE49-F238E27FC236}">
              <a16:creationId xmlns:a16="http://schemas.microsoft.com/office/drawing/2014/main" id="{00000000-0008-0000-0E00-00006E020000}"/>
            </a:ext>
          </a:extLst>
        </xdr:cNvPr>
        <xdr:cNvSpPr txBox="1"/>
      </xdr:nvSpPr>
      <xdr:spPr>
        <a:xfrm>
          <a:off x="18421427" y="10191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00000000-0008-0000-0E00-00006F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00000000-0008-0000-0E00-000070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00000000-0008-0000-0E00-000071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00000000-0008-0000-0E00-000072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00000000-0008-0000-0E00-000076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00000000-0008-0000-0E00-000077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00000000-0008-0000-0E00-000078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00000000-0008-0000-0E00-000079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00000000-0008-0000-0E00-00007A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00000000-0008-0000-0E00-00007B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00000000-0008-0000-0E00-00007C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00000000-0008-0000-0E00-00007D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00000000-0008-0000-0E00-00007E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00000000-0008-0000-0E00-00007F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00000000-0008-0000-0E00-000080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00000000-0008-0000-0E00-000081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00000000-0008-0000-0E00-000082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00000000-0008-0000-0E00-000083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00000000-0008-0000-0E00-000084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00000000-0008-0000-0E00-000085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00000000-0008-0000-0E00-000086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647" name="直線コネクタ 646">
          <a:extLst>
            <a:ext uri="{FF2B5EF4-FFF2-40B4-BE49-F238E27FC236}">
              <a16:creationId xmlns:a16="http://schemas.microsoft.com/office/drawing/2014/main" id="{00000000-0008-0000-0E00-000087020000}"/>
            </a:ext>
          </a:extLst>
        </xdr:cNvPr>
        <xdr:cNvCxnSpPr/>
      </xdr:nvCxnSpPr>
      <xdr:spPr>
        <a:xfrm flipV="1">
          <a:off x="16318864" y="13517880"/>
          <a:ext cx="0" cy="1341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8" name="【児童館】&#10;有形固定資産減価償却率最小値テキスト">
          <a:extLst>
            <a:ext uri="{FF2B5EF4-FFF2-40B4-BE49-F238E27FC236}">
              <a16:creationId xmlns:a16="http://schemas.microsoft.com/office/drawing/2014/main" id="{00000000-0008-0000-0E00-000088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9" name="直線コネクタ 648">
          <a:extLst>
            <a:ext uri="{FF2B5EF4-FFF2-40B4-BE49-F238E27FC236}">
              <a16:creationId xmlns:a16="http://schemas.microsoft.com/office/drawing/2014/main" id="{00000000-0008-0000-0E00-000089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650" name="【児童館】&#10;有形固定資産減価償却率最大値テキスト">
          <a:extLst>
            <a:ext uri="{FF2B5EF4-FFF2-40B4-BE49-F238E27FC236}">
              <a16:creationId xmlns:a16="http://schemas.microsoft.com/office/drawing/2014/main" id="{00000000-0008-0000-0E00-00008A020000}"/>
            </a:ext>
          </a:extLst>
        </xdr:cNvPr>
        <xdr:cNvSpPr txBox="1"/>
      </xdr:nvSpPr>
      <xdr:spPr>
        <a:xfrm>
          <a:off x="16357600" y="13293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651" name="直線コネクタ 650">
          <a:extLst>
            <a:ext uri="{FF2B5EF4-FFF2-40B4-BE49-F238E27FC236}">
              <a16:creationId xmlns:a16="http://schemas.microsoft.com/office/drawing/2014/main" id="{00000000-0008-0000-0E00-00008B020000}"/>
            </a:ext>
          </a:extLst>
        </xdr:cNvPr>
        <xdr:cNvCxnSpPr/>
      </xdr:nvCxnSpPr>
      <xdr:spPr>
        <a:xfrm>
          <a:off x="16230600" y="1351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13352</xdr:rowOff>
    </xdr:from>
    <xdr:ext cx="405111" cy="259045"/>
    <xdr:sp macro="" textlink="">
      <xdr:nvSpPr>
        <xdr:cNvPr id="652" name="【児童館】&#10;有形固定資産減価償却率平均値テキスト">
          <a:extLst>
            <a:ext uri="{FF2B5EF4-FFF2-40B4-BE49-F238E27FC236}">
              <a16:creationId xmlns:a16="http://schemas.microsoft.com/office/drawing/2014/main" id="{00000000-0008-0000-0E00-00008C020000}"/>
            </a:ext>
          </a:extLst>
        </xdr:cNvPr>
        <xdr:cNvSpPr txBox="1"/>
      </xdr:nvSpPr>
      <xdr:spPr>
        <a:xfrm>
          <a:off x="16357600" y="142437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653" name="フローチャート: 判断 652">
          <a:extLst>
            <a:ext uri="{FF2B5EF4-FFF2-40B4-BE49-F238E27FC236}">
              <a16:creationId xmlns:a16="http://schemas.microsoft.com/office/drawing/2014/main" id="{00000000-0008-0000-0E00-00008D020000}"/>
            </a:ext>
          </a:extLst>
        </xdr:cNvPr>
        <xdr:cNvSpPr/>
      </xdr:nvSpPr>
      <xdr:spPr>
        <a:xfrm>
          <a:off x="16268700" y="1426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654" name="フローチャート: 判断 653">
          <a:extLst>
            <a:ext uri="{FF2B5EF4-FFF2-40B4-BE49-F238E27FC236}">
              <a16:creationId xmlns:a16="http://schemas.microsoft.com/office/drawing/2014/main" id="{00000000-0008-0000-0E00-00008E020000}"/>
            </a:ext>
          </a:extLst>
        </xdr:cNvPr>
        <xdr:cNvSpPr/>
      </xdr:nvSpPr>
      <xdr:spPr>
        <a:xfrm>
          <a:off x="15430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655" name="フローチャート: 判断 654">
          <a:extLst>
            <a:ext uri="{FF2B5EF4-FFF2-40B4-BE49-F238E27FC236}">
              <a16:creationId xmlns:a16="http://schemas.microsoft.com/office/drawing/2014/main" id="{00000000-0008-0000-0E00-00008F020000}"/>
            </a:ext>
          </a:extLst>
        </xdr:cNvPr>
        <xdr:cNvSpPr/>
      </xdr:nvSpPr>
      <xdr:spPr>
        <a:xfrm>
          <a:off x="14541500" y="1424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656" name="フローチャート: 判断 655">
          <a:extLst>
            <a:ext uri="{FF2B5EF4-FFF2-40B4-BE49-F238E27FC236}">
              <a16:creationId xmlns:a16="http://schemas.microsoft.com/office/drawing/2014/main" id="{00000000-0008-0000-0E00-000090020000}"/>
            </a:ext>
          </a:extLst>
        </xdr:cNvPr>
        <xdr:cNvSpPr/>
      </xdr:nvSpPr>
      <xdr:spPr>
        <a:xfrm>
          <a:off x="13652500" y="14232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114936</xdr:rowOff>
    </xdr:from>
    <xdr:to>
      <xdr:col>67</xdr:col>
      <xdr:colOff>101600</xdr:colOff>
      <xdr:row>83</xdr:row>
      <xdr:rowOff>45086</xdr:rowOff>
    </xdr:to>
    <xdr:sp macro="" textlink="">
      <xdr:nvSpPr>
        <xdr:cNvPr id="657" name="フローチャート: 判断 656">
          <a:extLst>
            <a:ext uri="{FF2B5EF4-FFF2-40B4-BE49-F238E27FC236}">
              <a16:creationId xmlns:a16="http://schemas.microsoft.com/office/drawing/2014/main" id="{00000000-0008-0000-0E00-000091020000}"/>
            </a:ext>
          </a:extLst>
        </xdr:cNvPr>
        <xdr:cNvSpPr/>
      </xdr:nvSpPr>
      <xdr:spPr>
        <a:xfrm>
          <a:off x="12763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E00-000092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00000000-0008-0000-0E00-000093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0000000-0008-0000-0E00-000094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E00-000095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E00-000096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31114</xdr:rowOff>
    </xdr:from>
    <xdr:to>
      <xdr:col>85</xdr:col>
      <xdr:colOff>177800</xdr:colOff>
      <xdr:row>83</xdr:row>
      <xdr:rowOff>132714</xdr:rowOff>
    </xdr:to>
    <xdr:sp macro="" textlink="">
      <xdr:nvSpPr>
        <xdr:cNvPr id="663" name="楕円 662">
          <a:extLst>
            <a:ext uri="{FF2B5EF4-FFF2-40B4-BE49-F238E27FC236}">
              <a16:creationId xmlns:a16="http://schemas.microsoft.com/office/drawing/2014/main" id="{00000000-0008-0000-0E00-000097020000}"/>
            </a:ext>
          </a:extLst>
        </xdr:cNvPr>
        <xdr:cNvSpPr/>
      </xdr:nvSpPr>
      <xdr:spPr>
        <a:xfrm>
          <a:off x="16268700" y="1426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53991</xdr:rowOff>
    </xdr:from>
    <xdr:ext cx="405111" cy="259045"/>
    <xdr:sp macro="" textlink="">
      <xdr:nvSpPr>
        <xdr:cNvPr id="664" name="【児童館】&#10;有形固定資産減価償却率該当値テキスト">
          <a:extLst>
            <a:ext uri="{FF2B5EF4-FFF2-40B4-BE49-F238E27FC236}">
              <a16:creationId xmlns:a16="http://schemas.microsoft.com/office/drawing/2014/main" id="{00000000-0008-0000-0E00-000098020000}"/>
            </a:ext>
          </a:extLst>
        </xdr:cNvPr>
        <xdr:cNvSpPr txBox="1"/>
      </xdr:nvSpPr>
      <xdr:spPr>
        <a:xfrm>
          <a:off x="16357600" y="14112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135889</xdr:rowOff>
    </xdr:from>
    <xdr:to>
      <xdr:col>81</xdr:col>
      <xdr:colOff>101600</xdr:colOff>
      <xdr:row>83</xdr:row>
      <xdr:rowOff>66039</xdr:rowOff>
    </xdr:to>
    <xdr:sp macro="" textlink="">
      <xdr:nvSpPr>
        <xdr:cNvPr id="665" name="楕円 664">
          <a:extLst>
            <a:ext uri="{FF2B5EF4-FFF2-40B4-BE49-F238E27FC236}">
              <a16:creationId xmlns:a16="http://schemas.microsoft.com/office/drawing/2014/main" id="{00000000-0008-0000-0E00-000099020000}"/>
            </a:ext>
          </a:extLst>
        </xdr:cNvPr>
        <xdr:cNvSpPr/>
      </xdr:nvSpPr>
      <xdr:spPr>
        <a:xfrm>
          <a:off x="15430500" y="1419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15239</xdr:rowOff>
    </xdr:from>
    <xdr:to>
      <xdr:col>85</xdr:col>
      <xdr:colOff>127000</xdr:colOff>
      <xdr:row>83</xdr:row>
      <xdr:rowOff>81914</xdr:rowOff>
    </xdr:to>
    <xdr:cxnSp macro="">
      <xdr:nvCxnSpPr>
        <xdr:cNvPr id="666" name="直線コネクタ 665">
          <a:extLst>
            <a:ext uri="{FF2B5EF4-FFF2-40B4-BE49-F238E27FC236}">
              <a16:creationId xmlns:a16="http://schemas.microsoft.com/office/drawing/2014/main" id="{00000000-0008-0000-0E00-00009A020000}"/>
            </a:ext>
          </a:extLst>
        </xdr:cNvPr>
        <xdr:cNvCxnSpPr/>
      </xdr:nvCxnSpPr>
      <xdr:spPr>
        <a:xfrm>
          <a:off x="15481300" y="14245589"/>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80645</xdr:rowOff>
    </xdr:from>
    <xdr:to>
      <xdr:col>76</xdr:col>
      <xdr:colOff>165100</xdr:colOff>
      <xdr:row>83</xdr:row>
      <xdr:rowOff>10795</xdr:rowOff>
    </xdr:to>
    <xdr:sp macro="" textlink="">
      <xdr:nvSpPr>
        <xdr:cNvPr id="667" name="楕円 666">
          <a:extLst>
            <a:ext uri="{FF2B5EF4-FFF2-40B4-BE49-F238E27FC236}">
              <a16:creationId xmlns:a16="http://schemas.microsoft.com/office/drawing/2014/main" id="{00000000-0008-0000-0E00-00009B020000}"/>
            </a:ext>
          </a:extLst>
        </xdr:cNvPr>
        <xdr:cNvSpPr/>
      </xdr:nvSpPr>
      <xdr:spPr>
        <a:xfrm>
          <a:off x="14541500" y="1413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131445</xdr:rowOff>
    </xdr:from>
    <xdr:to>
      <xdr:col>81</xdr:col>
      <xdr:colOff>50800</xdr:colOff>
      <xdr:row>83</xdr:row>
      <xdr:rowOff>15239</xdr:rowOff>
    </xdr:to>
    <xdr:cxnSp macro="">
      <xdr:nvCxnSpPr>
        <xdr:cNvPr id="668" name="直線コネクタ 667">
          <a:extLst>
            <a:ext uri="{FF2B5EF4-FFF2-40B4-BE49-F238E27FC236}">
              <a16:creationId xmlns:a16="http://schemas.microsoft.com/office/drawing/2014/main" id="{00000000-0008-0000-0E00-00009C020000}"/>
            </a:ext>
          </a:extLst>
        </xdr:cNvPr>
        <xdr:cNvCxnSpPr/>
      </xdr:nvCxnSpPr>
      <xdr:spPr>
        <a:xfrm>
          <a:off x="14592300" y="14190345"/>
          <a:ext cx="88900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23495</xdr:rowOff>
    </xdr:from>
    <xdr:to>
      <xdr:col>72</xdr:col>
      <xdr:colOff>38100</xdr:colOff>
      <xdr:row>82</xdr:row>
      <xdr:rowOff>125095</xdr:rowOff>
    </xdr:to>
    <xdr:sp macro="" textlink="">
      <xdr:nvSpPr>
        <xdr:cNvPr id="669" name="楕円 668">
          <a:extLst>
            <a:ext uri="{FF2B5EF4-FFF2-40B4-BE49-F238E27FC236}">
              <a16:creationId xmlns:a16="http://schemas.microsoft.com/office/drawing/2014/main" id="{00000000-0008-0000-0E00-00009D020000}"/>
            </a:ext>
          </a:extLst>
        </xdr:cNvPr>
        <xdr:cNvSpPr/>
      </xdr:nvSpPr>
      <xdr:spPr>
        <a:xfrm>
          <a:off x="13652500" y="1408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74295</xdr:rowOff>
    </xdr:from>
    <xdr:to>
      <xdr:col>76</xdr:col>
      <xdr:colOff>114300</xdr:colOff>
      <xdr:row>82</xdr:row>
      <xdr:rowOff>131445</xdr:rowOff>
    </xdr:to>
    <xdr:cxnSp macro="">
      <xdr:nvCxnSpPr>
        <xdr:cNvPr id="670" name="直線コネクタ 669">
          <a:extLst>
            <a:ext uri="{FF2B5EF4-FFF2-40B4-BE49-F238E27FC236}">
              <a16:creationId xmlns:a16="http://schemas.microsoft.com/office/drawing/2014/main" id="{00000000-0008-0000-0E00-00009E020000}"/>
            </a:ext>
          </a:extLst>
        </xdr:cNvPr>
        <xdr:cNvCxnSpPr/>
      </xdr:nvCxnSpPr>
      <xdr:spPr>
        <a:xfrm>
          <a:off x="13703300" y="1413319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19686</xdr:rowOff>
    </xdr:from>
    <xdr:to>
      <xdr:col>67</xdr:col>
      <xdr:colOff>101600</xdr:colOff>
      <xdr:row>82</xdr:row>
      <xdr:rowOff>121286</xdr:rowOff>
    </xdr:to>
    <xdr:sp macro="" textlink="">
      <xdr:nvSpPr>
        <xdr:cNvPr id="671" name="楕円 670">
          <a:extLst>
            <a:ext uri="{FF2B5EF4-FFF2-40B4-BE49-F238E27FC236}">
              <a16:creationId xmlns:a16="http://schemas.microsoft.com/office/drawing/2014/main" id="{00000000-0008-0000-0E00-00009F020000}"/>
            </a:ext>
          </a:extLst>
        </xdr:cNvPr>
        <xdr:cNvSpPr/>
      </xdr:nvSpPr>
      <xdr:spPr>
        <a:xfrm>
          <a:off x="12763500" y="1407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70486</xdr:rowOff>
    </xdr:from>
    <xdr:to>
      <xdr:col>71</xdr:col>
      <xdr:colOff>177800</xdr:colOff>
      <xdr:row>82</xdr:row>
      <xdr:rowOff>74295</xdr:rowOff>
    </xdr:to>
    <xdr:cxnSp macro="">
      <xdr:nvCxnSpPr>
        <xdr:cNvPr id="672" name="直線コネクタ 671">
          <a:extLst>
            <a:ext uri="{FF2B5EF4-FFF2-40B4-BE49-F238E27FC236}">
              <a16:creationId xmlns:a16="http://schemas.microsoft.com/office/drawing/2014/main" id="{00000000-0008-0000-0E00-0000A0020000}"/>
            </a:ext>
          </a:extLst>
        </xdr:cNvPr>
        <xdr:cNvCxnSpPr/>
      </xdr:nvCxnSpPr>
      <xdr:spPr>
        <a:xfrm>
          <a:off x="12814300" y="14129386"/>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118127</xdr:rowOff>
    </xdr:from>
    <xdr:ext cx="405111" cy="259045"/>
    <xdr:sp macro="" textlink="">
      <xdr:nvSpPr>
        <xdr:cNvPr id="673" name="n_1aveValue【児童館】&#10;有形固定資産減価償却率">
          <a:extLst>
            <a:ext uri="{FF2B5EF4-FFF2-40B4-BE49-F238E27FC236}">
              <a16:creationId xmlns:a16="http://schemas.microsoft.com/office/drawing/2014/main" id="{00000000-0008-0000-0E00-0000A1020000}"/>
            </a:ext>
          </a:extLst>
        </xdr:cNvPr>
        <xdr:cNvSpPr txBox="1"/>
      </xdr:nvSpPr>
      <xdr:spPr>
        <a:xfrm>
          <a:off x="15266044"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110507</xdr:rowOff>
    </xdr:from>
    <xdr:ext cx="405111" cy="259045"/>
    <xdr:sp macro="" textlink="">
      <xdr:nvSpPr>
        <xdr:cNvPr id="674" name="n_2aveValue【児童館】&#10;有形固定資産減価償却率">
          <a:extLst>
            <a:ext uri="{FF2B5EF4-FFF2-40B4-BE49-F238E27FC236}">
              <a16:creationId xmlns:a16="http://schemas.microsoft.com/office/drawing/2014/main" id="{00000000-0008-0000-0E00-0000A2020000}"/>
            </a:ext>
          </a:extLst>
        </xdr:cNvPr>
        <xdr:cNvSpPr txBox="1"/>
      </xdr:nvSpPr>
      <xdr:spPr>
        <a:xfrm>
          <a:off x="143897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95266</xdr:rowOff>
    </xdr:from>
    <xdr:ext cx="405111" cy="259045"/>
    <xdr:sp macro="" textlink="">
      <xdr:nvSpPr>
        <xdr:cNvPr id="675" name="n_3aveValue【児童館】&#10;有形固定資産減価償却率">
          <a:extLst>
            <a:ext uri="{FF2B5EF4-FFF2-40B4-BE49-F238E27FC236}">
              <a16:creationId xmlns:a16="http://schemas.microsoft.com/office/drawing/2014/main" id="{00000000-0008-0000-0E00-0000A3020000}"/>
            </a:ext>
          </a:extLst>
        </xdr:cNvPr>
        <xdr:cNvSpPr txBox="1"/>
      </xdr:nvSpPr>
      <xdr:spPr>
        <a:xfrm>
          <a:off x="13500744" y="1432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36213</xdr:rowOff>
    </xdr:from>
    <xdr:ext cx="405111" cy="259045"/>
    <xdr:sp macro="" textlink="">
      <xdr:nvSpPr>
        <xdr:cNvPr id="676" name="n_4aveValue【児童館】&#10;有形固定資産減価償却率">
          <a:extLst>
            <a:ext uri="{FF2B5EF4-FFF2-40B4-BE49-F238E27FC236}">
              <a16:creationId xmlns:a16="http://schemas.microsoft.com/office/drawing/2014/main" id="{00000000-0008-0000-0E00-0000A4020000}"/>
            </a:ext>
          </a:extLst>
        </xdr:cNvPr>
        <xdr:cNvSpPr txBox="1"/>
      </xdr:nvSpPr>
      <xdr:spPr>
        <a:xfrm>
          <a:off x="12611744" y="1426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82566</xdr:rowOff>
    </xdr:from>
    <xdr:ext cx="405111" cy="259045"/>
    <xdr:sp macro="" textlink="">
      <xdr:nvSpPr>
        <xdr:cNvPr id="677" name="n_1mainValue【児童館】&#10;有形固定資産減価償却率">
          <a:extLst>
            <a:ext uri="{FF2B5EF4-FFF2-40B4-BE49-F238E27FC236}">
              <a16:creationId xmlns:a16="http://schemas.microsoft.com/office/drawing/2014/main" id="{00000000-0008-0000-0E00-0000A5020000}"/>
            </a:ext>
          </a:extLst>
        </xdr:cNvPr>
        <xdr:cNvSpPr txBox="1"/>
      </xdr:nvSpPr>
      <xdr:spPr>
        <a:xfrm>
          <a:off x="152660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27322</xdr:rowOff>
    </xdr:from>
    <xdr:ext cx="405111" cy="259045"/>
    <xdr:sp macro="" textlink="">
      <xdr:nvSpPr>
        <xdr:cNvPr id="678" name="n_2mainValue【児童館】&#10;有形固定資産減価償却率">
          <a:extLst>
            <a:ext uri="{FF2B5EF4-FFF2-40B4-BE49-F238E27FC236}">
              <a16:creationId xmlns:a16="http://schemas.microsoft.com/office/drawing/2014/main" id="{00000000-0008-0000-0E00-0000A6020000}"/>
            </a:ext>
          </a:extLst>
        </xdr:cNvPr>
        <xdr:cNvSpPr txBox="1"/>
      </xdr:nvSpPr>
      <xdr:spPr>
        <a:xfrm>
          <a:off x="14389744" y="1391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141622</xdr:rowOff>
    </xdr:from>
    <xdr:ext cx="405111" cy="259045"/>
    <xdr:sp macro="" textlink="">
      <xdr:nvSpPr>
        <xdr:cNvPr id="679" name="n_3mainValue【児童館】&#10;有形固定資産減価償却率">
          <a:extLst>
            <a:ext uri="{FF2B5EF4-FFF2-40B4-BE49-F238E27FC236}">
              <a16:creationId xmlns:a16="http://schemas.microsoft.com/office/drawing/2014/main" id="{00000000-0008-0000-0E00-0000A7020000}"/>
            </a:ext>
          </a:extLst>
        </xdr:cNvPr>
        <xdr:cNvSpPr txBox="1"/>
      </xdr:nvSpPr>
      <xdr:spPr>
        <a:xfrm>
          <a:off x="1350074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137813</xdr:rowOff>
    </xdr:from>
    <xdr:ext cx="405111" cy="259045"/>
    <xdr:sp macro="" textlink="">
      <xdr:nvSpPr>
        <xdr:cNvPr id="680" name="n_4mainValue【児童館】&#10;有形固定資産減価償却率">
          <a:extLst>
            <a:ext uri="{FF2B5EF4-FFF2-40B4-BE49-F238E27FC236}">
              <a16:creationId xmlns:a16="http://schemas.microsoft.com/office/drawing/2014/main" id="{00000000-0008-0000-0E00-0000A8020000}"/>
            </a:ext>
          </a:extLst>
        </xdr:cNvPr>
        <xdr:cNvSpPr txBox="1"/>
      </xdr:nvSpPr>
      <xdr:spPr>
        <a:xfrm>
          <a:off x="126117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00000000-0008-0000-0E00-0000A9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00000000-0008-0000-0E00-0000AA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00000000-0008-0000-0E00-0000AB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00000000-0008-0000-0E00-0000AC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00000000-0008-0000-0E00-0000AD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00000000-0008-0000-0E00-0000AE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00000000-0008-0000-0E00-0000AF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00000000-0008-0000-0E00-0000B0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00000000-0008-0000-0E00-0000B1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00000000-0008-0000-0E00-0000B2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1" name="直線コネクタ 690">
          <a:extLst>
            <a:ext uri="{FF2B5EF4-FFF2-40B4-BE49-F238E27FC236}">
              <a16:creationId xmlns:a16="http://schemas.microsoft.com/office/drawing/2014/main" id="{00000000-0008-0000-0E00-0000B3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2" name="テキスト ボックス 691">
          <a:extLst>
            <a:ext uri="{FF2B5EF4-FFF2-40B4-BE49-F238E27FC236}">
              <a16:creationId xmlns:a16="http://schemas.microsoft.com/office/drawing/2014/main" id="{00000000-0008-0000-0E00-0000B4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3" name="直線コネクタ 692">
          <a:extLst>
            <a:ext uri="{FF2B5EF4-FFF2-40B4-BE49-F238E27FC236}">
              <a16:creationId xmlns:a16="http://schemas.microsoft.com/office/drawing/2014/main" id="{00000000-0008-0000-0E00-0000B5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4" name="テキスト ボックス 693">
          <a:extLst>
            <a:ext uri="{FF2B5EF4-FFF2-40B4-BE49-F238E27FC236}">
              <a16:creationId xmlns:a16="http://schemas.microsoft.com/office/drawing/2014/main" id="{00000000-0008-0000-0E00-0000B6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5" name="直線コネクタ 694">
          <a:extLst>
            <a:ext uri="{FF2B5EF4-FFF2-40B4-BE49-F238E27FC236}">
              <a16:creationId xmlns:a16="http://schemas.microsoft.com/office/drawing/2014/main" id="{00000000-0008-0000-0E00-0000B7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6" name="テキスト ボックス 695">
          <a:extLst>
            <a:ext uri="{FF2B5EF4-FFF2-40B4-BE49-F238E27FC236}">
              <a16:creationId xmlns:a16="http://schemas.microsoft.com/office/drawing/2014/main" id="{00000000-0008-0000-0E00-0000B8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7" name="直線コネクタ 696">
          <a:extLst>
            <a:ext uri="{FF2B5EF4-FFF2-40B4-BE49-F238E27FC236}">
              <a16:creationId xmlns:a16="http://schemas.microsoft.com/office/drawing/2014/main" id="{00000000-0008-0000-0E00-0000B9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8" name="テキスト ボックス 697">
          <a:extLst>
            <a:ext uri="{FF2B5EF4-FFF2-40B4-BE49-F238E27FC236}">
              <a16:creationId xmlns:a16="http://schemas.microsoft.com/office/drawing/2014/main" id="{00000000-0008-0000-0E00-0000BA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9" name="直線コネクタ 698">
          <a:extLst>
            <a:ext uri="{FF2B5EF4-FFF2-40B4-BE49-F238E27FC236}">
              <a16:creationId xmlns:a16="http://schemas.microsoft.com/office/drawing/2014/main" id="{00000000-0008-0000-0E00-0000BB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00" name="テキスト ボックス 699">
          <a:extLst>
            <a:ext uri="{FF2B5EF4-FFF2-40B4-BE49-F238E27FC236}">
              <a16:creationId xmlns:a16="http://schemas.microsoft.com/office/drawing/2014/main" id="{00000000-0008-0000-0E00-0000BC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1" name="直線コネクタ 700">
          <a:extLst>
            <a:ext uri="{FF2B5EF4-FFF2-40B4-BE49-F238E27FC236}">
              <a16:creationId xmlns:a16="http://schemas.microsoft.com/office/drawing/2014/main" id="{00000000-0008-0000-0E00-0000BD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2" name="テキスト ボックス 701">
          <a:extLst>
            <a:ext uri="{FF2B5EF4-FFF2-40B4-BE49-F238E27FC236}">
              <a16:creationId xmlns:a16="http://schemas.microsoft.com/office/drawing/2014/main" id="{00000000-0008-0000-0E00-0000BE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3" name="直線コネクタ 702">
          <a:extLst>
            <a:ext uri="{FF2B5EF4-FFF2-40B4-BE49-F238E27FC236}">
              <a16:creationId xmlns:a16="http://schemas.microsoft.com/office/drawing/2014/main" id="{00000000-0008-0000-0E00-0000BF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4" name="テキスト ボックス 703">
          <a:extLst>
            <a:ext uri="{FF2B5EF4-FFF2-40B4-BE49-F238E27FC236}">
              <a16:creationId xmlns:a16="http://schemas.microsoft.com/office/drawing/2014/main" id="{00000000-0008-0000-0E00-0000C0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5" name="【児童館】&#10;一人当たり面積グラフ枠">
          <a:extLst>
            <a:ext uri="{FF2B5EF4-FFF2-40B4-BE49-F238E27FC236}">
              <a16:creationId xmlns:a16="http://schemas.microsoft.com/office/drawing/2014/main" id="{00000000-0008-0000-0E00-0000C1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706" name="直線コネクタ 705">
          <a:extLst>
            <a:ext uri="{FF2B5EF4-FFF2-40B4-BE49-F238E27FC236}">
              <a16:creationId xmlns:a16="http://schemas.microsoft.com/office/drawing/2014/main" id="{00000000-0008-0000-0E00-0000C2020000}"/>
            </a:ext>
          </a:extLst>
        </xdr:cNvPr>
        <xdr:cNvCxnSpPr/>
      </xdr:nvCxnSpPr>
      <xdr:spPr>
        <a:xfrm flipV="1">
          <a:off x="22160864" y="134112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707" name="【児童館】&#10;一人当たり面積最小値テキスト">
          <a:extLst>
            <a:ext uri="{FF2B5EF4-FFF2-40B4-BE49-F238E27FC236}">
              <a16:creationId xmlns:a16="http://schemas.microsoft.com/office/drawing/2014/main" id="{00000000-0008-0000-0E00-0000C3020000}"/>
            </a:ext>
          </a:extLst>
        </xdr:cNvPr>
        <xdr:cNvSpPr txBox="1"/>
      </xdr:nvSpPr>
      <xdr:spPr>
        <a:xfrm>
          <a:off x="22199600" y="1490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708" name="直線コネクタ 707">
          <a:extLst>
            <a:ext uri="{FF2B5EF4-FFF2-40B4-BE49-F238E27FC236}">
              <a16:creationId xmlns:a16="http://schemas.microsoft.com/office/drawing/2014/main" id="{00000000-0008-0000-0E00-0000C4020000}"/>
            </a:ext>
          </a:extLst>
        </xdr:cNvPr>
        <xdr:cNvCxnSpPr/>
      </xdr:nvCxnSpPr>
      <xdr:spPr>
        <a:xfrm>
          <a:off x="22072600" y="148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09" name="【児童館】&#10;一人当たり面積最大値テキスト">
          <a:extLst>
            <a:ext uri="{FF2B5EF4-FFF2-40B4-BE49-F238E27FC236}">
              <a16:creationId xmlns:a16="http://schemas.microsoft.com/office/drawing/2014/main" id="{00000000-0008-0000-0E00-0000C5020000}"/>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10" name="直線コネクタ 709">
          <a:extLst>
            <a:ext uri="{FF2B5EF4-FFF2-40B4-BE49-F238E27FC236}">
              <a16:creationId xmlns:a16="http://schemas.microsoft.com/office/drawing/2014/main" id="{00000000-0008-0000-0E00-0000C6020000}"/>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169834</xdr:rowOff>
    </xdr:from>
    <xdr:ext cx="469744" cy="259045"/>
    <xdr:sp macro="" textlink="">
      <xdr:nvSpPr>
        <xdr:cNvPr id="711" name="【児童館】&#10;一人当たり面積平均値テキスト">
          <a:extLst>
            <a:ext uri="{FF2B5EF4-FFF2-40B4-BE49-F238E27FC236}">
              <a16:creationId xmlns:a16="http://schemas.microsoft.com/office/drawing/2014/main" id="{00000000-0008-0000-0E00-0000C7020000}"/>
            </a:ext>
          </a:extLst>
        </xdr:cNvPr>
        <xdr:cNvSpPr txBox="1"/>
      </xdr:nvSpPr>
      <xdr:spPr>
        <a:xfrm>
          <a:off x="22199600" y="14400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712" name="フローチャート: 判断 711">
          <a:extLst>
            <a:ext uri="{FF2B5EF4-FFF2-40B4-BE49-F238E27FC236}">
              <a16:creationId xmlns:a16="http://schemas.microsoft.com/office/drawing/2014/main" id="{00000000-0008-0000-0E00-0000C8020000}"/>
            </a:ext>
          </a:extLst>
        </xdr:cNvPr>
        <xdr:cNvSpPr/>
      </xdr:nvSpPr>
      <xdr:spPr>
        <a:xfrm>
          <a:off x="22110700" y="1442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713" name="フローチャート: 判断 712">
          <a:extLst>
            <a:ext uri="{FF2B5EF4-FFF2-40B4-BE49-F238E27FC236}">
              <a16:creationId xmlns:a16="http://schemas.microsoft.com/office/drawing/2014/main" id="{00000000-0008-0000-0E00-0000C9020000}"/>
            </a:ext>
          </a:extLst>
        </xdr:cNvPr>
        <xdr:cNvSpPr/>
      </xdr:nvSpPr>
      <xdr:spPr>
        <a:xfrm>
          <a:off x="21272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714" name="フローチャート: 判断 713">
          <a:extLst>
            <a:ext uri="{FF2B5EF4-FFF2-40B4-BE49-F238E27FC236}">
              <a16:creationId xmlns:a16="http://schemas.microsoft.com/office/drawing/2014/main" id="{00000000-0008-0000-0E00-0000CA020000}"/>
            </a:ext>
          </a:extLst>
        </xdr:cNvPr>
        <xdr:cNvSpPr/>
      </xdr:nvSpPr>
      <xdr:spPr>
        <a:xfrm>
          <a:off x="20383500" y="1443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715" name="フローチャート: 判断 714">
          <a:extLst>
            <a:ext uri="{FF2B5EF4-FFF2-40B4-BE49-F238E27FC236}">
              <a16:creationId xmlns:a16="http://schemas.microsoft.com/office/drawing/2014/main" id="{00000000-0008-0000-0E00-0000CB020000}"/>
            </a:ext>
          </a:extLst>
        </xdr:cNvPr>
        <xdr:cNvSpPr/>
      </xdr:nvSpPr>
      <xdr:spPr>
        <a:xfrm>
          <a:off x="19494500" y="1445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68943</xdr:rowOff>
    </xdr:from>
    <xdr:to>
      <xdr:col>98</xdr:col>
      <xdr:colOff>38100</xdr:colOff>
      <xdr:row>84</xdr:row>
      <xdr:rowOff>170543</xdr:rowOff>
    </xdr:to>
    <xdr:sp macro="" textlink="">
      <xdr:nvSpPr>
        <xdr:cNvPr id="716" name="フローチャート: 判断 715">
          <a:extLst>
            <a:ext uri="{FF2B5EF4-FFF2-40B4-BE49-F238E27FC236}">
              <a16:creationId xmlns:a16="http://schemas.microsoft.com/office/drawing/2014/main" id="{00000000-0008-0000-0E00-0000CC020000}"/>
            </a:ext>
          </a:extLst>
        </xdr:cNvPr>
        <xdr:cNvSpPr/>
      </xdr:nvSpPr>
      <xdr:spPr>
        <a:xfrm>
          <a:off x="18605500" y="1447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E00-0000CD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E00-0000CE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E00-0000CF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E00-0000D0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E00-0000D1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36286</xdr:rowOff>
    </xdr:from>
    <xdr:to>
      <xdr:col>116</xdr:col>
      <xdr:colOff>114300</xdr:colOff>
      <xdr:row>82</xdr:row>
      <xdr:rowOff>137886</xdr:rowOff>
    </xdr:to>
    <xdr:sp macro="" textlink="">
      <xdr:nvSpPr>
        <xdr:cNvPr id="722" name="楕円 721">
          <a:extLst>
            <a:ext uri="{FF2B5EF4-FFF2-40B4-BE49-F238E27FC236}">
              <a16:creationId xmlns:a16="http://schemas.microsoft.com/office/drawing/2014/main" id="{00000000-0008-0000-0E00-0000D2020000}"/>
            </a:ext>
          </a:extLst>
        </xdr:cNvPr>
        <xdr:cNvSpPr/>
      </xdr:nvSpPr>
      <xdr:spPr>
        <a:xfrm>
          <a:off x="22110700" y="1409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59163</xdr:rowOff>
    </xdr:from>
    <xdr:ext cx="469744" cy="259045"/>
    <xdr:sp macro="" textlink="">
      <xdr:nvSpPr>
        <xdr:cNvPr id="723" name="【児童館】&#10;一人当たり面積該当値テキスト">
          <a:extLst>
            <a:ext uri="{FF2B5EF4-FFF2-40B4-BE49-F238E27FC236}">
              <a16:creationId xmlns:a16="http://schemas.microsoft.com/office/drawing/2014/main" id="{00000000-0008-0000-0E00-0000D3020000}"/>
            </a:ext>
          </a:extLst>
        </xdr:cNvPr>
        <xdr:cNvSpPr txBox="1"/>
      </xdr:nvSpPr>
      <xdr:spPr>
        <a:xfrm>
          <a:off x="22199600" y="1394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52614</xdr:rowOff>
    </xdr:from>
    <xdr:to>
      <xdr:col>112</xdr:col>
      <xdr:colOff>38100</xdr:colOff>
      <xdr:row>82</xdr:row>
      <xdr:rowOff>154214</xdr:rowOff>
    </xdr:to>
    <xdr:sp macro="" textlink="">
      <xdr:nvSpPr>
        <xdr:cNvPr id="724" name="楕円 723">
          <a:extLst>
            <a:ext uri="{FF2B5EF4-FFF2-40B4-BE49-F238E27FC236}">
              <a16:creationId xmlns:a16="http://schemas.microsoft.com/office/drawing/2014/main" id="{00000000-0008-0000-0E00-0000D4020000}"/>
            </a:ext>
          </a:extLst>
        </xdr:cNvPr>
        <xdr:cNvSpPr/>
      </xdr:nvSpPr>
      <xdr:spPr>
        <a:xfrm>
          <a:off x="21272500" y="1411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87086</xdr:rowOff>
    </xdr:from>
    <xdr:to>
      <xdr:col>116</xdr:col>
      <xdr:colOff>63500</xdr:colOff>
      <xdr:row>82</xdr:row>
      <xdr:rowOff>103414</xdr:rowOff>
    </xdr:to>
    <xdr:cxnSp macro="">
      <xdr:nvCxnSpPr>
        <xdr:cNvPr id="725" name="直線コネクタ 724">
          <a:extLst>
            <a:ext uri="{FF2B5EF4-FFF2-40B4-BE49-F238E27FC236}">
              <a16:creationId xmlns:a16="http://schemas.microsoft.com/office/drawing/2014/main" id="{00000000-0008-0000-0E00-0000D5020000}"/>
            </a:ext>
          </a:extLst>
        </xdr:cNvPr>
        <xdr:cNvCxnSpPr/>
      </xdr:nvCxnSpPr>
      <xdr:spPr>
        <a:xfrm flipV="1">
          <a:off x="21323300" y="14145986"/>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52614</xdr:rowOff>
    </xdr:from>
    <xdr:to>
      <xdr:col>107</xdr:col>
      <xdr:colOff>101600</xdr:colOff>
      <xdr:row>82</xdr:row>
      <xdr:rowOff>154214</xdr:rowOff>
    </xdr:to>
    <xdr:sp macro="" textlink="">
      <xdr:nvSpPr>
        <xdr:cNvPr id="726" name="楕円 725">
          <a:extLst>
            <a:ext uri="{FF2B5EF4-FFF2-40B4-BE49-F238E27FC236}">
              <a16:creationId xmlns:a16="http://schemas.microsoft.com/office/drawing/2014/main" id="{00000000-0008-0000-0E00-0000D6020000}"/>
            </a:ext>
          </a:extLst>
        </xdr:cNvPr>
        <xdr:cNvSpPr/>
      </xdr:nvSpPr>
      <xdr:spPr>
        <a:xfrm>
          <a:off x="20383500" y="1411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103414</xdr:rowOff>
    </xdr:from>
    <xdr:to>
      <xdr:col>111</xdr:col>
      <xdr:colOff>177800</xdr:colOff>
      <xdr:row>82</xdr:row>
      <xdr:rowOff>103414</xdr:rowOff>
    </xdr:to>
    <xdr:cxnSp macro="">
      <xdr:nvCxnSpPr>
        <xdr:cNvPr id="727" name="直線コネクタ 726">
          <a:extLst>
            <a:ext uri="{FF2B5EF4-FFF2-40B4-BE49-F238E27FC236}">
              <a16:creationId xmlns:a16="http://schemas.microsoft.com/office/drawing/2014/main" id="{00000000-0008-0000-0E00-0000D7020000}"/>
            </a:ext>
          </a:extLst>
        </xdr:cNvPr>
        <xdr:cNvCxnSpPr/>
      </xdr:nvCxnSpPr>
      <xdr:spPr>
        <a:xfrm>
          <a:off x="20434300" y="141623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68943</xdr:rowOff>
    </xdr:from>
    <xdr:to>
      <xdr:col>102</xdr:col>
      <xdr:colOff>165100</xdr:colOff>
      <xdr:row>82</xdr:row>
      <xdr:rowOff>170543</xdr:rowOff>
    </xdr:to>
    <xdr:sp macro="" textlink="">
      <xdr:nvSpPr>
        <xdr:cNvPr id="728" name="楕円 727">
          <a:extLst>
            <a:ext uri="{FF2B5EF4-FFF2-40B4-BE49-F238E27FC236}">
              <a16:creationId xmlns:a16="http://schemas.microsoft.com/office/drawing/2014/main" id="{00000000-0008-0000-0E00-0000D8020000}"/>
            </a:ext>
          </a:extLst>
        </xdr:cNvPr>
        <xdr:cNvSpPr/>
      </xdr:nvSpPr>
      <xdr:spPr>
        <a:xfrm>
          <a:off x="19494500" y="1412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103414</xdr:rowOff>
    </xdr:from>
    <xdr:to>
      <xdr:col>107</xdr:col>
      <xdr:colOff>50800</xdr:colOff>
      <xdr:row>82</xdr:row>
      <xdr:rowOff>119743</xdr:rowOff>
    </xdr:to>
    <xdr:cxnSp macro="">
      <xdr:nvCxnSpPr>
        <xdr:cNvPr id="729" name="直線コネクタ 728">
          <a:extLst>
            <a:ext uri="{FF2B5EF4-FFF2-40B4-BE49-F238E27FC236}">
              <a16:creationId xmlns:a16="http://schemas.microsoft.com/office/drawing/2014/main" id="{00000000-0008-0000-0E00-0000D9020000}"/>
            </a:ext>
          </a:extLst>
        </xdr:cNvPr>
        <xdr:cNvCxnSpPr/>
      </xdr:nvCxnSpPr>
      <xdr:spPr>
        <a:xfrm flipV="1">
          <a:off x="19545300" y="1416231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52614</xdr:rowOff>
    </xdr:from>
    <xdr:to>
      <xdr:col>98</xdr:col>
      <xdr:colOff>38100</xdr:colOff>
      <xdr:row>82</xdr:row>
      <xdr:rowOff>154214</xdr:rowOff>
    </xdr:to>
    <xdr:sp macro="" textlink="">
      <xdr:nvSpPr>
        <xdr:cNvPr id="730" name="楕円 729">
          <a:extLst>
            <a:ext uri="{FF2B5EF4-FFF2-40B4-BE49-F238E27FC236}">
              <a16:creationId xmlns:a16="http://schemas.microsoft.com/office/drawing/2014/main" id="{00000000-0008-0000-0E00-0000DA020000}"/>
            </a:ext>
          </a:extLst>
        </xdr:cNvPr>
        <xdr:cNvSpPr/>
      </xdr:nvSpPr>
      <xdr:spPr>
        <a:xfrm>
          <a:off x="18605500" y="1411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103414</xdr:rowOff>
    </xdr:from>
    <xdr:to>
      <xdr:col>102</xdr:col>
      <xdr:colOff>114300</xdr:colOff>
      <xdr:row>82</xdr:row>
      <xdr:rowOff>119743</xdr:rowOff>
    </xdr:to>
    <xdr:cxnSp macro="">
      <xdr:nvCxnSpPr>
        <xdr:cNvPr id="731" name="直線コネクタ 730">
          <a:extLst>
            <a:ext uri="{FF2B5EF4-FFF2-40B4-BE49-F238E27FC236}">
              <a16:creationId xmlns:a16="http://schemas.microsoft.com/office/drawing/2014/main" id="{00000000-0008-0000-0E00-0000DB020000}"/>
            </a:ext>
          </a:extLst>
        </xdr:cNvPr>
        <xdr:cNvCxnSpPr/>
      </xdr:nvCxnSpPr>
      <xdr:spPr>
        <a:xfrm>
          <a:off x="18656300" y="1416231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129013</xdr:rowOff>
    </xdr:from>
    <xdr:ext cx="469744" cy="259045"/>
    <xdr:sp macro="" textlink="">
      <xdr:nvSpPr>
        <xdr:cNvPr id="732" name="n_1aveValue【児童館】&#10;一人当たり面積">
          <a:extLst>
            <a:ext uri="{FF2B5EF4-FFF2-40B4-BE49-F238E27FC236}">
              <a16:creationId xmlns:a16="http://schemas.microsoft.com/office/drawing/2014/main" id="{00000000-0008-0000-0E00-0000DC020000}"/>
            </a:ext>
          </a:extLst>
        </xdr:cNvPr>
        <xdr:cNvSpPr txBox="1"/>
      </xdr:nvSpPr>
      <xdr:spPr>
        <a:xfrm>
          <a:off x="210757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129013</xdr:rowOff>
    </xdr:from>
    <xdr:ext cx="469744" cy="259045"/>
    <xdr:sp macro="" textlink="">
      <xdr:nvSpPr>
        <xdr:cNvPr id="733" name="n_2aveValue【児童館】&#10;一人当たり面積">
          <a:extLst>
            <a:ext uri="{FF2B5EF4-FFF2-40B4-BE49-F238E27FC236}">
              <a16:creationId xmlns:a16="http://schemas.microsoft.com/office/drawing/2014/main" id="{00000000-0008-0000-0E00-0000DD020000}"/>
            </a:ext>
          </a:extLst>
        </xdr:cNvPr>
        <xdr:cNvSpPr txBox="1"/>
      </xdr:nvSpPr>
      <xdr:spPr>
        <a:xfrm>
          <a:off x="201994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145341</xdr:rowOff>
    </xdr:from>
    <xdr:ext cx="469744" cy="259045"/>
    <xdr:sp macro="" textlink="">
      <xdr:nvSpPr>
        <xdr:cNvPr id="734" name="n_3aveValue【児童館】&#10;一人当たり面積">
          <a:extLst>
            <a:ext uri="{FF2B5EF4-FFF2-40B4-BE49-F238E27FC236}">
              <a16:creationId xmlns:a16="http://schemas.microsoft.com/office/drawing/2014/main" id="{00000000-0008-0000-0E00-0000DE020000}"/>
            </a:ext>
          </a:extLst>
        </xdr:cNvPr>
        <xdr:cNvSpPr txBox="1"/>
      </xdr:nvSpPr>
      <xdr:spPr>
        <a:xfrm>
          <a:off x="19310427" y="1454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161670</xdr:rowOff>
    </xdr:from>
    <xdr:ext cx="469744" cy="259045"/>
    <xdr:sp macro="" textlink="">
      <xdr:nvSpPr>
        <xdr:cNvPr id="735" name="n_4aveValue【児童館】&#10;一人当たり面積">
          <a:extLst>
            <a:ext uri="{FF2B5EF4-FFF2-40B4-BE49-F238E27FC236}">
              <a16:creationId xmlns:a16="http://schemas.microsoft.com/office/drawing/2014/main" id="{00000000-0008-0000-0E00-0000DF020000}"/>
            </a:ext>
          </a:extLst>
        </xdr:cNvPr>
        <xdr:cNvSpPr txBox="1"/>
      </xdr:nvSpPr>
      <xdr:spPr>
        <a:xfrm>
          <a:off x="18421427" y="1456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170741</xdr:rowOff>
    </xdr:from>
    <xdr:ext cx="469744" cy="259045"/>
    <xdr:sp macro="" textlink="">
      <xdr:nvSpPr>
        <xdr:cNvPr id="736" name="n_1mainValue【児童館】&#10;一人当たり面積">
          <a:extLst>
            <a:ext uri="{FF2B5EF4-FFF2-40B4-BE49-F238E27FC236}">
              <a16:creationId xmlns:a16="http://schemas.microsoft.com/office/drawing/2014/main" id="{00000000-0008-0000-0E00-0000E0020000}"/>
            </a:ext>
          </a:extLst>
        </xdr:cNvPr>
        <xdr:cNvSpPr txBox="1"/>
      </xdr:nvSpPr>
      <xdr:spPr>
        <a:xfrm>
          <a:off x="21075727" y="1388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170741</xdr:rowOff>
    </xdr:from>
    <xdr:ext cx="469744" cy="259045"/>
    <xdr:sp macro="" textlink="">
      <xdr:nvSpPr>
        <xdr:cNvPr id="737" name="n_2mainValue【児童館】&#10;一人当たり面積">
          <a:extLst>
            <a:ext uri="{FF2B5EF4-FFF2-40B4-BE49-F238E27FC236}">
              <a16:creationId xmlns:a16="http://schemas.microsoft.com/office/drawing/2014/main" id="{00000000-0008-0000-0E00-0000E1020000}"/>
            </a:ext>
          </a:extLst>
        </xdr:cNvPr>
        <xdr:cNvSpPr txBox="1"/>
      </xdr:nvSpPr>
      <xdr:spPr>
        <a:xfrm>
          <a:off x="20199427" y="1388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15620</xdr:rowOff>
    </xdr:from>
    <xdr:ext cx="469744" cy="259045"/>
    <xdr:sp macro="" textlink="">
      <xdr:nvSpPr>
        <xdr:cNvPr id="738" name="n_3mainValue【児童館】&#10;一人当たり面積">
          <a:extLst>
            <a:ext uri="{FF2B5EF4-FFF2-40B4-BE49-F238E27FC236}">
              <a16:creationId xmlns:a16="http://schemas.microsoft.com/office/drawing/2014/main" id="{00000000-0008-0000-0E00-0000E2020000}"/>
            </a:ext>
          </a:extLst>
        </xdr:cNvPr>
        <xdr:cNvSpPr txBox="1"/>
      </xdr:nvSpPr>
      <xdr:spPr>
        <a:xfrm>
          <a:off x="19310427" y="13903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170741</xdr:rowOff>
    </xdr:from>
    <xdr:ext cx="469744" cy="259045"/>
    <xdr:sp macro="" textlink="">
      <xdr:nvSpPr>
        <xdr:cNvPr id="739" name="n_4mainValue【児童館】&#10;一人当たり面積">
          <a:extLst>
            <a:ext uri="{FF2B5EF4-FFF2-40B4-BE49-F238E27FC236}">
              <a16:creationId xmlns:a16="http://schemas.microsoft.com/office/drawing/2014/main" id="{00000000-0008-0000-0E00-0000E3020000}"/>
            </a:ext>
          </a:extLst>
        </xdr:cNvPr>
        <xdr:cNvSpPr txBox="1"/>
      </xdr:nvSpPr>
      <xdr:spPr>
        <a:xfrm>
          <a:off x="18421427" y="1388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0" name="正方形/長方形 739">
          <a:extLst>
            <a:ext uri="{FF2B5EF4-FFF2-40B4-BE49-F238E27FC236}">
              <a16:creationId xmlns:a16="http://schemas.microsoft.com/office/drawing/2014/main" id="{00000000-0008-0000-0E00-0000E4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1" name="正方形/長方形 740">
          <a:extLst>
            <a:ext uri="{FF2B5EF4-FFF2-40B4-BE49-F238E27FC236}">
              <a16:creationId xmlns:a16="http://schemas.microsoft.com/office/drawing/2014/main" id="{00000000-0008-0000-0E00-0000E5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2" name="正方形/長方形 741">
          <a:extLst>
            <a:ext uri="{FF2B5EF4-FFF2-40B4-BE49-F238E27FC236}">
              <a16:creationId xmlns:a16="http://schemas.microsoft.com/office/drawing/2014/main" id="{00000000-0008-0000-0E00-0000E6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3" name="正方形/長方形 742">
          <a:extLst>
            <a:ext uri="{FF2B5EF4-FFF2-40B4-BE49-F238E27FC236}">
              <a16:creationId xmlns:a16="http://schemas.microsoft.com/office/drawing/2014/main" id="{00000000-0008-0000-0E00-0000E7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4" name="正方形/長方形 743">
          <a:extLst>
            <a:ext uri="{FF2B5EF4-FFF2-40B4-BE49-F238E27FC236}">
              <a16:creationId xmlns:a16="http://schemas.microsoft.com/office/drawing/2014/main" id="{00000000-0008-0000-0E00-0000E8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5" name="正方形/長方形 744">
          <a:extLst>
            <a:ext uri="{FF2B5EF4-FFF2-40B4-BE49-F238E27FC236}">
              <a16:creationId xmlns:a16="http://schemas.microsoft.com/office/drawing/2014/main" id="{00000000-0008-0000-0E00-0000E9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6" name="正方形/長方形 745">
          <a:extLst>
            <a:ext uri="{FF2B5EF4-FFF2-40B4-BE49-F238E27FC236}">
              <a16:creationId xmlns:a16="http://schemas.microsoft.com/office/drawing/2014/main" id="{00000000-0008-0000-0E00-0000EA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7" name="正方形/長方形 746">
          <a:extLst>
            <a:ext uri="{FF2B5EF4-FFF2-40B4-BE49-F238E27FC236}">
              <a16:creationId xmlns:a16="http://schemas.microsoft.com/office/drawing/2014/main" id="{00000000-0008-0000-0E00-0000EB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8" name="テキスト ボックス 747">
          <a:extLst>
            <a:ext uri="{FF2B5EF4-FFF2-40B4-BE49-F238E27FC236}">
              <a16:creationId xmlns:a16="http://schemas.microsoft.com/office/drawing/2014/main" id="{00000000-0008-0000-0E00-0000EC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9" name="直線コネクタ 748">
          <a:extLst>
            <a:ext uri="{FF2B5EF4-FFF2-40B4-BE49-F238E27FC236}">
              <a16:creationId xmlns:a16="http://schemas.microsoft.com/office/drawing/2014/main" id="{00000000-0008-0000-0E00-0000ED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0" name="テキスト ボックス 749">
          <a:extLst>
            <a:ext uri="{FF2B5EF4-FFF2-40B4-BE49-F238E27FC236}">
              <a16:creationId xmlns:a16="http://schemas.microsoft.com/office/drawing/2014/main" id="{00000000-0008-0000-0E00-0000EE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1" name="直線コネクタ 750">
          <a:extLst>
            <a:ext uri="{FF2B5EF4-FFF2-40B4-BE49-F238E27FC236}">
              <a16:creationId xmlns:a16="http://schemas.microsoft.com/office/drawing/2014/main" id="{00000000-0008-0000-0E00-0000EF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2" name="テキスト ボックス 751">
          <a:extLst>
            <a:ext uri="{FF2B5EF4-FFF2-40B4-BE49-F238E27FC236}">
              <a16:creationId xmlns:a16="http://schemas.microsoft.com/office/drawing/2014/main" id="{00000000-0008-0000-0E00-0000F0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3" name="直線コネクタ 752">
          <a:extLst>
            <a:ext uri="{FF2B5EF4-FFF2-40B4-BE49-F238E27FC236}">
              <a16:creationId xmlns:a16="http://schemas.microsoft.com/office/drawing/2014/main" id="{00000000-0008-0000-0E00-0000F1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4" name="テキスト ボックス 753">
          <a:extLst>
            <a:ext uri="{FF2B5EF4-FFF2-40B4-BE49-F238E27FC236}">
              <a16:creationId xmlns:a16="http://schemas.microsoft.com/office/drawing/2014/main" id="{00000000-0008-0000-0E00-0000F2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5" name="直線コネクタ 754">
          <a:extLst>
            <a:ext uri="{FF2B5EF4-FFF2-40B4-BE49-F238E27FC236}">
              <a16:creationId xmlns:a16="http://schemas.microsoft.com/office/drawing/2014/main" id="{00000000-0008-0000-0E00-0000F3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6" name="テキスト ボックス 755">
          <a:extLst>
            <a:ext uri="{FF2B5EF4-FFF2-40B4-BE49-F238E27FC236}">
              <a16:creationId xmlns:a16="http://schemas.microsoft.com/office/drawing/2014/main" id="{00000000-0008-0000-0E00-0000F4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7" name="直線コネクタ 756">
          <a:extLst>
            <a:ext uri="{FF2B5EF4-FFF2-40B4-BE49-F238E27FC236}">
              <a16:creationId xmlns:a16="http://schemas.microsoft.com/office/drawing/2014/main" id="{00000000-0008-0000-0E00-0000F5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8" name="テキスト ボックス 757">
          <a:extLst>
            <a:ext uri="{FF2B5EF4-FFF2-40B4-BE49-F238E27FC236}">
              <a16:creationId xmlns:a16="http://schemas.microsoft.com/office/drawing/2014/main" id="{00000000-0008-0000-0E00-0000F6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9" name="直線コネクタ 758">
          <a:extLst>
            <a:ext uri="{FF2B5EF4-FFF2-40B4-BE49-F238E27FC236}">
              <a16:creationId xmlns:a16="http://schemas.microsoft.com/office/drawing/2014/main" id="{00000000-0008-0000-0E00-0000F7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0" name="テキスト ボックス 759">
          <a:extLst>
            <a:ext uri="{FF2B5EF4-FFF2-40B4-BE49-F238E27FC236}">
              <a16:creationId xmlns:a16="http://schemas.microsoft.com/office/drawing/2014/main" id="{00000000-0008-0000-0E00-0000F8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1" name="直線コネクタ 760">
          <a:extLst>
            <a:ext uri="{FF2B5EF4-FFF2-40B4-BE49-F238E27FC236}">
              <a16:creationId xmlns:a16="http://schemas.microsoft.com/office/drawing/2014/main" id="{00000000-0008-0000-0E00-0000F9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2" name="テキスト ボックス 761">
          <a:extLst>
            <a:ext uri="{FF2B5EF4-FFF2-40B4-BE49-F238E27FC236}">
              <a16:creationId xmlns:a16="http://schemas.microsoft.com/office/drawing/2014/main" id="{00000000-0008-0000-0E00-0000FA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3" name="【公民館】&#10;有形固定資産減価償却率グラフ枠">
          <a:extLst>
            <a:ext uri="{FF2B5EF4-FFF2-40B4-BE49-F238E27FC236}">
              <a16:creationId xmlns:a16="http://schemas.microsoft.com/office/drawing/2014/main" id="{00000000-0008-0000-0E00-0000FB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764" name="直線コネクタ 763">
          <a:extLst>
            <a:ext uri="{FF2B5EF4-FFF2-40B4-BE49-F238E27FC236}">
              <a16:creationId xmlns:a16="http://schemas.microsoft.com/office/drawing/2014/main" id="{00000000-0008-0000-0E00-0000FC020000}"/>
            </a:ext>
          </a:extLst>
        </xdr:cNvPr>
        <xdr:cNvCxnSpPr/>
      </xdr:nvCxnSpPr>
      <xdr:spPr>
        <a:xfrm flipV="1">
          <a:off x="16318864" y="171354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765" name="【公民館】&#10;有形固定資産減価償却率最小値テキスト">
          <a:extLst>
            <a:ext uri="{FF2B5EF4-FFF2-40B4-BE49-F238E27FC236}">
              <a16:creationId xmlns:a16="http://schemas.microsoft.com/office/drawing/2014/main" id="{00000000-0008-0000-0E00-0000FD020000}"/>
            </a:ext>
          </a:extLst>
        </xdr:cNvPr>
        <xdr:cNvSpPr txBox="1"/>
      </xdr:nvSpPr>
      <xdr:spPr>
        <a:xfrm>
          <a:off x="16357600" y="1850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766" name="直線コネクタ 765">
          <a:extLst>
            <a:ext uri="{FF2B5EF4-FFF2-40B4-BE49-F238E27FC236}">
              <a16:creationId xmlns:a16="http://schemas.microsoft.com/office/drawing/2014/main" id="{00000000-0008-0000-0E00-0000FE020000}"/>
            </a:ext>
          </a:extLst>
        </xdr:cNvPr>
        <xdr:cNvCxnSpPr/>
      </xdr:nvCxnSpPr>
      <xdr:spPr>
        <a:xfrm>
          <a:off x="16230600" y="18503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767" name="【公民館】&#10;有形固定資産減価償却率最大値テキスト">
          <a:extLst>
            <a:ext uri="{FF2B5EF4-FFF2-40B4-BE49-F238E27FC236}">
              <a16:creationId xmlns:a16="http://schemas.microsoft.com/office/drawing/2014/main" id="{00000000-0008-0000-0E00-0000FF020000}"/>
            </a:ext>
          </a:extLst>
        </xdr:cNvPr>
        <xdr:cNvSpPr txBox="1"/>
      </xdr:nvSpPr>
      <xdr:spPr>
        <a:xfrm>
          <a:off x="16357600" y="1691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768" name="直線コネクタ 767">
          <a:extLst>
            <a:ext uri="{FF2B5EF4-FFF2-40B4-BE49-F238E27FC236}">
              <a16:creationId xmlns:a16="http://schemas.microsoft.com/office/drawing/2014/main" id="{00000000-0008-0000-0E00-000000030000}"/>
            </a:ext>
          </a:extLst>
        </xdr:cNvPr>
        <xdr:cNvCxnSpPr/>
      </xdr:nvCxnSpPr>
      <xdr:spPr>
        <a:xfrm>
          <a:off x="16230600" y="1713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113047</xdr:rowOff>
    </xdr:from>
    <xdr:ext cx="405111" cy="259045"/>
    <xdr:sp macro="" textlink="">
      <xdr:nvSpPr>
        <xdr:cNvPr id="769" name="【公民館】&#10;有形固定資産減価償却率平均値テキスト">
          <a:extLst>
            <a:ext uri="{FF2B5EF4-FFF2-40B4-BE49-F238E27FC236}">
              <a16:creationId xmlns:a16="http://schemas.microsoft.com/office/drawing/2014/main" id="{00000000-0008-0000-0E00-000001030000}"/>
            </a:ext>
          </a:extLst>
        </xdr:cNvPr>
        <xdr:cNvSpPr txBox="1"/>
      </xdr:nvSpPr>
      <xdr:spPr>
        <a:xfrm>
          <a:off x="16357600" y="1777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770" name="フローチャート: 判断 769">
          <a:extLst>
            <a:ext uri="{FF2B5EF4-FFF2-40B4-BE49-F238E27FC236}">
              <a16:creationId xmlns:a16="http://schemas.microsoft.com/office/drawing/2014/main" id="{00000000-0008-0000-0E00-000002030000}"/>
            </a:ext>
          </a:extLst>
        </xdr:cNvPr>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71" name="フローチャート: 判断 770">
          <a:extLst>
            <a:ext uri="{FF2B5EF4-FFF2-40B4-BE49-F238E27FC236}">
              <a16:creationId xmlns:a16="http://schemas.microsoft.com/office/drawing/2014/main" id="{00000000-0008-0000-0E00-000003030000}"/>
            </a:ext>
          </a:extLst>
        </xdr:cNvPr>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72" name="フローチャート: 判断 771">
          <a:extLst>
            <a:ext uri="{FF2B5EF4-FFF2-40B4-BE49-F238E27FC236}">
              <a16:creationId xmlns:a16="http://schemas.microsoft.com/office/drawing/2014/main" id="{00000000-0008-0000-0E00-000004030000}"/>
            </a:ext>
          </a:extLst>
        </xdr:cNvPr>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773" name="フローチャート: 判断 772">
          <a:extLst>
            <a:ext uri="{FF2B5EF4-FFF2-40B4-BE49-F238E27FC236}">
              <a16:creationId xmlns:a16="http://schemas.microsoft.com/office/drawing/2014/main" id="{00000000-0008-0000-0E00-000005030000}"/>
            </a:ext>
          </a:extLst>
        </xdr:cNvPr>
        <xdr:cNvSpPr/>
      </xdr:nvSpPr>
      <xdr:spPr>
        <a:xfrm>
          <a:off x="13652500" y="1787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774" name="フローチャート: 判断 773">
          <a:extLst>
            <a:ext uri="{FF2B5EF4-FFF2-40B4-BE49-F238E27FC236}">
              <a16:creationId xmlns:a16="http://schemas.microsoft.com/office/drawing/2014/main" id="{00000000-0008-0000-0E00-000006030000}"/>
            </a:ext>
          </a:extLst>
        </xdr:cNvPr>
        <xdr:cNvSpPr/>
      </xdr:nvSpPr>
      <xdr:spPr>
        <a:xfrm>
          <a:off x="12763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E00-000007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0000000-0008-0000-0E00-000008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E00-000009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E00-00000A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E00-00000B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153036</xdr:rowOff>
    </xdr:from>
    <xdr:to>
      <xdr:col>85</xdr:col>
      <xdr:colOff>177800</xdr:colOff>
      <xdr:row>105</xdr:row>
      <xdr:rowOff>83186</xdr:rowOff>
    </xdr:to>
    <xdr:sp macro="" textlink="">
      <xdr:nvSpPr>
        <xdr:cNvPr id="780" name="楕円 779">
          <a:extLst>
            <a:ext uri="{FF2B5EF4-FFF2-40B4-BE49-F238E27FC236}">
              <a16:creationId xmlns:a16="http://schemas.microsoft.com/office/drawing/2014/main" id="{00000000-0008-0000-0E00-00000C030000}"/>
            </a:ext>
          </a:extLst>
        </xdr:cNvPr>
        <xdr:cNvSpPr/>
      </xdr:nvSpPr>
      <xdr:spPr>
        <a:xfrm>
          <a:off x="16268700" y="1798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131463</xdr:rowOff>
    </xdr:from>
    <xdr:ext cx="405111" cy="259045"/>
    <xdr:sp macro="" textlink="">
      <xdr:nvSpPr>
        <xdr:cNvPr id="781" name="【公民館】&#10;有形固定資産減価償却率該当値テキスト">
          <a:extLst>
            <a:ext uri="{FF2B5EF4-FFF2-40B4-BE49-F238E27FC236}">
              <a16:creationId xmlns:a16="http://schemas.microsoft.com/office/drawing/2014/main" id="{00000000-0008-0000-0E00-00000D030000}"/>
            </a:ext>
          </a:extLst>
        </xdr:cNvPr>
        <xdr:cNvSpPr txBox="1"/>
      </xdr:nvSpPr>
      <xdr:spPr>
        <a:xfrm>
          <a:off x="16357600" y="17962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118745</xdr:rowOff>
    </xdr:from>
    <xdr:to>
      <xdr:col>81</xdr:col>
      <xdr:colOff>101600</xdr:colOff>
      <xdr:row>105</xdr:row>
      <xdr:rowOff>48895</xdr:rowOff>
    </xdr:to>
    <xdr:sp macro="" textlink="">
      <xdr:nvSpPr>
        <xdr:cNvPr id="782" name="楕円 781">
          <a:extLst>
            <a:ext uri="{FF2B5EF4-FFF2-40B4-BE49-F238E27FC236}">
              <a16:creationId xmlns:a16="http://schemas.microsoft.com/office/drawing/2014/main" id="{00000000-0008-0000-0E00-00000E030000}"/>
            </a:ext>
          </a:extLst>
        </xdr:cNvPr>
        <xdr:cNvSpPr/>
      </xdr:nvSpPr>
      <xdr:spPr>
        <a:xfrm>
          <a:off x="15430500" y="1794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169545</xdr:rowOff>
    </xdr:from>
    <xdr:to>
      <xdr:col>85</xdr:col>
      <xdr:colOff>127000</xdr:colOff>
      <xdr:row>105</xdr:row>
      <xdr:rowOff>32386</xdr:rowOff>
    </xdr:to>
    <xdr:cxnSp macro="">
      <xdr:nvCxnSpPr>
        <xdr:cNvPr id="783" name="直線コネクタ 782">
          <a:extLst>
            <a:ext uri="{FF2B5EF4-FFF2-40B4-BE49-F238E27FC236}">
              <a16:creationId xmlns:a16="http://schemas.microsoft.com/office/drawing/2014/main" id="{00000000-0008-0000-0E00-00000F030000}"/>
            </a:ext>
          </a:extLst>
        </xdr:cNvPr>
        <xdr:cNvCxnSpPr/>
      </xdr:nvCxnSpPr>
      <xdr:spPr>
        <a:xfrm>
          <a:off x="15481300" y="18000345"/>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118745</xdr:rowOff>
    </xdr:from>
    <xdr:to>
      <xdr:col>76</xdr:col>
      <xdr:colOff>165100</xdr:colOff>
      <xdr:row>105</xdr:row>
      <xdr:rowOff>48895</xdr:rowOff>
    </xdr:to>
    <xdr:sp macro="" textlink="">
      <xdr:nvSpPr>
        <xdr:cNvPr id="784" name="楕円 783">
          <a:extLst>
            <a:ext uri="{FF2B5EF4-FFF2-40B4-BE49-F238E27FC236}">
              <a16:creationId xmlns:a16="http://schemas.microsoft.com/office/drawing/2014/main" id="{00000000-0008-0000-0E00-000010030000}"/>
            </a:ext>
          </a:extLst>
        </xdr:cNvPr>
        <xdr:cNvSpPr/>
      </xdr:nvSpPr>
      <xdr:spPr>
        <a:xfrm>
          <a:off x="14541500" y="1794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169545</xdr:rowOff>
    </xdr:from>
    <xdr:to>
      <xdr:col>81</xdr:col>
      <xdr:colOff>50800</xdr:colOff>
      <xdr:row>104</xdr:row>
      <xdr:rowOff>169545</xdr:rowOff>
    </xdr:to>
    <xdr:cxnSp macro="">
      <xdr:nvCxnSpPr>
        <xdr:cNvPr id="785" name="直線コネクタ 784">
          <a:extLst>
            <a:ext uri="{FF2B5EF4-FFF2-40B4-BE49-F238E27FC236}">
              <a16:creationId xmlns:a16="http://schemas.microsoft.com/office/drawing/2014/main" id="{00000000-0008-0000-0E00-000011030000}"/>
            </a:ext>
          </a:extLst>
        </xdr:cNvPr>
        <xdr:cNvCxnSpPr/>
      </xdr:nvCxnSpPr>
      <xdr:spPr>
        <a:xfrm>
          <a:off x="14592300" y="180003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118745</xdr:rowOff>
    </xdr:from>
    <xdr:to>
      <xdr:col>72</xdr:col>
      <xdr:colOff>38100</xdr:colOff>
      <xdr:row>105</xdr:row>
      <xdr:rowOff>48895</xdr:rowOff>
    </xdr:to>
    <xdr:sp macro="" textlink="">
      <xdr:nvSpPr>
        <xdr:cNvPr id="786" name="楕円 785">
          <a:extLst>
            <a:ext uri="{FF2B5EF4-FFF2-40B4-BE49-F238E27FC236}">
              <a16:creationId xmlns:a16="http://schemas.microsoft.com/office/drawing/2014/main" id="{00000000-0008-0000-0E00-000012030000}"/>
            </a:ext>
          </a:extLst>
        </xdr:cNvPr>
        <xdr:cNvSpPr/>
      </xdr:nvSpPr>
      <xdr:spPr>
        <a:xfrm>
          <a:off x="13652500" y="1794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169545</xdr:rowOff>
    </xdr:from>
    <xdr:to>
      <xdr:col>76</xdr:col>
      <xdr:colOff>114300</xdr:colOff>
      <xdr:row>104</xdr:row>
      <xdr:rowOff>169545</xdr:rowOff>
    </xdr:to>
    <xdr:cxnSp macro="">
      <xdr:nvCxnSpPr>
        <xdr:cNvPr id="787" name="直線コネクタ 786">
          <a:extLst>
            <a:ext uri="{FF2B5EF4-FFF2-40B4-BE49-F238E27FC236}">
              <a16:creationId xmlns:a16="http://schemas.microsoft.com/office/drawing/2014/main" id="{00000000-0008-0000-0E00-000013030000}"/>
            </a:ext>
          </a:extLst>
        </xdr:cNvPr>
        <xdr:cNvCxnSpPr/>
      </xdr:nvCxnSpPr>
      <xdr:spPr>
        <a:xfrm>
          <a:off x="13703300" y="1800034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59689</xdr:rowOff>
    </xdr:from>
    <xdr:to>
      <xdr:col>67</xdr:col>
      <xdr:colOff>101600</xdr:colOff>
      <xdr:row>104</xdr:row>
      <xdr:rowOff>161289</xdr:rowOff>
    </xdr:to>
    <xdr:sp macro="" textlink="">
      <xdr:nvSpPr>
        <xdr:cNvPr id="788" name="楕円 787">
          <a:extLst>
            <a:ext uri="{FF2B5EF4-FFF2-40B4-BE49-F238E27FC236}">
              <a16:creationId xmlns:a16="http://schemas.microsoft.com/office/drawing/2014/main" id="{00000000-0008-0000-0E00-000014030000}"/>
            </a:ext>
          </a:extLst>
        </xdr:cNvPr>
        <xdr:cNvSpPr/>
      </xdr:nvSpPr>
      <xdr:spPr>
        <a:xfrm>
          <a:off x="12763500" y="1789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110489</xdr:rowOff>
    </xdr:from>
    <xdr:to>
      <xdr:col>71</xdr:col>
      <xdr:colOff>177800</xdr:colOff>
      <xdr:row>104</xdr:row>
      <xdr:rowOff>169545</xdr:rowOff>
    </xdr:to>
    <xdr:cxnSp macro="">
      <xdr:nvCxnSpPr>
        <xdr:cNvPr id="789" name="直線コネクタ 788">
          <a:extLst>
            <a:ext uri="{FF2B5EF4-FFF2-40B4-BE49-F238E27FC236}">
              <a16:creationId xmlns:a16="http://schemas.microsoft.com/office/drawing/2014/main" id="{00000000-0008-0000-0E00-000015030000}"/>
            </a:ext>
          </a:extLst>
        </xdr:cNvPr>
        <xdr:cNvCxnSpPr/>
      </xdr:nvCxnSpPr>
      <xdr:spPr>
        <a:xfrm>
          <a:off x="12814300" y="17941289"/>
          <a:ext cx="889000" cy="59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33038</xdr:rowOff>
    </xdr:from>
    <xdr:ext cx="405111" cy="259045"/>
    <xdr:sp macro="" textlink="">
      <xdr:nvSpPr>
        <xdr:cNvPr id="790" name="n_1aveValue【公民館】&#10;有形固定資産減価償却率">
          <a:extLst>
            <a:ext uri="{FF2B5EF4-FFF2-40B4-BE49-F238E27FC236}">
              <a16:creationId xmlns:a16="http://schemas.microsoft.com/office/drawing/2014/main" id="{00000000-0008-0000-0E00-000016030000}"/>
            </a:ext>
          </a:extLst>
        </xdr:cNvPr>
        <xdr:cNvSpPr txBox="1"/>
      </xdr:nvSpPr>
      <xdr:spPr>
        <a:xfrm>
          <a:off x="15266044" y="1769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12082</xdr:rowOff>
    </xdr:from>
    <xdr:ext cx="405111" cy="259045"/>
    <xdr:sp macro="" textlink="">
      <xdr:nvSpPr>
        <xdr:cNvPr id="791" name="n_2aveValue【公民館】&#10;有形固定資産減価償却率">
          <a:extLst>
            <a:ext uri="{FF2B5EF4-FFF2-40B4-BE49-F238E27FC236}">
              <a16:creationId xmlns:a16="http://schemas.microsoft.com/office/drawing/2014/main" id="{00000000-0008-0000-0E00-000017030000}"/>
            </a:ext>
          </a:extLst>
        </xdr:cNvPr>
        <xdr:cNvSpPr txBox="1"/>
      </xdr:nvSpPr>
      <xdr:spPr>
        <a:xfrm>
          <a:off x="1438974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158766</xdr:rowOff>
    </xdr:from>
    <xdr:ext cx="405111" cy="259045"/>
    <xdr:sp macro="" textlink="">
      <xdr:nvSpPr>
        <xdr:cNvPr id="792" name="n_3aveValue【公民館】&#10;有形固定資産減価償却率">
          <a:extLst>
            <a:ext uri="{FF2B5EF4-FFF2-40B4-BE49-F238E27FC236}">
              <a16:creationId xmlns:a16="http://schemas.microsoft.com/office/drawing/2014/main" id="{00000000-0008-0000-0E00-000018030000}"/>
            </a:ext>
          </a:extLst>
        </xdr:cNvPr>
        <xdr:cNvSpPr txBox="1"/>
      </xdr:nvSpPr>
      <xdr:spPr>
        <a:xfrm>
          <a:off x="13500744" y="1764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147338</xdr:rowOff>
    </xdr:from>
    <xdr:ext cx="405111" cy="259045"/>
    <xdr:sp macro="" textlink="">
      <xdr:nvSpPr>
        <xdr:cNvPr id="793" name="n_4aveValue【公民館】&#10;有形固定資産減価償却率">
          <a:extLst>
            <a:ext uri="{FF2B5EF4-FFF2-40B4-BE49-F238E27FC236}">
              <a16:creationId xmlns:a16="http://schemas.microsoft.com/office/drawing/2014/main" id="{00000000-0008-0000-0E00-000019030000}"/>
            </a:ext>
          </a:extLst>
        </xdr:cNvPr>
        <xdr:cNvSpPr txBox="1"/>
      </xdr:nvSpPr>
      <xdr:spPr>
        <a:xfrm>
          <a:off x="12611744" y="1763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40022</xdr:rowOff>
    </xdr:from>
    <xdr:ext cx="405111" cy="259045"/>
    <xdr:sp macro="" textlink="">
      <xdr:nvSpPr>
        <xdr:cNvPr id="794" name="n_1mainValue【公民館】&#10;有形固定資産減価償却率">
          <a:extLst>
            <a:ext uri="{FF2B5EF4-FFF2-40B4-BE49-F238E27FC236}">
              <a16:creationId xmlns:a16="http://schemas.microsoft.com/office/drawing/2014/main" id="{00000000-0008-0000-0E00-00001A030000}"/>
            </a:ext>
          </a:extLst>
        </xdr:cNvPr>
        <xdr:cNvSpPr txBox="1"/>
      </xdr:nvSpPr>
      <xdr:spPr>
        <a:xfrm>
          <a:off x="15266044" y="1804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40022</xdr:rowOff>
    </xdr:from>
    <xdr:ext cx="405111" cy="259045"/>
    <xdr:sp macro="" textlink="">
      <xdr:nvSpPr>
        <xdr:cNvPr id="795" name="n_2mainValue【公民館】&#10;有形固定資産減価償却率">
          <a:extLst>
            <a:ext uri="{FF2B5EF4-FFF2-40B4-BE49-F238E27FC236}">
              <a16:creationId xmlns:a16="http://schemas.microsoft.com/office/drawing/2014/main" id="{00000000-0008-0000-0E00-00001B030000}"/>
            </a:ext>
          </a:extLst>
        </xdr:cNvPr>
        <xdr:cNvSpPr txBox="1"/>
      </xdr:nvSpPr>
      <xdr:spPr>
        <a:xfrm>
          <a:off x="14389744" y="1804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40022</xdr:rowOff>
    </xdr:from>
    <xdr:ext cx="405111" cy="259045"/>
    <xdr:sp macro="" textlink="">
      <xdr:nvSpPr>
        <xdr:cNvPr id="796" name="n_3mainValue【公民館】&#10;有形固定資産減価償却率">
          <a:extLst>
            <a:ext uri="{FF2B5EF4-FFF2-40B4-BE49-F238E27FC236}">
              <a16:creationId xmlns:a16="http://schemas.microsoft.com/office/drawing/2014/main" id="{00000000-0008-0000-0E00-00001C030000}"/>
            </a:ext>
          </a:extLst>
        </xdr:cNvPr>
        <xdr:cNvSpPr txBox="1"/>
      </xdr:nvSpPr>
      <xdr:spPr>
        <a:xfrm>
          <a:off x="13500744" y="1804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152416</xdr:rowOff>
    </xdr:from>
    <xdr:ext cx="405111" cy="259045"/>
    <xdr:sp macro="" textlink="">
      <xdr:nvSpPr>
        <xdr:cNvPr id="797" name="n_4mainValue【公民館】&#10;有形固定資産減価償却率">
          <a:extLst>
            <a:ext uri="{FF2B5EF4-FFF2-40B4-BE49-F238E27FC236}">
              <a16:creationId xmlns:a16="http://schemas.microsoft.com/office/drawing/2014/main" id="{00000000-0008-0000-0E00-00001D030000}"/>
            </a:ext>
          </a:extLst>
        </xdr:cNvPr>
        <xdr:cNvSpPr txBox="1"/>
      </xdr:nvSpPr>
      <xdr:spPr>
        <a:xfrm>
          <a:off x="12611744" y="1798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8" name="正方形/長方形 797">
          <a:extLst>
            <a:ext uri="{FF2B5EF4-FFF2-40B4-BE49-F238E27FC236}">
              <a16:creationId xmlns:a16="http://schemas.microsoft.com/office/drawing/2014/main" id="{00000000-0008-0000-0E00-00001E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9" name="正方形/長方形 798">
          <a:extLst>
            <a:ext uri="{FF2B5EF4-FFF2-40B4-BE49-F238E27FC236}">
              <a16:creationId xmlns:a16="http://schemas.microsoft.com/office/drawing/2014/main" id="{00000000-0008-0000-0E00-00001F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0" name="正方形/長方形 799">
          <a:extLst>
            <a:ext uri="{FF2B5EF4-FFF2-40B4-BE49-F238E27FC236}">
              <a16:creationId xmlns:a16="http://schemas.microsoft.com/office/drawing/2014/main" id="{00000000-0008-0000-0E00-000020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1" name="正方形/長方形 800">
          <a:extLst>
            <a:ext uri="{FF2B5EF4-FFF2-40B4-BE49-F238E27FC236}">
              <a16:creationId xmlns:a16="http://schemas.microsoft.com/office/drawing/2014/main" id="{00000000-0008-0000-0E00-000021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2" name="正方形/長方形 801">
          <a:extLst>
            <a:ext uri="{FF2B5EF4-FFF2-40B4-BE49-F238E27FC236}">
              <a16:creationId xmlns:a16="http://schemas.microsoft.com/office/drawing/2014/main" id="{00000000-0008-0000-0E00-000022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3" name="正方形/長方形 802">
          <a:extLst>
            <a:ext uri="{FF2B5EF4-FFF2-40B4-BE49-F238E27FC236}">
              <a16:creationId xmlns:a16="http://schemas.microsoft.com/office/drawing/2014/main" id="{00000000-0008-0000-0E00-000023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4" name="正方形/長方形 803">
          <a:extLst>
            <a:ext uri="{FF2B5EF4-FFF2-40B4-BE49-F238E27FC236}">
              <a16:creationId xmlns:a16="http://schemas.microsoft.com/office/drawing/2014/main" id="{00000000-0008-0000-0E00-000024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5" name="正方形/長方形 804">
          <a:extLst>
            <a:ext uri="{FF2B5EF4-FFF2-40B4-BE49-F238E27FC236}">
              <a16:creationId xmlns:a16="http://schemas.microsoft.com/office/drawing/2014/main" id="{00000000-0008-0000-0E00-000025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6" name="テキスト ボックス 805">
          <a:extLst>
            <a:ext uri="{FF2B5EF4-FFF2-40B4-BE49-F238E27FC236}">
              <a16:creationId xmlns:a16="http://schemas.microsoft.com/office/drawing/2014/main" id="{00000000-0008-0000-0E00-000026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7" name="直線コネクタ 806">
          <a:extLst>
            <a:ext uri="{FF2B5EF4-FFF2-40B4-BE49-F238E27FC236}">
              <a16:creationId xmlns:a16="http://schemas.microsoft.com/office/drawing/2014/main" id="{00000000-0008-0000-0E00-000027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8" name="直線コネクタ 807">
          <a:extLst>
            <a:ext uri="{FF2B5EF4-FFF2-40B4-BE49-F238E27FC236}">
              <a16:creationId xmlns:a16="http://schemas.microsoft.com/office/drawing/2014/main" id="{00000000-0008-0000-0E00-000028030000}"/>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9" name="テキスト ボックス 808">
          <a:extLst>
            <a:ext uri="{FF2B5EF4-FFF2-40B4-BE49-F238E27FC236}">
              <a16:creationId xmlns:a16="http://schemas.microsoft.com/office/drawing/2014/main" id="{00000000-0008-0000-0E00-00002903000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0" name="直線コネクタ 809">
          <a:extLst>
            <a:ext uri="{FF2B5EF4-FFF2-40B4-BE49-F238E27FC236}">
              <a16:creationId xmlns:a16="http://schemas.microsoft.com/office/drawing/2014/main" id="{00000000-0008-0000-0E00-00002A030000}"/>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1" name="テキスト ボックス 810">
          <a:extLst>
            <a:ext uri="{FF2B5EF4-FFF2-40B4-BE49-F238E27FC236}">
              <a16:creationId xmlns:a16="http://schemas.microsoft.com/office/drawing/2014/main" id="{00000000-0008-0000-0E00-00002B030000}"/>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2" name="直線コネクタ 811">
          <a:extLst>
            <a:ext uri="{FF2B5EF4-FFF2-40B4-BE49-F238E27FC236}">
              <a16:creationId xmlns:a16="http://schemas.microsoft.com/office/drawing/2014/main" id="{00000000-0008-0000-0E00-00002C03000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3" name="テキスト ボックス 812">
          <a:extLst>
            <a:ext uri="{FF2B5EF4-FFF2-40B4-BE49-F238E27FC236}">
              <a16:creationId xmlns:a16="http://schemas.microsoft.com/office/drawing/2014/main" id="{00000000-0008-0000-0E00-00002D03000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4" name="直線コネクタ 813">
          <a:extLst>
            <a:ext uri="{FF2B5EF4-FFF2-40B4-BE49-F238E27FC236}">
              <a16:creationId xmlns:a16="http://schemas.microsoft.com/office/drawing/2014/main" id="{00000000-0008-0000-0E00-00002E03000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5" name="テキスト ボックス 814">
          <a:extLst>
            <a:ext uri="{FF2B5EF4-FFF2-40B4-BE49-F238E27FC236}">
              <a16:creationId xmlns:a16="http://schemas.microsoft.com/office/drawing/2014/main" id="{00000000-0008-0000-0E00-00002F030000}"/>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00000000-0008-0000-0E00-000030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00000000-0008-0000-0E00-000031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00000000-0008-0000-0E00-000032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819" name="直線コネクタ 818">
          <a:extLst>
            <a:ext uri="{FF2B5EF4-FFF2-40B4-BE49-F238E27FC236}">
              <a16:creationId xmlns:a16="http://schemas.microsoft.com/office/drawing/2014/main" id="{00000000-0008-0000-0E00-000033030000}"/>
            </a:ext>
          </a:extLst>
        </xdr:cNvPr>
        <xdr:cNvCxnSpPr/>
      </xdr:nvCxnSpPr>
      <xdr:spPr>
        <a:xfrm flipV="1">
          <a:off x="22160864" y="171823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20" name="【公民館】&#10;一人当たり面積最小値テキスト">
          <a:extLst>
            <a:ext uri="{FF2B5EF4-FFF2-40B4-BE49-F238E27FC236}">
              <a16:creationId xmlns:a16="http://schemas.microsoft.com/office/drawing/2014/main" id="{00000000-0008-0000-0E00-000034030000}"/>
            </a:ext>
          </a:extLst>
        </xdr:cNvPr>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21" name="直線コネクタ 820">
          <a:extLst>
            <a:ext uri="{FF2B5EF4-FFF2-40B4-BE49-F238E27FC236}">
              <a16:creationId xmlns:a16="http://schemas.microsoft.com/office/drawing/2014/main" id="{00000000-0008-0000-0E00-000035030000}"/>
            </a:ext>
          </a:extLst>
        </xdr:cNvPr>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822" name="【公民館】&#10;一人当たり面積最大値テキスト">
          <a:extLst>
            <a:ext uri="{FF2B5EF4-FFF2-40B4-BE49-F238E27FC236}">
              <a16:creationId xmlns:a16="http://schemas.microsoft.com/office/drawing/2014/main" id="{00000000-0008-0000-0E00-000036030000}"/>
            </a:ext>
          </a:extLst>
        </xdr:cNvPr>
        <xdr:cNvSpPr txBox="1"/>
      </xdr:nvSpPr>
      <xdr:spPr>
        <a:xfrm>
          <a:off x="2219960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823" name="直線コネクタ 822">
          <a:extLst>
            <a:ext uri="{FF2B5EF4-FFF2-40B4-BE49-F238E27FC236}">
              <a16:creationId xmlns:a16="http://schemas.microsoft.com/office/drawing/2014/main" id="{00000000-0008-0000-0E00-000037030000}"/>
            </a:ext>
          </a:extLst>
        </xdr:cNvPr>
        <xdr:cNvCxnSpPr/>
      </xdr:nvCxnSpPr>
      <xdr:spPr>
        <a:xfrm>
          <a:off x="22072600" y="1718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170705</xdr:rowOff>
    </xdr:from>
    <xdr:ext cx="469744" cy="259045"/>
    <xdr:sp macro="" textlink="">
      <xdr:nvSpPr>
        <xdr:cNvPr id="824" name="【公民館】&#10;一人当たり面積平均値テキスト">
          <a:extLst>
            <a:ext uri="{FF2B5EF4-FFF2-40B4-BE49-F238E27FC236}">
              <a16:creationId xmlns:a16="http://schemas.microsoft.com/office/drawing/2014/main" id="{00000000-0008-0000-0E00-000038030000}"/>
            </a:ext>
          </a:extLst>
        </xdr:cNvPr>
        <xdr:cNvSpPr txBox="1"/>
      </xdr:nvSpPr>
      <xdr:spPr>
        <a:xfrm>
          <a:off x="22199600" y="18172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825" name="フローチャート: 判断 824">
          <a:extLst>
            <a:ext uri="{FF2B5EF4-FFF2-40B4-BE49-F238E27FC236}">
              <a16:creationId xmlns:a16="http://schemas.microsoft.com/office/drawing/2014/main" id="{00000000-0008-0000-0E00-000039030000}"/>
            </a:ext>
          </a:extLst>
        </xdr:cNvPr>
        <xdr:cNvSpPr/>
      </xdr:nvSpPr>
      <xdr:spPr>
        <a:xfrm>
          <a:off x="221107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826" name="フローチャート: 判断 825">
          <a:extLst>
            <a:ext uri="{FF2B5EF4-FFF2-40B4-BE49-F238E27FC236}">
              <a16:creationId xmlns:a16="http://schemas.microsoft.com/office/drawing/2014/main" id="{00000000-0008-0000-0E00-00003A030000}"/>
            </a:ext>
          </a:extLst>
        </xdr:cNvPr>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827" name="フローチャート: 判断 826">
          <a:extLst>
            <a:ext uri="{FF2B5EF4-FFF2-40B4-BE49-F238E27FC236}">
              <a16:creationId xmlns:a16="http://schemas.microsoft.com/office/drawing/2014/main" id="{00000000-0008-0000-0E00-00003B030000}"/>
            </a:ext>
          </a:extLst>
        </xdr:cNvPr>
        <xdr:cNvSpPr/>
      </xdr:nvSpPr>
      <xdr:spPr>
        <a:xfrm>
          <a:off x="20383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828" name="フローチャート: 判断 827">
          <a:extLst>
            <a:ext uri="{FF2B5EF4-FFF2-40B4-BE49-F238E27FC236}">
              <a16:creationId xmlns:a16="http://schemas.microsoft.com/office/drawing/2014/main" id="{00000000-0008-0000-0E00-00003C030000}"/>
            </a:ext>
          </a:extLst>
        </xdr:cNvPr>
        <xdr:cNvSpPr/>
      </xdr:nvSpPr>
      <xdr:spPr>
        <a:xfrm>
          <a:off x="19494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829" name="フローチャート: 判断 828">
          <a:extLst>
            <a:ext uri="{FF2B5EF4-FFF2-40B4-BE49-F238E27FC236}">
              <a16:creationId xmlns:a16="http://schemas.microsoft.com/office/drawing/2014/main" id="{00000000-0008-0000-0E00-00003D030000}"/>
            </a:ext>
          </a:extLst>
        </xdr:cNvPr>
        <xdr:cNvSpPr/>
      </xdr:nvSpPr>
      <xdr:spPr>
        <a:xfrm>
          <a:off x="18605500" y="1821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000000-0008-0000-0E00-00003E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E00-00003F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E00-000040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E00-000041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E00-000042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50546</xdr:rowOff>
    </xdr:from>
    <xdr:to>
      <xdr:col>116</xdr:col>
      <xdr:colOff>114300</xdr:colOff>
      <xdr:row>105</xdr:row>
      <xdr:rowOff>152146</xdr:rowOff>
    </xdr:to>
    <xdr:sp macro="" textlink="">
      <xdr:nvSpPr>
        <xdr:cNvPr id="835" name="楕円 834">
          <a:extLst>
            <a:ext uri="{FF2B5EF4-FFF2-40B4-BE49-F238E27FC236}">
              <a16:creationId xmlns:a16="http://schemas.microsoft.com/office/drawing/2014/main" id="{00000000-0008-0000-0E00-000043030000}"/>
            </a:ext>
          </a:extLst>
        </xdr:cNvPr>
        <xdr:cNvSpPr/>
      </xdr:nvSpPr>
      <xdr:spPr>
        <a:xfrm>
          <a:off x="22110700" y="1805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73423</xdr:rowOff>
    </xdr:from>
    <xdr:ext cx="469744" cy="259045"/>
    <xdr:sp macro="" textlink="">
      <xdr:nvSpPr>
        <xdr:cNvPr id="836" name="【公民館】&#10;一人当たり面積該当値テキスト">
          <a:extLst>
            <a:ext uri="{FF2B5EF4-FFF2-40B4-BE49-F238E27FC236}">
              <a16:creationId xmlns:a16="http://schemas.microsoft.com/office/drawing/2014/main" id="{00000000-0008-0000-0E00-000044030000}"/>
            </a:ext>
          </a:extLst>
        </xdr:cNvPr>
        <xdr:cNvSpPr txBox="1"/>
      </xdr:nvSpPr>
      <xdr:spPr>
        <a:xfrm>
          <a:off x="22199600" y="17904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55118</xdr:rowOff>
    </xdr:from>
    <xdr:to>
      <xdr:col>112</xdr:col>
      <xdr:colOff>38100</xdr:colOff>
      <xdr:row>105</xdr:row>
      <xdr:rowOff>156718</xdr:rowOff>
    </xdr:to>
    <xdr:sp macro="" textlink="">
      <xdr:nvSpPr>
        <xdr:cNvPr id="837" name="楕円 836">
          <a:extLst>
            <a:ext uri="{FF2B5EF4-FFF2-40B4-BE49-F238E27FC236}">
              <a16:creationId xmlns:a16="http://schemas.microsoft.com/office/drawing/2014/main" id="{00000000-0008-0000-0E00-000045030000}"/>
            </a:ext>
          </a:extLst>
        </xdr:cNvPr>
        <xdr:cNvSpPr/>
      </xdr:nvSpPr>
      <xdr:spPr>
        <a:xfrm>
          <a:off x="21272500" y="18057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101346</xdr:rowOff>
    </xdr:from>
    <xdr:to>
      <xdr:col>116</xdr:col>
      <xdr:colOff>63500</xdr:colOff>
      <xdr:row>105</xdr:row>
      <xdr:rowOff>105918</xdr:rowOff>
    </xdr:to>
    <xdr:cxnSp macro="">
      <xdr:nvCxnSpPr>
        <xdr:cNvPr id="838" name="直線コネクタ 837">
          <a:extLst>
            <a:ext uri="{FF2B5EF4-FFF2-40B4-BE49-F238E27FC236}">
              <a16:creationId xmlns:a16="http://schemas.microsoft.com/office/drawing/2014/main" id="{00000000-0008-0000-0E00-000046030000}"/>
            </a:ext>
          </a:extLst>
        </xdr:cNvPr>
        <xdr:cNvCxnSpPr/>
      </xdr:nvCxnSpPr>
      <xdr:spPr>
        <a:xfrm flipV="1">
          <a:off x="21323300" y="18103596"/>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59689</xdr:rowOff>
    </xdr:from>
    <xdr:to>
      <xdr:col>107</xdr:col>
      <xdr:colOff>101600</xdr:colOff>
      <xdr:row>105</xdr:row>
      <xdr:rowOff>161289</xdr:rowOff>
    </xdr:to>
    <xdr:sp macro="" textlink="">
      <xdr:nvSpPr>
        <xdr:cNvPr id="839" name="楕円 838">
          <a:extLst>
            <a:ext uri="{FF2B5EF4-FFF2-40B4-BE49-F238E27FC236}">
              <a16:creationId xmlns:a16="http://schemas.microsoft.com/office/drawing/2014/main" id="{00000000-0008-0000-0E00-000047030000}"/>
            </a:ext>
          </a:extLst>
        </xdr:cNvPr>
        <xdr:cNvSpPr/>
      </xdr:nvSpPr>
      <xdr:spPr>
        <a:xfrm>
          <a:off x="203835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105918</xdr:rowOff>
    </xdr:from>
    <xdr:to>
      <xdr:col>111</xdr:col>
      <xdr:colOff>177800</xdr:colOff>
      <xdr:row>105</xdr:row>
      <xdr:rowOff>110489</xdr:rowOff>
    </xdr:to>
    <xdr:cxnSp macro="">
      <xdr:nvCxnSpPr>
        <xdr:cNvPr id="840" name="直線コネクタ 839">
          <a:extLst>
            <a:ext uri="{FF2B5EF4-FFF2-40B4-BE49-F238E27FC236}">
              <a16:creationId xmlns:a16="http://schemas.microsoft.com/office/drawing/2014/main" id="{00000000-0008-0000-0E00-000048030000}"/>
            </a:ext>
          </a:extLst>
        </xdr:cNvPr>
        <xdr:cNvCxnSpPr/>
      </xdr:nvCxnSpPr>
      <xdr:spPr>
        <a:xfrm flipV="1">
          <a:off x="20434300" y="18108168"/>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64263</xdr:rowOff>
    </xdr:from>
    <xdr:to>
      <xdr:col>102</xdr:col>
      <xdr:colOff>165100</xdr:colOff>
      <xdr:row>105</xdr:row>
      <xdr:rowOff>165863</xdr:rowOff>
    </xdr:to>
    <xdr:sp macro="" textlink="">
      <xdr:nvSpPr>
        <xdr:cNvPr id="841" name="楕円 840">
          <a:extLst>
            <a:ext uri="{FF2B5EF4-FFF2-40B4-BE49-F238E27FC236}">
              <a16:creationId xmlns:a16="http://schemas.microsoft.com/office/drawing/2014/main" id="{00000000-0008-0000-0E00-000049030000}"/>
            </a:ext>
          </a:extLst>
        </xdr:cNvPr>
        <xdr:cNvSpPr/>
      </xdr:nvSpPr>
      <xdr:spPr>
        <a:xfrm>
          <a:off x="19494500" y="18066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110489</xdr:rowOff>
    </xdr:from>
    <xdr:to>
      <xdr:col>107</xdr:col>
      <xdr:colOff>50800</xdr:colOff>
      <xdr:row>105</xdr:row>
      <xdr:rowOff>115063</xdr:rowOff>
    </xdr:to>
    <xdr:cxnSp macro="">
      <xdr:nvCxnSpPr>
        <xdr:cNvPr id="842" name="直線コネクタ 841">
          <a:extLst>
            <a:ext uri="{FF2B5EF4-FFF2-40B4-BE49-F238E27FC236}">
              <a16:creationId xmlns:a16="http://schemas.microsoft.com/office/drawing/2014/main" id="{00000000-0008-0000-0E00-00004A030000}"/>
            </a:ext>
          </a:extLst>
        </xdr:cNvPr>
        <xdr:cNvCxnSpPr/>
      </xdr:nvCxnSpPr>
      <xdr:spPr>
        <a:xfrm flipV="1">
          <a:off x="19545300" y="18112739"/>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68835</xdr:rowOff>
    </xdr:from>
    <xdr:to>
      <xdr:col>98</xdr:col>
      <xdr:colOff>38100</xdr:colOff>
      <xdr:row>105</xdr:row>
      <xdr:rowOff>170435</xdr:rowOff>
    </xdr:to>
    <xdr:sp macro="" textlink="">
      <xdr:nvSpPr>
        <xdr:cNvPr id="843" name="楕円 842">
          <a:extLst>
            <a:ext uri="{FF2B5EF4-FFF2-40B4-BE49-F238E27FC236}">
              <a16:creationId xmlns:a16="http://schemas.microsoft.com/office/drawing/2014/main" id="{00000000-0008-0000-0E00-00004B030000}"/>
            </a:ext>
          </a:extLst>
        </xdr:cNvPr>
        <xdr:cNvSpPr/>
      </xdr:nvSpPr>
      <xdr:spPr>
        <a:xfrm>
          <a:off x="18605500" y="18071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115063</xdr:rowOff>
    </xdr:from>
    <xdr:to>
      <xdr:col>102</xdr:col>
      <xdr:colOff>114300</xdr:colOff>
      <xdr:row>105</xdr:row>
      <xdr:rowOff>119635</xdr:rowOff>
    </xdr:to>
    <xdr:cxnSp macro="">
      <xdr:nvCxnSpPr>
        <xdr:cNvPr id="844" name="直線コネクタ 843">
          <a:extLst>
            <a:ext uri="{FF2B5EF4-FFF2-40B4-BE49-F238E27FC236}">
              <a16:creationId xmlns:a16="http://schemas.microsoft.com/office/drawing/2014/main" id="{00000000-0008-0000-0E00-00004C030000}"/>
            </a:ext>
          </a:extLst>
        </xdr:cNvPr>
        <xdr:cNvCxnSpPr/>
      </xdr:nvCxnSpPr>
      <xdr:spPr>
        <a:xfrm flipV="1">
          <a:off x="18656300" y="18117313"/>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106697</xdr:rowOff>
    </xdr:from>
    <xdr:ext cx="469744" cy="259045"/>
    <xdr:sp macro="" textlink="">
      <xdr:nvSpPr>
        <xdr:cNvPr id="845" name="n_1aveValue【公民館】&#10;一人当たり面積">
          <a:extLst>
            <a:ext uri="{FF2B5EF4-FFF2-40B4-BE49-F238E27FC236}">
              <a16:creationId xmlns:a16="http://schemas.microsoft.com/office/drawing/2014/main" id="{00000000-0008-0000-0E00-00004D030000}"/>
            </a:ext>
          </a:extLst>
        </xdr:cNvPr>
        <xdr:cNvSpPr txBox="1"/>
      </xdr:nvSpPr>
      <xdr:spPr>
        <a:xfrm>
          <a:off x="21075727" y="1828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102125</xdr:rowOff>
    </xdr:from>
    <xdr:ext cx="469744" cy="259045"/>
    <xdr:sp macro="" textlink="">
      <xdr:nvSpPr>
        <xdr:cNvPr id="846" name="n_2aveValue【公民館】&#10;一人当たり面積">
          <a:extLst>
            <a:ext uri="{FF2B5EF4-FFF2-40B4-BE49-F238E27FC236}">
              <a16:creationId xmlns:a16="http://schemas.microsoft.com/office/drawing/2014/main" id="{00000000-0008-0000-0E00-00004E030000}"/>
            </a:ext>
          </a:extLst>
        </xdr:cNvPr>
        <xdr:cNvSpPr txBox="1"/>
      </xdr:nvSpPr>
      <xdr:spPr>
        <a:xfrm>
          <a:off x="20199427" y="1827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102125</xdr:rowOff>
    </xdr:from>
    <xdr:ext cx="469744" cy="259045"/>
    <xdr:sp macro="" textlink="">
      <xdr:nvSpPr>
        <xdr:cNvPr id="847" name="n_3aveValue【公民館】&#10;一人当たり面積">
          <a:extLst>
            <a:ext uri="{FF2B5EF4-FFF2-40B4-BE49-F238E27FC236}">
              <a16:creationId xmlns:a16="http://schemas.microsoft.com/office/drawing/2014/main" id="{00000000-0008-0000-0E00-00004F030000}"/>
            </a:ext>
          </a:extLst>
        </xdr:cNvPr>
        <xdr:cNvSpPr txBox="1"/>
      </xdr:nvSpPr>
      <xdr:spPr>
        <a:xfrm>
          <a:off x="19310427" y="1827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138701</xdr:rowOff>
    </xdr:from>
    <xdr:ext cx="469744" cy="259045"/>
    <xdr:sp macro="" textlink="">
      <xdr:nvSpPr>
        <xdr:cNvPr id="848" name="n_4aveValue【公民館】&#10;一人当たり面積">
          <a:extLst>
            <a:ext uri="{FF2B5EF4-FFF2-40B4-BE49-F238E27FC236}">
              <a16:creationId xmlns:a16="http://schemas.microsoft.com/office/drawing/2014/main" id="{00000000-0008-0000-0E00-000050030000}"/>
            </a:ext>
          </a:extLst>
        </xdr:cNvPr>
        <xdr:cNvSpPr txBox="1"/>
      </xdr:nvSpPr>
      <xdr:spPr>
        <a:xfrm>
          <a:off x="18421427" y="18312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1795</xdr:rowOff>
    </xdr:from>
    <xdr:ext cx="469744" cy="259045"/>
    <xdr:sp macro="" textlink="">
      <xdr:nvSpPr>
        <xdr:cNvPr id="849" name="n_1mainValue【公民館】&#10;一人当たり面積">
          <a:extLst>
            <a:ext uri="{FF2B5EF4-FFF2-40B4-BE49-F238E27FC236}">
              <a16:creationId xmlns:a16="http://schemas.microsoft.com/office/drawing/2014/main" id="{00000000-0008-0000-0E00-000051030000}"/>
            </a:ext>
          </a:extLst>
        </xdr:cNvPr>
        <xdr:cNvSpPr txBox="1"/>
      </xdr:nvSpPr>
      <xdr:spPr>
        <a:xfrm>
          <a:off x="21075727" y="1783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6366</xdr:rowOff>
    </xdr:from>
    <xdr:ext cx="469744" cy="259045"/>
    <xdr:sp macro="" textlink="">
      <xdr:nvSpPr>
        <xdr:cNvPr id="850" name="n_2mainValue【公民館】&#10;一人当たり面積">
          <a:extLst>
            <a:ext uri="{FF2B5EF4-FFF2-40B4-BE49-F238E27FC236}">
              <a16:creationId xmlns:a16="http://schemas.microsoft.com/office/drawing/2014/main" id="{00000000-0008-0000-0E00-000052030000}"/>
            </a:ext>
          </a:extLst>
        </xdr:cNvPr>
        <xdr:cNvSpPr txBox="1"/>
      </xdr:nvSpPr>
      <xdr:spPr>
        <a:xfrm>
          <a:off x="20199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10940</xdr:rowOff>
    </xdr:from>
    <xdr:ext cx="469744" cy="259045"/>
    <xdr:sp macro="" textlink="">
      <xdr:nvSpPr>
        <xdr:cNvPr id="851" name="n_3mainValue【公民館】&#10;一人当たり面積">
          <a:extLst>
            <a:ext uri="{FF2B5EF4-FFF2-40B4-BE49-F238E27FC236}">
              <a16:creationId xmlns:a16="http://schemas.microsoft.com/office/drawing/2014/main" id="{00000000-0008-0000-0E00-000053030000}"/>
            </a:ext>
          </a:extLst>
        </xdr:cNvPr>
        <xdr:cNvSpPr txBox="1"/>
      </xdr:nvSpPr>
      <xdr:spPr>
        <a:xfrm>
          <a:off x="19310427" y="1784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15512</xdr:rowOff>
    </xdr:from>
    <xdr:ext cx="469744" cy="259045"/>
    <xdr:sp macro="" textlink="">
      <xdr:nvSpPr>
        <xdr:cNvPr id="852" name="n_4mainValue【公民館】&#10;一人当たり面積">
          <a:extLst>
            <a:ext uri="{FF2B5EF4-FFF2-40B4-BE49-F238E27FC236}">
              <a16:creationId xmlns:a16="http://schemas.microsoft.com/office/drawing/2014/main" id="{00000000-0008-0000-0E00-000054030000}"/>
            </a:ext>
          </a:extLst>
        </xdr:cNvPr>
        <xdr:cNvSpPr txBox="1"/>
      </xdr:nvSpPr>
      <xdr:spPr>
        <a:xfrm>
          <a:off x="18421427" y="1784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00000000-0008-0000-0E00-000055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00000000-0008-0000-0E00-000056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00000000-0008-0000-0E00-000057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合併後、合併特例債などを活用し、新庁舎建設、学校施設等の整備事業等や、道路などの社会資本整備事業を進めてきたことから、これらの有形固定資産減価償却率は全国平均、新潟県平均より低い数値となっている。</a:t>
          </a:r>
        </a:p>
        <a:p>
          <a:r>
            <a:rPr kumimoji="1" lang="ja-JP" altLang="en-US" sz="1300">
              <a:latin typeface="ＭＳ Ｐゴシック" panose="020B0600070205080204" pitchFamily="50" charset="-128"/>
              <a:ea typeface="ＭＳ Ｐゴシック" panose="020B0600070205080204" pitchFamily="50" charset="-128"/>
            </a:rPr>
            <a:t>一方で、認定こども園等、学校施設、児童館、公民館、体育館・プール、福祉施設の一人当たり面積は類似団体平均と比べ高い数値となっている。これらの施設については、燕市建物系公共施設保有量適正化計画においても、機能の集約や廃止の必要性について検討をしており、中長期的な視点に基づく保有量の適正化に向けた取り組みを進めているところで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75,935
75,161
110.94
48,524,496
46,101,784
2,254,804
21,188,177
39,564,033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12.7
68.7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F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flipV="1">
          <a:off x="4634865" y="5771606"/>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00000000-0008-0000-0F00-00003B000000}"/>
            </a:ext>
          </a:extLst>
        </xdr:cNvPr>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F00-00003D000000}"/>
            </a:ext>
          </a:extLst>
        </xdr:cNvPr>
        <xdr:cNvSpPr txBox="1"/>
      </xdr:nvSpPr>
      <xdr:spPr>
        <a:xfrm>
          <a:off x="4673600" y="5546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4546600" y="5771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141350</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F00-00003F000000}"/>
            </a:ext>
          </a:extLst>
        </xdr:cNvPr>
        <xdr:cNvSpPr txBox="1"/>
      </xdr:nvSpPr>
      <xdr:spPr>
        <a:xfrm>
          <a:off x="4673600" y="6313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45847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3746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2857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96850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00000000-0008-0000-0F00-000044000000}"/>
            </a:ext>
          </a:extLst>
        </xdr:cNvPr>
        <xdr:cNvSpPr/>
      </xdr:nvSpPr>
      <xdr:spPr>
        <a:xfrm>
          <a:off x="107950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F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80917</xdr:rowOff>
    </xdr:from>
    <xdr:to>
      <xdr:col>24</xdr:col>
      <xdr:colOff>114300</xdr:colOff>
      <xdr:row>41</xdr:row>
      <xdr:rowOff>11067</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4584700" y="6938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59344</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F00-00004B000000}"/>
            </a:ext>
          </a:extLst>
        </xdr:cNvPr>
        <xdr:cNvSpPr txBox="1"/>
      </xdr:nvSpPr>
      <xdr:spPr>
        <a:xfrm>
          <a:off x="4673600" y="6917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61323</xdr:rowOff>
    </xdr:from>
    <xdr:to>
      <xdr:col>20</xdr:col>
      <xdr:colOff>38100</xdr:colOff>
      <xdr:row>40</xdr:row>
      <xdr:rowOff>162923</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3746500" y="691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112123</xdr:rowOff>
    </xdr:from>
    <xdr:to>
      <xdr:col>24</xdr:col>
      <xdr:colOff>63500</xdr:colOff>
      <xdr:row>40</xdr:row>
      <xdr:rowOff>131717</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3797300" y="6970123"/>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44994</xdr:rowOff>
    </xdr:from>
    <xdr:to>
      <xdr:col>15</xdr:col>
      <xdr:colOff>101600</xdr:colOff>
      <xdr:row>40</xdr:row>
      <xdr:rowOff>146594</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2857500" y="690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95794</xdr:rowOff>
    </xdr:from>
    <xdr:to>
      <xdr:col>19</xdr:col>
      <xdr:colOff>177800</xdr:colOff>
      <xdr:row>40</xdr:row>
      <xdr:rowOff>112123</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a:off x="2908300" y="6953794"/>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27033</xdr:rowOff>
    </xdr:from>
    <xdr:to>
      <xdr:col>10</xdr:col>
      <xdr:colOff>165100</xdr:colOff>
      <xdr:row>40</xdr:row>
      <xdr:rowOff>128633</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1968500" y="6885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77833</xdr:rowOff>
    </xdr:from>
    <xdr:to>
      <xdr:col>15</xdr:col>
      <xdr:colOff>50800</xdr:colOff>
      <xdr:row>40</xdr:row>
      <xdr:rowOff>95794</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a:off x="2019300" y="6935833"/>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167459</xdr:rowOff>
    </xdr:from>
    <xdr:to>
      <xdr:col>6</xdr:col>
      <xdr:colOff>38100</xdr:colOff>
      <xdr:row>40</xdr:row>
      <xdr:rowOff>97609</xdr:rowOff>
    </xdr:to>
    <xdr:sp macro="" textlink="">
      <xdr:nvSpPr>
        <xdr:cNvPr id="82" name="楕円 81">
          <a:extLst>
            <a:ext uri="{FF2B5EF4-FFF2-40B4-BE49-F238E27FC236}">
              <a16:creationId xmlns:a16="http://schemas.microsoft.com/office/drawing/2014/main" id="{00000000-0008-0000-0F00-000052000000}"/>
            </a:ext>
          </a:extLst>
        </xdr:cNvPr>
        <xdr:cNvSpPr/>
      </xdr:nvSpPr>
      <xdr:spPr>
        <a:xfrm>
          <a:off x="1079500" y="685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46809</xdr:rowOff>
    </xdr:from>
    <xdr:to>
      <xdr:col>10</xdr:col>
      <xdr:colOff>114300</xdr:colOff>
      <xdr:row>40</xdr:row>
      <xdr:rowOff>77833</xdr:rowOff>
    </xdr:to>
    <xdr:cxnSp macro="">
      <xdr:nvCxnSpPr>
        <xdr:cNvPr id="83" name="直線コネクタ 82">
          <a:extLst>
            <a:ext uri="{FF2B5EF4-FFF2-40B4-BE49-F238E27FC236}">
              <a16:creationId xmlns:a16="http://schemas.microsoft.com/office/drawing/2014/main" id="{00000000-0008-0000-0F00-000053000000}"/>
            </a:ext>
          </a:extLst>
        </xdr:cNvPr>
        <xdr:cNvCxnSpPr/>
      </xdr:nvCxnSpPr>
      <xdr:spPr>
        <a:xfrm>
          <a:off x="1130300" y="6904809"/>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F00-000054000000}"/>
            </a:ext>
          </a:extLst>
        </xdr:cNvPr>
        <xdr:cNvSpPr txBox="1"/>
      </xdr:nvSpPr>
      <xdr:spPr>
        <a:xfrm>
          <a:off x="3582044" y="618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F00-000055000000}"/>
            </a:ext>
          </a:extLst>
        </xdr:cNvPr>
        <xdr:cNvSpPr txBox="1"/>
      </xdr:nvSpPr>
      <xdr:spPr>
        <a:xfrm>
          <a:off x="27057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F00-000056000000}"/>
            </a:ext>
          </a:extLst>
        </xdr:cNvPr>
        <xdr:cNvSpPr txBox="1"/>
      </xdr:nvSpPr>
      <xdr:spPr>
        <a:xfrm>
          <a:off x="1816744" y="615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F00-000057000000}"/>
            </a:ext>
          </a:extLst>
        </xdr:cNvPr>
        <xdr:cNvSpPr txBox="1"/>
      </xdr:nvSpPr>
      <xdr:spPr>
        <a:xfrm>
          <a:off x="927744" y="614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154050</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F00-000058000000}"/>
            </a:ext>
          </a:extLst>
        </xdr:cNvPr>
        <xdr:cNvSpPr txBox="1"/>
      </xdr:nvSpPr>
      <xdr:spPr>
        <a:xfrm>
          <a:off x="3582044" y="7012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137721</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F00-000059000000}"/>
            </a:ext>
          </a:extLst>
        </xdr:cNvPr>
        <xdr:cNvSpPr txBox="1"/>
      </xdr:nvSpPr>
      <xdr:spPr>
        <a:xfrm>
          <a:off x="2705744" y="6995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119760</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F00-00005A000000}"/>
            </a:ext>
          </a:extLst>
        </xdr:cNvPr>
        <xdr:cNvSpPr txBox="1"/>
      </xdr:nvSpPr>
      <xdr:spPr>
        <a:xfrm>
          <a:off x="1816744" y="6977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88736</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F00-00005B000000}"/>
            </a:ext>
          </a:extLst>
        </xdr:cNvPr>
        <xdr:cNvSpPr txBox="1"/>
      </xdr:nvSpPr>
      <xdr:spPr>
        <a:xfrm>
          <a:off x="927744" y="69467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F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F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F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flipV="1">
          <a:off x="10476865" y="57658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F00-000074000000}"/>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F00-000076000000}"/>
            </a:ext>
          </a:extLst>
        </xdr:cNvPr>
        <xdr:cNvSpPr txBox="1"/>
      </xdr:nvSpPr>
      <xdr:spPr>
        <a:xfrm>
          <a:off x="10515600"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103886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48277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F00-000078000000}"/>
            </a:ext>
          </a:extLst>
        </xdr:cNvPr>
        <xdr:cNvSpPr txBox="1"/>
      </xdr:nvSpPr>
      <xdr:spPr>
        <a:xfrm>
          <a:off x="10515600" y="639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57150</xdr:rowOff>
    </xdr:from>
    <xdr:to>
      <xdr:col>55</xdr:col>
      <xdr:colOff>50800</xdr:colOff>
      <xdr:row>39</xdr:row>
      <xdr:rowOff>158750</xdr:rowOff>
    </xdr:to>
    <xdr:sp macro="" textlink="">
      <xdr:nvSpPr>
        <xdr:cNvPr id="131" name="楕円 130">
          <a:extLst>
            <a:ext uri="{FF2B5EF4-FFF2-40B4-BE49-F238E27FC236}">
              <a16:creationId xmlns:a16="http://schemas.microsoft.com/office/drawing/2014/main" id="{00000000-0008-0000-0F00-000083000000}"/>
            </a:ext>
          </a:extLst>
        </xdr:cNvPr>
        <xdr:cNvSpPr/>
      </xdr:nvSpPr>
      <xdr:spPr>
        <a:xfrm>
          <a:off x="104267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35577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F00-000084000000}"/>
            </a:ext>
          </a:extLst>
        </xdr:cNvPr>
        <xdr:cNvSpPr txBox="1"/>
      </xdr:nvSpPr>
      <xdr:spPr>
        <a:xfrm>
          <a:off x="10515600" y="672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57150</xdr:rowOff>
    </xdr:from>
    <xdr:to>
      <xdr:col>50</xdr:col>
      <xdr:colOff>165100</xdr:colOff>
      <xdr:row>39</xdr:row>
      <xdr:rowOff>158750</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95885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107950</xdr:rowOff>
    </xdr:from>
    <xdr:to>
      <xdr:col>55</xdr:col>
      <xdr:colOff>0</xdr:colOff>
      <xdr:row>39</xdr:row>
      <xdr:rowOff>107950</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a:off x="9639300" y="6794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57150</xdr:rowOff>
    </xdr:from>
    <xdr:to>
      <xdr:col>46</xdr:col>
      <xdr:colOff>38100</xdr:colOff>
      <xdr:row>39</xdr:row>
      <xdr:rowOff>158750</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8699500" y="674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107950</xdr:rowOff>
    </xdr:from>
    <xdr:to>
      <xdr:col>50</xdr:col>
      <xdr:colOff>114300</xdr:colOff>
      <xdr:row>39</xdr:row>
      <xdr:rowOff>107950</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a:off x="8750300" y="6794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69850</xdr:rowOff>
    </xdr:from>
    <xdr:to>
      <xdr:col>41</xdr:col>
      <xdr:colOff>101600</xdr:colOff>
      <xdr:row>40</xdr:row>
      <xdr:rowOff>0</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7810500" y="675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107950</xdr:rowOff>
    </xdr:from>
    <xdr:to>
      <xdr:col>45</xdr:col>
      <xdr:colOff>177800</xdr:colOff>
      <xdr:row>39</xdr:row>
      <xdr:rowOff>120650</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flipV="1">
          <a:off x="7861300" y="67945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69850</xdr:rowOff>
    </xdr:from>
    <xdr:to>
      <xdr:col>36</xdr:col>
      <xdr:colOff>165100</xdr:colOff>
      <xdr:row>40</xdr:row>
      <xdr:rowOff>0</xdr:rowOff>
    </xdr:to>
    <xdr:sp macro="" textlink="">
      <xdr:nvSpPr>
        <xdr:cNvPr id="139" name="楕円 138">
          <a:extLst>
            <a:ext uri="{FF2B5EF4-FFF2-40B4-BE49-F238E27FC236}">
              <a16:creationId xmlns:a16="http://schemas.microsoft.com/office/drawing/2014/main" id="{00000000-0008-0000-0F00-00008B000000}"/>
            </a:ext>
          </a:extLst>
        </xdr:cNvPr>
        <xdr:cNvSpPr/>
      </xdr:nvSpPr>
      <xdr:spPr>
        <a:xfrm>
          <a:off x="6921500" y="675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120650</xdr:rowOff>
    </xdr:from>
    <xdr:to>
      <xdr:col>41</xdr:col>
      <xdr:colOff>50800</xdr:colOff>
      <xdr:row>39</xdr:row>
      <xdr:rowOff>120650</xdr:rowOff>
    </xdr:to>
    <xdr:cxnSp macro="">
      <xdr:nvCxnSpPr>
        <xdr:cNvPr id="140" name="直線コネクタ 139">
          <a:extLst>
            <a:ext uri="{FF2B5EF4-FFF2-40B4-BE49-F238E27FC236}">
              <a16:creationId xmlns:a16="http://schemas.microsoft.com/office/drawing/2014/main" id="{00000000-0008-0000-0F00-00008C000000}"/>
            </a:ext>
          </a:extLst>
        </xdr:cNvPr>
        <xdr:cNvCxnSpPr/>
      </xdr:nvCxnSpPr>
      <xdr:spPr>
        <a:xfrm>
          <a:off x="6972300" y="6807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143527</xdr:rowOff>
    </xdr:from>
    <xdr:ext cx="469744" cy="259045"/>
    <xdr:sp macro="" textlink="">
      <xdr:nvSpPr>
        <xdr:cNvPr id="141" name="n_1aveValue【図書館】&#10;一人当たり面積">
          <a:extLst>
            <a:ext uri="{FF2B5EF4-FFF2-40B4-BE49-F238E27FC236}">
              <a16:creationId xmlns:a16="http://schemas.microsoft.com/office/drawing/2014/main" id="{00000000-0008-0000-0F00-00008D000000}"/>
            </a:ext>
          </a:extLst>
        </xdr:cNvPr>
        <xdr:cNvSpPr txBox="1"/>
      </xdr:nvSpPr>
      <xdr:spPr>
        <a:xfrm>
          <a:off x="9391727" y="631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2" name="n_2aveValue【図書館】&#10;一人当たり面積">
          <a:extLst>
            <a:ext uri="{FF2B5EF4-FFF2-40B4-BE49-F238E27FC236}">
              <a16:creationId xmlns:a16="http://schemas.microsoft.com/office/drawing/2014/main" id="{00000000-0008-0000-0F00-00008E000000}"/>
            </a:ext>
          </a:extLst>
        </xdr:cNvPr>
        <xdr:cNvSpPr txBox="1"/>
      </xdr:nvSpPr>
      <xdr:spPr>
        <a:xfrm>
          <a:off x="8515427" y="634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3" name="n_3aveValue【図書館】&#10;一人当たり面積">
          <a:extLst>
            <a:ext uri="{FF2B5EF4-FFF2-40B4-BE49-F238E27FC236}">
              <a16:creationId xmlns:a16="http://schemas.microsoft.com/office/drawing/2014/main" id="{00000000-0008-0000-0F00-00008F000000}"/>
            </a:ext>
          </a:extLst>
        </xdr:cNvPr>
        <xdr:cNvSpPr txBox="1"/>
      </xdr:nvSpPr>
      <xdr:spPr>
        <a:xfrm>
          <a:off x="7626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4" name="n_4aveValue【図書館】&#10;一人当たり面積">
          <a:extLst>
            <a:ext uri="{FF2B5EF4-FFF2-40B4-BE49-F238E27FC236}">
              <a16:creationId xmlns:a16="http://schemas.microsoft.com/office/drawing/2014/main" id="{00000000-0008-0000-0F00-000090000000}"/>
            </a:ext>
          </a:extLst>
        </xdr:cNvPr>
        <xdr:cNvSpPr txBox="1"/>
      </xdr:nvSpPr>
      <xdr:spPr>
        <a:xfrm>
          <a:off x="6737427" y="635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149877</xdr:rowOff>
    </xdr:from>
    <xdr:ext cx="469744" cy="259045"/>
    <xdr:sp macro="" textlink="">
      <xdr:nvSpPr>
        <xdr:cNvPr id="145" name="n_1mainValue【図書館】&#10;一人当たり面積">
          <a:extLst>
            <a:ext uri="{FF2B5EF4-FFF2-40B4-BE49-F238E27FC236}">
              <a16:creationId xmlns:a16="http://schemas.microsoft.com/office/drawing/2014/main" id="{00000000-0008-0000-0F00-000091000000}"/>
            </a:ext>
          </a:extLst>
        </xdr:cNvPr>
        <xdr:cNvSpPr txBox="1"/>
      </xdr:nvSpPr>
      <xdr:spPr>
        <a:xfrm>
          <a:off x="9391727"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149877</xdr:rowOff>
    </xdr:from>
    <xdr:ext cx="469744" cy="259045"/>
    <xdr:sp macro="" textlink="">
      <xdr:nvSpPr>
        <xdr:cNvPr id="146" name="n_2mainValue【図書館】&#10;一人当たり面積">
          <a:extLst>
            <a:ext uri="{FF2B5EF4-FFF2-40B4-BE49-F238E27FC236}">
              <a16:creationId xmlns:a16="http://schemas.microsoft.com/office/drawing/2014/main" id="{00000000-0008-0000-0F00-000092000000}"/>
            </a:ext>
          </a:extLst>
        </xdr:cNvPr>
        <xdr:cNvSpPr txBox="1"/>
      </xdr:nvSpPr>
      <xdr:spPr>
        <a:xfrm>
          <a:off x="8515427"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162577</xdr:rowOff>
    </xdr:from>
    <xdr:ext cx="469744" cy="259045"/>
    <xdr:sp macro="" textlink="">
      <xdr:nvSpPr>
        <xdr:cNvPr id="147" name="n_3mainValue【図書館】&#10;一人当たり面積">
          <a:extLst>
            <a:ext uri="{FF2B5EF4-FFF2-40B4-BE49-F238E27FC236}">
              <a16:creationId xmlns:a16="http://schemas.microsoft.com/office/drawing/2014/main" id="{00000000-0008-0000-0F00-000093000000}"/>
            </a:ext>
          </a:extLst>
        </xdr:cNvPr>
        <xdr:cNvSpPr txBox="1"/>
      </xdr:nvSpPr>
      <xdr:spPr>
        <a:xfrm>
          <a:off x="7626427" y="684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162577</xdr:rowOff>
    </xdr:from>
    <xdr:ext cx="469744" cy="259045"/>
    <xdr:sp macro="" textlink="">
      <xdr:nvSpPr>
        <xdr:cNvPr id="148" name="n_4mainValue【図書館】&#10;一人当たり面積">
          <a:extLst>
            <a:ext uri="{FF2B5EF4-FFF2-40B4-BE49-F238E27FC236}">
              <a16:creationId xmlns:a16="http://schemas.microsoft.com/office/drawing/2014/main" id="{00000000-0008-0000-0F00-000094000000}"/>
            </a:ext>
          </a:extLst>
        </xdr:cNvPr>
        <xdr:cNvSpPr txBox="1"/>
      </xdr:nvSpPr>
      <xdr:spPr>
        <a:xfrm>
          <a:off x="6737427" y="684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F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F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F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0000000-0008-0000-0F00-0000AB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0F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flipV="1">
          <a:off x="4634865" y="9549765"/>
          <a:ext cx="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00000000-0008-0000-0F00-0000AE000000}"/>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0000000-0008-0000-0F00-0000B0000000}"/>
            </a:ext>
          </a:extLst>
        </xdr:cNvPr>
        <xdr:cNvSpPr txBox="1"/>
      </xdr:nvSpPr>
      <xdr:spPr>
        <a:xfrm>
          <a:off x="4673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4546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103522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0000000-0008-0000-0F00-0000B2000000}"/>
            </a:ext>
          </a:extLst>
        </xdr:cNvPr>
        <xdr:cNvSpPr txBox="1"/>
      </xdr:nvSpPr>
      <xdr:spPr>
        <a:xfrm>
          <a:off x="4673600" y="10219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2857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139700</xdr:rowOff>
    </xdr:from>
    <xdr:to>
      <xdr:col>24</xdr:col>
      <xdr:colOff>114300</xdr:colOff>
      <xdr:row>61</xdr:row>
      <xdr:rowOff>69850</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45847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118127</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0000000-0008-0000-0F00-0000BE000000}"/>
            </a:ext>
          </a:extLst>
        </xdr:cNvPr>
        <xdr:cNvSpPr txBox="1"/>
      </xdr:nvSpPr>
      <xdr:spPr>
        <a:xfrm>
          <a:off x="4673600" y="1040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107315</xdr:rowOff>
    </xdr:from>
    <xdr:to>
      <xdr:col>20</xdr:col>
      <xdr:colOff>38100</xdr:colOff>
      <xdr:row>61</xdr:row>
      <xdr:rowOff>37465</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3746500" y="1039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158115</xdr:rowOff>
    </xdr:from>
    <xdr:to>
      <xdr:col>24</xdr:col>
      <xdr:colOff>63500</xdr:colOff>
      <xdr:row>61</xdr:row>
      <xdr:rowOff>19050</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a:off x="3797300" y="1044511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78740</xdr:rowOff>
    </xdr:from>
    <xdr:to>
      <xdr:col>15</xdr:col>
      <xdr:colOff>101600</xdr:colOff>
      <xdr:row>61</xdr:row>
      <xdr:rowOff>8890</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2857500" y="1036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129540</xdr:rowOff>
    </xdr:from>
    <xdr:to>
      <xdr:col>19</xdr:col>
      <xdr:colOff>177800</xdr:colOff>
      <xdr:row>60</xdr:row>
      <xdr:rowOff>158115</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2908300" y="1041654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141605</xdr:rowOff>
    </xdr:from>
    <xdr:to>
      <xdr:col>10</xdr:col>
      <xdr:colOff>165100</xdr:colOff>
      <xdr:row>62</xdr:row>
      <xdr:rowOff>71755</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1968500" y="1060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129540</xdr:rowOff>
    </xdr:from>
    <xdr:to>
      <xdr:col>15</xdr:col>
      <xdr:colOff>50800</xdr:colOff>
      <xdr:row>62</xdr:row>
      <xdr:rowOff>20955</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flipV="1">
          <a:off x="2019300" y="10416540"/>
          <a:ext cx="889000" cy="234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103505</xdr:rowOff>
    </xdr:from>
    <xdr:to>
      <xdr:col>6</xdr:col>
      <xdr:colOff>38100</xdr:colOff>
      <xdr:row>62</xdr:row>
      <xdr:rowOff>33655</xdr:rowOff>
    </xdr:to>
    <xdr:sp macro="" textlink="">
      <xdr:nvSpPr>
        <xdr:cNvPr id="197" name="楕円 196">
          <a:extLst>
            <a:ext uri="{FF2B5EF4-FFF2-40B4-BE49-F238E27FC236}">
              <a16:creationId xmlns:a16="http://schemas.microsoft.com/office/drawing/2014/main" id="{00000000-0008-0000-0F00-0000C5000000}"/>
            </a:ext>
          </a:extLst>
        </xdr:cNvPr>
        <xdr:cNvSpPr/>
      </xdr:nvSpPr>
      <xdr:spPr>
        <a:xfrm>
          <a:off x="1079500" y="1056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154305</xdr:rowOff>
    </xdr:from>
    <xdr:to>
      <xdr:col>10</xdr:col>
      <xdr:colOff>114300</xdr:colOff>
      <xdr:row>62</xdr:row>
      <xdr:rowOff>20955</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a:off x="1130300" y="1061275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9" name="n_1ave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35820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145432</xdr:rowOff>
    </xdr:from>
    <xdr:ext cx="405111" cy="259045"/>
    <xdr:sp macro="" textlink="">
      <xdr:nvSpPr>
        <xdr:cNvPr id="200" name="n_2ave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270574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128287</xdr:rowOff>
    </xdr:from>
    <xdr:ext cx="405111" cy="259045"/>
    <xdr:sp macro="" textlink="">
      <xdr:nvSpPr>
        <xdr:cNvPr id="201" name="n_3ave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1816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2" name="n_4ave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9277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28592</xdr:rowOff>
    </xdr:from>
    <xdr:ext cx="405111" cy="259045"/>
    <xdr:sp macro="" textlink="">
      <xdr:nvSpPr>
        <xdr:cNvPr id="203" name="n_1main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3582044" y="1048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17</xdr:rowOff>
    </xdr:from>
    <xdr:ext cx="405111" cy="259045"/>
    <xdr:sp macro="" textlink="">
      <xdr:nvSpPr>
        <xdr:cNvPr id="204" name="n_2main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2705744" y="10458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62882</xdr:rowOff>
    </xdr:from>
    <xdr:ext cx="405111" cy="259045"/>
    <xdr:sp macro="" textlink="">
      <xdr:nvSpPr>
        <xdr:cNvPr id="205" name="n_3mainValue【体育館・プール】&#10;有形固定資産減価償却率">
          <a:extLst>
            <a:ext uri="{FF2B5EF4-FFF2-40B4-BE49-F238E27FC236}">
              <a16:creationId xmlns:a16="http://schemas.microsoft.com/office/drawing/2014/main" id="{00000000-0008-0000-0F00-0000CD000000}"/>
            </a:ext>
          </a:extLst>
        </xdr:cNvPr>
        <xdr:cNvSpPr txBox="1"/>
      </xdr:nvSpPr>
      <xdr:spPr>
        <a:xfrm>
          <a:off x="1816744" y="1069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24782</xdr:rowOff>
    </xdr:from>
    <xdr:ext cx="405111" cy="259045"/>
    <xdr:sp macro="" textlink="">
      <xdr:nvSpPr>
        <xdr:cNvPr id="206" name="n_4mainValue【体育館・プール】&#10;有形固定資産減価償却率">
          <a:extLst>
            <a:ext uri="{FF2B5EF4-FFF2-40B4-BE49-F238E27FC236}">
              <a16:creationId xmlns:a16="http://schemas.microsoft.com/office/drawing/2014/main" id="{00000000-0008-0000-0F00-0000CE000000}"/>
            </a:ext>
          </a:extLst>
        </xdr:cNvPr>
        <xdr:cNvSpPr txBox="1"/>
      </xdr:nvSpPr>
      <xdr:spPr>
        <a:xfrm>
          <a:off x="927744" y="1065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F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F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flipV="1">
          <a:off x="10476865" y="951166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F00-0000E7000000}"/>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F00-0000E9000000}"/>
            </a:ext>
          </a:extLst>
        </xdr:cNvPr>
        <xdr:cNvSpPr txBox="1"/>
      </xdr:nvSpPr>
      <xdr:spPr>
        <a:xfrm>
          <a:off x="10515600" y="928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10388600" y="951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135272</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F00-0000EB000000}"/>
            </a:ext>
          </a:extLst>
        </xdr:cNvPr>
        <xdr:cNvSpPr txBox="1"/>
      </xdr:nvSpPr>
      <xdr:spPr>
        <a:xfrm>
          <a:off x="10515600" y="10593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6921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120650</xdr:rowOff>
    </xdr:from>
    <xdr:to>
      <xdr:col>55</xdr:col>
      <xdr:colOff>50800</xdr:colOff>
      <xdr:row>61</xdr:row>
      <xdr:rowOff>50800</xdr:rowOff>
    </xdr:to>
    <xdr:sp macro="" textlink="">
      <xdr:nvSpPr>
        <xdr:cNvPr id="246" name="楕円 245">
          <a:extLst>
            <a:ext uri="{FF2B5EF4-FFF2-40B4-BE49-F238E27FC236}">
              <a16:creationId xmlns:a16="http://schemas.microsoft.com/office/drawing/2014/main" id="{00000000-0008-0000-0F00-0000F6000000}"/>
            </a:ext>
          </a:extLst>
        </xdr:cNvPr>
        <xdr:cNvSpPr/>
      </xdr:nvSpPr>
      <xdr:spPr>
        <a:xfrm>
          <a:off x="1042670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143527</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F00-0000F7000000}"/>
            </a:ext>
          </a:extLst>
        </xdr:cNvPr>
        <xdr:cNvSpPr txBox="1"/>
      </xdr:nvSpPr>
      <xdr:spPr>
        <a:xfrm>
          <a:off x="10515600" y="1025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126365</xdr:rowOff>
    </xdr:from>
    <xdr:to>
      <xdr:col>50</xdr:col>
      <xdr:colOff>165100</xdr:colOff>
      <xdr:row>61</xdr:row>
      <xdr:rowOff>56515</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9588500" y="1041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0</xdr:rowOff>
    </xdr:from>
    <xdr:to>
      <xdr:col>55</xdr:col>
      <xdr:colOff>0</xdr:colOff>
      <xdr:row>61</xdr:row>
      <xdr:rowOff>5715</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flipV="1">
          <a:off x="9639300" y="1045845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132080</xdr:rowOff>
    </xdr:from>
    <xdr:to>
      <xdr:col>46</xdr:col>
      <xdr:colOff>38100</xdr:colOff>
      <xdr:row>61</xdr:row>
      <xdr:rowOff>62230</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86995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5715</xdr:rowOff>
    </xdr:from>
    <xdr:to>
      <xdr:col>50</xdr:col>
      <xdr:colOff>114300</xdr:colOff>
      <xdr:row>61</xdr:row>
      <xdr:rowOff>11430</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flipV="1">
          <a:off x="8750300" y="1046416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137795</xdr:rowOff>
    </xdr:from>
    <xdr:to>
      <xdr:col>41</xdr:col>
      <xdr:colOff>101600</xdr:colOff>
      <xdr:row>61</xdr:row>
      <xdr:rowOff>67945</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7810500" y="1042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11430</xdr:rowOff>
    </xdr:from>
    <xdr:to>
      <xdr:col>45</xdr:col>
      <xdr:colOff>177800</xdr:colOff>
      <xdr:row>61</xdr:row>
      <xdr:rowOff>17145</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flipV="1">
          <a:off x="7861300" y="1046988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141605</xdr:rowOff>
    </xdr:from>
    <xdr:to>
      <xdr:col>36</xdr:col>
      <xdr:colOff>165100</xdr:colOff>
      <xdr:row>61</xdr:row>
      <xdr:rowOff>71755</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6921500" y="1042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17145</xdr:rowOff>
    </xdr:from>
    <xdr:to>
      <xdr:col>41</xdr:col>
      <xdr:colOff>50800</xdr:colOff>
      <xdr:row>61</xdr:row>
      <xdr:rowOff>20955</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flipV="1">
          <a:off x="6972300" y="1047559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76217</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F00-000000010000}"/>
            </a:ext>
          </a:extLst>
        </xdr:cNvPr>
        <xdr:cNvSpPr txBox="1"/>
      </xdr:nvSpPr>
      <xdr:spPr>
        <a:xfrm>
          <a:off x="939172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76217</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F00-000001010000}"/>
            </a:ext>
          </a:extLst>
        </xdr:cNvPr>
        <xdr:cNvSpPr txBox="1"/>
      </xdr:nvSpPr>
      <xdr:spPr>
        <a:xfrm>
          <a:off x="851542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72407</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F00-000002010000}"/>
            </a:ext>
          </a:extLst>
        </xdr:cNvPr>
        <xdr:cNvSpPr txBox="1"/>
      </xdr:nvSpPr>
      <xdr:spPr>
        <a:xfrm>
          <a:off x="7626427" y="1070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116222</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F00-000003010000}"/>
            </a:ext>
          </a:extLst>
        </xdr:cNvPr>
        <xdr:cNvSpPr txBox="1"/>
      </xdr:nvSpPr>
      <xdr:spPr>
        <a:xfrm>
          <a:off x="6737427" y="10746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73042</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F00-000004010000}"/>
            </a:ext>
          </a:extLst>
        </xdr:cNvPr>
        <xdr:cNvSpPr txBox="1"/>
      </xdr:nvSpPr>
      <xdr:spPr>
        <a:xfrm>
          <a:off x="9391727" y="10188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78757</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F00-000005010000}"/>
            </a:ext>
          </a:extLst>
        </xdr:cNvPr>
        <xdr:cNvSpPr txBox="1"/>
      </xdr:nvSpPr>
      <xdr:spPr>
        <a:xfrm>
          <a:off x="8515427" y="1019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84472</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F00-000006010000}"/>
            </a:ext>
          </a:extLst>
        </xdr:cNvPr>
        <xdr:cNvSpPr txBox="1"/>
      </xdr:nvSpPr>
      <xdr:spPr>
        <a:xfrm>
          <a:off x="7626427" y="1020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88282</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F00-000007010000}"/>
            </a:ext>
          </a:extLst>
        </xdr:cNvPr>
        <xdr:cNvSpPr txBox="1"/>
      </xdr:nvSpPr>
      <xdr:spPr>
        <a:xfrm>
          <a:off x="6737427" y="10203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F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00000000-0008-0000-0F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00000000-0008-0000-0F00-000020010000}"/>
            </a:ext>
          </a:extLst>
        </xdr:cNvPr>
        <xdr:cNvCxnSpPr/>
      </xdr:nvCxnSpPr>
      <xdr:spPr>
        <a:xfrm flipV="1">
          <a:off x="4634865" y="13559789"/>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00000000-0008-0000-0F00-000021010000}"/>
            </a:ext>
          </a:extLst>
        </xdr:cNvPr>
        <xdr:cNvSpPr txBox="1"/>
      </xdr:nvSpPr>
      <xdr:spPr>
        <a:xfrm>
          <a:off x="4673600"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00000000-0008-0000-0F00-000022010000}"/>
            </a:ext>
          </a:extLst>
        </xdr:cNvPr>
        <xdr:cNvCxnSpPr/>
      </xdr:nvCxnSpPr>
      <xdr:spPr>
        <a:xfrm>
          <a:off x="4546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00000000-0008-0000-0F00-000023010000}"/>
            </a:ext>
          </a:extLst>
        </xdr:cNvPr>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00000000-0008-0000-0F00-000024010000}"/>
            </a:ext>
          </a:extLst>
        </xdr:cNvPr>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00000000-0008-0000-0F00-000025010000}"/>
            </a:ext>
          </a:extLst>
        </xdr:cNvPr>
        <xdr:cNvSpPr txBox="1"/>
      </xdr:nvSpPr>
      <xdr:spPr>
        <a:xfrm>
          <a:off x="4673600" y="13985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00000000-0008-0000-0F00-000026010000}"/>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3746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2857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1968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macro="" textlink="">
      <xdr:nvSpPr>
        <xdr:cNvPr id="298" name="フローチャート: 判断 297">
          <a:extLst>
            <a:ext uri="{FF2B5EF4-FFF2-40B4-BE49-F238E27FC236}">
              <a16:creationId xmlns:a16="http://schemas.microsoft.com/office/drawing/2014/main" id="{00000000-0008-0000-0F00-00002A010000}"/>
            </a:ext>
          </a:extLst>
        </xdr:cNvPr>
        <xdr:cNvSpPr/>
      </xdr:nvSpPr>
      <xdr:spPr>
        <a:xfrm>
          <a:off x="1079500" y="1407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15875</xdr:rowOff>
    </xdr:from>
    <xdr:to>
      <xdr:col>24</xdr:col>
      <xdr:colOff>114300</xdr:colOff>
      <xdr:row>83</xdr:row>
      <xdr:rowOff>117475</xdr:rowOff>
    </xdr:to>
    <xdr:sp macro="" textlink="">
      <xdr:nvSpPr>
        <xdr:cNvPr id="304" name="楕円 303">
          <a:extLst>
            <a:ext uri="{FF2B5EF4-FFF2-40B4-BE49-F238E27FC236}">
              <a16:creationId xmlns:a16="http://schemas.microsoft.com/office/drawing/2014/main" id="{00000000-0008-0000-0F00-000030010000}"/>
            </a:ext>
          </a:extLst>
        </xdr:cNvPr>
        <xdr:cNvSpPr/>
      </xdr:nvSpPr>
      <xdr:spPr>
        <a:xfrm>
          <a:off x="4584700" y="1424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165752</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00000000-0008-0000-0F00-000031010000}"/>
            </a:ext>
          </a:extLst>
        </xdr:cNvPr>
        <xdr:cNvSpPr txBox="1"/>
      </xdr:nvSpPr>
      <xdr:spPr>
        <a:xfrm>
          <a:off x="4673600" y="1422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147320</xdr:rowOff>
    </xdr:from>
    <xdr:to>
      <xdr:col>20</xdr:col>
      <xdr:colOff>38100</xdr:colOff>
      <xdr:row>83</xdr:row>
      <xdr:rowOff>77470</xdr:rowOff>
    </xdr:to>
    <xdr:sp macro="" textlink="">
      <xdr:nvSpPr>
        <xdr:cNvPr id="306" name="楕円 305">
          <a:extLst>
            <a:ext uri="{FF2B5EF4-FFF2-40B4-BE49-F238E27FC236}">
              <a16:creationId xmlns:a16="http://schemas.microsoft.com/office/drawing/2014/main" id="{00000000-0008-0000-0F00-000032010000}"/>
            </a:ext>
          </a:extLst>
        </xdr:cNvPr>
        <xdr:cNvSpPr/>
      </xdr:nvSpPr>
      <xdr:spPr>
        <a:xfrm>
          <a:off x="3746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26670</xdr:rowOff>
    </xdr:from>
    <xdr:to>
      <xdr:col>24</xdr:col>
      <xdr:colOff>63500</xdr:colOff>
      <xdr:row>83</xdr:row>
      <xdr:rowOff>66675</xdr:rowOff>
    </xdr:to>
    <xdr:cxnSp macro="">
      <xdr:nvCxnSpPr>
        <xdr:cNvPr id="307" name="直線コネクタ 306">
          <a:extLst>
            <a:ext uri="{FF2B5EF4-FFF2-40B4-BE49-F238E27FC236}">
              <a16:creationId xmlns:a16="http://schemas.microsoft.com/office/drawing/2014/main" id="{00000000-0008-0000-0F00-000033010000}"/>
            </a:ext>
          </a:extLst>
        </xdr:cNvPr>
        <xdr:cNvCxnSpPr/>
      </xdr:nvCxnSpPr>
      <xdr:spPr>
        <a:xfrm>
          <a:off x="3797300" y="1425702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156845</xdr:rowOff>
    </xdr:from>
    <xdr:to>
      <xdr:col>15</xdr:col>
      <xdr:colOff>101600</xdr:colOff>
      <xdr:row>84</xdr:row>
      <xdr:rowOff>86995</xdr:rowOff>
    </xdr:to>
    <xdr:sp macro="" textlink="">
      <xdr:nvSpPr>
        <xdr:cNvPr id="308" name="楕円 307">
          <a:extLst>
            <a:ext uri="{FF2B5EF4-FFF2-40B4-BE49-F238E27FC236}">
              <a16:creationId xmlns:a16="http://schemas.microsoft.com/office/drawing/2014/main" id="{00000000-0008-0000-0F00-000034010000}"/>
            </a:ext>
          </a:extLst>
        </xdr:cNvPr>
        <xdr:cNvSpPr/>
      </xdr:nvSpPr>
      <xdr:spPr>
        <a:xfrm>
          <a:off x="2857500" y="1438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26670</xdr:rowOff>
    </xdr:from>
    <xdr:to>
      <xdr:col>19</xdr:col>
      <xdr:colOff>177800</xdr:colOff>
      <xdr:row>84</xdr:row>
      <xdr:rowOff>36195</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flipV="1">
          <a:off x="2908300" y="14257020"/>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118745</xdr:rowOff>
    </xdr:from>
    <xdr:to>
      <xdr:col>10</xdr:col>
      <xdr:colOff>165100</xdr:colOff>
      <xdr:row>84</xdr:row>
      <xdr:rowOff>48895</xdr:rowOff>
    </xdr:to>
    <xdr:sp macro="" textlink="">
      <xdr:nvSpPr>
        <xdr:cNvPr id="310" name="楕円 309">
          <a:extLst>
            <a:ext uri="{FF2B5EF4-FFF2-40B4-BE49-F238E27FC236}">
              <a16:creationId xmlns:a16="http://schemas.microsoft.com/office/drawing/2014/main" id="{00000000-0008-0000-0F00-000036010000}"/>
            </a:ext>
          </a:extLst>
        </xdr:cNvPr>
        <xdr:cNvSpPr/>
      </xdr:nvSpPr>
      <xdr:spPr>
        <a:xfrm>
          <a:off x="1968500" y="14349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169545</xdr:rowOff>
    </xdr:from>
    <xdr:to>
      <xdr:col>15</xdr:col>
      <xdr:colOff>50800</xdr:colOff>
      <xdr:row>84</xdr:row>
      <xdr:rowOff>36195</xdr:rowOff>
    </xdr:to>
    <xdr:cxnSp macro="">
      <xdr:nvCxnSpPr>
        <xdr:cNvPr id="311" name="直線コネクタ 310">
          <a:extLst>
            <a:ext uri="{FF2B5EF4-FFF2-40B4-BE49-F238E27FC236}">
              <a16:creationId xmlns:a16="http://schemas.microsoft.com/office/drawing/2014/main" id="{00000000-0008-0000-0F00-000037010000}"/>
            </a:ext>
          </a:extLst>
        </xdr:cNvPr>
        <xdr:cNvCxnSpPr/>
      </xdr:nvCxnSpPr>
      <xdr:spPr>
        <a:xfrm>
          <a:off x="2019300" y="1439989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74930</xdr:rowOff>
    </xdr:from>
    <xdr:to>
      <xdr:col>6</xdr:col>
      <xdr:colOff>38100</xdr:colOff>
      <xdr:row>84</xdr:row>
      <xdr:rowOff>5080</xdr:rowOff>
    </xdr:to>
    <xdr:sp macro="" textlink="">
      <xdr:nvSpPr>
        <xdr:cNvPr id="312" name="楕円 311">
          <a:extLst>
            <a:ext uri="{FF2B5EF4-FFF2-40B4-BE49-F238E27FC236}">
              <a16:creationId xmlns:a16="http://schemas.microsoft.com/office/drawing/2014/main" id="{00000000-0008-0000-0F00-000038010000}"/>
            </a:ext>
          </a:extLst>
        </xdr:cNvPr>
        <xdr:cNvSpPr/>
      </xdr:nvSpPr>
      <xdr:spPr>
        <a:xfrm>
          <a:off x="1079500" y="1430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125730</xdr:rowOff>
    </xdr:from>
    <xdr:to>
      <xdr:col>10</xdr:col>
      <xdr:colOff>114300</xdr:colOff>
      <xdr:row>83</xdr:row>
      <xdr:rowOff>169545</xdr:rowOff>
    </xdr:to>
    <xdr:cxnSp macro="">
      <xdr:nvCxnSpPr>
        <xdr:cNvPr id="313" name="直線コネクタ 312">
          <a:extLst>
            <a:ext uri="{FF2B5EF4-FFF2-40B4-BE49-F238E27FC236}">
              <a16:creationId xmlns:a16="http://schemas.microsoft.com/office/drawing/2014/main" id="{00000000-0008-0000-0F00-000039010000}"/>
            </a:ext>
          </a:extLst>
        </xdr:cNvPr>
        <xdr:cNvCxnSpPr/>
      </xdr:nvCxnSpPr>
      <xdr:spPr>
        <a:xfrm>
          <a:off x="1130300" y="1435608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8272</xdr:rowOff>
    </xdr:from>
    <xdr:ext cx="405111" cy="259045"/>
    <xdr:sp macro="" textlink="">
      <xdr:nvSpPr>
        <xdr:cNvPr id="314" name="n_1aveValue【福祉施設】&#10;有形固定資産減価償却率">
          <a:extLst>
            <a:ext uri="{FF2B5EF4-FFF2-40B4-BE49-F238E27FC236}">
              <a16:creationId xmlns:a16="http://schemas.microsoft.com/office/drawing/2014/main" id="{00000000-0008-0000-0F00-00003A010000}"/>
            </a:ext>
          </a:extLst>
        </xdr:cNvPr>
        <xdr:cNvSpPr txBox="1"/>
      </xdr:nvSpPr>
      <xdr:spPr>
        <a:xfrm>
          <a:off x="35820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4463</xdr:rowOff>
    </xdr:from>
    <xdr:ext cx="405111" cy="259045"/>
    <xdr:sp macro="" textlink="">
      <xdr:nvSpPr>
        <xdr:cNvPr id="315" name="n_2aveValue【福祉施設】&#10;有形固定資産減価償却率">
          <a:extLst>
            <a:ext uri="{FF2B5EF4-FFF2-40B4-BE49-F238E27FC236}">
              <a16:creationId xmlns:a16="http://schemas.microsoft.com/office/drawing/2014/main" id="{00000000-0008-0000-0F00-00003B010000}"/>
            </a:ext>
          </a:extLst>
        </xdr:cNvPr>
        <xdr:cNvSpPr txBox="1"/>
      </xdr:nvSpPr>
      <xdr:spPr>
        <a:xfrm>
          <a:off x="27057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154957</xdr:rowOff>
    </xdr:from>
    <xdr:ext cx="405111" cy="259045"/>
    <xdr:sp macro="" textlink="">
      <xdr:nvSpPr>
        <xdr:cNvPr id="316" name="n_3aveValue【福祉施設】&#10;有形固定資産減価償却率">
          <a:extLst>
            <a:ext uri="{FF2B5EF4-FFF2-40B4-BE49-F238E27FC236}">
              <a16:creationId xmlns:a16="http://schemas.microsoft.com/office/drawing/2014/main" id="{00000000-0008-0000-0F00-00003C010000}"/>
            </a:ext>
          </a:extLst>
        </xdr:cNvPr>
        <xdr:cNvSpPr txBox="1"/>
      </xdr:nvSpPr>
      <xdr:spPr>
        <a:xfrm>
          <a:off x="18167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130191</xdr:rowOff>
    </xdr:from>
    <xdr:ext cx="405111" cy="259045"/>
    <xdr:sp macro="" textlink="">
      <xdr:nvSpPr>
        <xdr:cNvPr id="317" name="n_4aveValue【福祉施設】&#10;有形固定資産減価償却率">
          <a:extLst>
            <a:ext uri="{FF2B5EF4-FFF2-40B4-BE49-F238E27FC236}">
              <a16:creationId xmlns:a16="http://schemas.microsoft.com/office/drawing/2014/main" id="{00000000-0008-0000-0F00-00003D010000}"/>
            </a:ext>
          </a:extLst>
        </xdr:cNvPr>
        <xdr:cNvSpPr txBox="1"/>
      </xdr:nvSpPr>
      <xdr:spPr>
        <a:xfrm>
          <a:off x="927744" y="13846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68597</xdr:rowOff>
    </xdr:from>
    <xdr:ext cx="405111" cy="259045"/>
    <xdr:sp macro="" textlink="">
      <xdr:nvSpPr>
        <xdr:cNvPr id="318" name="n_1mainValue【福祉施設】&#10;有形固定資産減価償却率">
          <a:extLst>
            <a:ext uri="{FF2B5EF4-FFF2-40B4-BE49-F238E27FC236}">
              <a16:creationId xmlns:a16="http://schemas.microsoft.com/office/drawing/2014/main" id="{00000000-0008-0000-0F00-00003E010000}"/>
            </a:ext>
          </a:extLst>
        </xdr:cNvPr>
        <xdr:cNvSpPr txBox="1"/>
      </xdr:nvSpPr>
      <xdr:spPr>
        <a:xfrm>
          <a:off x="3582044" y="1429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78122</xdr:rowOff>
    </xdr:from>
    <xdr:ext cx="405111" cy="259045"/>
    <xdr:sp macro="" textlink="">
      <xdr:nvSpPr>
        <xdr:cNvPr id="319" name="n_2mainValue【福祉施設】&#10;有形固定資産減価償却率">
          <a:extLst>
            <a:ext uri="{FF2B5EF4-FFF2-40B4-BE49-F238E27FC236}">
              <a16:creationId xmlns:a16="http://schemas.microsoft.com/office/drawing/2014/main" id="{00000000-0008-0000-0F00-00003F010000}"/>
            </a:ext>
          </a:extLst>
        </xdr:cNvPr>
        <xdr:cNvSpPr txBox="1"/>
      </xdr:nvSpPr>
      <xdr:spPr>
        <a:xfrm>
          <a:off x="2705744" y="1447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40022</xdr:rowOff>
    </xdr:from>
    <xdr:ext cx="405111" cy="259045"/>
    <xdr:sp macro="" textlink="">
      <xdr:nvSpPr>
        <xdr:cNvPr id="320" name="n_3mainValue【福祉施設】&#10;有形固定資産減価償却率">
          <a:extLst>
            <a:ext uri="{FF2B5EF4-FFF2-40B4-BE49-F238E27FC236}">
              <a16:creationId xmlns:a16="http://schemas.microsoft.com/office/drawing/2014/main" id="{00000000-0008-0000-0F00-000040010000}"/>
            </a:ext>
          </a:extLst>
        </xdr:cNvPr>
        <xdr:cNvSpPr txBox="1"/>
      </xdr:nvSpPr>
      <xdr:spPr>
        <a:xfrm>
          <a:off x="1816744" y="1444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167657</xdr:rowOff>
    </xdr:from>
    <xdr:ext cx="405111" cy="259045"/>
    <xdr:sp macro="" textlink="">
      <xdr:nvSpPr>
        <xdr:cNvPr id="321" name="n_4mainValue【福祉施設】&#10;有形固定資産減価償却率">
          <a:extLst>
            <a:ext uri="{FF2B5EF4-FFF2-40B4-BE49-F238E27FC236}">
              <a16:creationId xmlns:a16="http://schemas.microsoft.com/office/drawing/2014/main" id="{00000000-0008-0000-0F00-000041010000}"/>
            </a:ext>
          </a:extLst>
        </xdr:cNvPr>
        <xdr:cNvSpPr txBox="1"/>
      </xdr:nvSpPr>
      <xdr:spPr>
        <a:xfrm>
          <a:off x="927744" y="1439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F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0000000-0008-0000-0F00-00004D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00000000-0008-0000-0F00-000051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000000-0008-0000-0F00-000052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00000000-0008-0000-0F00-000053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0000000-0008-0000-0F00-000054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00000000-0008-0000-0F00-000055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00000000-0008-0000-0F00-000057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00000000-0008-0000-0F00-000058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00000000-0008-0000-0F00-000059010000}"/>
            </a:ext>
          </a:extLst>
        </xdr:cNvPr>
        <xdr:cNvCxnSpPr/>
      </xdr:nvCxnSpPr>
      <xdr:spPr>
        <a:xfrm flipV="1">
          <a:off x="10476865" y="1349502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00000000-0008-0000-0F00-00005A010000}"/>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00000000-0008-0000-0F00-00005B010000}"/>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00000000-0008-0000-0F00-00005C010000}"/>
            </a:ext>
          </a:extLst>
        </xdr:cNvPr>
        <xdr:cNvSpPr txBox="1"/>
      </xdr:nvSpPr>
      <xdr:spPr>
        <a:xfrm>
          <a:off x="10515600" y="1327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00000000-0008-0000-0F00-00005D010000}"/>
            </a:ext>
          </a:extLst>
        </xdr:cNvPr>
        <xdr:cNvCxnSpPr/>
      </xdr:nvCxnSpPr>
      <xdr:spPr>
        <a:xfrm>
          <a:off x="10388600" y="1349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72407</xdr:rowOff>
    </xdr:from>
    <xdr:ext cx="469744" cy="259045"/>
    <xdr:sp macro="" textlink="">
      <xdr:nvSpPr>
        <xdr:cNvPr id="350" name="【福祉施設】&#10;一人当たり面積平均値テキスト">
          <a:extLst>
            <a:ext uri="{FF2B5EF4-FFF2-40B4-BE49-F238E27FC236}">
              <a16:creationId xmlns:a16="http://schemas.microsoft.com/office/drawing/2014/main" id="{00000000-0008-0000-0F00-00005E010000}"/>
            </a:ext>
          </a:extLst>
        </xdr:cNvPr>
        <xdr:cNvSpPr txBox="1"/>
      </xdr:nvSpPr>
      <xdr:spPr>
        <a:xfrm>
          <a:off x="10515600" y="14474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00000000-0008-0000-0F00-00005F010000}"/>
            </a:ext>
          </a:extLst>
        </xdr:cNvPr>
        <xdr:cNvSpPr/>
      </xdr:nvSpPr>
      <xdr:spPr>
        <a:xfrm>
          <a:off x="104267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00000000-0008-0000-0F00-000060010000}"/>
            </a:ext>
          </a:extLst>
        </xdr:cNvPr>
        <xdr:cNvSpPr/>
      </xdr:nvSpPr>
      <xdr:spPr>
        <a:xfrm>
          <a:off x="9588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00000000-0008-0000-0F00-000061010000}"/>
            </a:ext>
          </a:extLst>
        </xdr:cNvPr>
        <xdr:cNvSpPr/>
      </xdr:nvSpPr>
      <xdr:spPr>
        <a:xfrm>
          <a:off x="8699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00000000-0008-0000-0F00-000062010000}"/>
            </a:ext>
          </a:extLst>
        </xdr:cNvPr>
        <xdr:cNvSpPr/>
      </xdr:nvSpPr>
      <xdr:spPr>
        <a:xfrm>
          <a:off x="7810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355" name="フローチャート: 判断 354">
          <a:extLst>
            <a:ext uri="{FF2B5EF4-FFF2-40B4-BE49-F238E27FC236}">
              <a16:creationId xmlns:a16="http://schemas.microsoft.com/office/drawing/2014/main" id="{00000000-0008-0000-0F00-000063010000}"/>
            </a:ext>
          </a:extLst>
        </xdr:cNvPr>
        <xdr:cNvSpPr/>
      </xdr:nvSpPr>
      <xdr:spPr>
        <a:xfrm>
          <a:off x="6921500" y="1451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F00-000065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F00-000066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F00-000067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F00-000068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13970</xdr:rowOff>
    </xdr:from>
    <xdr:to>
      <xdr:col>55</xdr:col>
      <xdr:colOff>50800</xdr:colOff>
      <xdr:row>83</xdr:row>
      <xdr:rowOff>115570</xdr:rowOff>
    </xdr:to>
    <xdr:sp macro="" textlink="">
      <xdr:nvSpPr>
        <xdr:cNvPr id="361" name="楕円 360">
          <a:extLst>
            <a:ext uri="{FF2B5EF4-FFF2-40B4-BE49-F238E27FC236}">
              <a16:creationId xmlns:a16="http://schemas.microsoft.com/office/drawing/2014/main" id="{00000000-0008-0000-0F00-000069010000}"/>
            </a:ext>
          </a:extLst>
        </xdr:cNvPr>
        <xdr:cNvSpPr/>
      </xdr:nvSpPr>
      <xdr:spPr>
        <a:xfrm>
          <a:off x="10426700" y="1424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36847</xdr:rowOff>
    </xdr:from>
    <xdr:ext cx="469744" cy="259045"/>
    <xdr:sp macro="" textlink="">
      <xdr:nvSpPr>
        <xdr:cNvPr id="362" name="【福祉施設】&#10;一人当たり面積該当値テキスト">
          <a:extLst>
            <a:ext uri="{FF2B5EF4-FFF2-40B4-BE49-F238E27FC236}">
              <a16:creationId xmlns:a16="http://schemas.microsoft.com/office/drawing/2014/main" id="{00000000-0008-0000-0F00-00006A010000}"/>
            </a:ext>
          </a:extLst>
        </xdr:cNvPr>
        <xdr:cNvSpPr txBox="1"/>
      </xdr:nvSpPr>
      <xdr:spPr>
        <a:xfrm>
          <a:off x="10515600"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166370</xdr:rowOff>
    </xdr:from>
    <xdr:to>
      <xdr:col>50</xdr:col>
      <xdr:colOff>165100</xdr:colOff>
      <xdr:row>83</xdr:row>
      <xdr:rowOff>96520</xdr:rowOff>
    </xdr:to>
    <xdr:sp macro="" textlink="">
      <xdr:nvSpPr>
        <xdr:cNvPr id="363" name="楕円 362">
          <a:extLst>
            <a:ext uri="{FF2B5EF4-FFF2-40B4-BE49-F238E27FC236}">
              <a16:creationId xmlns:a16="http://schemas.microsoft.com/office/drawing/2014/main" id="{00000000-0008-0000-0F00-00006B010000}"/>
            </a:ext>
          </a:extLst>
        </xdr:cNvPr>
        <xdr:cNvSpPr/>
      </xdr:nvSpPr>
      <xdr:spPr>
        <a:xfrm>
          <a:off x="9588500" y="1422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45720</xdr:rowOff>
    </xdr:from>
    <xdr:to>
      <xdr:col>55</xdr:col>
      <xdr:colOff>0</xdr:colOff>
      <xdr:row>83</xdr:row>
      <xdr:rowOff>64770</xdr:rowOff>
    </xdr:to>
    <xdr:cxnSp macro="">
      <xdr:nvCxnSpPr>
        <xdr:cNvPr id="364" name="直線コネクタ 363">
          <a:extLst>
            <a:ext uri="{FF2B5EF4-FFF2-40B4-BE49-F238E27FC236}">
              <a16:creationId xmlns:a16="http://schemas.microsoft.com/office/drawing/2014/main" id="{00000000-0008-0000-0F00-00006C010000}"/>
            </a:ext>
          </a:extLst>
        </xdr:cNvPr>
        <xdr:cNvCxnSpPr/>
      </xdr:nvCxnSpPr>
      <xdr:spPr>
        <a:xfrm>
          <a:off x="9639300" y="1427607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124461</xdr:rowOff>
    </xdr:from>
    <xdr:to>
      <xdr:col>46</xdr:col>
      <xdr:colOff>38100</xdr:colOff>
      <xdr:row>84</xdr:row>
      <xdr:rowOff>54611</xdr:rowOff>
    </xdr:to>
    <xdr:sp macro="" textlink="">
      <xdr:nvSpPr>
        <xdr:cNvPr id="365" name="楕円 364">
          <a:extLst>
            <a:ext uri="{FF2B5EF4-FFF2-40B4-BE49-F238E27FC236}">
              <a16:creationId xmlns:a16="http://schemas.microsoft.com/office/drawing/2014/main" id="{00000000-0008-0000-0F00-00006D010000}"/>
            </a:ext>
          </a:extLst>
        </xdr:cNvPr>
        <xdr:cNvSpPr/>
      </xdr:nvSpPr>
      <xdr:spPr>
        <a:xfrm>
          <a:off x="8699500" y="1435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45720</xdr:rowOff>
    </xdr:from>
    <xdr:to>
      <xdr:col>50</xdr:col>
      <xdr:colOff>114300</xdr:colOff>
      <xdr:row>84</xdr:row>
      <xdr:rowOff>3811</xdr:rowOff>
    </xdr:to>
    <xdr:cxnSp macro="">
      <xdr:nvCxnSpPr>
        <xdr:cNvPr id="366" name="直線コネクタ 365">
          <a:extLst>
            <a:ext uri="{FF2B5EF4-FFF2-40B4-BE49-F238E27FC236}">
              <a16:creationId xmlns:a16="http://schemas.microsoft.com/office/drawing/2014/main" id="{00000000-0008-0000-0F00-00006E010000}"/>
            </a:ext>
          </a:extLst>
        </xdr:cNvPr>
        <xdr:cNvCxnSpPr/>
      </xdr:nvCxnSpPr>
      <xdr:spPr>
        <a:xfrm flipV="1">
          <a:off x="8750300" y="14276070"/>
          <a:ext cx="889000" cy="129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93980</xdr:rowOff>
    </xdr:from>
    <xdr:to>
      <xdr:col>41</xdr:col>
      <xdr:colOff>101600</xdr:colOff>
      <xdr:row>84</xdr:row>
      <xdr:rowOff>24130</xdr:rowOff>
    </xdr:to>
    <xdr:sp macro="" textlink="">
      <xdr:nvSpPr>
        <xdr:cNvPr id="367" name="楕円 366">
          <a:extLst>
            <a:ext uri="{FF2B5EF4-FFF2-40B4-BE49-F238E27FC236}">
              <a16:creationId xmlns:a16="http://schemas.microsoft.com/office/drawing/2014/main" id="{00000000-0008-0000-0F00-00006F010000}"/>
            </a:ext>
          </a:extLst>
        </xdr:cNvPr>
        <xdr:cNvSpPr/>
      </xdr:nvSpPr>
      <xdr:spPr>
        <a:xfrm>
          <a:off x="7810500" y="1432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144780</xdr:rowOff>
    </xdr:from>
    <xdr:to>
      <xdr:col>45</xdr:col>
      <xdr:colOff>177800</xdr:colOff>
      <xdr:row>84</xdr:row>
      <xdr:rowOff>3811</xdr:rowOff>
    </xdr:to>
    <xdr:cxnSp macro="">
      <xdr:nvCxnSpPr>
        <xdr:cNvPr id="368" name="直線コネクタ 367">
          <a:extLst>
            <a:ext uri="{FF2B5EF4-FFF2-40B4-BE49-F238E27FC236}">
              <a16:creationId xmlns:a16="http://schemas.microsoft.com/office/drawing/2014/main" id="{00000000-0008-0000-0F00-000070010000}"/>
            </a:ext>
          </a:extLst>
        </xdr:cNvPr>
        <xdr:cNvCxnSpPr/>
      </xdr:nvCxnSpPr>
      <xdr:spPr>
        <a:xfrm>
          <a:off x="7861300" y="1437513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105411</xdr:rowOff>
    </xdr:from>
    <xdr:to>
      <xdr:col>36</xdr:col>
      <xdr:colOff>165100</xdr:colOff>
      <xdr:row>84</xdr:row>
      <xdr:rowOff>35561</xdr:rowOff>
    </xdr:to>
    <xdr:sp macro="" textlink="">
      <xdr:nvSpPr>
        <xdr:cNvPr id="369" name="楕円 368">
          <a:extLst>
            <a:ext uri="{FF2B5EF4-FFF2-40B4-BE49-F238E27FC236}">
              <a16:creationId xmlns:a16="http://schemas.microsoft.com/office/drawing/2014/main" id="{00000000-0008-0000-0F00-000071010000}"/>
            </a:ext>
          </a:extLst>
        </xdr:cNvPr>
        <xdr:cNvSpPr/>
      </xdr:nvSpPr>
      <xdr:spPr>
        <a:xfrm>
          <a:off x="6921500" y="1433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144780</xdr:rowOff>
    </xdr:from>
    <xdr:to>
      <xdr:col>41</xdr:col>
      <xdr:colOff>50800</xdr:colOff>
      <xdr:row>83</xdr:row>
      <xdr:rowOff>156211</xdr:rowOff>
    </xdr:to>
    <xdr:cxnSp macro="">
      <xdr:nvCxnSpPr>
        <xdr:cNvPr id="370" name="直線コネクタ 369">
          <a:extLst>
            <a:ext uri="{FF2B5EF4-FFF2-40B4-BE49-F238E27FC236}">
              <a16:creationId xmlns:a16="http://schemas.microsoft.com/office/drawing/2014/main" id="{00000000-0008-0000-0F00-000072010000}"/>
            </a:ext>
          </a:extLst>
        </xdr:cNvPr>
        <xdr:cNvCxnSpPr/>
      </xdr:nvCxnSpPr>
      <xdr:spPr>
        <a:xfrm flipV="1">
          <a:off x="6972300" y="1437513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15257</xdr:rowOff>
    </xdr:from>
    <xdr:ext cx="469744" cy="259045"/>
    <xdr:sp macro="" textlink="">
      <xdr:nvSpPr>
        <xdr:cNvPr id="371" name="n_1aveValue【福祉施設】&#10;一人当たり面積">
          <a:extLst>
            <a:ext uri="{FF2B5EF4-FFF2-40B4-BE49-F238E27FC236}">
              <a16:creationId xmlns:a16="http://schemas.microsoft.com/office/drawing/2014/main" id="{00000000-0008-0000-0F00-000073010000}"/>
            </a:ext>
          </a:extLst>
        </xdr:cNvPr>
        <xdr:cNvSpPr txBox="1"/>
      </xdr:nvSpPr>
      <xdr:spPr>
        <a:xfrm>
          <a:off x="9391727" y="1458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15257</xdr:rowOff>
    </xdr:from>
    <xdr:ext cx="469744" cy="259045"/>
    <xdr:sp macro="" textlink="">
      <xdr:nvSpPr>
        <xdr:cNvPr id="372" name="n_2aveValue【福祉施設】&#10;一人当たり面積">
          <a:extLst>
            <a:ext uri="{FF2B5EF4-FFF2-40B4-BE49-F238E27FC236}">
              <a16:creationId xmlns:a16="http://schemas.microsoft.com/office/drawing/2014/main" id="{00000000-0008-0000-0F00-000074010000}"/>
            </a:ext>
          </a:extLst>
        </xdr:cNvPr>
        <xdr:cNvSpPr txBox="1"/>
      </xdr:nvSpPr>
      <xdr:spPr>
        <a:xfrm>
          <a:off x="8515427" y="1458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11447</xdr:rowOff>
    </xdr:from>
    <xdr:ext cx="469744" cy="259045"/>
    <xdr:sp macro="" textlink="">
      <xdr:nvSpPr>
        <xdr:cNvPr id="373" name="n_3aveValue【福祉施設】&#10;一人当たり面積">
          <a:extLst>
            <a:ext uri="{FF2B5EF4-FFF2-40B4-BE49-F238E27FC236}">
              <a16:creationId xmlns:a16="http://schemas.microsoft.com/office/drawing/2014/main" id="{00000000-0008-0000-0F00-000075010000}"/>
            </a:ext>
          </a:extLst>
        </xdr:cNvPr>
        <xdr:cNvSpPr txBox="1"/>
      </xdr:nvSpPr>
      <xdr:spPr>
        <a:xfrm>
          <a:off x="7626427" y="1458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30497</xdr:rowOff>
    </xdr:from>
    <xdr:ext cx="469744" cy="259045"/>
    <xdr:sp macro="" textlink="">
      <xdr:nvSpPr>
        <xdr:cNvPr id="374" name="n_4aveValue【福祉施設】&#10;一人当たり面積">
          <a:extLst>
            <a:ext uri="{FF2B5EF4-FFF2-40B4-BE49-F238E27FC236}">
              <a16:creationId xmlns:a16="http://schemas.microsoft.com/office/drawing/2014/main" id="{00000000-0008-0000-0F00-000076010000}"/>
            </a:ext>
          </a:extLst>
        </xdr:cNvPr>
        <xdr:cNvSpPr txBox="1"/>
      </xdr:nvSpPr>
      <xdr:spPr>
        <a:xfrm>
          <a:off x="6737427" y="1460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113047</xdr:rowOff>
    </xdr:from>
    <xdr:ext cx="469744" cy="259045"/>
    <xdr:sp macro="" textlink="">
      <xdr:nvSpPr>
        <xdr:cNvPr id="375" name="n_1mainValue【福祉施設】&#10;一人当たり面積">
          <a:extLst>
            <a:ext uri="{FF2B5EF4-FFF2-40B4-BE49-F238E27FC236}">
              <a16:creationId xmlns:a16="http://schemas.microsoft.com/office/drawing/2014/main" id="{00000000-0008-0000-0F00-000077010000}"/>
            </a:ext>
          </a:extLst>
        </xdr:cNvPr>
        <xdr:cNvSpPr txBox="1"/>
      </xdr:nvSpPr>
      <xdr:spPr>
        <a:xfrm>
          <a:off x="9391727" y="1400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71138</xdr:rowOff>
    </xdr:from>
    <xdr:ext cx="469744" cy="259045"/>
    <xdr:sp macro="" textlink="">
      <xdr:nvSpPr>
        <xdr:cNvPr id="376" name="n_2mainValue【福祉施設】&#10;一人当たり面積">
          <a:extLst>
            <a:ext uri="{FF2B5EF4-FFF2-40B4-BE49-F238E27FC236}">
              <a16:creationId xmlns:a16="http://schemas.microsoft.com/office/drawing/2014/main" id="{00000000-0008-0000-0F00-000078010000}"/>
            </a:ext>
          </a:extLst>
        </xdr:cNvPr>
        <xdr:cNvSpPr txBox="1"/>
      </xdr:nvSpPr>
      <xdr:spPr>
        <a:xfrm>
          <a:off x="8515427" y="1413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40657</xdr:rowOff>
    </xdr:from>
    <xdr:ext cx="469744" cy="259045"/>
    <xdr:sp macro="" textlink="">
      <xdr:nvSpPr>
        <xdr:cNvPr id="377" name="n_3mainValue【福祉施設】&#10;一人当たり面積">
          <a:extLst>
            <a:ext uri="{FF2B5EF4-FFF2-40B4-BE49-F238E27FC236}">
              <a16:creationId xmlns:a16="http://schemas.microsoft.com/office/drawing/2014/main" id="{00000000-0008-0000-0F00-000079010000}"/>
            </a:ext>
          </a:extLst>
        </xdr:cNvPr>
        <xdr:cNvSpPr txBox="1"/>
      </xdr:nvSpPr>
      <xdr:spPr>
        <a:xfrm>
          <a:off x="7626427" y="1409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52088</xdr:rowOff>
    </xdr:from>
    <xdr:ext cx="469744" cy="259045"/>
    <xdr:sp macro="" textlink="">
      <xdr:nvSpPr>
        <xdr:cNvPr id="378" name="n_4mainValue【福祉施設】&#10;一人当たり面積">
          <a:extLst>
            <a:ext uri="{FF2B5EF4-FFF2-40B4-BE49-F238E27FC236}">
              <a16:creationId xmlns:a16="http://schemas.microsoft.com/office/drawing/2014/main" id="{00000000-0008-0000-0F00-00007A010000}"/>
            </a:ext>
          </a:extLst>
        </xdr:cNvPr>
        <xdr:cNvSpPr txBox="1"/>
      </xdr:nvSpPr>
      <xdr:spPr>
        <a:xfrm>
          <a:off x="6737427" y="1411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00000000-0008-0000-0F00-000082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00000000-0008-0000-0F00-000083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00000000-0008-0000-0F00-000084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00000000-0008-0000-0F00-000085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00000000-0008-0000-0F00-000086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00000000-0008-0000-0F00-000087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00000000-0008-0000-0F00-000088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00000000-0008-0000-0F00-000089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00000000-0008-0000-0F00-00008A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00000000-0008-0000-0F00-00008B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00000000-0008-0000-0F00-00008C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00000000-0008-0000-0F00-00008D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00000000-0008-0000-0F00-00008E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00000000-0008-0000-0F00-00008F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00000000-0008-0000-0F00-000090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00000000-0008-0000-0F00-000091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00000000-0008-0000-0F00-000092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a:extLst>
            <a:ext uri="{FF2B5EF4-FFF2-40B4-BE49-F238E27FC236}">
              <a16:creationId xmlns:a16="http://schemas.microsoft.com/office/drawing/2014/main" id="{00000000-0008-0000-0F00-000093010000}"/>
            </a:ext>
          </a:extLst>
        </xdr:cNvPr>
        <xdr:cNvCxnSpPr/>
      </xdr:nvCxnSpPr>
      <xdr:spPr>
        <a:xfrm flipV="1">
          <a:off x="4634865" y="17139286"/>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00000000-0008-0000-0F00-000094010000}"/>
            </a:ext>
          </a:extLst>
        </xdr:cNvPr>
        <xdr:cNvSpPr txBox="1"/>
      </xdr:nvSpPr>
      <xdr:spPr>
        <a:xfrm>
          <a:off x="4673600" y="186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a:extLst>
            <a:ext uri="{FF2B5EF4-FFF2-40B4-BE49-F238E27FC236}">
              <a16:creationId xmlns:a16="http://schemas.microsoft.com/office/drawing/2014/main" id="{00000000-0008-0000-0F00-000095010000}"/>
            </a:ext>
          </a:extLst>
        </xdr:cNvPr>
        <xdr:cNvCxnSpPr/>
      </xdr:nvCxnSpPr>
      <xdr:spPr>
        <a:xfrm>
          <a:off x="4546600" y="1865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00000000-0008-0000-0F00-000096010000}"/>
            </a:ext>
          </a:extLst>
        </xdr:cNvPr>
        <xdr:cNvSpPr txBox="1"/>
      </xdr:nvSpPr>
      <xdr:spPr>
        <a:xfrm>
          <a:off x="4673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a:extLst>
            <a:ext uri="{FF2B5EF4-FFF2-40B4-BE49-F238E27FC236}">
              <a16:creationId xmlns:a16="http://schemas.microsoft.com/office/drawing/2014/main" id="{00000000-0008-0000-0F00-000097010000}"/>
            </a:ext>
          </a:extLst>
        </xdr:cNvPr>
        <xdr:cNvCxnSpPr/>
      </xdr:nvCxnSpPr>
      <xdr:spPr>
        <a:xfrm>
          <a:off x="4546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15891</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00000000-0008-0000-0F00-000098010000}"/>
            </a:ext>
          </a:extLst>
        </xdr:cNvPr>
        <xdr:cNvSpPr txBox="1"/>
      </xdr:nvSpPr>
      <xdr:spPr>
        <a:xfrm>
          <a:off x="4673600" y="17675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a:extLst>
            <a:ext uri="{FF2B5EF4-FFF2-40B4-BE49-F238E27FC236}">
              <a16:creationId xmlns:a16="http://schemas.microsoft.com/office/drawing/2014/main" id="{00000000-0008-0000-0F00-000099010000}"/>
            </a:ext>
          </a:extLst>
        </xdr:cNvPr>
        <xdr:cNvSpPr/>
      </xdr:nvSpPr>
      <xdr:spPr>
        <a:xfrm>
          <a:off x="4584700" y="1782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00000000-0008-0000-0F00-00009A010000}"/>
            </a:ext>
          </a:extLst>
        </xdr:cNvPr>
        <xdr:cNvSpPr/>
      </xdr:nvSpPr>
      <xdr:spPr>
        <a:xfrm>
          <a:off x="3746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00000000-0008-0000-0F00-00009B010000}"/>
            </a:ext>
          </a:extLst>
        </xdr:cNvPr>
        <xdr:cNvSpPr/>
      </xdr:nvSpPr>
      <xdr:spPr>
        <a:xfrm>
          <a:off x="2857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a:extLst>
            <a:ext uri="{FF2B5EF4-FFF2-40B4-BE49-F238E27FC236}">
              <a16:creationId xmlns:a16="http://schemas.microsoft.com/office/drawing/2014/main" id="{00000000-0008-0000-0F00-00009C010000}"/>
            </a:ext>
          </a:extLst>
        </xdr:cNvPr>
        <xdr:cNvSpPr/>
      </xdr:nvSpPr>
      <xdr:spPr>
        <a:xfrm>
          <a:off x="1968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413" name="フローチャート: 判断 412">
          <a:extLst>
            <a:ext uri="{FF2B5EF4-FFF2-40B4-BE49-F238E27FC236}">
              <a16:creationId xmlns:a16="http://schemas.microsoft.com/office/drawing/2014/main" id="{00000000-0008-0000-0F00-00009D010000}"/>
            </a:ext>
          </a:extLst>
        </xdr:cNvPr>
        <xdr:cNvSpPr/>
      </xdr:nvSpPr>
      <xdr:spPr>
        <a:xfrm>
          <a:off x="1079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F00-0000A1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00000000-0008-0000-0F00-0000A2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92075</xdr:rowOff>
    </xdr:from>
    <xdr:to>
      <xdr:col>24</xdr:col>
      <xdr:colOff>114300</xdr:colOff>
      <xdr:row>109</xdr:row>
      <xdr:rowOff>22225</xdr:rowOff>
    </xdr:to>
    <xdr:sp macro="" textlink="">
      <xdr:nvSpPr>
        <xdr:cNvPr id="419" name="楕円 418">
          <a:extLst>
            <a:ext uri="{FF2B5EF4-FFF2-40B4-BE49-F238E27FC236}">
              <a16:creationId xmlns:a16="http://schemas.microsoft.com/office/drawing/2014/main" id="{00000000-0008-0000-0F00-0000A3010000}"/>
            </a:ext>
          </a:extLst>
        </xdr:cNvPr>
        <xdr:cNvSpPr/>
      </xdr:nvSpPr>
      <xdr:spPr>
        <a:xfrm>
          <a:off x="4584700" y="18608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7002</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00000000-0008-0000-0F00-0000A4010000}"/>
            </a:ext>
          </a:extLst>
        </xdr:cNvPr>
        <xdr:cNvSpPr txBox="1"/>
      </xdr:nvSpPr>
      <xdr:spPr>
        <a:xfrm>
          <a:off x="4673600" y="18523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93980</xdr:rowOff>
    </xdr:from>
    <xdr:to>
      <xdr:col>20</xdr:col>
      <xdr:colOff>38100</xdr:colOff>
      <xdr:row>109</xdr:row>
      <xdr:rowOff>24130</xdr:rowOff>
    </xdr:to>
    <xdr:sp macro="" textlink="">
      <xdr:nvSpPr>
        <xdr:cNvPr id="421" name="楕円 420">
          <a:extLst>
            <a:ext uri="{FF2B5EF4-FFF2-40B4-BE49-F238E27FC236}">
              <a16:creationId xmlns:a16="http://schemas.microsoft.com/office/drawing/2014/main" id="{00000000-0008-0000-0F00-0000A5010000}"/>
            </a:ext>
          </a:extLst>
        </xdr:cNvPr>
        <xdr:cNvSpPr/>
      </xdr:nvSpPr>
      <xdr:spPr>
        <a:xfrm>
          <a:off x="3746500" y="1861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142875</xdr:rowOff>
    </xdr:from>
    <xdr:to>
      <xdr:col>24</xdr:col>
      <xdr:colOff>63500</xdr:colOff>
      <xdr:row>108</xdr:row>
      <xdr:rowOff>144780</xdr:rowOff>
    </xdr:to>
    <xdr:cxnSp macro="">
      <xdr:nvCxnSpPr>
        <xdr:cNvPr id="422" name="直線コネクタ 421">
          <a:extLst>
            <a:ext uri="{FF2B5EF4-FFF2-40B4-BE49-F238E27FC236}">
              <a16:creationId xmlns:a16="http://schemas.microsoft.com/office/drawing/2014/main" id="{00000000-0008-0000-0F00-0000A6010000}"/>
            </a:ext>
          </a:extLst>
        </xdr:cNvPr>
        <xdr:cNvCxnSpPr/>
      </xdr:nvCxnSpPr>
      <xdr:spPr>
        <a:xfrm flipV="1">
          <a:off x="3797300" y="1865947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90170</xdr:rowOff>
    </xdr:from>
    <xdr:to>
      <xdr:col>15</xdr:col>
      <xdr:colOff>101600</xdr:colOff>
      <xdr:row>109</xdr:row>
      <xdr:rowOff>20320</xdr:rowOff>
    </xdr:to>
    <xdr:sp macro="" textlink="">
      <xdr:nvSpPr>
        <xdr:cNvPr id="423" name="楕円 422">
          <a:extLst>
            <a:ext uri="{FF2B5EF4-FFF2-40B4-BE49-F238E27FC236}">
              <a16:creationId xmlns:a16="http://schemas.microsoft.com/office/drawing/2014/main" id="{00000000-0008-0000-0F00-0000A7010000}"/>
            </a:ext>
          </a:extLst>
        </xdr:cNvPr>
        <xdr:cNvSpPr/>
      </xdr:nvSpPr>
      <xdr:spPr>
        <a:xfrm>
          <a:off x="2857500" y="1860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140970</xdr:rowOff>
    </xdr:from>
    <xdr:to>
      <xdr:col>19</xdr:col>
      <xdr:colOff>177800</xdr:colOff>
      <xdr:row>108</xdr:row>
      <xdr:rowOff>144780</xdr:rowOff>
    </xdr:to>
    <xdr:cxnSp macro="">
      <xdr:nvCxnSpPr>
        <xdr:cNvPr id="424" name="直線コネクタ 423">
          <a:extLst>
            <a:ext uri="{FF2B5EF4-FFF2-40B4-BE49-F238E27FC236}">
              <a16:creationId xmlns:a16="http://schemas.microsoft.com/office/drawing/2014/main" id="{00000000-0008-0000-0F00-0000A8010000}"/>
            </a:ext>
          </a:extLst>
        </xdr:cNvPr>
        <xdr:cNvCxnSpPr/>
      </xdr:nvCxnSpPr>
      <xdr:spPr>
        <a:xfrm>
          <a:off x="2908300" y="186575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90170</xdr:rowOff>
    </xdr:from>
    <xdr:to>
      <xdr:col>10</xdr:col>
      <xdr:colOff>165100</xdr:colOff>
      <xdr:row>109</xdr:row>
      <xdr:rowOff>20320</xdr:rowOff>
    </xdr:to>
    <xdr:sp macro="" textlink="">
      <xdr:nvSpPr>
        <xdr:cNvPr id="425" name="楕円 424">
          <a:extLst>
            <a:ext uri="{FF2B5EF4-FFF2-40B4-BE49-F238E27FC236}">
              <a16:creationId xmlns:a16="http://schemas.microsoft.com/office/drawing/2014/main" id="{00000000-0008-0000-0F00-0000A9010000}"/>
            </a:ext>
          </a:extLst>
        </xdr:cNvPr>
        <xdr:cNvSpPr/>
      </xdr:nvSpPr>
      <xdr:spPr>
        <a:xfrm>
          <a:off x="1968500" y="18606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140970</xdr:rowOff>
    </xdr:from>
    <xdr:to>
      <xdr:col>15</xdr:col>
      <xdr:colOff>50800</xdr:colOff>
      <xdr:row>108</xdr:row>
      <xdr:rowOff>140970</xdr:rowOff>
    </xdr:to>
    <xdr:cxnSp macro="">
      <xdr:nvCxnSpPr>
        <xdr:cNvPr id="426" name="直線コネクタ 425">
          <a:extLst>
            <a:ext uri="{FF2B5EF4-FFF2-40B4-BE49-F238E27FC236}">
              <a16:creationId xmlns:a16="http://schemas.microsoft.com/office/drawing/2014/main" id="{00000000-0008-0000-0F00-0000AA010000}"/>
            </a:ext>
          </a:extLst>
        </xdr:cNvPr>
        <xdr:cNvCxnSpPr/>
      </xdr:nvCxnSpPr>
      <xdr:spPr>
        <a:xfrm>
          <a:off x="2019300" y="186575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108</xdr:row>
      <xdr:rowOff>88264</xdr:rowOff>
    </xdr:from>
    <xdr:to>
      <xdr:col>6</xdr:col>
      <xdr:colOff>38100</xdr:colOff>
      <xdr:row>109</xdr:row>
      <xdr:rowOff>18414</xdr:rowOff>
    </xdr:to>
    <xdr:sp macro="" textlink="">
      <xdr:nvSpPr>
        <xdr:cNvPr id="427" name="楕円 426">
          <a:extLst>
            <a:ext uri="{FF2B5EF4-FFF2-40B4-BE49-F238E27FC236}">
              <a16:creationId xmlns:a16="http://schemas.microsoft.com/office/drawing/2014/main" id="{00000000-0008-0000-0F00-0000AB010000}"/>
            </a:ext>
          </a:extLst>
        </xdr:cNvPr>
        <xdr:cNvSpPr/>
      </xdr:nvSpPr>
      <xdr:spPr>
        <a:xfrm>
          <a:off x="1079500" y="18604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139064</xdr:rowOff>
    </xdr:from>
    <xdr:to>
      <xdr:col>10</xdr:col>
      <xdr:colOff>114300</xdr:colOff>
      <xdr:row>108</xdr:row>
      <xdr:rowOff>140970</xdr:rowOff>
    </xdr:to>
    <xdr:cxnSp macro="">
      <xdr:nvCxnSpPr>
        <xdr:cNvPr id="428" name="直線コネクタ 427">
          <a:extLst>
            <a:ext uri="{FF2B5EF4-FFF2-40B4-BE49-F238E27FC236}">
              <a16:creationId xmlns:a16="http://schemas.microsoft.com/office/drawing/2014/main" id="{00000000-0008-0000-0F00-0000AC010000}"/>
            </a:ext>
          </a:extLst>
        </xdr:cNvPr>
        <xdr:cNvCxnSpPr/>
      </xdr:nvCxnSpPr>
      <xdr:spPr>
        <a:xfrm>
          <a:off x="1130300" y="18655664"/>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74947</xdr:rowOff>
    </xdr:from>
    <xdr:ext cx="405111" cy="259045"/>
    <xdr:sp macro="" textlink="">
      <xdr:nvSpPr>
        <xdr:cNvPr id="429" name="n_1aveValue【市民会館】&#10;有形固定資産減価償却率">
          <a:extLst>
            <a:ext uri="{FF2B5EF4-FFF2-40B4-BE49-F238E27FC236}">
              <a16:creationId xmlns:a16="http://schemas.microsoft.com/office/drawing/2014/main" id="{00000000-0008-0000-0F00-0000AD010000}"/>
            </a:ext>
          </a:extLst>
        </xdr:cNvPr>
        <xdr:cNvSpPr txBox="1"/>
      </xdr:nvSpPr>
      <xdr:spPr>
        <a:xfrm>
          <a:off x="35820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57802</xdr:rowOff>
    </xdr:from>
    <xdr:ext cx="405111" cy="259045"/>
    <xdr:sp macro="" textlink="">
      <xdr:nvSpPr>
        <xdr:cNvPr id="430" name="n_2aveValue【市民会館】&#10;有形固定資産減価償却率">
          <a:extLst>
            <a:ext uri="{FF2B5EF4-FFF2-40B4-BE49-F238E27FC236}">
              <a16:creationId xmlns:a16="http://schemas.microsoft.com/office/drawing/2014/main" id="{00000000-0008-0000-0F00-0000AE010000}"/>
            </a:ext>
          </a:extLst>
        </xdr:cNvPr>
        <xdr:cNvSpPr txBox="1"/>
      </xdr:nvSpPr>
      <xdr:spPr>
        <a:xfrm>
          <a:off x="2705744" y="1754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34941</xdr:rowOff>
    </xdr:from>
    <xdr:ext cx="405111" cy="259045"/>
    <xdr:sp macro="" textlink="">
      <xdr:nvSpPr>
        <xdr:cNvPr id="431" name="n_3aveValue【市民会館】&#10;有形固定資産減価償却率">
          <a:extLst>
            <a:ext uri="{FF2B5EF4-FFF2-40B4-BE49-F238E27FC236}">
              <a16:creationId xmlns:a16="http://schemas.microsoft.com/office/drawing/2014/main" id="{00000000-0008-0000-0F00-0000AF010000}"/>
            </a:ext>
          </a:extLst>
        </xdr:cNvPr>
        <xdr:cNvSpPr txBox="1"/>
      </xdr:nvSpPr>
      <xdr:spPr>
        <a:xfrm>
          <a:off x="1816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170197</xdr:rowOff>
    </xdr:from>
    <xdr:ext cx="405111" cy="259045"/>
    <xdr:sp macro="" textlink="">
      <xdr:nvSpPr>
        <xdr:cNvPr id="432" name="n_4aveValue【市民会館】&#10;有形固定資産減価償却率">
          <a:extLst>
            <a:ext uri="{FF2B5EF4-FFF2-40B4-BE49-F238E27FC236}">
              <a16:creationId xmlns:a16="http://schemas.microsoft.com/office/drawing/2014/main" id="{00000000-0008-0000-0F00-0000B0010000}"/>
            </a:ext>
          </a:extLst>
        </xdr:cNvPr>
        <xdr:cNvSpPr txBox="1"/>
      </xdr:nvSpPr>
      <xdr:spPr>
        <a:xfrm>
          <a:off x="9277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109</xdr:row>
      <xdr:rowOff>15257</xdr:rowOff>
    </xdr:from>
    <xdr:ext cx="405111" cy="259045"/>
    <xdr:sp macro="" textlink="">
      <xdr:nvSpPr>
        <xdr:cNvPr id="433" name="n_1mainValue【市民会館】&#10;有形固定資産減価償却率">
          <a:extLst>
            <a:ext uri="{FF2B5EF4-FFF2-40B4-BE49-F238E27FC236}">
              <a16:creationId xmlns:a16="http://schemas.microsoft.com/office/drawing/2014/main" id="{00000000-0008-0000-0F00-0000B1010000}"/>
            </a:ext>
          </a:extLst>
        </xdr:cNvPr>
        <xdr:cNvSpPr txBox="1"/>
      </xdr:nvSpPr>
      <xdr:spPr>
        <a:xfrm>
          <a:off x="3582044" y="187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109</xdr:row>
      <xdr:rowOff>11447</xdr:rowOff>
    </xdr:from>
    <xdr:ext cx="405111" cy="259045"/>
    <xdr:sp macro="" textlink="">
      <xdr:nvSpPr>
        <xdr:cNvPr id="434" name="n_2mainValue【市民会館】&#10;有形固定資産減価償却率">
          <a:extLst>
            <a:ext uri="{FF2B5EF4-FFF2-40B4-BE49-F238E27FC236}">
              <a16:creationId xmlns:a16="http://schemas.microsoft.com/office/drawing/2014/main" id="{00000000-0008-0000-0F00-0000B2010000}"/>
            </a:ext>
          </a:extLst>
        </xdr:cNvPr>
        <xdr:cNvSpPr txBox="1"/>
      </xdr:nvSpPr>
      <xdr:spPr>
        <a:xfrm>
          <a:off x="2705744" y="186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109</xdr:row>
      <xdr:rowOff>11447</xdr:rowOff>
    </xdr:from>
    <xdr:ext cx="405111" cy="259045"/>
    <xdr:sp macro="" textlink="">
      <xdr:nvSpPr>
        <xdr:cNvPr id="435" name="n_3mainValue【市民会館】&#10;有形固定資産減価償却率">
          <a:extLst>
            <a:ext uri="{FF2B5EF4-FFF2-40B4-BE49-F238E27FC236}">
              <a16:creationId xmlns:a16="http://schemas.microsoft.com/office/drawing/2014/main" id="{00000000-0008-0000-0F00-0000B3010000}"/>
            </a:ext>
          </a:extLst>
        </xdr:cNvPr>
        <xdr:cNvSpPr txBox="1"/>
      </xdr:nvSpPr>
      <xdr:spPr>
        <a:xfrm>
          <a:off x="1816744" y="1869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109</xdr:row>
      <xdr:rowOff>9541</xdr:rowOff>
    </xdr:from>
    <xdr:ext cx="405111" cy="259045"/>
    <xdr:sp macro="" textlink="">
      <xdr:nvSpPr>
        <xdr:cNvPr id="436" name="n_4mainValue【市民会館】&#10;有形固定資産減価償却率">
          <a:extLst>
            <a:ext uri="{FF2B5EF4-FFF2-40B4-BE49-F238E27FC236}">
              <a16:creationId xmlns:a16="http://schemas.microsoft.com/office/drawing/2014/main" id="{00000000-0008-0000-0F00-0000B4010000}"/>
            </a:ext>
          </a:extLst>
        </xdr:cNvPr>
        <xdr:cNvSpPr txBox="1"/>
      </xdr:nvSpPr>
      <xdr:spPr>
        <a:xfrm>
          <a:off x="927744" y="18697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00000000-0008-0000-0F00-0000B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00000000-0008-0000-0F00-0000B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00000000-0008-0000-0F00-0000BC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00000000-0008-0000-0F00-0000BD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00000000-0008-0000-0F00-0000BE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00000000-0008-0000-0F00-0000BF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00000000-0008-0000-0F00-0000C0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00000000-0008-0000-0F00-0000C1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00000000-0008-0000-0F00-0000C2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00000000-0008-0000-0F00-0000C3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00000000-0008-0000-0F00-0000C4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00000000-0008-0000-0F00-0000C5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00000000-0008-0000-0F00-0000C6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00000000-0008-0000-0F00-0000C7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00000000-0008-0000-0F00-0000C8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0000000-0008-0000-0F00-0000C9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00000000-0008-0000-0F00-0000CA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00000000-0008-0000-0F00-0000CB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a:extLst>
            <a:ext uri="{FF2B5EF4-FFF2-40B4-BE49-F238E27FC236}">
              <a16:creationId xmlns:a16="http://schemas.microsoft.com/office/drawing/2014/main" id="{00000000-0008-0000-0F00-0000CC010000}"/>
            </a:ext>
          </a:extLst>
        </xdr:cNvPr>
        <xdr:cNvCxnSpPr/>
      </xdr:nvCxnSpPr>
      <xdr:spPr>
        <a:xfrm flipV="1">
          <a:off x="10476865" y="171488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a:extLst>
            <a:ext uri="{FF2B5EF4-FFF2-40B4-BE49-F238E27FC236}">
              <a16:creationId xmlns:a16="http://schemas.microsoft.com/office/drawing/2014/main" id="{00000000-0008-0000-0F00-0000CD010000}"/>
            </a:ext>
          </a:extLst>
        </xdr:cNvPr>
        <xdr:cNvSpPr txBox="1"/>
      </xdr:nvSpPr>
      <xdr:spPr>
        <a:xfrm>
          <a:off x="10515600"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a:extLst>
            <a:ext uri="{FF2B5EF4-FFF2-40B4-BE49-F238E27FC236}">
              <a16:creationId xmlns:a16="http://schemas.microsoft.com/office/drawing/2014/main" id="{00000000-0008-0000-0F00-0000CE010000}"/>
            </a:ext>
          </a:extLst>
        </xdr:cNvPr>
        <xdr:cNvCxnSpPr/>
      </xdr:nvCxnSpPr>
      <xdr:spPr>
        <a:xfrm>
          <a:off x="10388600" y="1855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a:extLst>
            <a:ext uri="{FF2B5EF4-FFF2-40B4-BE49-F238E27FC236}">
              <a16:creationId xmlns:a16="http://schemas.microsoft.com/office/drawing/2014/main" id="{00000000-0008-0000-0F00-0000CF010000}"/>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a:extLst>
            <a:ext uri="{FF2B5EF4-FFF2-40B4-BE49-F238E27FC236}">
              <a16:creationId xmlns:a16="http://schemas.microsoft.com/office/drawing/2014/main" id="{00000000-0008-0000-0F00-0000D0010000}"/>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78757</xdr:rowOff>
    </xdr:from>
    <xdr:ext cx="469744" cy="259045"/>
    <xdr:sp macro="" textlink="">
      <xdr:nvSpPr>
        <xdr:cNvPr id="465" name="【市民会館】&#10;一人当たり面積平均値テキスト">
          <a:extLst>
            <a:ext uri="{FF2B5EF4-FFF2-40B4-BE49-F238E27FC236}">
              <a16:creationId xmlns:a16="http://schemas.microsoft.com/office/drawing/2014/main" id="{00000000-0008-0000-0F00-0000D1010000}"/>
            </a:ext>
          </a:extLst>
        </xdr:cNvPr>
        <xdr:cNvSpPr txBox="1"/>
      </xdr:nvSpPr>
      <xdr:spPr>
        <a:xfrm>
          <a:off x="10515600" y="17909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00000000-0008-0000-0F00-0000D2010000}"/>
            </a:ext>
          </a:extLst>
        </xdr:cNvPr>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00000000-0008-0000-0F00-0000D3010000}"/>
            </a:ext>
          </a:extLst>
        </xdr:cNvPr>
        <xdr:cNvSpPr/>
      </xdr:nvSpPr>
      <xdr:spPr>
        <a:xfrm>
          <a:off x="9588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00000000-0008-0000-0F00-0000D4010000}"/>
            </a:ext>
          </a:extLst>
        </xdr:cNvPr>
        <xdr:cNvSpPr/>
      </xdr:nvSpPr>
      <xdr:spPr>
        <a:xfrm>
          <a:off x="8699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a:extLst>
            <a:ext uri="{FF2B5EF4-FFF2-40B4-BE49-F238E27FC236}">
              <a16:creationId xmlns:a16="http://schemas.microsoft.com/office/drawing/2014/main" id="{00000000-0008-0000-0F00-0000D5010000}"/>
            </a:ext>
          </a:extLst>
        </xdr:cNvPr>
        <xdr:cNvSpPr/>
      </xdr:nvSpPr>
      <xdr:spPr>
        <a:xfrm>
          <a:off x="7810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470" name="フローチャート: 判断 469">
          <a:extLst>
            <a:ext uri="{FF2B5EF4-FFF2-40B4-BE49-F238E27FC236}">
              <a16:creationId xmlns:a16="http://schemas.microsoft.com/office/drawing/2014/main" id="{00000000-0008-0000-0F00-0000D6010000}"/>
            </a:ext>
          </a:extLst>
        </xdr:cNvPr>
        <xdr:cNvSpPr/>
      </xdr:nvSpPr>
      <xdr:spPr>
        <a:xfrm>
          <a:off x="692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F00-0000D8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F00-0000D9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F00-0000DA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00000000-0008-0000-0F00-0000DB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6350</xdr:rowOff>
    </xdr:from>
    <xdr:to>
      <xdr:col>55</xdr:col>
      <xdr:colOff>50800</xdr:colOff>
      <xdr:row>106</xdr:row>
      <xdr:rowOff>107950</xdr:rowOff>
    </xdr:to>
    <xdr:sp macro="" textlink="">
      <xdr:nvSpPr>
        <xdr:cNvPr id="476" name="楕円 475">
          <a:extLst>
            <a:ext uri="{FF2B5EF4-FFF2-40B4-BE49-F238E27FC236}">
              <a16:creationId xmlns:a16="http://schemas.microsoft.com/office/drawing/2014/main" id="{00000000-0008-0000-0F00-0000DC010000}"/>
            </a:ext>
          </a:extLst>
        </xdr:cNvPr>
        <xdr:cNvSpPr/>
      </xdr:nvSpPr>
      <xdr:spPr>
        <a:xfrm>
          <a:off x="10426700" y="1818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156227</xdr:rowOff>
    </xdr:from>
    <xdr:ext cx="469744" cy="259045"/>
    <xdr:sp macro="" textlink="">
      <xdr:nvSpPr>
        <xdr:cNvPr id="477" name="【市民会館】&#10;一人当たり面積該当値テキスト">
          <a:extLst>
            <a:ext uri="{FF2B5EF4-FFF2-40B4-BE49-F238E27FC236}">
              <a16:creationId xmlns:a16="http://schemas.microsoft.com/office/drawing/2014/main" id="{00000000-0008-0000-0F00-0000DD010000}"/>
            </a:ext>
          </a:extLst>
        </xdr:cNvPr>
        <xdr:cNvSpPr txBox="1"/>
      </xdr:nvSpPr>
      <xdr:spPr>
        <a:xfrm>
          <a:off x="10515600" y="1815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10161</xdr:rowOff>
    </xdr:from>
    <xdr:to>
      <xdr:col>50</xdr:col>
      <xdr:colOff>165100</xdr:colOff>
      <xdr:row>106</xdr:row>
      <xdr:rowOff>111761</xdr:rowOff>
    </xdr:to>
    <xdr:sp macro="" textlink="">
      <xdr:nvSpPr>
        <xdr:cNvPr id="478" name="楕円 477">
          <a:extLst>
            <a:ext uri="{FF2B5EF4-FFF2-40B4-BE49-F238E27FC236}">
              <a16:creationId xmlns:a16="http://schemas.microsoft.com/office/drawing/2014/main" id="{00000000-0008-0000-0F00-0000DE010000}"/>
            </a:ext>
          </a:extLst>
        </xdr:cNvPr>
        <xdr:cNvSpPr/>
      </xdr:nvSpPr>
      <xdr:spPr>
        <a:xfrm>
          <a:off x="9588500" y="1818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57150</xdr:rowOff>
    </xdr:from>
    <xdr:to>
      <xdr:col>55</xdr:col>
      <xdr:colOff>0</xdr:colOff>
      <xdr:row>106</xdr:row>
      <xdr:rowOff>60961</xdr:rowOff>
    </xdr:to>
    <xdr:cxnSp macro="">
      <xdr:nvCxnSpPr>
        <xdr:cNvPr id="479" name="直線コネクタ 478">
          <a:extLst>
            <a:ext uri="{FF2B5EF4-FFF2-40B4-BE49-F238E27FC236}">
              <a16:creationId xmlns:a16="http://schemas.microsoft.com/office/drawing/2014/main" id="{00000000-0008-0000-0F00-0000DF010000}"/>
            </a:ext>
          </a:extLst>
        </xdr:cNvPr>
        <xdr:cNvCxnSpPr/>
      </xdr:nvCxnSpPr>
      <xdr:spPr>
        <a:xfrm flipV="1">
          <a:off x="9639300" y="18230850"/>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13970</xdr:rowOff>
    </xdr:from>
    <xdr:to>
      <xdr:col>46</xdr:col>
      <xdr:colOff>38100</xdr:colOff>
      <xdr:row>106</xdr:row>
      <xdr:rowOff>115570</xdr:rowOff>
    </xdr:to>
    <xdr:sp macro="" textlink="">
      <xdr:nvSpPr>
        <xdr:cNvPr id="480" name="楕円 479">
          <a:extLst>
            <a:ext uri="{FF2B5EF4-FFF2-40B4-BE49-F238E27FC236}">
              <a16:creationId xmlns:a16="http://schemas.microsoft.com/office/drawing/2014/main" id="{00000000-0008-0000-0F00-0000E0010000}"/>
            </a:ext>
          </a:extLst>
        </xdr:cNvPr>
        <xdr:cNvSpPr/>
      </xdr:nvSpPr>
      <xdr:spPr>
        <a:xfrm>
          <a:off x="8699500" y="1818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60961</xdr:rowOff>
    </xdr:from>
    <xdr:to>
      <xdr:col>50</xdr:col>
      <xdr:colOff>114300</xdr:colOff>
      <xdr:row>106</xdr:row>
      <xdr:rowOff>64770</xdr:rowOff>
    </xdr:to>
    <xdr:cxnSp macro="">
      <xdr:nvCxnSpPr>
        <xdr:cNvPr id="481" name="直線コネクタ 480">
          <a:extLst>
            <a:ext uri="{FF2B5EF4-FFF2-40B4-BE49-F238E27FC236}">
              <a16:creationId xmlns:a16="http://schemas.microsoft.com/office/drawing/2014/main" id="{00000000-0008-0000-0F00-0000E1010000}"/>
            </a:ext>
          </a:extLst>
        </xdr:cNvPr>
        <xdr:cNvCxnSpPr/>
      </xdr:nvCxnSpPr>
      <xdr:spPr>
        <a:xfrm flipV="1">
          <a:off x="8750300" y="1823466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17780</xdr:rowOff>
    </xdr:from>
    <xdr:to>
      <xdr:col>41</xdr:col>
      <xdr:colOff>101600</xdr:colOff>
      <xdr:row>106</xdr:row>
      <xdr:rowOff>119380</xdr:rowOff>
    </xdr:to>
    <xdr:sp macro="" textlink="">
      <xdr:nvSpPr>
        <xdr:cNvPr id="482" name="楕円 481">
          <a:extLst>
            <a:ext uri="{FF2B5EF4-FFF2-40B4-BE49-F238E27FC236}">
              <a16:creationId xmlns:a16="http://schemas.microsoft.com/office/drawing/2014/main" id="{00000000-0008-0000-0F00-0000E2010000}"/>
            </a:ext>
          </a:extLst>
        </xdr:cNvPr>
        <xdr:cNvSpPr/>
      </xdr:nvSpPr>
      <xdr:spPr>
        <a:xfrm>
          <a:off x="7810500" y="1819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64770</xdr:rowOff>
    </xdr:from>
    <xdr:to>
      <xdr:col>45</xdr:col>
      <xdr:colOff>177800</xdr:colOff>
      <xdr:row>106</xdr:row>
      <xdr:rowOff>68580</xdr:rowOff>
    </xdr:to>
    <xdr:cxnSp macro="">
      <xdr:nvCxnSpPr>
        <xdr:cNvPr id="483" name="直線コネクタ 482">
          <a:extLst>
            <a:ext uri="{FF2B5EF4-FFF2-40B4-BE49-F238E27FC236}">
              <a16:creationId xmlns:a16="http://schemas.microsoft.com/office/drawing/2014/main" id="{00000000-0008-0000-0F00-0000E3010000}"/>
            </a:ext>
          </a:extLst>
        </xdr:cNvPr>
        <xdr:cNvCxnSpPr/>
      </xdr:nvCxnSpPr>
      <xdr:spPr>
        <a:xfrm flipV="1">
          <a:off x="7861300" y="182384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170180</xdr:rowOff>
    </xdr:from>
    <xdr:to>
      <xdr:col>36</xdr:col>
      <xdr:colOff>165100</xdr:colOff>
      <xdr:row>106</xdr:row>
      <xdr:rowOff>100330</xdr:rowOff>
    </xdr:to>
    <xdr:sp macro="" textlink="">
      <xdr:nvSpPr>
        <xdr:cNvPr id="484" name="楕円 483">
          <a:extLst>
            <a:ext uri="{FF2B5EF4-FFF2-40B4-BE49-F238E27FC236}">
              <a16:creationId xmlns:a16="http://schemas.microsoft.com/office/drawing/2014/main" id="{00000000-0008-0000-0F00-0000E4010000}"/>
            </a:ext>
          </a:extLst>
        </xdr:cNvPr>
        <xdr:cNvSpPr/>
      </xdr:nvSpPr>
      <xdr:spPr>
        <a:xfrm>
          <a:off x="6921500" y="1817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49530</xdr:rowOff>
    </xdr:from>
    <xdr:to>
      <xdr:col>41</xdr:col>
      <xdr:colOff>50800</xdr:colOff>
      <xdr:row>106</xdr:row>
      <xdr:rowOff>68580</xdr:rowOff>
    </xdr:to>
    <xdr:cxnSp macro="">
      <xdr:nvCxnSpPr>
        <xdr:cNvPr id="485" name="直線コネクタ 484">
          <a:extLst>
            <a:ext uri="{FF2B5EF4-FFF2-40B4-BE49-F238E27FC236}">
              <a16:creationId xmlns:a16="http://schemas.microsoft.com/office/drawing/2014/main" id="{00000000-0008-0000-0F00-0000E5010000}"/>
            </a:ext>
          </a:extLst>
        </xdr:cNvPr>
        <xdr:cNvCxnSpPr/>
      </xdr:nvCxnSpPr>
      <xdr:spPr>
        <a:xfrm>
          <a:off x="6972300" y="1822323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2557</xdr:rowOff>
    </xdr:from>
    <xdr:ext cx="469744" cy="259045"/>
    <xdr:sp macro="" textlink="">
      <xdr:nvSpPr>
        <xdr:cNvPr id="486" name="n_1aveValue【市民会館】&#10;一人当たり面積">
          <a:extLst>
            <a:ext uri="{FF2B5EF4-FFF2-40B4-BE49-F238E27FC236}">
              <a16:creationId xmlns:a16="http://schemas.microsoft.com/office/drawing/2014/main" id="{00000000-0008-0000-0F00-0000E6010000}"/>
            </a:ext>
          </a:extLst>
        </xdr:cNvPr>
        <xdr:cNvSpPr txBox="1"/>
      </xdr:nvSpPr>
      <xdr:spPr>
        <a:xfrm>
          <a:off x="939172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170197</xdr:rowOff>
    </xdr:from>
    <xdr:ext cx="469744" cy="259045"/>
    <xdr:sp macro="" textlink="">
      <xdr:nvSpPr>
        <xdr:cNvPr id="487" name="n_2aveValue【市民会館】&#10;一人当たり面積">
          <a:extLst>
            <a:ext uri="{FF2B5EF4-FFF2-40B4-BE49-F238E27FC236}">
              <a16:creationId xmlns:a16="http://schemas.microsoft.com/office/drawing/2014/main" id="{00000000-0008-0000-0F00-0000E7010000}"/>
            </a:ext>
          </a:extLst>
        </xdr:cNvPr>
        <xdr:cNvSpPr txBox="1"/>
      </xdr:nvSpPr>
      <xdr:spPr>
        <a:xfrm>
          <a:off x="8515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6366</xdr:rowOff>
    </xdr:from>
    <xdr:ext cx="469744" cy="259045"/>
    <xdr:sp macro="" textlink="">
      <xdr:nvSpPr>
        <xdr:cNvPr id="488" name="n_3aveValue【市民会館】&#10;一人当たり面積">
          <a:extLst>
            <a:ext uri="{FF2B5EF4-FFF2-40B4-BE49-F238E27FC236}">
              <a16:creationId xmlns:a16="http://schemas.microsoft.com/office/drawing/2014/main" id="{00000000-0008-0000-0F00-0000E8010000}"/>
            </a:ext>
          </a:extLst>
        </xdr:cNvPr>
        <xdr:cNvSpPr txBox="1"/>
      </xdr:nvSpPr>
      <xdr:spPr>
        <a:xfrm>
          <a:off x="7626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33038</xdr:rowOff>
    </xdr:from>
    <xdr:ext cx="469744" cy="259045"/>
    <xdr:sp macro="" textlink="">
      <xdr:nvSpPr>
        <xdr:cNvPr id="489" name="n_4aveValue【市民会館】&#10;一人当たり面積">
          <a:extLst>
            <a:ext uri="{FF2B5EF4-FFF2-40B4-BE49-F238E27FC236}">
              <a16:creationId xmlns:a16="http://schemas.microsoft.com/office/drawing/2014/main" id="{00000000-0008-0000-0F00-0000E9010000}"/>
            </a:ext>
          </a:extLst>
        </xdr:cNvPr>
        <xdr:cNvSpPr txBox="1"/>
      </xdr:nvSpPr>
      <xdr:spPr>
        <a:xfrm>
          <a:off x="6737427" y="1786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102888</xdr:rowOff>
    </xdr:from>
    <xdr:ext cx="469744" cy="259045"/>
    <xdr:sp macro="" textlink="">
      <xdr:nvSpPr>
        <xdr:cNvPr id="490" name="n_1mainValue【市民会館】&#10;一人当たり面積">
          <a:extLst>
            <a:ext uri="{FF2B5EF4-FFF2-40B4-BE49-F238E27FC236}">
              <a16:creationId xmlns:a16="http://schemas.microsoft.com/office/drawing/2014/main" id="{00000000-0008-0000-0F00-0000EA010000}"/>
            </a:ext>
          </a:extLst>
        </xdr:cNvPr>
        <xdr:cNvSpPr txBox="1"/>
      </xdr:nvSpPr>
      <xdr:spPr>
        <a:xfrm>
          <a:off x="9391727" y="18276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106697</xdr:rowOff>
    </xdr:from>
    <xdr:ext cx="469744" cy="259045"/>
    <xdr:sp macro="" textlink="">
      <xdr:nvSpPr>
        <xdr:cNvPr id="491" name="n_2mainValue【市民会館】&#10;一人当たり面積">
          <a:extLst>
            <a:ext uri="{FF2B5EF4-FFF2-40B4-BE49-F238E27FC236}">
              <a16:creationId xmlns:a16="http://schemas.microsoft.com/office/drawing/2014/main" id="{00000000-0008-0000-0F00-0000EB010000}"/>
            </a:ext>
          </a:extLst>
        </xdr:cNvPr>
        <xdr:cNvSpPr txBox="1"/>
      </xdr:nvSpPr>
      <xdr:spPr>
        <a:xfrm>
          <a:off x="8515427" y="1828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110507</xdr:rowOff>
    </xdr:from>
    <xdr:ext cx="469744" cy="259045"/>
    <xdr:sp macro="" textlink="">
      <xdr:nvSpPr>
        <xdr:cNvPr id="492" name="n_3mainValue【市民会館】&#10;一人当たり面積">
          <a:extLst>
            <a:ext uri="{FF2B5EF4-FFF2-40B4-BE49-F238E27FC236}">
              <a16:creationId xmlns:a16="http://schemas.microsoft.com/office/drawing/2014/main" id="{00000000-0008-0000-0F00-0000EC010000}"/>
            </a:ext>
          </a:extLst>
        </xdr:cNvPr>
        <xdr:cNvSpPr txBox="1"/>
      </xdr:nvSpPr>
      <xdr:spPr>
        <a:xfrm>
          <a:off x="7626427" y="1828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91457</xdr:rowOff>
    </xdr:from>
    <xdr:ext cx="469744" cy="259045"/>
    <xdr:sp macro="" textlink="">
      <xdr:nvSpPr>
        <xdr:cNvPr id="493" name="n_4mainValue【市民会館】&#10;一人当たり面積">
          <a:extLst>
            <a:ext uri="{FF2B5EF4-FFF2-40B4-BE49-F238E27FC236}">
              <a16:creationId xmlns:a16="http://schemas.microsoft.com/office/drawing/2014/main" id="{00000000-0008-0000-0F00-0000ED010000}"/>
            </a:ext>
          </a:extLst>
        </xdr:cNvPr>
        <xdr:cNvSpPr txBox="1"/>
      </xdr:nvSpPr>
      <xdr:spPr>
        <a:xfrm>
          <a:off x="6737427" y="1826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00000000-0008-0000-0F00-0000EF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00000000-0008-0000-0F00-0000F2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00000000-0008-0000-0F00-0000F3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00000000-0008-0000-0F00-0000F4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00000000-0008-0000-0F00-0000F5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00000000-0008-0000-0F00-0000F6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00000000-0008-0000-0F00-0000F7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00000000-0008-0000-0F00-0000F8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00000000-0008-0000-0F00-0000F9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00000000-0008-0000-0F00-0000FA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00000000-0008-0000-0F00-0000FB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00000000-0008-0000-0F00-0000FC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00000000-0008-0000-0F00-0000FD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00000000-0008-0000-0F00-0000FE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00000000-0008-0000-0F00-0000FF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00000000-0008-0000-0F00-00000002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00000000-0008-0000-0F00-00000202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00000000-0008-0000-0F00-000004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00000000-0008-0000-0F00-000005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00000000-0008-0000-0F00-000006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19" name="直線コネクタ 518">
          <a:extLst>
            <a:ext uri="{FF2B5EF4-FFF2-40B4-BE49-F238E27FC236}">
              <a16:creationId xmlns:a16="http://schemas.microsoft.com/office/drawing/2014/main" id="{00000000-0008-0000-0F00-000007020000}"/>
            </a:ext>
          </a:extLst>
        </xdr:cNvPr>
        <xdr:cNvCxnSpPr/>
      </xdr:nvCxnSpPr>
      <xdr:spPr>
        <a:xfrm flipV="1">
          <a:off x="16318864" y="5729151"/>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00000000-0008-0000-0F00-000008020000}"/>
            </a:ext>
          </a:extLst>
        </xdr:cNvPr>
        <xdr:cNvSpPr txBox="1"/>
      </xdr:nvSpPr>
      <xdr:spPr>
        <a:xfrm>
          <a:off x="16357600" y="724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1" name="直線コネクタ 520">
          <a:extLst>
            <a:ext uri="{FF2B5EF4-FFF2-40B4-BE49-F238E27FC236}">
              <a16:creationId xmlns:a16="http://schemas.microsoft.com/office/drawing/2014/main" id="{00000000-0008-0000-0F00-000009020000}"/>
            </a:ext>
          </a:extLst>
        </xdr:cNvPr>
        <xdr:cNvCxnSpPr/>
      </xdr:nvCxnSpPr>
      <xdr:spPr>
        <a:xfrm>
          <a:off x="16230600" y="724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00000000-0008-0000-0F00-00000A020000}"/>
            </a:ext>
          </a:extLst>
        </xdr:cNvPr>
        <xdr:cNvSpPr txBox="1"/>
      </xdr:nvSpPr>
      <xdr:spPr>
        <a:xfrm>
          <a:off x="16357600" y="550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3" name="直線コネクタ 522">
          <a:extLst>
            <a:ext uri="{FF2B5EF4-FFF2-40B4-BE49-F238E27FC236}">
              <a16:creationId xmlns:a16="http://schemas.microsoft.com/office/drawing/2014/main" id="{00000000-0008-0000-0F00-00000B020000}"/>
            </a:ext>
          </a:extLst>
        </xdr:cNvPr>
        <xdr:cNvCxnSpPr/>
      </xdr:nvCxnSpPr>
      <xdr:spPr>
        <a:xfrm>
          <a:off x="16230600" y="572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106697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00000000-0008-0000-0F00-00000C020000}"/>
            </a:ext>
          </a:extLst>
        </xdr:cNvPr>
        <xdr:cNvSpPr txBox="1"/>
      </xdr:nvSpPr>
      <xdr:spPr>
        <a:xfrm>
          <a:off x="16357600" y="662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5" name="フローチャート: 判断 524">
          <a:extLst>
            <a:ext uri="{FF2B5EF4-FFF2-40B4-BE49-F238E27FC236}">
              <a16:creationId xmlns:a16="http://schemas.microsoft.com/office/drawing/2014/main" id="{00000000-0008-0000-0F00-00000D020000}"/>
            </a:ext>
          </a:extLst>
        </xdr:cNvPr>
        <xdr:cNvSpPr/>
      </xdr:nvSpPr>
      <xdr:spPr>
        <a:xfrm>
          <a:off x="16268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6" name="フローチャート: 判断 525">
          <a:extLst>
            <a:ext uri="{FF2B5EF4-FFF2-40B4-BE49-F238E27FC236}">
              <a16:creationId xmlns:a16="http://schemas.microsoft.com/office/drawing/2014/main" id="{00000000-0008-0000-0F00-00000E020000}"/>
            </a:ext>
          </a:extLst>
        </xdr:cNvPr>
        <xdr:cNvSpPr/>
      </xdr:nvSpPr>
      <xdr:spPr>
        <a:xfrm>
          <a:off x="15430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7" name="フローチャート: 判断 526">
          <a:extLst>
            <a:ext uri="{FF2B5EF4-FFF2-40B4-BE49-F238E27FC236}">
              <a16:creationId xmlns:a16="http://schemas.microsoft.com/office/drawing/2014/main" id="{00000000-0008-0000-0F00-00000F020000}"/>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8" name="フローチャート: 判断 527">
          <a:extLst>
            <a:ext uri="{FF2B5EF4-FFF2-40B4-BE49-F238E27FC236}">
              <a16:creationId xmlns:a16="http://schemas.microsoft.com/office/drawing/2014/main" id="{00000000-0008-0000-0F00-000010020000}"/>
            </a:ext>
          </a:extLst>
        </xdr:cNvPr>
        <xdr:cNvSpPr/>
      </xdr:nvSpPr>
      <xdr:spPr>
        <a:xfrm>
          <a:off x="13652500" y="662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29" name="フローチャート: 判断 528">
          <a:extLst>
            <a:ext uri="{FF2B5EF4-FFF2-40B4-BE49-F238E27FC236}">
              <a16:creationId xmlns:a16="http://schemas.microsoft.com/office/drawing/2014/main" id="{00000000-0008-0000-0F00-000011020000}"/>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F00-000013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0000000-0008-0000-0F00-000014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F00-000015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0000000-0008-0000-0F00-000016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113574</xdr:rowOff>
    </xdr:from>
    <xdr:to>
      <xdr:col>85</xdr:col>
      <xdr:colOff>177800</xdr:colOff>
      <xdr:row>38</xdr:row>
      <xdr:rowOff>43724</xdr:rowOff>
    </xdr:to>
    <xdr:sp macro="" textlink="">
      <xdr:nvSpPr>
        <xdr:cNvPr id="535" name="楕円 534">
          <a:extLst>
            <a:ext uri="{FF2B5EF4-FFF2-40B4-BE49-F238E27FC236}">
              <a16:creationId xmlns:a16="http://schemas.microsoft.com/office/drawing/2014/main" id="{00000000-0008-0000-0F00-000017020000}"/>
            </a:ext>
          </a:extLst>
        </xdr:cNvPr>
        <xdr:cNvSpPr/>
      </xdr:nvSpPr>
      <xdr:spPr>
        <a:xfrm>
          <a:off x="16268700" y="6457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136451</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00000000-0008-0000-0F00-000018020000}"/>
            </a:ext>
          </a:extLst>
        </xdr:cNvPr>
        <xdr:cNvSpPr txBox="1"/>
      </xdr:nvSpPr>
      <xdr:spPr>
        <a:xfrm>
          <a:off x="16357600" y="6308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69487</xdr:rowOff>
    </xdr:from>
    <xdr:to>
      <xdr:col>81</xdr:col>
      <xdr:colOff>101600</xdr:colOff>
      <xdr:row>37</xdr:row>
      <xdr:rowOff>171087</xdr:rowOff>
    </xdr:to>
    <xdr:sp macro="" textlink="">
      <xdr:nvSpPr>
        <xdr:cNvPr id="537" name="楕円 536">
          <a:extLst>
            <a:ext uri="{FF2B5EF4-FFF2-40B4-BE49-F238E27FC236}">
              <a16:creationId xmlns:a16="http://schemas.microsoft.com/office/drawing/2014/main" id="{00000000-0008-0000-0F00-000019020000}"/>
            </a:ext>
          </a:extLst>
        </xdr:cNvPr>
        <xdr:cNvSpPr/>
      </xdr:nvSpPr>
      <xdr:spPr>
        <a:xfrm>
          <a:off x="15430500" y="641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120287</xdr:rowOff>
    </xdr:from>
    <xdr:to>
      <xdr:col>85</xdr:col>
      <xdr:colOff>127000</xdr:colOff>
      <xdr:row>37</xdr:row>
      <xdr:rowOff>164374</xdr:rowOff>
    </xdr:to>
    <xdr:cxnSp macro="">
      <xdr:nvCxnSpPr>
        <xdr:cNvPr id="538" name="直線コネクタ 537">
          <a:extLst>
            <a:ext uri="{FF2B5EF4-FFF2-40B4-BE49-F238E27FC236}">
              <a16:creationId xmlns:a16="http://schemas.microsoft.com/office/drawing/2014/main" id="{00000000-0008-0000-0F00-00001A020000}"/>
            </a:ext>
          </a:extLst>
        </xdr:cNvPr>
        <xdr:cNvCxnSpPr/>
      </xdr:nvCxnSpPr>
      <xdr:spPr>
        <a:xfrm>
          <a:off x="15481300" y="6463937"/>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38463</xdr:rowOff>
    </xdr:from>
    <xdr:to>
      <xdr:col>76</xdr:col>
      <xdr:colOff>165100</xdr:colOff>
      <xdr:row>37</xdr:row>
      <xdr:rowOff>140063</xdr:rowOff>
    </xdr:to>
    <xdr:sp macro="" textlink="">
      <xdr:nvSpPr>
        <xdr:cNvPr id="539" name="楕円 538">
          <a:extLst>
            <a:ext uri="{FF2B5EF4-FFF2-40B4-BE49-F238E27FC236}">
              <a16:creationId xmlns:a16="http://schemas.microsoft.com/office/drawing/2014/main" id="{00000000-0008-0000-0F00-00001B020000}"/>
            </a:ext>
          </a:extLst>
        </xdr:cNvPr>
        <xdr:cNvSpPr/>
      </xdr:nvSpPr>
      <xdr:spPr>
        <a:xfrm>
          <a:off x="14541500" y="638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89263</xdr:rowOff>
    </xdr:from>
    <xdr:to>
      <xdr:col>81</xdr:col>
      <xdr:colOff>50800</xdr:colOff>
      <xdr:row>37</xdr:row>
      <xdr:rowOff>120287</xdr:rowOff>
    </xdr:to>
    <xdr:cxnSp macro="">
      <xdr:nvCxnSpPr>
        <xdr:cNvPr id="540" name="直線コネクタ 539">
          <a:extLst>
            <a:ext uri="{FF2B5EF4-FFF2-40B4-BE49-F238E27FC236}">
              <a16:creationId xmlns:a16="http://schemas.microsoft.com/office/drawing/2014/main" id="{00000000-0008-0000-0F00-00001C020000}"/>
            </a:ext>
          </a:extLst>
        </xdr:cNvPr>
        <xdr:cNvCxnSpPr/>
      </xdr:nvCxnSpPr>
      <xdr:spPr>
        <a:xfrm>
          <a:off x="14592300" y="643291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164193</xdr:rowOff>
    </xdr:from>
    <xdr:to>
      <xdr:col>72</xdr:col>
      <xdr:colOff>38100</xdr:colOff>
      <xdr:row>37</xdr:row>
      <xdr:rowOff>94343</xdr:rowOff>
    </xdr:to>
    <xdr:sp macro="" textlink="">
      <xdr:nvSpPr>
        <xdr:cNvPr id="541" name="楕円 540">
          <a:extLst>
            <a:ext uri="{FF2B5EF4-FFF2-40B4-BE49-F238E27FC236}">
              <a16:creationId xmlns:a16="http://schemas.microsoft.com/office/drawing/2014/main" id="{00000000-0008-0000-0F00-00001D020000}"/>
            </a:ext>
          </a:extLst>
        </xdr:cNvPr>
        <xdr:cNvSpPr/>
      </xdr:nvSpPr>
      <xdr:spPr>
        <a:xfrm>
          <a:off x="13652500" y="633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43543</xdr:rowOff>
    </xdr:from>
    <xdr:to>
      <xdr:col>76</xdr:col>
      <xdr:colOff>114300</xdr:colOff>
      <xdr:row>37</xdr:row>
      <xdr:rowOff>89263</xdr:rowOff>
    </xdr:to>
    <xdr:cxnSp macro="">
      <xdr:nvCxnSpPr>
        <xdr:cNvPr id="542" name="直線コネクタ 541">
          <a:extLst>
            <a:ext uri="{FF2B5EF4-FFF2-40B4-BE49-F238E27FC236}">
              <a16:creationId xmlns:a16="http://schemas.microsoft.com/office/drawing/2014/main" id="{00000000-0008-0000-0F00-00001E020000}"/>
            </a:ext>
          </a:extLst>
        </xdr:cNvPr>
        <xdr:cNvCxnSpPr/>
      </xdr:nvCxnSpPr>
      <xdr:spPr>
        <a:xfrm>
          <a:off x="13703300" y="6387193"/>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120106</xdr:rowOff>
    </xdr:from>
    <xdr:to>
      <xdr:col>67</xdr:col>
      <xdr:colOff>101600</xdr:colOff>
      <xdr:row>37</xdr:row>
      <xdr:rowOff>50256</xdr:rowOff>
    </xdr:to>
    <xdr:sp macro="" textlink="">
      <xdr:nvSpPr>
        <xdr:cNvPr id="543" name="楕円 542">
          <a:extLst>
            <a:ext uri="{FF2B5EF4-FFF2-40B4-BE49-F238E27FC236}">
              <a16:creationId xmlns:a16="http://schemas.microsoft.com/office/drawing/2014/main" id="{00000000-0008-0000-0F00-00001F020000}"/>
            </a:ext>
          </a:extLst>
        </xdr:cNvPr>
        <xdr:cNvSpPr/>
      </xdr:nvSpPr>
      <xdr:spPr>
        <a:xfrm>
          <a:off x="12763500" y="6292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170906</xdr:rowOff>
    </xdr:from>
    <xdr:to>
      <xdr:col>71</xdr:col>
      <xdr:colOff>177800</xdr:colOff>
      <xdr:row>37</xdr:row>
      <xdr:rowOff>43543</xdr:rowOff>
    </xdr:to>
    <xdr:cxnSp macro="">
      <xdr:nvCxnSpPr>
        <xdr:cNvPr id="544" name="直線コネクタ 543">
          <a:extLst>
            <a:ext uri="{FF2B5EF4-FFF2-40B4-BE49-F238E27FC236}">
              <a16:creationId xmlns:a16="http://schemas.microsoft.com/office/drawing/2014/main" id="{00000000-0008-0000-0F00-000020020000}"/>
            </a:ext>
          </a:extLst>
        </xdr:cNvPr>
        <xdr:cNvCxnSpPr/>
      </xdr:nvCxnSpPr>
      <xdr:spPr>
        <a:xfrm>
          <a:off x="12814300" y="6343106"/>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39</xdr:row>
      <xdr:rowOff>23421</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00000000-0008-0000-0F00-000021020000}"/>
            </a:ext>
          </a:extLst>
        </xdr:cNvPr>
        <xdr:cNvSpPr txBox="1"/>
      </xdr:nvSpPr>
      <xdr:spPr>
        <a:xfrm>
          <a:off x="15266044" y="670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168746</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00000000-0008-0000-0F00-000022020000}"/>
            </a:ext>
          </a:extLst>
        </xdr:cNvPr>
        <xdr:cNvSpPr txBox="1"/>
      </xdr:nvSpPr>
      <xdr:spPr>
        <a:xfrm>
          <a:off x="14389744" y="668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34851</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00000000-0008-0000-0F00-000023020000}"/>
            </a:ext>
          </a:extLst>
        </xdr:cNvPr>
        <xdr:cNvSpPr txBox="1"/>
      </xdr:nvSpPr>
      <xdr:spPr>
        <a:xfrm>
          <a:off x="13500744" y="672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38117</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00000000-0008-0000-0F00-000024020000}"/>
            </a:ext>
          </a:extLst>
        </xdr:cNvPr>
        <xdr:cNvSpPr txBox="1"/>
      </xdr:nvSpPr>
      <xdr:spPr>
        <a:xfrm>
          <a:off x="126117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16164</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00000000-0008-0000-0F00-000025020000}"/>
            </a:ext>
          </a:extLst>
        </xdr:cNvPr>
        <xdr:cNvSpPr txBox="1"/>
      </xdr:nvSpPr>
      <xdr:spPr>
        <a:xfrm>
          <a:off x="15266044" y="618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156590</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00000000-0008-0000-0F00-000026020000}"/>
            </a:ext>
          </a:extLst>
        </xdr:cNvPr>
        <xdr:cNvSpPr txBox="1"/>
      </xdr:nvSpPr>
      <xdr:spPr>
        <a:xfrm>
          <a:off x="14389744" y="615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110870</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00000000-0008-0000-0F00-000027020000}"/>
            </a:ext>
          </a:extLst>
        </xdr:cNvPr>
        <xdr:cNvSpPr txBox="1"/>
      </xdr:nvSpPr>
      <xdr:spPr>
        <a:xfrm>
          <a:off x="13500744" y="611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66783</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00000000-0008-0000-0F00-000028020000}"/>
            </a:ext>
          </a:extLst>
        </xdr:cNvPr>
        <xdr:cNvSpPr txBox="1"/>
      </xdr:nvSpPr>
      <xdr:spPr>
        <a:xfrm>
          <a:off x="12611744" y="6067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00000000-0008-0000-0F00-00002A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00000000-0008-0000-0F00-00002B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00000000-0008-0000-0F00-00002C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00000000-0008-0000-0F00-00002D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00000000-0008-0000-0F00-00002E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00000000-0008-0000-0F00-00002F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00000000-0008-0000-0F00-000030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00000000-0008-0000-0F00-000031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00000000-0008-0000-0F00-000032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00000000-0008-0000-0F00-00003302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a:extLst>
            <a:ext uri="{FF2B5EF4-FFF2-40B4-BE49-F238E27FC236}">
              <a16:creationId xmlns:a16="http://schemas.microsoft.com/office/drawing/2014/main" id="{00000000-0008-0000-0F00-000034020000}"/>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00000000-0008-0000-0F00-00003502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6" name="テキスト ボックス 565">
          <a:extLst>
            <a:ext uri="{FF2B5EF4-FFF2-40B4-BE49-F238E27FC236}">
              <a16:creationId xmlns:a16="http://schemas.microsoft.com/office/drawing/2014/main" id="{00000000-0008-0000-0F00-000036020000}"/>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00000000-0008-0000-0F00-00003702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8" name="テキスト ボックス 567">
          <a:extLst>
            <a:ext uri="{FF2B5EF4-FFF2-40B4-BE49-F238E27FC236}">
              <a16:creationId xmlns:a16="http://schemas.microsoft.com/office/drawing/2014/main" id="{00000000-0008-0000-0F00-000038020000}"/>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00000000-0008-0000-0F00-00003902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0" name="テキスト ボックス 569">
          <a:extLst>
            <a:ext uri="{FF2B5EF4-FFF2-40B4-BE49-F238E27FC236}">
              <a16:creationId xmlns:a16="http://schemas.microsoft.com/office/drawing/2014/main" id="{00000000-0008-0000-0F00-00003A020000}"/>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00000000-0008-0000-0F00-00003B02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a:extLst>
            <a:ext uri="{FF2B5EF4-FFF2-40B4-BE49-F238E27FC236}">
              <a16:creationId xmlns:a16="http://schemas.microsoft.com/office/drawing/2014/main" id="{00000000-0008-0000-0F00-00003C020000}"/>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00000000-0008-0000-0F00-00003D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00000000-0008-0000-0F00-00003E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00000000-0008-0000-0F00-00003F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6" name="直線コネクタ 575">
          <a:extLst>
            <a:ext uri="{FF2B5EF4-FFF2-40B4-BE49-F238E27FC236}">
              <a16:creationId xmlns:a16="http://schemas.microsoft.com/office/drawing/2014/main" id="{00000000-0008-0000-0F00-000040020000}"/>
            </a:ext>
          </a:extLst>
        </xdr:cNvPr>
        <xdr:cNvCxnSpPr/>
      </xdr:nvCxnSpPr>
      <xdr:spPr>
        <a:xfrm flipV="1">
          <a:off x="22160864" y="5906837"/>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7" name="【一般廃棄物処理施設】&#10;一人当たり有形固定資産（償却資産）額最小値テキスト">
          <a:extLst>
            <a:ext uri="{FF2B5EF4-FFF2-40B4-BE49-F238E27FC236}">
              <a16:creationId xmlns:a16="http://schemas.microsoft.com/office/drawing/2014/main" id="{00000000-0008-0000-0F00-000041020000}"/>
            </a:ext>
          </a:extLst>
        </xdr:cNvPr>
        <xdr:cNvSpPr txBox="1"/>
      </xdr:nvSpPr>
      <xdr:spPr>
        <a:xfrm>
          <a:off x="22199600" y="7241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8" name="直線コネクタ 577">
          <a:extLst>
            <a:ext uri="{FF2B5EF4-FFF2-40B4-BE49-F238E27FC236}">
              <a16:creationId xmlns:a16="http://schemas.microsoft.com/office/drawing/2014/main" id="{00000000-0008-0000-0F00-000042020000}"/>
            </a:ext>
          </a:extLst>
        </xdr:cNvPr>
        <xdr:cNvCxnSpPr/>
      </xdr:nvCxnSpPr>
      <xdr:spPr>
        <a:xfrm>
          <a:off x="22072600" y="7237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00000000-0008-0000-0F00-000043020000}"/>
            </a:ext>
          </a:extLst>
        </xdr:cNvPr>
        <xdr:cNvSpPr txBox="1"/>
      </xdr:nvSpPr>
      <xdr:spPr>
        <a:xfrm>
          <a:off x="22199600" y="568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0" name="直線コネクタ 579">
          <a:extLst>
            <a:ext uri="{FF2B5EF4-FFF2-40B4-BE49-F238E27FC236}">
              <a16:creationId xmlns:a16="http://schemas.microsoft.com/office/drawing/2014/main" id="{00000000-0008-0000-0F00-000044020000}"/>
            </a:ext>
          </a:extLst>
        </xdr:cNvPr>
        <xdr:cNvCxnSpPr/>
      </xdr:nvCxnSpPr>
      <xdr:spPr>
        <a:xfrm>
          <a:off x="22072600" y="5906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162420</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00000000-0008-0000-0F00-000045020000}"/>
            </a:ext>
          </a:extLst>
        </xdr:cNvPr>
        <xdr:cNvSpPr txBox="1"/>
      </xdr:nvSpPr>
      <xdr:spPr>
        <a:xfrm>
          <a:off x="22199600" y="6677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2" name="フローチャート: 判断 581">
          <a:extLst>
            <a:ext uri="{FF2B5EF4-FFF2-40B4-BE49-F238E27FC236}">
              <a16:creationId xmlns:a16="http://schemas.microsoft.com/office/drawing/2014/main" id="{00000000-0008-0000-0F00-000046020000}"/>
            </a:ext>
          </a:extLst>
        </xdr:cNvPr>
        <xdr:cNvSpPr/>
      </xdr:nvSpPr>
      <xdr:spPr>
        <a:xfrm>
          <a:off x="22110700" y="682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3" name="フローチャート: 判断 582">
          <a:extLst>
            <a:ext uri="{FF2B5EF4-FFF2-40B4-BE49-F238E27FC236}">
              <a16:creationId xmlns:a16="http://schemas.microsoft.com/office/drawing/2014/main" id="{00000000-0008-0000-0F00-000047020000}"/>
            </a:ext>
          </a:extLst>
        </xdr:cNvPr>
        <xdr:cNvSpPr/>
      </xdr:nvSpPr>
      <xdr:spPr>
        <a:xfrm>
          <a:off x="21272500" y="683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4" name="フローチャート: 判断 583">
          <a:extLst>
            <a:ext uri="{FF2B5EF4-FFF2-40B4-BE49-F238E27FC236}">
              <a16:creationId xmlns:a16="http://schemas.microsoft.com/office/drawing/2014/main" id="{00000000-0008-0000-0F00-000048020000}"/>
            </a:ext>
          </a:extLst>
        </xdr:cNvPr>
        <xdr:cNvSpPr/>
      </xdr:nvSpPr>
      <xdr:spPr>
        <a:xfrm>
          <a:off x="20383500" y="683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5" name="フローチャート: 判断 584">
          <a:extLst>
            <a:ext uri="{FF2B5EF4-FFF2-40B4-BE49-F238E27FC236}">
              <a16:creationId xmlns:a16="http://schemas.microsoft.com/office/drawing/2014/main" id="{00000000-0008-0000-0F00-000049020000}"/>
            </a:ext>
          </a:extLst>
        </xdr:cNvPr>
        <xdr:cNvSpPr/>
      </xdr:nvSpPr>
      <xdr:spPr>
        <a:xfrm>
          <a:off x="19494500" y="686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macro="" textlink="">
      <xdr:nvSpPr>
        <xdr:cNvPr id="586" name="フローチャート: 判断 585">
          <a:extLst>
            <a:ext uri="{FF2B5EF4-FFF2-40B4-BE49-F238E27FC236}">
              <a16:creationId xmlns:a16="http://schemas.microsoft.com/office/drawing/2014/main" id="{00000000-0008-0000-0F00-00004A020000}"/>
            </a:ext>
          </a:extLst>
        </xdr:cNvPr>
        <xdr:cNvSpPr/>
      </xdr:nvSpPr>
      <xdr:spPr>
        <a:xfrm>
          <a:off x="18605500" y="6839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F00-00004B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F00-00004C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0000000-0008-0000-0F00-00004D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00000000-0008-0000-0F00-00004E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00000000-0008-0000-0F00-00004F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136732</xdr:rowOff>
    </xdr:from>
    <xdr:to>
      <xdr:col>116</xdr:col>
      <xdr:colOff>114300</xdr:colOff>
      <xdr:row>42</xdr:row>
      <xdr:rowOff>66882</xdr:rowOff>
    </xdr:to>
    <xdr:sp macro="" textlink="">
      <xdr:nvSpPr>
        <xdr:cNvPr id="592" name="楕円 591">
          <a:extLst>
            <a:ext uri="{FF2B5EF4-FFF2-40B4-BE49-F238E27FC236}">
              <a16:creationId xmlns:a16="http://schemas.microsoft.com/office/drawing/2014/main" id="{00000000-0008-0000-0F00-000050020000}"/>
            </a:ext>
          </a:extLst>
        </xdr:cNvPr>
        <xdr:cNvSpPr/>
      </xdr:nvSpPr>
      <xdr:spPr>
        <a:xfrm>
          <a:off x="22110700" y="7166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51659</xdr:rowOff>
    </xdr:from>
    <xdr:ext cx="469744" cy="259045"/>
    <xdr:sp macro="" textlink="">
      <xdr:nvSpPr>
        <xdr:cNvPr id="593" name="【一般廃棄物処理施設】&#10;一人当たり有形固定資産（償却資産）額該当値テキスト">
          <a:extLst>
            <a:ext uri="{FF2B5EF4-FFF2-40B4-BE49-F238E27FC236}">
              <a16:creationId xmlns:a16="http://schemas.microsoft.com/office/drawing/2014/main" id="{00000000-0008-0000-0F00-000051020000}"/>
            </a:ext>
          </a:extLst>
        </xdr:cNvPr>
        <xdr:cNvSpPr txBox="1"/>
      </xdr:nvSpPr>
      <xdr:spPr>
        <a:xfrm>
          <a:off x="22199600" y="7081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136953</xdr:rowOff>
    </xdr:from>
    <xdr:to>
      <xdr:col>112</xdr:col>
      <xdr:colOff>38100</xdr:colOff>
      <xdr:row>42</xdr:row>
      <xdr:rowOff>67103</xdr:rowOff>
    </xdr:to>
    <xdr:sp macro="" textlink="">
      <xdr:nvSpPr>
        <xdr:cNvPr id="594" name="楕円 593">
          <a:extLst>
            <a:ext uri="{FF2B5EF4-FFF2-40B4-BE49-F238E27FC236}">
              <a16:creationId xmlns:a16="http://schemas.microsoft.com/office/drawing/2014/main" id="{00000000-0008-0000-0F00-000052020000}"/>
            </a:ext>
          </a:extLst>
        </xdr:cNvPr>
        <xdr:cNvSpPr/>
      </xdr:nvSpPr>
      <xdr:spPr>
        <a:xfrm>
          <a:off x="21272500" y="716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16082</xdr:rowOff>
    </xdr:from>
    <xdr:to>
      <xdr:col>116</xdr:col>
      <xdr:colOff>63500</xdr:colOff>
      <xdr:row>42</xdr:row>
      <xdr:rowOff>16303</xdr:rowOff>
    </xdr:to>
    <xdr:cxnSp macro="">
      <xdr:nvCxnSpPr>
        <xdr:cNvPr id="595" name="直線コネクタ 594">
          <a:extLst>
            <a:ext uri="{FF2B5EF4-FFF2-40B4-BE49-F238E27FC236}">
              <a16:creationId xmlns:a16="http://schemas.microsoft.com/office/drawing/2014/main" id="{00000000-0008-0000-0F00-000053020000}"/>
            </a:ext>
          </a:extLst>
        </xdr:cNvPr>
        <xdr:cNvCxnSpPr/>
      </xdr:nvCxnSpPr>
      <xdr:spPr>
        <a:xfrm flipV="1">
          <a:off x="21323300" y="7216982"/>
          <a:ext cx="838200" cy="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136808</xdr:rowOff>
    </xdr:from>
    <xdr:to>
      <xdr:col>107</xdr:col>
      <xdr:colOff>101600</xdr:colOff>
      <xdr:row>42</xdr:row>
      <xdr:rowOff>66958</xdr:rowOff>
    </xdr:to>
    <xdr:sp macro="" textlink="">
      <xdr:nvSpPr>
        <xdr:cNvPr id="596" name="楕円 595">
          <a:extLst>
            <a:ext uri="{FF2B5EF4-FFF2-40B4-BE49-F238E27FC236}">
              <a16:creationId xmlns:a16="http://schemas.microsoft.com/office/drawing/2014/main" id="{00000000-0008-0000-0F00-000054020000}"/>
            </a:ext>
          </a:extLst>
        </xdr:cNvPr>
        <xdr:cNvSpPr/>
      </xdr:nvSpPr>
      <xdr:spPr>
        <a:xfrm>
          <a:off x="20383500" y="716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16158</xdr:rowOff>
    </xdr:from>
    <xdr:to>
      <xdr:col>111</xdr:col>
      <xdr:colOff>177800</xdr:colOff>
      <xdr:row>42</xdr:row>
      <xdr:rowOff>16303</xdr:rowOff>
    </xdr:to>
    <xdr:cxnSp macro="">
      <xdr:nvCxnSpPr>
        <xdr:cNvPr id="597" name="直線コネクタ 596">
          <a:extLst>
            <a:ext uri="{FF2B5EF4-FFF2-40B4-BE49-F238E27FC236}">
              <a16:creationId xmlns:a16="http://schemas.microsoft.com/office/drawing/2014/main" id="{00000000-0008-0000-0F00-000055020000}"/>
            </a:ext>
          </a:extLst>
        </xdr:cNvPr>
        <xdr:cNvCxnSpPr/>
      </xdr:nvCxnSpPr>
      <xdr:spPr>
        <a:xfrm>
          <a:off x="20434300" y="7217058"/>
          <a:ext cx="889000" cy="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137006</xdr:rowOff>
    </xdr:from>
    <xdr:to>
      <xdr:col>102</xdr:col>
      <xdr:colOff>165100</xdr:colOff>
      <xdr:row>42</xdr:row>
      <xdr:rowOff>67156</xdr:rowOff>
    </xdr:to>
    <xdr:sp macro="" textlink="">
      <xdr:nvSpPr>
        <xdr:cNvPr id="598" name="楕円 597">
          <a:extLst>
            <a:ext uri="{FF2B5EF4-FFF2-40B4-BE49-F238E27FC236}">
              <a16:creationId xmlns:a16="http://schemas.microsoft.com/office/drawing/2014/main" id="{00000000-0008-0000-0F00-000056020000}"/>
            </a:ext>
          </a:extLst>
        </xdr:cNvPr>
        <xdr:cNvSpPr/>
      </xdr:nvSpPr>
      <xdr:spPr>
        <a:xfrm>
          <a:off x="19494500" y="7166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16158</xdr:rowOff>
    </xdr:from>
    <xdr:to>
      <xdr:col>107</xdr:col>
      <xdr:colOff>50800</xdr:colOff>
      <xdr:row>42</xdr:row>
      <xdr:rowOff>16356</xdr:rowOff>
    </xdr:to>
    <xdr:cxnSp macro="">
      <xdr:nvCxnSpPr>
        <xdr:cNvPr id="599" name="直線コネクタ 598">
          <a:extLst>
            <a:ext uri="{FF2B5EF4-FFF2-40B4-BE49-F238E27FC236}">
              <a16:creationId xmlns:a16="http://schemas.microsoft.com/office/drawing/2014/main" id="{00000000-0008-0000-0F00-000057020000}"/>
            </a:ext>
          </a:extLst>
        </xdr:cNvPr>
        <xdr:cNvCxnSpPr/>
      </xdr:nvCxnSpPr>
      <xdr:spPr>
        <a:xfrm flipV="1">
          <a:off x="19545300" y="7217058"/>
          <a:ext cx="889000" cy="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137174</xdr:rowOff>
    </xdr:from>
    <xdr:to>
      <xdr:col>98</xdr:col>
      <xdr:colOff>38100</xdr:colOff>
      <xdr:row>42</xdr:row>
      <xdr:rowOff>67324</xdr:rowOff>
    </xdr:to>
    <xdr:sp macro="" textlink="">
      <xdr:nvSpPr>
        <xdr:cNvPr id="600" name="楕円 599">
          <a:extLst>
            <a:ext uri="{FF2B5EF4-FFF2-40B4-BE49-F238E27FC236}">
              <a16:creationId xmlns:a16="http://schemas.microsoft.com/office/drawing/2014/main" id="{00000000-0008-0000-0F00-000058020000}"/>
            </a:ext>
          </a:extLst>
        </xdr:cNvPr>
        <xdr:cNvSpPr/>
      </xdr:nvSpPr>
      <xdr:spPr>
        <a:xfrm>
          <a:off x="18605500" y="7166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16356</xdr:rowOff>
    </xdr:from>
    <xdr:to>
      <xdr:col>102</xdr:col>
      <xdr:colOff>114300</xdr:colOff>
      <xdr:row>42</xdr:row>
      <xdr:rowOff>16524</xdr:rowOff>
    </xdr:to>
    <xdr:cxnSp macro="">
      <xdr:nvCxnSpPr>
        <xdr:cNvPr id="601" name="直線コネクタ 600">
          <a:extLst>
            <a:ext uri="{FF2B5EF4-FFF2-40B4-BE49-F238E27FC236}">
              <a16:creationId xmlns:a16="http://schemas.microsoft.com/office/drawing/2014/main" id="{00000000-0008-0000-0F00-000059020000}"/>
            </a:ext>
          </a:extLst>
        </xdr:cNvPr>
        <xdr:cNvCxnSpPr/>
      </xdr:nvCxnSpPr>
      <xdr:spPr>
        <a:xfrm flipV="1">
          <a:off x="18656300" y="7217256"/>
          <a:ext cx="889000" cy="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91517</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00000000-0008-0000-0F00-00005A020000}"/>
            </a:ext>
          </a:extLst>
        </xdr:cNvPr>
        <xdr:cNvSpPr txBox="1"/>
      </xdr:nvSpPr>
      <xdr:spPr>
        <a:xfrm>
          <a:off x="21043411" y="660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92172</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00000000-0008-0000-0F00-00005B020000}"/>
            </a:ext>
          </a:extLst>
        </xdr:cNvPr>
        <xdr:cNvSpPr txBox="1"/>
      </xdr:nvSpPr>
      <xdr:spPr>
        <a:xfrm>
          <a:off x="20167111" y="660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120580</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00000000-0008-0000-0F00-00005C020000}"/>
            </a:ext>
          </a:extLst>
        </xdr:cNvPr>
        <xdr:cNvSpPr txBox="1"/>
      </xdr:nvSpPr>
      <xdr:spPr>
        <a:xfrm>
          <a:off x="19278111" y="6635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99529</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00000000-0008-0000-0F00-00005D020000}"/>
            </a:ext>
          </a:extLst>
        </xdr:cNvPr>
        <xdr:cNvSpPr txBox="1"/>
      </xdr:nvSpPr>
      <xdr:spPr>
        <a:xfrm>
          <a:off x="18389111" y="6614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120728</xdr:colOff>
      <xdr:row>42</xdr:row>
      <xdr:rowOff>58230</xdr:rowOff>
    </xdr:from>
    <xdr:ext cx="469744" cy="259045"/>
    <xdr:sp macro="" textlink="">
      <xdr:nvSpPr>
        <xdr:cNvPr id="606" name="n_1mainValue【一般廃棄物処理施設】&#10;一人当たり有形固定資産（償却資産）額">
          <a:extLst>
            <a:ext uri="{FF2B5EF4-FFF2-40B4-BE49-F238E27FC236}">
              <a16:creationId xmlns:a16="http://schemas.microsoft.com/office/drawing/2014/main" id="{00000000-0008-0000-0F00-00005E020000}"/>
            </a:ext>
          </a:extLst>
        </xdr:cNvPr>
        <xdr:cNvSpPr txBox="1"/>
      </xdr:nvSpPr>
      <xdr:spPr>
        <a:xfrm>
          <a:off x="21075728" y="7259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42</xdr:row>
      <xdr:rowOff>58085</xdr:rowOff>
    </xdr:from>
    <xdr:ext cx="469744" cy="259045"/>
    <xdr:sp macro="" textlink="">
      <xdr:nvSpPr>
        <xdr:cNvPr id="607" name="n_2mainValue【一般廃棄物処理施設】&#10;一人当たり有形固定資産（償却資産）額">
          <a:extLst>
            <a:ext uri="{FF2B5EF4-FFF2-40B4-BE49-F238E27FC236}">
              <a16:creationId xmlns:a16="http://schemas.microsoft.com/office/drawing/2014/main" id="{00000000-0008-0000-0F00-00005F020000}"/>
            </a:ext>
          </a:extLst>
        </xdr:cNvPr>
        <xdr:cNvSpPr txBox="1"/>
      </xdr:nvSpPr>
      <xdr:spPr>
        <a:xfrm>
          <a:off x="20199428" y="7258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69928</xdr:colOff>
      <xdr:row>42</xdr:row>
      <xdr:rowOff>58283</xdr:rowOff>
    </xdr:from>
    <xdr:ext cx="469744" cy="259045"/>
    <xdr:sp macro="" textlink="">
      <xdr:nvSpPr>
        <xdr:cNvPr id="608" name="n_3mainValue【一般廃棄物処理施設】&#10;一人当たり有形固定資産（償却資産）額">
          <a:extLst>
            <a:ext uri="{FF2B5EF4-FFF2-40B4-BE49-F238E27FC236}">
              <a16:creationId xmlns:a16="http://schemas.microsoft.com/office/drawing/2014/main" id="{00000000-0008-0000-0F00-000060020000}"/>
            </a:ext>
          </a:extLst>
        </xdr:cNvPr>
        <xdr:cNvSpPr txBox="1"/>
      </xdr:nvSpPr>
      <xdr:spPr>
        <a:xfrm>
          <a:off x="19310428" y="7259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133428</xdr:colOff>
      <xdr:row>42</xdr:row>
      <xdr:rowOff>58451</xdr:rowOff>
    </xdr:from>
    <xdr:ext cx="469744" cy="259045"/>
    <xdr:sp macro="" textlink="">
      <xdr:nvSpPr>
        <xdr:cNvPr id="609" name="n_4mainValue【一般廃棄物処理施設】&#10;一人当たり有形固定資産（償却資産）額">
          <a:extLst>
            <a:ext uri="{FF2B5EF4-FFF2-40B4-BE49-F238E27FC236}">
              <a16:creationId xmlns:a16="http://schemas.microsoft.com/office/drawing/2014/main" id="{00000000-0008-0000-0F00-000061020000}"/>
            </a:ext>
          </a:extLst>
        </xdr:cNvPr>
        <xdr:cNvSpPr txBox="1"/>
      </xdr:nvSpPr>
      <xdr:spPr>
        <a:xfrm>
          <a:off x="18421428" y="7259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00000000-0008-0000-0F00-000062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00000000-0008-0000-0F00-000063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00000000-0008-0000-0F00-000064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00000000-0008-0000-0F00-000065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00000000-0008-0000-0F00-000066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00000000-0008-0000-0F00-000067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00000000-0008-0000-0F00-000068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00000000-0008-0000-0F00-000069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00000000-0008-0000-0F00-00006A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00000000-0008-0000-0F00-00006B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00000000-0008-0000-0F00-00006C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00000000-0008-0000-0F00-00006D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00000000-0008-0000-0F00-00006E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00000000-0008-0000-0F00-00006F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00000000-0008-0000-0F00-000070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00000000-0008-0000-0F00-000071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00000000-0008-0000-0F00-000072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00000000-0008-0000-0F00-000073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00000000-0008-0000-0F00-000074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00000000-0008-0000-0F00-000075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00000000-0008-0000-0F00-000076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00000000-0008-0000-0F00-000077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00000000-0008-0000-0F00-000078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00000000-0008-0000-0F00-000079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00000000-0008-0000-0F00-00007A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635" name="直線コネクタ 634">
          <a:extLst>
            <a:ext uri="{FF2B5EF4-FFF2-40B4-BE49-F238E27FC236}">
              <a16:creationId xmlns:a16="http://schemas.microsoft.com/office/drawing/2014/main" id="{00000000-0008-0000-0F00-00007B020000}"/>
            </a:ext>
          </a:extLst>
        </xdr:cNvPr>
        <xdr:cNvCxnSpPr/>
      </xdr:nvCxnSpPr>
      <xdr:spPr>
        <a:xfrm flipV="1">
          <a:off x="16318864" y="9571809"/>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6" name="【保健センター・保健所】&#10;有形固定資産減価償却率最小値テキスト">
          <a:extLst>
            <a:ext uri="{FF2B5EF4-FFF2-40B4-BE49-F238E27FC236}">
              <a16:creationId xmlns:a16="http://schemas.microsoft.com/office/drawing/2014/main" id="{00000000-0008-0000-0F00-00007C02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7" name="直線コネクタ 636">
          <a:extLst>
            <a:ext uri="{FF2B5EF4-FFF2-40B4-BE49-F238E27FC236}">
              <a16:creationId xmlns:a16="http://schemas.microsoft.com/office/drawing/2014/main" id="{00000000-0008-0000-0F00-00007D02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00000000-0008-0000-0F00-00007E020000}"/>
            </a:ext>
          </a:extLst>
        </xdr:cNvPr>
        <xdr:cNvSpPr txBox="1"/>
      </xdr:nvSpPr>
      <xdr:spPr>
        <a:xfrm>
          <a:off x="16357600" y="93470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639" name="直線コネクタ 638">
          <a:extLst>
            <a:ext uri="{FF2B5EF4-FFF2-40B4-BE49-F238E27FC236}">
              <a16:creationId xmlns:a16="http://schemas.microsoft.com/office/drawing/2014/main" id="{00000000-0008-0000-0F00-00007F020000}"/>
            </a:ext>
          </a:extLst>
        </xdr:cNvPr>
        <xdr:cNvCxnSpPr/>
      </xdr:nvCxnSpPr>
      <xdr:spPr>
        <a:xfrm>
          <a:off x="16230600" y="9571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55353</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00000000-0008-0000-0F00-000080020000}"/>
            </a:ext>
          </a:extLst>
        </xdr:cNvPr>
        <xdr:cNvSpPr txBox="1"/>
      </xdr:nvSpPr>
      <xdr:spPr>
        <a:xfrm>
          <a:off x="16357600" y="1017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641" name="フローチャート: 判断 640">
          <a:extLst>
            <a:ext uri="{FF2B5EF4-FFF2-40B4-BE49-F238E27FC236}">
              <a16:creationId xmlns:a16="http://schemas.microsoft.com/office/drawing/2014/main" id="{00000000-0008-0000-0F00-000081020000}"/>
            </a:ext>
          </a:extLst>
        </xdr:cNvPr>
        <xdr:cNvSpPr/>
      </xdr:nvSpPr>
      <xdr:spPr>
        <a:xfrm>
          <a:off x="16268700" y="1031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2" name="フローチャート: 判断 641">
          <a:extLst>
            <a:ext uri="{FF2B5EF4-FFF2-40B4-BE49-F238E27FC236}">
              <a16:creationId xmlns:a16="http://schemas.microsoft.com/office/drawing/2014/main" id="{00000000-0008-0000-0F00-000082020000}"/>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643" name="フローチャート: 判断 642">
          <a:extLst>
            <a:ext uri="{FF2B5EF4-FFF2-40B4-BE49-F238E27FC236}">
              <a16:creationId xmlns:a16="http://schemas.microsoft.com/office/drawing/2014/main" id="{00000000-0008-0000-0F00-000083020000}"/>
            </a:ext>
          </a:extLst>
        </xdr:cNvPr>
        <xdr:cNvSpPr/>
      </xdr:nvSpPr>
      <xdr:spPr>
        <a:xfrm>
          <a:off x="14541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644" name="フローチャート: 判断 643">
          <a:extLst>
            <a:ext uri="{FF2B5EF4-FFF2-40B4-BE49-F238E27FC236}">
              <a16:creationId xmlns:a16="http://schemas.microsoft.com/office/drawing/2014/main" id="{00000000-0008-0000-0F00-000084020000}"/>
            </a:ext>
          </a:extLst>
        </xdr:cNvPr>
        <xdr:cNvSpPr/>
      </xdr:nvSpPr>
      <xdr:spPr>
        <a:xfrm>
          <a:off x="136525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645" name="フローチャート: 判断 644">
          <a:extLst>
            <a:ext uri="{FF2B5EF4-FFF2-40B4-BE49-F238E27FC236}">
              <a16:creationId xmlns:a16="http://schemas.microsoft.com/office/drawing/2014/main" id="{00000000-0008-0000-0F00-000085020000}"/>
            </a:ext>
          </a:extLst>
        </xdr:cNvPr>
        <xdr:cNvSpPr/>
      </xdr:nvSpPr>
      <xdr:spPr>
        <a:xfrm>
          <a:off x="12763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0000000-0008-0000-0F00-000086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00000000-0008-0000-0F00-000087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00000000-0008-0000-0F00-000088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00000000-0008-0000-0F00-000089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00000000-0008-0000-0F00-00008A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133713</xdr:rowOff>
    </xdr:from>
    <xdr:to>
      <xdr:col>85</xdr:col>
      <xdr:colOff>177800</xdr:colOff>
      <xdr:row>62</xdr:row>
      <xdr:rowOff>63863</xdr:rowOff>
    </xdr:to>
    <xdr:sp macro="" textlink="">
      <xdr:nvSpPr>
        <xdr:cNvPr id="651" name="楕円 650">
          <a:extLst>
            <a:ext uri="{FF2B5EF4-FFF2-40B4-BE49-F238E27FC236}">
              <a16:creationId xmlns:a16="http://schemas.microsoft.com/office/drawing/2014/main" id="{00000000-0008-0000-0F00-00008B020000}"/>
            </a:ext>
          </a:extLst>
        </xdr:cNvPr>
        <xdr:cNvSpPr/>
      </xdr:nvSpPr>
      <xdr:spPr>
        <a:xfrm>
          <a:off x="16268700" y="1059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112140</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00000000-0008-0000-0F00-00008C020000}"/>
            </a:ext>
          </a:extLst>
        </xdr:cNvPr>
        <xdr:cNvSpPr txBox="1"/>
      </xdr:nvSpPr>
      <xdr:spPr>
        <a:xfrm>
          <a:off x="16357600" y="1057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105954</xdr:rowOff>
    </xdr:from>
    <xdr:to>
      <xdr:col>81</xdr:col>
      <xdr:colOff>101600</xdr:colOff>
      <xdr:row>62</xdr:row>
      <xdr:rowOff>36104</xdr:rowOff>
    </xdr:to>
    <xdr:sp macro="" textlink="">
      <xdr:nvSpPr>
        <xdr:cNvPr id="653" name="楕円 652">
          <a:extLst>
            <a:ext uri="{FF2B5EF4-FFF2-40B4-BE49-F238E27FC236}">
              <a16:creationId xmlns:a16="http://schemas.microsoft.com/office/drawing/2014/main" id="{00000000-0008-0000-0F00-00008D020000}"/>
            </a:ext>
          </a:extLst>
        </xdr:cNvPr>
        <xdr:cNvSpPr/>
      </xdr:nvSpPr>
      <xdr:spPr>
        <a:xfrm>
          <a:off x="15430500" y="10564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156754</xdr:rowOff>
    </xdr:from>
    <xdr:to>
      <xdr:col>85</xdr:col>
      <xdr:colOff>127000</xdr:colOff>
      <xdr:row>62</xdr:row>
      <xdr:rowOff>13063</xdr:rowOff>
    </xdr:to>
    <xdr:cxnSp macro="">
      <xdr:nvCxnSpPr>
        <xdr:cNvPr id="654" name="直線コネクタ 653">
          <a:extLst>
            <a:ext uri="{FF2B5EF4-FFF2-40B4-BE49-F238E27FC236}">
              <a16:creationId xmlns:a16="http://schemas.microsoft.com/office/drawing/2014/main" id="{00000000-0008-0000-0F00-00008E020000}"/>
            </a:ext>
          </a:extLst>
        </xdr:cNvPr>
        <xdr:cNvCxnSpPr/>
      </xdr:nvCxnSpPr>
      <xdr:spPr>
        <a:xfrm>
          <a:off x="15481300" y="10615204"/>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76563</xdr:rowOff>
    </xdr:from>
    <xdr:to>
      <xdr:col>76</xdr:col>
      <xdr:colOff>165100</xdr:colOff>
      <xdr:row>62</xdr:row>
      <xdr:rowOff>6713</xdr:rowOff>
    </xdr:to>
    <xdr:sp macro="" textlink="">
      <xdr:nvSpPr>
        <xdr:cNvPr id="655" name="楕円 654">
          <a:extLst>
            <a:ext uri="{FF2B5EF4-FFF2-40B4-BE49-F238E27FC236}">
              <a16:creationId xmlns:a16="http://schemas.microsoft.com/office/drawing/2014/main" id="{00000000-0008-0000-0F00-00008F020000}"/>
            </a:ext>
          </a:extLst>
        </xdr:cNvPr>
        <xdr:cNvSpPr/>
      </xdr:nvSpPr>
      <xdr:spPr>
        <a:xfrm>
          <a:off x="14541500" y="1053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127363</xdr:rowOff>
    </xdr:from>
    <xdr:to>
      <xdr:col>81</xdr:col>
      <xdr:colOff>50800</xdr:colOff>
      <xdr:row>61</xdr:row>
      <xdr:rowOff>156754</xdr:rowOff>
    </xdr:to>
    <xdr:cxnSp macro="">
      <xdr:nvCxnSpPr>
        <xdr:cNvPr id="656" name="直線コネクタ 655">
          <a:extLst>
            <a:ext uri="{FF2B5EF4-FFF2-40B4-BE49-F238E27FC236}">
              <a16:creationId xmlns:a16="http://schemas.microsoft.com/office/drawing/2014/main" id="{00000000-0008-0000-0F00-000090020000}"/>
            </a:ext>
          </a:extLst>
        </xdr:cNvPr>
        <xdr:cNvCxnSpPr/>
      </xdr:nvCxnSpPr>
      <xdr:spPr>
        <a:xfrm>
          <a:off x="14592300" y="10585813"/>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48804</xdr:rowOff>
    </xdr:from>
    <xdr:to>
      <xdr:col>72</xdr:col>
      <xdr:colOff>38100</xdr:colOff>
      <xdr:row>61</xdr:row>
      <xdr:rowOff>150404</xdr:rowOff>
    </xdr:to>
    <xdr:sp macro="" textlink="">
      <xdr:nvSpPr>
        <xdr:cNvPr id="657" name="楕円 656">
          <a:extLst>
            <a:ext uri="{FF2B5EF4-FFF2-40B4-BE49-F238E27FC236}">
              <a16:creationId xmlns:a16="http://schemas.microsoft.com/office/drawing/2014/main" id="{00000000-0008-0000-0F00-000091020000}"/>
            </a:ext>
          </a:extLst>
        </xdr:cNvPr>
        <xdr:cNvSpPr/>
      </xdr:nvSpPr>
      <xdr:spPr>
        <a:xfrm>
          <a:off x="13652500" y="10507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99604</xdr:rowOff>
    </xdr:from>
    <xdr:to>
      <xdr:col>76</xdr:col>
      <xdr:colOff>114300</xdr:colOff>
      <xdr:row>61</xdr:row>
      <xdr:rowOff>127363</xdr:rowOff>
    </xdr:to>
    <xdr:cxnSp macro="">
      <xdr:nvCxnSpPr>
        <xdr:cNvPr id="658" name="直線コネクタ 657">
          <a:extLst>
            <a:ext uri="{FF2B5EF4-FFF2-40B4-BE49-F238E27FC236}">
              <a16:creationId xmlns:a16="http://schemas.microsoft.com/office/drawing/2014/main" id="{00000000-0008-0000-0F00-000092020000}"/>
            </a:ext>
          </a:extLst>
        </xdr:cNvPr>
        <xdr:cNvCxnSpPr/>
      </xdr:nvCxnSpPr>
      <xdr:spPr>
        <a:xfrm>
          <a:off x="13703300" y="10558054"/>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19413</xdr:rowOff>
    </xdr:from>
    <xdr:to>
      <xdr:col>67</xdr:col>
      <xdr:colOff>101600</xdr:colOff>
      <xdr:row>61</xdr:row>
      <xdr:rowOff>121013</xdr:rowOff>
    </xdr:to>
    <xdr:sp macro="" textlink="">
      <xdr:nvSpPr>
        <xdr:cNvPr id="659" name="楕円 658">
          <a:extLst>
            <a:ext uri="{FF2B5EF4-FFF2-40B4-BE49-F238E27FC236}">
              <a16:creationId xmlns:a16="http://schemas.microsoft.com/office/drawing/2014/main" id="{00000000-0008-0000-0F00-000093020000}"/>
            </a:ext>
          </a:extLst>
        </xdr:cNvPr>
        <xdr:cNvSpPr/>
      </xdr:nvSpPr>
      <xdr:spPr>
        <a:xfrm>
          <a:off x="12763500" y="1047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70213</xdr:rowOff>
    </xdr:from>
    <xdr:to>
      <xdr:col>71</xdr:col>
      <xdr:colOff>177800</xdr:colOff>
      <xdr:row>61</xdr:row>
      <xdr:rowOff>99604</xdr:rowOff>
    </xdr:to>
    <xdr:cxnSp macro="">
      <xdr:nvCxnSpPr>
        <xdr:cNvPr id="660" name="直線コネクタ 659">
          <a:extLst>
            <a:ext uri="{FF2B5EF4-FFF2-40B4-BE49-F238E27FC236}">
              <a16:creationId xmlns:a16="http://schemas.microsoft.com/office/drawing/2014/main" id="{00000000-0008-0000-0F00-000094020000}"/>
            </a:ext>
          </a:extLst>
        </xdr:cNvPr>
        <xdr:cNvCxnSpPr/>
      </xdr:nvCxnSpPr>
      <xdr:spPr>
        <a:xfrm>
          <a:off x="12814300" y="10528663"/>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00000000-0008-0000-0F00-000095020000}"/>
            </a:ext>
          </a:extLst>
        </xdr:cNvPr>
        <xdr:cNvSpPr txBox="1"/>
      </xdr:nvSpPr>
      <xdr:spPr>
        <a:xfrm>
          <a:off x="15266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144071</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00000000-0008-0000-0F00-000096020000}"/>
            </a:ext>
          </a:extLst>
        </xdr:cNvPr>
        <xdr:cNvSpPr txBox="1"/>
      </xdr:nvSpPr>
      <xdr:spPr>
        <a:xfrm>
          <a:off x="143897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121211</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00000000-0008-0000-0F00-000097020000}"/>
            </a:ext>
          </a:extLst>
        </xdr:cNvPr>
        <xdr:cNvSpPr txBox="1"/>
      </xdr:nvSpPr>
      <xdr:spPr>
        <a:xfrm>
          <a:off x="13500744" y="1006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119578</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00000000-0008-0000-0F00-000098020000}"/>
            </a:ext>
          </a:extLst>
        </xdr:cNvPr>
        <xdr:cNvSpPr txBox="1"/>
      </xdr:nvSpPr>
      <xdr:spPr>
        <a:xfrm>
          <a:off x="12611744" y="1006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27231</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00000000-0008-0000-0F00-000099020000}"/>
            </a:ext>
          </a:extLst>
        </xdr:cNvPr>
        <xdr:cNvSpPr txBox="1"/>
      </xdr:nvSpPr>
      <xdr:spPr>
        <a:xfrm>
          <a:off x="15266044" y="10657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169290</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00000000-0008-0000-0F00-00009A020000}"/>
            </a:ext>
          </a:extLst>
        </xdr:cNvPr>
        <xdr:cNvSpPr txBox="1"/>
      </xdr:nvSpPr>
      <xdr:spPr>
        <a:xfrm>
          <a:off x="14389744" y="10627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141531</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00000000-0008-0000-0F00-00009B020000}"/>
            </a:ext>
          </a:extLst>
        </xdr:cNvPr>
        <xdr:cNvSpPr txBox="1"/>
      </xdr:nvSpPr>
      <xdr:spPr>
        <a:xfrm>
          <a:off x="13500744" y="1059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112140</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00000000-0008-0000-0F00-00009C020000}"/>
            </a:ext>
          </a:extLst>
        </xdr:cNvPr>
        <xdr:cNvSpPr txBox="1"/>
      </xdr:nvSpPr>
      <xdr:spPr>
        <a:xfrm>
          <a:off x="12611744" y="1057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00000000-0008-0000-0F00-00009D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00000000-0008-0000-0F00-00009E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00000000-0008-0000-0F00-00009F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00000000-0008-0000-0F00-0000A0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00000000-0008-0000-0F00-0000A1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00000000-0008-0000-0F00-0000A2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00000000-0008-0000-0F00-0000A3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00000000-0008-0000-0F00-0000A4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00000000-0008-0000-0F00-0000A5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00000000-0008-0000-0F00-0000A6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9" name="直線コネクタ 678">
          <a:extLst>
            <a:ext uri="{FF2B5EF4-FFF2-40B4-BE49-F238E27FC236}">
              <a16:creationId xmlns:a16="http://schemas.microsoft.com/office/drawing/2014/main" id="{00000000-0008-0000-0F00-0000A7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0" name="テキスト ボックス 679">
          <a:extLst>
            <a:ext uri="{FF2B5EF4-FFF2-40B4-BE49-F238E27FC236}">
              <a16:creationId xmlns:a16="http://schemas.microsoft.com/office/drawing/2014/main" id="{00000000-0008-0000-0F00-0000A8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1" name="直線コネクタ 680">
          <a:extLst>
            <a:ext uri="{FF2B5EF4-FFF2-40B4-BE49-F238E27FC236}">
              <a16:creationId xmlns:a16="http://schemas.microsoft.com/office/drawing/2014/main" id="{00000000-0008-0000-0F00-0000A9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2" name="テキスト ボックス 681">
          <a:extLst>
            <a:ext uri="{FF2B5EF4-FFF2-40B4-BE49-F238E27FC236}">
              <a16:creationId xmlns:a16="http://schemas.microsoft.com/office/drawing/2014/main" id="{00000000-0008-0000-0F00-0000AA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3" name="直線コネクタ 682">
          <a:extLst>
            <a:ext uri="{FF2B5EF4-FFF2-40B4-BE49-F238E27FC236}">
              <a16:creationId xmlns:a16="http://schemas.microsoft.com/office/drawing/2014/main" id="{00000000-0008-0000-0F00-0000AB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4" name="テキスト ボックス 683">
          <a:extLst>
            <a:ext uri="{FF2B5EF4-FFF2-40B4-BE49-F238E27FC236}">
              <a16:creationId xmlns:a16="http://schemas.microsoft.com/office/drawing/2014/main" id="{00000000-0008-0000-0F00-0000AC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5" name="直線コネクタ 684">
          <a:extLst>
            <a:ext uri="{FF2B5EF4-FFF2-40B4-BE49-F238E27FC236}">
              <a16:creationId xmlns:a16="http://schemas.microsoft.com/office/drawing/2014/main" id="{00000000-0008-0000-0F00-0000AD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6" name="テキスト ボックス 685">
          <a:extLst>
            <a:ext uri="{FF2B5EF4-FFF2-40B4-BE49-F238E27FC236}">
              <a16:creationId xmlns:a16="http://schemas.microsoft.com/office/drawing/2014/main" id="{00000000-0008-0000-0F00-0000AE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7" name="直線コネクタ 686">
          <a:extLst>
            <a:ext uri="{FF2B5EF4-FFF2-40B4-BE49-F238E27FC236}">
              <a16:creationId xmlns:a16="http://schemas.microsoft.com/office/drawing/2014/main" id="{00000000-0008-0000-0F00-0000AF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8" name="テキスト ボックス 687">
          <a:extLst>
            <a:ext uri="{FF2B5EF4-FFF2-40B4-BE49-F238E27FC236}">
              <a16:creationId xmlns:a16="http://schemas.microsoft.com/office/drawing/2014/main" id="{00000000-0008-0000-0F00-0000B0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9" name="直線コネクタ 688">
          <a:extLst>
            <a:ext uri="{FF2B5EF4-FFF2-40B4-BE49-F238E27FC236}">
              <a16:creationId xmlns:a16="http://schemas.microsoft.com/office/drawing/2014/main" id="{00000000-0008-0000-0F00-0000B1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0" name="テキスト ボックス 689">
          <a:extLst>
            <a:ext uri="{FF2B5EF4-FFF2-40B4-BE49-F238E27FC236}">
              <a16:creationId xmlns:a16="http://schemas.microsoft.com/office/drawing/2014/main" id="{00000000-0008-0000-0F00-0000B2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00000000-0008-0000-0F00-0000B3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00000000-0008-0000-0F00-0000B4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a:extLst>
            <a:ext uri="{FF2B5EF4-FFF2-40B4-BE49-F238E27FC236}">
              <a16:creationId xmlns:a16="http://schemas.microsoft.com/office/drawing/2014/main" id="{00000000-0008-0000-0F00-0000B5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694" name="直線コネクタ 693">
          <a:extLst>
            <a:ext uri="{FF2B5EF4-FFF2-40B4-BE49-F238E27FC236}">
              <a16:creationId xmlns:a16="http://schemas.microsoft.com/office/drawing/2014/main" id="{00000000-0008-0000-0F00-0000B6020000}"/>
            </a:ext>
          </a:extLst>
        </xdr:cNvPr>
        <xdr:cNvCxnSpPr/>
      </xdr:nvCxnSpPr>
      <xdr:spPr>
        <a:xfrm flipV="1">
          <a:off x="22160864" y="9579428"/>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695" name="【保健センター・保健所】&#10;一人当たり面積最小値テキスト">
          <a:extLst>
            <a:ext uri="{FF2B5EF4-FFF2-40B4-BE49-F238E27FC236}">
              <a16:creationId xmlns:a16="http://schemas.microsoft.com/office/drawing/2014/main" id="{00000000-0008-0000-0F00-0000B7020000}"/>
            </a:ext>
          </a:extLst>
        </xdr:cNvPr>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96" name="直線コネクタ 695">
          <a:extLst>
            <a:ext uri="{FF2B5EF4-FFF2-40B4-BE49-F238E27FC236}">
              <a16:creationId xmlns:a16="http://schemas.microsoft.com/office/drawing/2014/main" id="{00000000-0008-0000-0F00-0000B8020000}"/>
            </a:ext>
          </a:extLst>
        </xdr:cNvPr>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697" name="【保健センター・保健所】&#10;一人当たり面積最大値テキスト">
          <a:extLst>
            <a:ext uri="{FF2B5EF4-FFF2-40B4-BE49-F238E27FC236}">
              <a16:creationId xmlns:a16="http://schemas.microsoft.com/office/drawing/2014/main" id="{00000000-0008-0000-0F00-0000B9020000}"/>
            </a:ext>
          </a:extLst>
        </xdr:cNvPr>
        <xdr:cNvSpPr txBox="1"/>
      </xdr:nvSpPr>
      <xdr:spPr>
        <a:xfrm>
          <a:off x="22199600" y="935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698" name="直線コネクタ 697">
          <a:extLst>
            <a:ext uri="{FF2B5EF4-FFF2-40B4-BE49-F238E27FC236}">
              <a16:creationId xmlns:a16="http://schemas.microsoft.com/office/drawing/2014/main" id="{00000000-0008-0000-0F00-0000BA020000}"/>
            </a:ext>
          </a:extLst>
        </xdr:cNvPr>
        <xdr:cNvCxnSpPr/>
      </xdr:nvCxnSpPr>
      <xdr:spPr>
        <a:xfrm>
          <a:off x="22072600" y="957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148970</xdr:rowOff>
    </xdr:from>
    <xdr:ext cx="469744" cy="259045"/>
    <xdr:sp macro="" textlink="">
      <xdr:nvSpPr>
        <xdr:cNvPr id="699" name="【保健センター・保健所】&#10;一人当たり面積平均値テキスト">
          <a:extLst>
            <a:ext uri="{FF2B5EF4-FFF2-40B4-BE49-F238E27FC236}">
              <a16:creationId xmlns:a16="http://schemas.microsoft.com/office/drawing/2014/main" id="{00000000-0008-0000-0F00-0000BB020000}"/>
            </a:ext>
          </a:extLst>
        </xdr:cNvPr>
        <xdr:cNvSpPr txBox="1"/>
      </xdr:nvSpPr>
      <xdr:spPr>
        <a:xfrm>
          <a:off x="22199600" y="10435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700" name="フローチャート: 判断 699">
          <a:extLst>
            <a:ext uri="{FF2B5EF4-FFF2-40B4-BE49-F238E27FC236}">
              <a16:creationId xmlns:a16="http://schemas.microsoft.com/office/drawing/2014/main" id="{00000000-0008-0000-0F00-0000BC020000}"/>
            </a:ext>
          </a:extLst>
        </xdr:cNvPr>
        <xdr:cNvSpPr/>
      </xdr:nvSpPr>
      <xdr:spPr>
        <a:xfrm>
          <a:off x="22110700" y="1058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701" name="フローチャート: 判断 700">
          <a:extLst>
            <a:ext uri="{FF2B5EF4-FFF2-40B4-BE49-F238E27FC236}">
              <a16:creationId xmlns:a16="http://schemas.microsoft.com/office/drawing/2014/main" id="{00000000-0008-0000-0F00-0000BD020000}"/>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702" name="フローチャート: 判断 701">
          <a:extLst>
            <a:ext uri="{FF2B5EF4-FFF2-40B4-BE49-F238E27FC236}">
              <a16:creationId xmlns:a16="http://schemas.microsoft.com/office/drawing/2014/main" id="{00000000-0008-0000-0F00-0000BE020000}"/>
            </a:ext>
          </a:extLst>
        </xdr:cNvPr>
        <xdr:cNvSpPr/>
      </xdr:nvSpPr>
      <xdr:spPr>
        <a:xfrm>
          <a:off x="20383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703" name="フローチャート: 判断 702">
          <a:extLst>
            <a:ext uri="{FF2B5EF4-FFF2-40B4-BE49-F238E27FC236}">
              <a16:creationId xmlns:a16="http://schemas.microsoft.com/office/drawing/2014/main" id="{00000000-0008-0000-0F00-0000BF020000}"/>
            </a:ext>
          </a:extLst>
        </xdr:cNvPr>
        <xdr:cNvSpPr/>
      </xdr:nvSpPr>
      <xdr:spPr>
        <a:xfrm>
          <a:off x="19494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4" name="フローチャート: 判断 703">
          <a:extLst>
            <a:ext uri="{FF2B5EF4-FFF2-40B4-BE49-F238E27FC236}">
              <a16:creationId xmlns:a16="http://schemas.microsoft.com/office/drawing/2014/main" id="{00000000-0008-0000-0F00-0000C0020000}"/>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0000000-0008-0000-0F00-0000C1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00000000-0008-0000-0F00-0000C2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00000000-0008-0000-0F00-0000C3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00000000-0008-0000-0F00-0000C4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00000000-0008-0000-0F00-0000C5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44450</xdr:rowOff>
    </xdr:from>
    <xdr:to>
      <xdr:col>116</xdr:col>
      <xdr:colOff>114300</xdr:colOff>
      <xdr:row>63</xdr:row>
      <xdr:rowOff>146050</xdr:rowOff>
    </xdr:to>
    <xdr:sp macro="" textlink="">
      <xdr:nvSpPr>
        <xdr:cNvPr id="710" name="楕円 709">
          <a:extLst>
            <a:ext uri="{FF2B5EF4-FFF2-40B4-BE49-F238E27FC236}">
              <a16:creationId xmlns:a16="http://schemas.microsoft.com/office/drawing/2014/main" id="{00000000-0008-0000-0F00-0000C6020000}"/>
            </a:ext>
          </a:extLst>
        </xdr:cNvPr>
        <xdr:cNvSpPr/>
      </xdr:nvSpPr>
      <xdr:spPr>
        <a:xfrm>
          <a:off x="22110700" y="1084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22877</xdr:rowOff>
    </xdr:from>
    <xdr:ext cx="469744" cy="259045"/>
    <xdr:sp macro="" textlink="">
      <xdr:nvSpPr>
        <xdr:cNvPr id="711" name="【保健センター・保健所】&#10;一人当たり面積該当値テキスト">
          <a:extLst>
            <a:ext uri="{FF2B5EF4-FFF2-40B4-BE49-F238E27FC236}">
              <a16:creationId xmlns:a16="http://schemas.microsoft.com/office/drawing/2014/main" id="{00000000-0008-0000-0F00-0000C7020000}"/>
            </a:ext>
          </a:extLst>
        </xdr:cNvPr>
        <xdr:cNvSpPr txBox="1"/>
      </xdr:nvSpPr>
      <xdr:spPr>
        <a:xfrm>
          <a:off x="22199600" y="1082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44450</xdr:rowOff>
    </xdr:from>
    <xdr:to>
      <xdr:col>112</xdr:col>
      <xdr:colOff>38100</xdr:colOff>
      <xdr:row>63</xdr:row>
      <xdr:rowOff>146050</xdr:rowOff>
    </xdr:to>
    <xdr:sp macro="" textlink="">
      <xdr:nvSpPr>
        <xdr:cNvPr id="712" name="楕円 711">
          <a:extLst>
            <a:ext uri="{FF2B5EF4-FFF2-40B4-BE49-F238E27FC236}">
              <a16:creationId xmlns:a16="http://schemas.microsoft.com/office/drawing/2014/main" id="{00000000-0008-0000-0F00-0000C8020000}"/>
            </a:ext>
          </a:extLst>
        </xdr:cNvPr>
        <xdr:cNvSpPr/>
      </xdr:nvSpPr>
      <xdr:spPr>
        <a:xfrm>
          <a:off x="21272500" y="1084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95250</xdr:rowOff>
    </xdr:from>
    <xdr:to>
      <xdr:col>116</xdr:col>
      <xdr:colOff>63500</xdr:colOff>
      <xdr:row>63</xdr:row>
      <xdr:rowOff>95250</xdr:rowOff>
    </xdr:to>
    <xdr:cxnSp macro="">
      <xdr:nvCxnSpPr>
        <xdr:cNvPr id="713" name="直線コネクタ 712">
          <a:extLst>
            <a:ext uri="{FF2B5EF4-FFF2-40B4-BE49-F238E27FC236}">
              <a16:creationId xmlns:a16="http://schemas.microsoft.com/office/drawing/2014/main" id="{00000000-0008-0000-0F00-0000C9020000}"/>
            </a:ext>
          </a:extLst>
        </xdr:cNvPr>
        <xdr:cNvCxnSpPr/>
      </xdr:nvCxnSpPr>
      <xdr:spPr>
        <a:xfrm>
          <a:off x="21323300" y="10896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44450</xdr:rowOff>
    </xdr:from>
    <xdr:to>
      <xdr:col>107</xdr:col>
      <xdr:colOff>101600</xdr:colOff>
      <xdr:row>63</xdr:row>
      <xdr:rowOff>146050</xdr:rowOff>
    </xdr:to>
    <xdr:sp macro="" textlink="">
      <xdr:nvSpPr>
        <xdr:cNvPr id="714" name="楕円 713">
          <a:extLst>
            <a:ext uri="{FF2B5EF4-FFF2-40B4-BE49-F238E27FC236}">
              <a16:creationId xmlns:a16="http://schemas.microsoft.com/office/drawing/2014/main" id="{00000000-0008-0000-0F00-0000CA020000}"/>
            </a:ext>
          </a:extLst>
        </xdr:cNvPr>
        <xdr:cNvSpPr/>
      </xdr:nvSpPr>
      <xdr:spPr>
        <a:xfrm>
          <a:off x="20383500" y="1084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95250</xdr:rowOff>
    </xdr:from>
    <xdr:to>
      <xdr:col>111</xdr:col>
      <xdr:colOff>177800</xdr:colOff>
      <xdr:row>63</xdr:row>
      <xdr:rowOff>95250</xdr:rowOff>
    </xdr:to>
    <xdr:cxnSp macro="">
      <xdr:nvCxnSpPr>
        <xdr:cNvPr id="715" name="直線コネクタ 714">
          <a:extLst>
            <a:ext uri="{FF2B5EF4-FFF2-40B4-BE49-F238E27FC236}">
              <a16:creationId xmlns:a16="http://schemas.microsoft.com/office/drawing/2014/main" id="{00000000-0008-0000-0F00-0000CB020000}"/>
            </a:ext>
          </a:extLst>
        </xdr:cNvPr>
        <xdr:cNvCxnSpPr/>
      </xdr:nvCxnSpPr>
      <xdr:spPr>
        <a:xfrm>
          <a:off x="20434300" y="10896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44450</xdr:rowOff>
    </xdr:from>
    <xdr:to>
      <xdr:col>102</xdr:col>
      <xdr:colOff>165100</xdr:colOff>
      <xdr:row>63</xdr:row>
      <xdr:rowOff>146050</xdr:rowOff>
    </xdr:to>
    <xdr:sp macro="" textlink="">
      <xdr:nvSpPr>
        <xdr:cNvPr id="716" name="楕円 715">
          <a:extLst>
            <a:ext uri="{FF2B5EF4-FFF2-40B4-BE49-F238E27FC236}">
              <a16:creationId xmlns:a16="http://schemas.microsoft.com/office/drawing/2014/main" id="{00000000-0008-0000-0F00-0000CC020000}"/>
            </a:ext>
          </a:extLst>
        </xdr:cNvPr>
        <xdr:cNvSpPr/>
      </xdr:nvSpPr>
      <xdr:spPr>
        <a:xfrm>
          <a:off x="19494500" y="1084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95250</xdr:rowOff>
    </xdr:from>
    <xdr:to>
      <xdr:col>107</xdr:col>
      <xdr:colOff>50800</xdr:colOff>
      <xdr:row>63</xdr:row>
      <xdr:rowOff>95250</xdr:rowOff>
    </xdr:to>
    <xdr:cxnSp macro="">
      <xdr:nvCxnSpPr>
        <xdr:cNvPr id="717" name="直線コネクタ 716">
          <a:extLst>
            <a:ext uri="{FF2B5EF4-FFF2-40B4-BE49-F238E27FC236}">
              <a16:creationId xmlns:a16="http://schemas.microsoft.com/office/drawing/2014/main" id="{00000000-0008-0000-0F00-0000CD020000}"/>
            </a:ext>
          </a:extLst>
        </xdr:cNvPr>
        <xdr:cNvCxnSpPr/>
      </xdr:nvCxnSpPr>
      <xdr:spPr>
        <a:xfrm>
          <a:off x="19545300" y="10896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44450</xdr:rowOff>
    </xdr:from>
    <xdr:to>
      <xdr:col>98</xdr:col>
      <xdr:colOff>38100</xdr:colOff>
      <xdr:row>63</xdr:row>
      <xdr:rowOff>146050</xdr:rowOff>
    </xdr:to>
    <xdr:sp macro="" textlink="">
      <xdr:nvSpPr>
        <xdr:cNvPr id="718" name="楕円 717">
          <a:extLst>
            <a:ext uri="{FF2B5EF4-FFF2-40B4-BE49-F238E27FC236}">
              <a16:creationId xmlns:a16="http://schemas.microsoft.com/office/drawing/2014/main" id="{00000000-0008-0000-0F00-0000CE020000}"/>
            </a:ext>
          </a:extLst>
        </xdr:cNvPr>
        <xdr:cNvSpPr/>
      </xdr:nvSpPr>
      <xdr:spPr>
        <a:xfrm>
          <a:off x="18605500" y="1084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95250</xdr:rowOff>
    </xdr:from>
    <xdr:to>
      <xdr:col>102</xdr:col>
      <xdr:colOff>114300</xdr:colOff>
      <xdr:row>63</xdr:row>
      <xdr:rowOff>95250</xdr:rowOff>
    </xdr:to>
    <xdr:cxnSp macro="">
      <xdr:nvCxnSpPr>
        <xdr:cNvPr id="719" name="直線コネクタ 718">
          <a:extLst>
            <a:ext uri="{FF2B5EF4-FFF2-40B4-BE49-F238E27FC236}">
              <a16:creationId xmlns:a16="http://schemas.microsoft.com/office/drawing/2014/main" id="{00000000-0008-0000-0F00-0000CF020000}"/>
            </a:ext>
          </a:extLst>
        </xdr:cNvPr>
        <xdr:cNvCxnSpPr/>
      </xdr:nvCxnSpPr>
      <xdr:spPr>
        <a:xfrm>
          <a:off x="18656300" y="10896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20" name="n_1aveValue【保健センター・保健所】&#10;一人当たり面積">
          <a:extLst>
            <a:ext uri="{FF2B5EF4-FFF2-40B4-BE49-F238E27FC236}">
              <a16:creationId xmlns:a16="http://schemas.microsoft.com/office/drawing/2014/main" id="{00000000-0008-0000-0F00-0000D0020000}"/>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94542</xdr:rowOff>
    </xdr:from>
    <xdr:ext cx="469744" cy="259045"/>
    <xdr:sp macro="" textlink="">
      <xdr:nvSpPr>
        <xdr:cNvPr id="721" name="n_2aveValue【保健センター・保健所】&#10;一人当たり面積">
          <a:extLst>
            <a:ext uri="{FF2B5EF4-FFF2-40B4-BE49-F238E27FC236}">
              <a16:creationId xmlns:a16="http://schemas.microsoft.com/office/drawing/2014/main" id="{00000000-0008-0000-0F00-0000D1020000}"/>
            </a:ext>
          </a:extLst>
        </xdr:cNvPr>
        <xdr:cNvSpPr txBox="1"/>
      </xdr:nvSpPr>
      <xdr:spPr>
        <a:xfrm>
          <a:off x="20199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94542</xdr:rowOff>
    </xdr:from>
    <xdr:ext cx="469744" cy="259045"/>
    <xdr:sp macro="" textlink="">
      <xdr:nvSpPr>
        <xdr:cNvPr id="722" name="n_3aveValue【保健センター・保健所】&#10;一人当たり面積">
          <a:extLst>
            <a:ext uri="{FF2B5EF4-FFF2-40B4-BE49-F238E27FC236}">
              <a16:creationId xmlns:a16="http://schemas.microsoft.com/office/drawing/2014/main" id="{00000000-0008-0000-0F00-0000D2020000}"/>
            </a:ext>
          </a:extLst>
        </xdr:cNvPr>
        <xdr:cNvSpPr txBox="1"/>
      </xdr:nvSpPr>
      <xdr:spPr>
        <a:xfrm>
          <a:off x="19310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23" name="n_4aveValue【保健センター・保健所】&#10;一人当たり面積">
          <a:extLst>
            <a:ext uri="{FF2B5EF4-FFF2-40B4-BE49-F238E27FC236}">
              <a16:creationId xmlns:a16="http://schemas.microsoft.com/office/drawing/2014/main" id="{00000000-0008-0000-0F00-0000D3020000}"/>
            </a:ext>
          </a:extLst>
        </xdr:cNvPr>
        <xdr:cNvSpPr txBox="1"/>
      </xdr:nvSpPr>
      <xdr:spPr>
        <a:xfrm>
          <a:off x="18421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137177</xdr:rowOff>
    </xdr:from>
    <xdr:ext cx="469744" cy="259045"/>
    <xdr:sp macro="" textlink="">
      <xdr:nvSpPr>
        <xdr:cNvPr id="724" name="n_1mainValue【保健センター・保健所】&#10;一人当たり面積">
          <a:extLst>
            <a:ext uri="{FF2B5EF4-FFF2-40B4-BE49-F238E27FC236}">
              <a16:creationId xmlns:a16="http://schemas.microsoft.com/office/drawing/2014/main" id="{00000000-0008-0000-0F00-0000D4020000}"/>
            </a:ext>
          </a:extLst>
        </xdr:cNvPr>
        <xdr:cNvSpPr txBox="1"/>
      </xdr:nvSpPr>
      <xdr:spPr>
        <a:xfrm>
          <a:off x="21075727" y="1093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137177</xdr:rowOff>
    </xdr:from>
    <xdr:ext cx="469744" cy="259045"/>
    <xdr:sp macro="" textlink="">
      <xdr:nvSpPr>
        <xdr:cNvPr id="725" name="n_2mainValue【保健センター・保健所】&#10;一人当たり面積">
          <a:extLst>
            <a:ext uri="{FF2B5EF4-FFF2-40B4-BE49-F238E27FC236}">
              <a16:creationId xmlns:a16="http://schemas.microsoft.com/office/drawing/2014/main" id="{00000000-0008-0000-0F00-0000D5020000}"/>
            </a:ext>
          </a:extLst>
        </xdr:cNvPr>
        <xdr:cNvSpPr txBox="1"/>
      </xdr:nvSpPr>
      <xdr:spPr>
        <a:xfrm>
          <a:off x="20199427" y="1093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137177</xdr:rowOff>
    </xdr:from>
    <xdr:ext cx="469744" cy="259045"/>
    <xdr:sp macro="" textlink="">
      <xdr:nvSpPr>
        <xdr:cNvPr id="726" name="n_3mainValue【保健センター・保健所】&#10;一人当たり面積">
          <a:extLst>
            <a:ext uri="{FF2B5EF4-FFF2-40B4-BE49-F238E27FC236}">
              <a16:creationId xmlns:a16="http://schemas.microsoft.com/office/drawing/2014/main" id="{00000000-0008-0000-0F00-0000D6020000}"/>
            </a:ext>
          </a:extLst>
        </xdr:cNvPr>
        <xdr:cNvSpPr txBox="1"/>
      </xdr:nvSpPr>
      <xdr:spPr>
        <a:xfrm>
          <a:off x="19310427" y="1093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137177</xdr:rowOff>
    </xdr:from>
    <xdr:ext cx="469744" cy="259045"/>
    <xdr:sp macro="" textlink="">
      <xdr:nvSpPr>
        <xdr:cNvPr id="727" name="n_4mainValue【保健センター・保健所】&#10;一人当たり面積">
          <a:extLst>
            <a:ext uri="{FF2B5EF4-FFF2-40B4-BE49-F238E27FC236}">
              <a16:creationId xmlns:a16="http://schemas.microsoft.com/office/drawing/2014/main" id="{00000000-0008-0000-0F00-0000D7020000}"/>
            </a:ext>
          </a:extLst>
        </xdr:cNvPr>
        <xdr:cNvSpPr txBox="1"/>
      </xdr:nvSpPr>
      <xdr:spPr>
        <a:xfrm>
          <a:off x="18421427" y="1093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00000000-0008-0000-0F00-0000D8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00000000-0008-0000-0F00-0000D9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00000000-0008-0000-0F00-0000DA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00000000-0008-0000-0F00-0000DB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00000000-0008-0000-0F00-0000DC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00000000-0008-0000-0F00-0000DD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00000000-0008-0000-0F00-0000DE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00000000-0008-0000-0F00-0000DF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a:extLst>
            <a:ext uri="{FF2B5EF4-FFF2-40B4-BE49-F238E27FC236}">
              <a16:creationId xmlns:a16="http://schemas.microsoft.com/office/drawing/2014/main" id="{00000000-0008-0000-0F00-0000E0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00000000-0008-0000-0F00-0000E1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a:extLst>
            <a:ext uri="{FF2B5EF4-FFF2-40B4-BE49-F238E27FC236}">
              <a16:creationId xmlns:a16="http://schemas.microsoft.com/office/drawing/2014/main" id="{00000000-0008-0000-0F00-0000E2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a:extLst>
            <a:ext uri="{FF2B5EF4-FFF2-40B4-BE49-F238E27FC236}">
              <a16:creationId xmlns:a16="http://schemas.microsoft.com/office/drawing/2014/main" id="{00000000-0008-0000-0F00-0000E3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0" name="テキスト ボックス 739">
          <a:extLst>
            <a:ext uri="{FF2B5EF4-FFF2-40B4-BE49-F238E27FC236}">
              <a16:creationId xmlns:a16="http://schemas.microsoft.com/office/drawing/2014/main" id="{00000000-0008-0000-0F00-0000E4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a:extLst>
            <a:ext uri="{FF2B5EF4-FFF2-40B4-BE49-F238E27FC236}">
              <a16:creationId xmlns:a16="http://schemas.microsoft.com/office/drawing/2014/main" id="{00000000-0008-0000-0F00-0000E5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2" name="テキスト ボックス 741">
          <a:extLst>
            <a:ext uri="{FF2B5EF4-FFF2-40B4-BE49-F238E27FC236}">
              <a16:creationId xmlns:a16="http://schemas.microsoft.com/office/drawing/2014/main" id="{00000000-0008-0000-0F00-0000E6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3" name="直線コネクタ 742">
          <a:extLst>
            <a:ext uri="{FF2B5EF4-FFF2-40B4-BE49-F238E27FC236}">
              <a16:creationId xmlns:a16="http://schemas.microsoft.com/office/drawing/2014/main" id="{00000000-0008-0000-0F00-0000E7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4" name="テキスト ボックス 743">
          <a:extLst>
            <a:ext uri="{FF2B5EF4-FFF2-40B4-BE49-F238E27FC236}">
              <a16:creationId xmlns:a16="http://schemas.microsoft.com/office/drawing/2014/main" id="{00000000-0008-0000-0F00-0000E8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a:extLst>
            <a:ext uri="{FF2B5EF4-FFF2-40B4-BE49-F238E27FC236}">
              <a16:creationId xmlns:a16="http://schemas.microsoft.com/office/drawing/2014/main" id="{00000000-0008-0000-0F00-0000E9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6" name="テキスト ボックス 745">
          <a:extLst>
            <a:ext uri="{FF2B5EF4-FFF2-40B4-BE49-F238E27FC236}">
              <a16:creationId xmlns:a16="http://schemas.microsoft.com/office/drawing/2014/main" id="{00000000-0008-0000-0F00-0000EA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a:extLst>
            <a:ext uri="{FF2B5EF4-FFF2-40B4-BE49-F238E27FC236}">
              <a16:creationId xmlns:a16="http://schemas.microsoft.com/office/drawing/2014/main" id="{00000000-0008-0000-0F00-0000EB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8" name="テキスト ボックス 747">
          <a:extLst>
            <a:ext uri="{FF2B5EF4-FFF2-40B4-BE49-F238E27FC236}">
              <a16:creationId xmlns:a16="http://schemas.microsoft.com/office/drawing/2014/main" id="{00000000-0008-0000-0F00-0000EC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00000000-0008-0000-0F00-0000ED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00000000-0008-0000-0F00-0000EE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00000000-0008-0000-0F00-0000EF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752" name="直線コネクタ 751">
          <a:extLst>
            <a:ext uri="{FF2B5EF4-FFF2-40B4-BE49-F238E27FC236}">
              <a16:creationId xmlns:a16="http://schemas.microsoft.com/office/drawing/2014/main" id="{00000000-0008-0000-0F00-0000F0020000}"/>
            </a:ext>
          </a:extLst>
        </xdr:cNvPr>
        <xdr:cNvCxnSpPr/>
      </xdr:nvCxnSpPr>
      <xdr:spPr>
        <a:xfrm flipV="1">
          <a:off x="16318864" y="1339977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00000000-0008-0000-0F00-0000F1020000}"/>
            </a:ext>
          </a:extLst>
        </xdr:cNvPr>
        <xdr:cNvSpPr txBox="1"/>
      </xdr:nvSpPr>
      <xdr:spPr>
        <a:xfrm>
          <a:off x="16357600"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54" name="直線コネクタ 753">
          <a:extLst>
            <a:ext uri="{FF2B5EF4-FFF2-40B4-BE49-F238E27FC236}">
              <a16:creationId xmlns:a16="http://schemas.microsoft.com/office/drawing/2014/main" id="{00000000-0008-0000-0F00-0000F2020000}"/>
            </a:ext>
          </a:extLst>
        </xdr:cNvPr>
        <xdr:cNvCxnSpPr/>
      </xdr:nvCxnSpPr>
      <xdr:spPr>
        <a:xfrm>
          <a:off x="16230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00000000-0008-0000-0F00-0000F3020000}"/>
            </a:ext>
          </a:extLst>
        </xdr:cNvPr>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6" name="直線コネクタ 755">
          <a:extLst>
            <a:ext uri="{FF2B5EF4-FFF2-40B4-BE49-F238E27FC236}">
              <a16:creationId xmlns:a16="http://schemas.microsoft.com/office/drawing/2014/main" id="{00000000-0008-0000-0F00-0000F4020000}"/>
            </a:ext>
          </a:extLst>
        </xdr:cNvPr>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68597</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00000000-0008-0000-0F00-0000F5020000}"/>
            </a:ext>
          </a:extLst>
        </xdr:cNvPr>
        <xdr:cNvSpPr txBox="1"/>
      </xdr:nvSpPr>
      <xdr:spPr>
        <a:xfrm>
          <a:off x="16357600" y="14127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58" name="フローチャート: 判断 757">
          <a:extLst>
            <a:ext uri="{FF2B5EF4-FFF2-40B4-BE49-F238E27FC236}">
              <a16:creationId xmlns:a16="http://schemas.microsoft.com/office/drawing/2014/main" id="{00000000-0008-0000-0F00-0000F6020000}"/>
            </a:ext>
          </a:extLst>
        </xdr:cNvPr>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759" name="フローチャート: 判断 758">
          <a:extLst>
            <a:ext uri="{FF2B5EF4-FFF2-40B4-BE49-F238E27FC236}">
              <a16:creationId xmlns:a16="http://schemas.microsoft.com/office/drawing/2014/main" id="{00000000-0008-0000-0F00-0000F7020000}"/>
            </a:ext>
          </a:extLst>
        </xdr:cNvPr>
        <xdr:cNvSpPr/>
      </xdr:nvSpPr>
      <xdr:spPr>
        <a:xfrm>
          <a:off x="15430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60" name="フローチャート: 判断 759">
          <a:extLst>
            <a:ext uri="{FF2B5EF4-FFF2-40B4-BE49-F238E27FC236}">
              <a16:creationId xmlns:a16="http://schemas.microsoft.com/office/drawing/2014/main" id="{00000000-0008-0000-0F00-0000F8020000}"/>
            </a:ext>
          </a:extLst>
        </xdr:cNvPr>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761" name="フローチャート: 判断 760">
          <a:extLst>
            <a:ext uri="{FF2B5EF4-FFF2-40B4-BE49-F238E27FC236}">
              <a16:creationId xmlns:a16="http://schemas.microsoft.com/office/drawing/2014/main" id="{00000000-0008-0000-0F00-0000F9020000}"/>
            </a:ext>
          </a:extLst>
        </xdr:cNvPr>
        <xdr:cNvSpPr/>
      </xdr:nvSpPr>
      <xdr:spPr>
        <a:xfrm>
          <a:off x="13652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762" name="フローチャート: 判断 761">
          <a:extLst>
            <a:ext uri="{FF2B5EF4-FFF2-40B4-BE49-F238E27FC236}">
              <a16:creationId xmlns:a16="http://schemas.microsoft.com/office/drawing/2014/main" id="{00000000-0008-0000-0F00-0000FA020000}"/>
            </a:ext>
          </a:extLst>
        </xdr:cNvPr>
        <xdr:cNvSpPr/>
      </xdr:nvSpPr>
      <xdr:spPr>
        <a:xfrm>
          <a:off x="12763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0000000-0008-0000-0F00-0000FB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00000000-0008-0000-0F00-0000FC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00000000-0008-0000-0F00-0000FD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00000000-0008-0000-0F00-0000FE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00000000-0008-0000-0F00-0000FF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33020</xdr:rowOff>
    </xdr:from>
    <xdr:to>
      <xdr:col>85</xdr:col>
      <xdr:colOff>177800</xdr:colOff>
      <xdr:row>81</xdr:row>
      <xdr:rowOff>134620</xdr:rowOff>
    </xdr:to>
    <xdr:sp macro="" textlink="">
      <xdr:nvSpPr>
        <xdr:cNvPr id="768" name="楕円 767">
          <a:extLst>
            <a:ext uri="{FF2B5EF4-FFF2-40B4-BE49-F238E27FC236}">
              <a16:creationId xmlns:a16="http://schemas.microsoft.com/office/drawing/2014/main" id="{00000000-0008-0000-0F00-000000030000}"/>
            </a:ext>
          </a:extLst>
        </xdr:cNvPr>
        <xdr:cNvSpPr/>
      </xdr:nvSpPr>
      <xdr:spPr>
        <a:xfrm>
          <a:off x="16268700" y="1392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55897</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00000000-0008-0000-0F00-000001030000}"/>
            </a:ext>
          </a:extLst>
        </xdr:cNvPr>
        <xdr:cNvSpPr txBox="1"/>
      </xdr:nvSpPr>
      <xdr:spPr>
        <a:xfrm>
          <a:off x="16357600"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168275</xdr:rowOff>
    </xdr:from>
    <xdr:to>
      <xdr:col>81</xdr:col>
      <xdr:colOff>101600</xdr:colOff>
      <xdr:row>81</xdr:row>
      <xdr:rowOff>98425</xdr:rowOff>
    </xdr:to>
    <xdr:sp macro="" textlink="">
      <xdr:nvSpPr>
        <xdr:cNvPr id="770" name="楕円 769">
          <a:extLst>
            <a:ext uri="{FF2B5EF4-FFF2-40B4-BE49-F238E27FC236}">
              <a16:creationId xmlns:a16="http://schemas.microsoft.com/office/drawing/2014/main" id="{00000000-0008-0000-0F00-000002030000}"/>
            </a:ext>
          </a:extLst>
        </xdr:cNvPr>
        <xdr:cNvSpPr/>
      </xdr:nvSpPr>
      <xdr:spPr>
        <a:xfrm>
          <a:off x="15430500" y="1388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47625</xdr:rowOff>
    </xdr:from>
    <xdr:to>
      <xdr:col>85</xdr:col>
      <xdr:colOff>127000</xdr:colOff>
      <xdr:row>81</xdr:row>
      <xdr:rowOff>83820</xdr:rowOff>
    </xdr:to>
    <xdr:cxnSp macro="">
      <xdr:nvCxnSpPr>
        <xdr:cNvPr id="771" name="直線コネクタ 770">
          <a:extLst>
            <a:ext uri="{FF2B5EF4-FFF2-40B4-BE49-F238E27FC236}">
              <a16:creationId xmlns:a16="http://schemas.microsoft.com/office/drawing/2014/main" id="{00000000-0008-0000-0F00-000003030000}"/>
            </a:ext>
          </a:extLst>
        </xdr:cNvPr>
        <xdr:cNvCxnSpPr/>
      </xdr:nvCxnSpPr>
      <xdr:spPr>
        <a:xfrm>
          <a:off x="15481300" y="1393507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132080</xdr:rowOff>
    </xdr:from>
    <xdr:to>
      <xdr:col>76</xdr:col>
      <xdr:colOff>165100</xdr:colOff>
      <xdr:row>81</xdr:row>
      <xdr:rowOff>62230</xdr:rowOff>
    </xdr:to>
    <xdr:sp macro="" textlink="">
      <xdr:nvSpPr>
        <xdr:cNvPr id="772" name="楕円 771">
          <a:extLst>
            <a:ext uri="{FF2B5EF4-FFF2-40B4-BE49-F238E27FC236}">
              <a16:creationId xmlns:a16="http://schemas.microsoft.com/office/drawing/2014/main" id="{00000000-0008-0000-0F00-000004030000}"/>
            </a:ext>
          </a:extLst>
        </xdr:cNvPr>
        <xdr:cNvSpPr/>
      </xdr:nvSpPr>
      <xdr:spPr>
        <a:xfrm>
          <a:off x="14541500" y="13848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11430</xdr:rowOff>
    </xdr:from>
    <xdr:to>
      <xdr:col>81</xdr:col>
      <xdr:colOff>50800</xdr:colOff>
      <xdr:row>81</xdr:row>
      <xdr:rowOff>47625</xdr:rowOff>
    </xdr:to>
    <xdr:cxnSp macro="">
      <xdr:nvCxnSpPr>
        <xdr:cNvPr id="773" name="直線コネクタ 772">
          <a:extLst>
            <a:ext uri="{FF2B5EF4-FFF2-40B4-BE49-F238E27FC236}">
              <a16:creationId xmlns:a16="http://schemas.microsoft.com/office/drawing/2014/main" id="{00000000-0008-0000-0F00-000005030000}"/>
            </a:ext>
          </a:extLst>
        </xdr:cNvPr>
        <xdr:cNvCxnSpPr/>
      </xdr:nvCxnSpPr>
      <xdr:spPr>
        <a:xfrm>
          <a:off x="14592300" y="1389888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103505</xdr:rowOff>
    </xdr:from>
    <xdr:to>
      <xdr:col>72</xdr:col>
      <xdr:colOff>38100</xdr:colOff>
      <xdr:row>81</xdr:row>
      <xdr:rowOff>33655</xdr:rowOff>
    </xdr:to>
    <xdr:sp macro="" textlink="">
      <xdr:nvSpPr>
        <xdr:cNvPr id="774" name="楕円 773">
          <a:extLst>
            <a:ext uri="{FF2B5EF4-FFF2-40B4-BE49-F238E27FC236}">
              <a16:creationId xmlns:a16="http://schemas.microsoft.com/office/drawing/2014/main" id="{00000000-0008-0000-0F00-000006030000}"/>
            </a:ext>
          </a:extLst>
        </xdr:cNvPr>
        <xdr:cNvSpPr/>
      </xdr:nvSpPr>
      <xdr:spPr>
        <a:xfrm>
          <a:off x="13652500" y="1381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154305</xdr:rowOff>
    </xdr:from>
    <xdr:to>
      <xdr:col>76</xdr:col>
      <xdr:colOff>114300</xdr:colOff>
      <xdr:row>81</xdr:row>
      <xdr:rowOff>11430</xdr:rowOff>
    </xdr:to>
    <xdr:cxnSp macro="">
      <xdr:nvCxnSpPr>
        <xdr:cNvPr id="775" name="直線コネクタ 774">
          <a:extLst>
            <a:ext uri="{FF2B5EF4-FFF2-40B4-BE49-F238E27FC236}">
              <a16:creationId xmlns:a16="http://schemas.microsoft.com/office/drawing/2014/main" id="{00000000-0008-0000-0F00-000007030000}"/>
            </a:ext>
          </a:extLst>
        </xdr:cNvPr>
        <xdr:cNvCxnSpPr/>
      </xdr:nvCxnSpPr>
      <xdr:spPr>
        <a:xfrm>
          <a:off x="13703300" y="1387030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74930</xdr:rowOff>
    </xdr:from>
    <xdr:to>
      <xdr:col>67</xdr:col>
      <xdr:colOff>101600</xdr:colOff>
      <xdr:row>81</xdr:row>
      <xdr:rowOff>5080</xdr:rowOff>
    </xdr:to>
    <xdr:sp macro="" textlink="">
      <xdr:nvSpPr>
        <xdr:cNvPr id="776" name="楕円 775">
          <a:extLst>
            <a:ext uri="{FF2B5EF4-FFF2-40B4-BE49-F238E27FC236}">
              <a16:creationId xmlns:a16="http://schemas.microsoft.com/office/drawing/2014/main" id="{00000000-0008-0000-0F00-000008030000}"/>
            </a:ext>
          </a:extLst>
        </xdr:cNvPr>
        <xdr:cNvSpPr/>
      </xdr:nvSpPr>
      <xdr:spPr>
        <a:xfrm>
          <a:off x="12763500" y="1379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125730</xdr:rowOff>
    </xdr:from>
    <xdr:to>
      <xdr:col>71</xdr:col>
      <xdr:colOff>177800</xdr:colOff>
      <xdr:row>80</xdr:row>
      <xdr:rowOff>154305</xdr:rowOff>
    </xdr:to>
    <xdr:cxnSp macro="">
      <xdr:nvCxnSpPr>
        <xdr:cNvPr id="777" name="直線コネクタ 776">
          <a:extLst>
            <a:ext uri="{FF2B5EF4-FFF2-40B4-BE49-F238E27FC236}">
              <a16:creationId xmlns:a16="http://schemas.microsoft.com/office/drawing/2014/main" id="{00000000-0008-0000-0F00-000009030000}"/>
            </a:ext>
          </a:extLst>
        </xdr:cNvPr>
        <xdr:cNvCxnSpPr/>
      </xdr:nvCxnSpPr>
      <xdr:spPr>
        <a:xfrm>
          <a:off x="12814300" y="138417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161941</xdr:rowOff>
    </xdr:from>
    <xdr:ext cx="405111" cy="259045"/>
    <xdr:sp macro="" textlink="">
      <xdr:nvSpPr>
        <xdr:cNvPr id="778" name="n_1aveValue【消防施設】&#10;有形固定資産減価償却率">
          <a:extLst>
            <a:ext uri="{FF2B5EF4-FFF2-40B4-BE49-F238E27FC236}">
              <a16:creationId xmlns:a16="http://schemas.microsoft.com/office/drawing/2014/main" id="{00000000-0008-0000-0F00-00000A030000}"/>
            </a:ext>
          </a:extLst>
        </xdr:cNvPr>
        <xdr:cNvSpPr txBox="1"/>
      </xdr:nvSpPr>
      <xdr:spPr>
        <a:xfrm>
          <a:off x="152660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146702</xdr:rowOff>
    </xdr:from>
    <xdr:ext cx="405111" cy="259045"/>
    <xdr:sp macro="" textlink="">
      <xdr:nvSpPr>
        <xdr:cNvPr id="779" name="n_2aveValue【消防施設】&#10;有形固定資産減価償却率">
          <a:extLst>
            <a:ext uri="{FF2B5EF4-FFF2-40B4-BE49-F238E27FC236}">
              <a16:creationId xmlns:a16="http://schemas.microsoft.com/office/drawing/2014/main" id="{00000000-0008-0000-0F00-00000B030000}"/>
            </a:ext>
          </a:extLst>
        </xdr:cNvPr>
        <xdr:cNvSpPr txBox="1"/>
      </xdr:nvSpPr>
      <xdr:spPr>
        <a:xfrm>
          <a:off x="14389744" y="1420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112413</xdr:rowOff>
    </xdr:from>
    <xdr:ext cx="405111" cy="259045"/>
    <xdr:sp macro="" textlink="">
      <xdr:nvSpPr>
        <xdr:cNvPr id="780" name="n_3aveValue【消防施設】&#10;有形固定資産減価償却率">
          <a:extLst>
            <a:ext uri="{FF2B5EF4-FFF2-40B4-BE49-F238E27FC236}">
              <a16:creationId xmlns:a16="http://schemas.microsoft.com/office/drawing/2014/main" id="{00000000-0008-0000-0F00-00000C030000}"/>
            </a:ext>
          </a:extLst>
        </xdr:cNvPr>
        <xdr:cNvSpPr txBox="1"/>
      </xdr:nvSpPr>
      <xdr:spPr>
        <a:xfrm>
          <a:off x="13500744" y="1417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97172</xdr:rowOff>
    </xdr:from>
    <xdr:ext cx="405111" cy="259045"/>
    <xdr:sp macro="" textlink="">
      <xdr:nvSpPr>
        <xdr:cNvPr id="781" name="n_4aveValue【消防施設】&#10;有形固定資産減価償却率">
          <a:extLst>
            <a:ext uri="{FF2B5EF4-FFF2-40B4-BE49-F238E27FC236}">
              <a16:creationId xmlns:a16="http://schemas.microsoft.com/office/drawing/2014/main" id="{00000000-0008-0000-0F00-00000D030000}"/>
            </a:ext>
          </a:extLst>
        </xdr:cNvPr>
        <xdr:cNvSpPr txBox="1"/>
      </xdr:nvSpPr>
      <xdr:spPr>
        <a:xfrm>
          <a:off x="12611744" y="1415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114952</xdr:rowOff>
    </xdr:from>
    <xdr:ext cx="405111" cy="259045"/>
    <xdr:sp macro="" textlink="">
      <xdr:nvSpPr>
        <xdr:cNvPr id="782" name="n_1mainValue【消防施設】&#10;有形固定資産減価償却率">
          <a:extLst>
            <a:ext uri="{FF2B5EF4-FFF2-40B4-BE49-F238E27FC236}">
              <a16:creationId xmlns:a16="http://schemas.microsoft.com/office/drawing/2014/main" id="{00000000-0008-0000-0F00-00000E030000}"/>
            </a:ext>
          </a:extLst>
        </xdr:cNvPr>
        <xdr:cNvSpPr txBox="1"/>
      </xdr:nvSpPr>
      <xdr:spPr>
        <a:xfrm>
          <a:off x="15266044" y="1365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78757</xdr:rowOff>
    </xdr:from>
    <xdr:ext cx="405111" cy="259045"/>
    <xdr:sp macro="" textlink="">
      <xdr:nvSpPr>
        <xdr:cNvPr id="783" name="n_2mainValue【消防施設】&#10;有形固定資産減価償却率">
          <a:extLst>
            <a:ext uri="{FF2B5EF4-FFF2-40B4-BE49-F238E27FC236}">
              <a16:creationId xmlns:a16="http://schemas.microsoft.com/office/drawing/2014/main" id="{00000000-0008-0000-0F00-00000F030000}"/>
            </a:ext>
          </a:extLst>
        </xdr:cNvPr>
        <xdr:cNvSpPr txBox="1"/>
      </xdr:nvSpPr>
      <xdr:spPr>
        <a:xfrm>
          <a:off x="14389744" y="1362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50182</xdr:rowOff>
    </xdr:from>
    <xdr:ext cx="405111" cy="259045"/>
    <xdr:sp macro="" textlink="">
      <xdr:nvSpPr>
        <xdr:cNvPr id="784" name="n_3mainValue【消防施設】&#10;有形固定資産減価償却率">
          <a:extLst>
            <a:ext uri="{FF2B5EF4-FFF2-40B4-BE49-F238E27FC236}">
              <a16:creationId xmlns:a16="http://schemas.microsoft.com/office/drawing/2014/main" id="{00000000-0008-0000-0F00-000010030000}"/>
            </a:ext>
          </a:extLst>
        </xdr:cNvPr>
        <xdr:cNvSpPr txBox="1"/>
      </xdr:nvSpPr>
      <xdr:spPr>
        <a:xfrm>
          <a:off x="13500744" y="1359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21607</xdr:rowOff>
    </xdr:from>
    <xdr:ext cx="405111" cy="259045"/>
    <xdr:sp macro="" textlink="">
      <xdr:nvSpPr>
        <xdr:cNvPr id="785" name="n_4mainValue【消防施設】&#10;有形固定資産減価償却率">
          <a:extLst>
            <a:ext uri="{FF2B5EF4-FFF2-40B4-BE49-F238E27FC236}">
              <a16:creationId xmlns:a16="http://schemas.microsoft.com/office/drawing/2014/main" id="{00000000-0008-0000-0F00-000011030000}"/>
            </a:ext>
          </a:extLst>
        </xdr:cNvPr>
        <xdr:cNvSpPr txBox="1"/>
      </xdr:nvSpPr>
      <xdr:spPr>
        <a:xfrm>
          <a:off x="12611744" y="1356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00000000-0008-0000-0F00-000012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00000000-0008-0000-0F00-000013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00000000-0008-0000-0F00-000014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00000000-0008-0000-0F00-000015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00000000-0008-0000-0F00-000016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00000000-0008-0000-0F00-000017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00000000-0008-0000-0F00-000018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00000000-0008-0000-0F00-00001903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94" name="正方形/長方形 793">
          <a:extLst>
            <a:ext uri="{FF2B5EF4-FFF2-40B4-BE49-F238E27FC236}">
              <a16:creationId xmlns:a16="http://schemas.microsoft.com/office/drawing/2014/main" id="{00000000-0008-0000-0F00-00001A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95" name="正方形/長方形 794">
          <a:extLst>
            <a:ext uri="{FF2B5EF4-FFF2-40B4-BE49-F238E27FC236}">
              <a16:creationId xmlns:a16="http://schemas.microsoft.com/office/drawing/2014/main" id="{00000000-0008-0000-0F00-00001B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96" name="正方形/長方形 795">
          <a:extLst>
            <a:ext uri="{FF2B5EF4-FFF2-40B4-BE49-F238E27FC236}">
              <a16:creationId xmlns:a16="http://schemas.microsoft.com/office/drawing/2014/main" id="{00000000-0008-0000-0F00-00001C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97" name="正方形/長方形 796">
          <a:extLst>
            <a:ext uri="{FF2B5EF4-FFF2-40B4-BE49-F238E27FC236}">
              <a16:creationId xmlns:a16="http://schemas.microsoft.com/office/drawing/2014/main" id="{00000000-0008-0000-0F00-00001D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98" name="正方形/長方形 797">
          <a:extLst>
            <a:ext uri="{FF2B5EF4-FFF2-40B4-BE49-F238E27FC236}">
              <a16:creationId xmlns:a16="http://schemas.microsoft.com/office/drawing/2014/main" id="{00000000-0008-0000-0F00-00001E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99" name="正方形/長方形 798">
          <a:extLst>
            <a:ext uri="{FF2B5EF4-FFF2-40B4-BE49-F238E27FC236}">
              <a16:creationId xmlns:a16="http://schemas.microsoft.com/office/drawing/2014/main" id="{00000000-0008-0000-0F00-00001F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00" name="正方形/長方形 799">
          <a:extLst>
            <a:ext uri="{FF2B5EF4-FFF2-40B4-BE49-F238E27FC236}">
              <a16:creationId xmlns:a16="http://schemas.microsoft.com/office/drawing/2014/main" id="{00000000-0008-0000-0F00-000020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01" name="正方形/長方形 800">
          <a:extLst>
            <a:ext uri="{FF2B5EF4-FFF2-40B4-BE49-F238E27FC236}">
              <a16:creationId xmlns:a16="http://schemas.microsoft.com/office/drawing/2014/main" id="{00000000-0008-0000-0F00-000021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02" name="テキスト ボックス 801">
          <a:extLst>
            <a:ext uri="{FF2B5EF4-FFF2-40B4-BE49-F238E27FC236}">
              <a16:creationId xmlns:a16="http://schemas.microsoft.com/office/drawing/2014/main" id="{00000000-0008-0000-0F00-000022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03" name="直線コネクタ 802">
          <a:extLst>
            <a:ext uri="{FF2B5EF4-FFF2-40B4-BE49-F238E27FC236}">
              <a16:creationId xmlns:a16="http://schemas.microsoft.com/office/drawing/2014/main" id="{00000000-0008-0000-0F00-000023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04" name="テキスト ボックス 803">
          <a:extLst>
            <a:ext uri="{FF2B5EF4-FFF2-40B4-BE49-F238E27FC236}">
              <a16:creationId xmlns:a16="http://schemas.microsoft.com/office/drawing/2014/main" id="{00000000-0008-0000-0F00-000024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05" name="直線コネクタ 804">
          <a:extLst>
            <a:ext uri="{FF2B5EF4-FFF2-40B4-BE49-F238E27FC236}">
              <a16:creationId xmlns:a16="http://schemas.microsoft.com/office/drawing/2014/main" id="{00000000-0008-0000-0F00-000025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06" name="テキスト ボックス 805">
          <a:extLst>
            <a:ext uri="{FF2B5EF4-FFF2-40B4-BE49-F238E27FC236}">
              <a16:creationId xmlns:a16="http://schemas.microsoft.com/office/drawing/2014/main" id="{00000000-0008-0000-0F00-000026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07" name="直線コネクタ 806">
          <a:extLst>
            <a:ext uri="{FF2B5EF4-FFF2-40B4-BE49-F238E27FC236}">
              <a16:creationId xmlns:a16="http://schemas.microsoft.com/office/drawing/2014/main" id="{00000000-0008-0000-0F00-000027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08" name="テキスト ボックス 807">
          <a:extLst>
            <a:ext uri="{FF2B5EF4-FFF2-40B4-BE49-F238E27FC236}">
              <a16:creationId xmlns:a16="http://schemas.microsoft.com/office/drawing/2014/main" id="{00000000-0008-0000-0F00-000028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09" name="直線コネクタ 808">
          <a:extLst>
            <a:ext uri="{FF2B5EF4-FFF2-40B4-BE49-F238E27FC236}">
              <a16:creationId xmlns:a16="http://schemas.microsoft.com/office/drawing/2014/main" id="{00000000-0008-0000-0F00-000029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10" name="テキスト ボックス 809">
          <a:extLst>
            <a:ext uri="{FF2B5EF4-FFF2-40B4-BE49-F238E27FC236}">
              <a16:creationId xmlns:a16="http://schemas.microsoft.com/office/drawing/2014/main" id="{00000000-0008-0000-0F00-00002A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11" name="直線コネクタ 810">
          <a:extLst>
            <a:ext uri="{FF2B5EF4-FFF2-40B4-BE49-F238E27FC236}">
              <a16:creationId xmlns:a16="http://schemas.microsoft.com/office/drawing/2014/main" id="{00000000-0008-0000-0F00-00002B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12" name="テキスト ボックス 811">
          <a:extLst>
            <a:ext uri="{FF2B5EF4-FFF2-40B4-BE49-F238E27FC236}">
              <a16:creationId xmlns:a16="http://schemas.microsoft.com/office/drawing/2014/main" id="{00000000-0008-0000-0F00-00002C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13" name="直線コネクタ 812">
          <a:extLst>
            <a:ext uri="{FF2B5EF4-FFF2-40B4-BE49-F238E27FC236}">
              <a16:creationId xmlns:a16="http://schemas.microsoft.com/office/drawing/2014/main" id="{00000000-0008-0000-0F00-00002D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14" name="テキスト ボックス 813">
          <a:extLst>
            <a:ext uri="{FF2B5EF4-FFF2-40B4-BE49-F238E27FC236}">
              <a16:creationId xmlns:a16="http://schemas.microsoft.com/office/drawing/2014/main" id="{00000000-0008-0000-0F00-00002E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15" name="直線コネクタ 814">
          <a:extLst>
            <a:ext uri="{FF2B5EF4-FFF2-40B4-BE49-F238E27FC236}">
              <a16:creationId xmlns:a16="http://schemas.microsoft.com/office/drawing/2014/main" id="{00000000-0008-0000-0F00-00002F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16" name="テキスト ボックス 815">
          <a:extLst>
            <a:ext uri="{FF2B5EF4-FFF2-40B4-BE49-F238E27FC236}">
              <a16:creationId xmlns:a16="http://schemas.microsoft.com/office/drawing/2014/main" id="{00000000-0008-0000-0F00-000030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17" name="直線コネクタ 816">
          <a:extLst>
            <a:ext uri="{FF2B5EF4-FFF2-40B4-BE49-F238E27FC236}">
              <a16:creationId xmlns:a16="http://schemas.microsoft.com/office/drawing/2014/main" id="{00000000-0008-0000-0F00-000031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18" name="【庁舎】&#10;有形固定資産減価償却率グラフ枠">
          <a:extLst>
            <a:ext uri="{FF2B5EF4-FFF2-40B4-BE49-F238E27FC236}">
              <a16:creationId xmlns:a16="http://schemas.microsoft.com/office/drawing/2014/main" id="{00000000-0008-0000-0F00-000032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819" name="直線コネクタ 818">
          <a:extLst>
            <a:ext uri="{FF2B5EF4-FFF2-40B4-BE49-F238E27FC236}">
              <a16:creationId xmlns:a16="http://schemas.microsoft.com/office/drawing/2014/main" id="{00000000-0008-0000-0F00-000033030000}"/>
            </a:ext>
          </a:extLst>
        </xdr:cNvPr>
        <xdr:cNvCxnSpPr/>
      </xdr:nvCxnSpPr>
      <xdr:spPr>
        <a:xfrm flipV="1">
          <a:off x="16318864" y="171787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20" name="【庁舎】&#10;有形固定資産減価償却率最小値テキスト">
          <a:extLst>
            <a:ext uri="{FF2B5EF4-FFF2-40B4-BE49-F238E27FC236}">
              <a16:creationId xmlns:a16="http://schemas.microsoft.com/office/drawing/2014/main" id="{00000000-0008-0000-0F00-000034030000}"/>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21" name="直線コネクタ 820">
          <a:extLst>
            <a:ext uri="{FF2B5EF4-FFF2-40B4-BE49-F238E27FC236}">
              <a16:creationId xmlns:a16="http://schemas.microsoft.com/office/drawing/2014/main" id="{00000000-0008-0000-0F00-000035030000}"/>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822" name="【庁舎】&#10;有形固定資産減価償却率最大値テキスト">
          <a:extLst>
            <a:ext uri="{FF2B5EF4-FFF2-40B4-BE49-F238E27FC236}">
              <a16:creationId xmlns:a16="http://schemas.microsoft.com/office/drawing/2014/main" id="{00000000-0008-0000-0F00-000036030000}"/>
            </a:ext>
          </a:extLst>
        </xdr:cNvPr>
        <xdr:cNvSpPr txBox="1"/>
      </xdr:nvSpPr>
      <xdr:spPr>
        <a:xfrm>
          <a:off x="1635760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823" name="直線コネクタ 822">
          <a:extLst>
            <a:ext uri="{FF2B5EF4-FFF2-40B4-BE49-F238E27FC236}">
              <a16:creationId xmlns:a16="http://schemas.microsoft.com/office/drawing/2014/main" id="{00000000-0008-0000-0F00-000037030000}"/>
            </a:ext>
          </a:extLst>
        </xdr:cNvPr>
        <xdr:cNvCxnSpPr/>
      </xdr:nvCxnSpPr>
      <xdr:spPr>
        <a:xfrm>
          <a:off x="16230600" y="1717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170378</xdr:rowOff>
    </xdr:from>
    <xdr:ext cx="405111" cy="259045"/>
    <xdr:sp macro="" textlink="">
      <xdr:nvSpPr>
        <xdr:cNvPr id="824" name="【庁舎】&#10;有形固定資産減価償却率平均値テキスト">
          <a:extLst>
            <a:ext uri="{FF2B5EF4-FFF2-40B4-BE49-F238E27FC236}">
              <a16:creationId xmlns:a16="http://schemas.microsoft.com/office/drawing/2014/main" id="{00000000-0008-0000-0F00-000038030000}"/>
            </a:ext>
          </a:extLst>
        </xdr:cNvPr>
        <xdr:cNvSpPr txBox="1"/>
      </xdr:nvSpPr>
      <xdr:spPr>
        <a:xfrm>
          <a:off x="16357600" y="17829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25" name="フローチャート: 判断 824">
          <a:extLst>
            <a:ext uri="{FF2B5EF4-FFF2-40B4-BE49-F238E27FC236}">
              <a16:creationId xmlns:a16="http://schemas.microsoft.com/office/drawing/2014/main" id="{00000000-0008-0000-0F00-000039030000}"/>
            </a:ext>
          </a:extLst>
        </xdr:cNvPr>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826" name="フローチャート: 判断 825">
          <a:extLst>
            <a:ext uri="{FF2B5EF4-FFF2-40B4-BE49-F238E27FC236}">
              <a16:creationId xmlns:a16="http://schemas.microsoft.com/office/drawing/2014/main" id="{00000000-0008-0000-0F00-00003A030000}"/>
            </a:ext>
          </a:extLst>
        </xdr:cNvPr>
        <xdr:cNvSpPr/>
      </xdr:nvSpPr>
      <xdr:spPr>
        <a:xfrm>
          <a:off x="15430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827" name="フローチャート: 判断 826">
          <a:extLst>
            <a:ext uri="{FF2B5EF4-FFF2-40B4-BE49-F238E27FC236}">
              <a16:creationId xmlns:a16="http://schemas.microsoft.com/office/drawing/2014/main" id="{00000000-0008-0000-0F00-00003B030000}"/>
            </a:ext>
          </a:extLst>
        </xdr:cNvPr>
        <xdr:cNvSpPr/>
      </xdr:nvSpPr>
      <xdr:spPr>
        <a:xfrm>
          <a:off x="14541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28" name="フローチャート: 判断 827">
          <a:extLst>
            <a:ext uri="{FF2B5EF4-FFF2-40B4-BE49-F238E27FC236}">
              <a16:creationId xmlns:a16="http://schemas.microsoft.com/office/drawing/2014/main" id="{00000000-0008-0000-0F00-00003C030000}"/>
            </a:ext>
          </a:extLst>
        </xdr:cNvPr>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29" name="フローチャート: 判断 828">
          <a:extLst>
            <a:ext uri="{FF2B5EF4-FFF2-40B4-BE49-F238E27FC236}">
              <a16:creationId xmlns:a16="http://schemas.microsoft.com/office/drawing/2014/main" id="{00000000-0008-0000-0F00-00003D030000}"/>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000000-0008-0000-0F00-00003E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F00-00003F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F00-000040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F00-000041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F00-000042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133169</xdr:rowOff>
    </xdr:from>
    <xdr:to>
      <xdr:col>85</xdr:col>
      <xdr:colOff>177800</xdr:colOff>
      <xdr:row>102</xdr:row>
      <xdr:rowOff>63319</xdr:rowOff>
    </xdr:to>
    <xdr:sp macro="" textlink="">
      <xdr:nvSpPr>
        <xdr:cNvPr id="835" name="楕円 834">
          <a:extLst>
            <a:ext uri="{FF2B5EF4-FFF2-40B4-BE49-F238E27FC236}">
              <a16:creationId xmlns:a16="http://schemas.microsoft.com/office/drawing/2014/main" id="{00000000-0008-0000-0F00-000043030000}"/>
            </a:ext>
          </a:extLst>
        </xdr:cNvPr>
        <xdr:cNvSpPr/>
      </xdr:nvSpPr>
      <xdr:spPr>
        <a:xfrm>
          <a:off x="16268700" y="17449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156046</xdr:rowOff>
    </xdr:from>
    <xdr:ext cx="405111" cy="259045"/>
    <xdr:sp macro="" textlink="">
      <xdr:nvSpPr>
        <xdr:cNvPr id="836" name="【庁舎】&#10;有形固定資産減価償却率該当値テキスト">
          <a:extLst>
            <a:ext uri="{FF2B5EF4-FFF2-40B4-BE49-F238E27FC236}">
              <a16:creationId xmlns:a16="http://schemas.microsoft.com/office/drawing/2014/main" id="{00000000-0008-0000-0F00-000044030000}"/>
            </a:ext>
          </a:extLst>
        </xdr:cNvPr>
        <xdr:cNvSpPr txBox="1"/>
      </xdr:nvSpPr>
      <xdr:spPr>
        <a:xfrm>
          <a:off x="16357600" y="17301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98879</xdr:rowOff>
    </xdr:from>
    <xdr:to>
      <xdr:col>81</xdr:col>
      <xdr:colOff>101600</xdr:colOff>
      <xdr:row>102</xdr:row>
      <xdr:rowOff>29029</xdr:rowOff>
    </xdr:to>
    <xdr:sp macro="" textlink="">
      <xdr:nvSpPr>
        <xdr:cNvPr id="837" name="楕円 836">
          <a:extLst>
            <a:ext uri="{FF2B5EF4-FFF2-40B4-BE49-F238E27FC236}">
              <a16:creationId xmlns:a16="http://schemas.microsoft.com/office/drawing/2014/main" id="{00000000-0008-0000-0F00-000045030000}"/>
            </a:ext>
          </a:extLst>
        </xdr:cNvPr>
        <xdr:cNvSpPr/>
      </xdr:nvSpPr>
      <xdr:spPr>
        <a:xfrm>
          <a:off x="15430500" y="1741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149679</xdr:rowOff>
    </xdr:from>
    <xdr:to>
      <xdr:col>85</xdr:col>
      <xdr:colOff>127000</xdr:colOff>
      <xdr:row>102</xdr:row>
      <xdr:rowOff>12519</xdr:rowOff>
    </xdr:to>
    <xdr:cxnSp macro="">
      <xdr:nvCxnSpPr>
        <xdr:cNvPr id="838" name="直線コネクタ 837">
          <a:extLst>
            <a:ext uri="{FF2B5EF4-FFF2-40B4-BE49-F238E27FC236}">
              <a16:creationId xmlns:a16="http://schemas.microsoft.com/office/drawing/2014/main" id="{00000000-0008-0000-0F00-000046030000}"/>
            </a:ext>
          </a:extLst>
        </xdr:cNvPr>
        <xdr:cNvCxnSpPr/>
      </xdr:nvCxnSpPr>
      <xdr:spPr>
        <a:xfrm>
          <a:off x="15481300" y="17466129"/>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64588</xdr:rowOff>
    </xdr:from>
    <xdr:to>
      <xdr:col>76</xdr:col>
      <xdr:colOff>165100</xdr:colOff>
      <xdr:row>101</xdr:row>
      <xdr:rowOff>166188</xdr:rowOff>
    </xdr:to>
    <xdr:sp macro="" textlink="">
      <xdr:nvSpPr>
        <xdr:cNvPr id="839" name="楕円 838">
          <a:extLst>
            <a:ext uri="{FF2B5EF4-FFF2-40B4-BE49-F238E27FC236}">
              <a16:creationId xmlns:a16="http://schemas.microsoft.com/office/drawing/2014/main" id="{00000000-0008-0000-0F00-000047030000}"/>
            </a:ext>
          </a:extLst>
        </xdr:cNvPr>
        <xdr:cNvSpPr/>
      </xdr:nvSpPr>
      <xdr:spPr>
        <a:xfrm>
          <a:off x="14541500" y="17381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115388</xdr:rowOff>
    </xdr:from>
    <xdr:to>
      <xdr:col>81</xdr:col>
      <xdr:colOff>50800</xdr:colOff>
      <xdr:row>101</xdr:row>
      <xdr:rowOff>149679</xdr:rowOff>
    </xdr:to>
    <xdr:cxnSp macro="">
      <xdr:nvCxnSpPr>
        <xdr:cNvPr id="840" name="直線コネクタ 839">
          <a:extLst>
            <a:ext uri="{FF2B5EF4-FFF2-40B4-BE49-F238E27FC236}">
              <a16:creationId xmlns:a16="http://schemas.microsoft.com/office/drawing/2014/main" id="{00000000-0008-0000-0F00-000048030000}"/>
            </a:ext>
          </a:extLst>
        </xdr:cNvPr>
        <xdr:cNvCxnSpPr/>
      </xdr:nvCxnSpPr>
      <xdr:spPr>
        <a:xfrm>
          <a:off x="14592300" y="17431838"/>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30299</xdr:rowOff>
    </xdr:from>
    <xdr:to>
      <xdr:col>72</xdr:col>
      <xdr:colOff>38100</xdr:colOff>
      <xdr:row>101</xdr:row>
      <xdr:rowOff>131899</xdr:rowOff>
    </xdr:to>
    <xdr:sp macro="" textlink="">
      <xdr:nvSpPr>
        <xdr:cNvPr id="841" name="楕円 840">
          <a:extLst>
            <a:ext uri="{FF2B5EF4-FFF2-40B4-BE49-F238E27FC236}">
              <a16:creationId xmlns:a16="http://schemas.microsoft.com/office/drawing/2014/main" id="{00000000-0008-0000-0F00-000049030000}"/>
            </a:ext>
          </a:extLst>
        </xdr:cNvPr>
        <xdr:cNvSpPr/>
      </xdr:nvSpPr>
      <xdr:spPr>
        <a:xfrm>
          <a:off x="13652500" y="17346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81099</xdr:rowOff>
    </xdr:from>
    <xdr:to>
      <xdr:col>76</xdr:col>
      <xdr:colOff>114300</xdr:colOff>
      <xdr:row>101</xdr:row>
      <xdr:rowOff>115388</xdr:rowOff>
    </xdr:to>
    <xdr:cxnSp macro="">
      <xdr:nvCxnSpPr>
        <xdr:cNvPr id="842" name="直線コネクタ 841">
          <a:extLst>
            <a:ext uri="{FF2B5EF4-FFF2-40B4-BE49-F238E27FC236}">
              <a16:creationId xmlns:a16="http://schemas.microsoft.com/office/drawing/2014/main" id="{00000000-0008-0000-0F00-00004A030000}"/>
            </a:ext>
          </a:extLst>
        </xdr:cNvPr>
        <xdr:cNvCxnSpPr/>
      </xdr:nvCxnSpPr>
      <xdr:spPr>
        <a:xfrm>
          <a:off x="13703300" y="17397549"/>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167458</xdr:rowOff>
    </xdr:from>
    <xdr:to>
      <xdr:col>67</xdr:col>
      <xdr:colOff>101600</xdr:colOff>
      <xdr:row>101</xdr:row>
      <xdr:rowOff>97608</xdr:rowOff>
    </xdr:to>
    <xdr:sp macro="" textlink="">
      <xdr:nvSpPr>
        <xdr:cNvPr id="843" name="楕円 842">
          <a:extLst>
            <a:ext uri="{FF2B5EF4-FFF2-40B4-BE49-F238E27FC236}">
              <a16:creationId xmlns:a16="http://schemas.microsoft.com/office/drawing/2014/main" id="{00000000-0008-0000-0F00-00004B030000}"/>
            </a:ext>
          </a:extLst>
        </xdr:cNvPr>
        <xdr:cNvSpPr/>
      </xdr:nvSpPr>
      <xdr:spPr>
        <a:xfrm>
          <a:off x="12763500" y="17312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46808</xdr:rowOff>
    </xdr:from>
    <xdr:to>
      <xdr:col>71</xdr:col>
      <xdr:colOff>177800</xdr:colOff>
      <xdr:row>101</xdr:row>
      <xdr:rowOff>81099</xdr:rowOff>
    </xdr:to>
    <xdr:cxnSp macro="">
      <xdr:nvCxnSpPr>
        <xdr:cNvPr id="844" name="直線コネクタ 843">
          <a:extLst>
            <a:ext uri="{FF2B5EF4-FFF2-40B4-BE49-F238E27FC236}">
              <a16:creationId xmlns:a16="http://schemas.microsoft.com/office/drawing/2014/main" id="{00000000-0008-0000-0F00-00004C030000}"/>
            </a:ext>
          </a:extLst>
        </xdr:cNvPr>
        <xdr:cNvCxnSpPr/>
      </xdr:nvCxnSpPr>
      <xdr:spPr>
        <a:xfrm>
          <a:off x="12814300" y="17363258"/>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109963</xdr:rowOff>
    </xdr:from>
    <xdr:ext cx="405111" cy="259045"/>
    <xdr:sp macro="" textlink="">
      <xdr:nvSpPr>
        <xdr:cNvPr id="845" name="n_1aveValue【庁舎】&#10;有形固定資産減価償却率">
          <a:extLst>
            <a:ext uri="{FF2B5EF4-FFF2-40B4-BE49-F238E27FC236}">
              <a16:creationId xmlns:a16="http://schemas.microsoft.com/office/drawing/2014/main" id="{00000000-0008-0000-0F00-00004D030000}"/>
            </a:ext>
          </a:extLst>
        </xdr:cNvPr>
        <xdr:cNvSpPr txBox="1"/>
      </xdr:nvSpPr>
      <xdr:spPr>
        <a:xfrm>
          <a:off x="15266044" y="1794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109963</xdr:rowOff>
    </xdr:from>
    <xdr:ext cx="405111" cy="259045"/>
    <xdr:sp macro="" textlink="">
      <xdr:nvSpPr>
        <xdr:cNvPr id="846" name="n_2aveValue【庁舎】&#10;有形固定資産減価償却率">
          <a:extLst>
            <a:ext uri="{FF2B5EF4-FFF2-40B4-BE49-F238E27FC236}">
              <a16:creationId xmlns:a16="http://schemas.microsoft.com/office/drawing/2014/main" id="{00000000-0008-0000-0F00-00004E030000}"/>
            </a:ext>
          </a:extLst>
        </xdr:cNvPr>
        <xdr:cNvSpPr txBox="1"/>
      </xdr:nvSpPr>
      <xdr:spPr>
        <a:xfrm>
          <a:off x="14389744" y="1794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106697</xdr:rowOff>
    </xdr:from>
    <xdr:ext cx="405111" cy="259045"/>
    <xdr:sp macro="" textlink="">
      <xdr:nvSpPr>
        <xdr:cNvPr id="847" name="n_3aveValue【庁舎】&#10;有形固定資産減価償却率">
          <a:extLst>
            <a:ext uri="{FF2B5EF4-FFF2-40B4-BE49-F238E27FC236}">
              <a16:creationId xmlns:a16="http://schemas.microsoft.com/office/drawing/2014/main" id="{00000000-0008-0000-0F00-00004F030000}"/>
            </a:ext>
          </a:extLst>
        </xdr:cNvPr>
        <xdr:cNvSpPr txBox="1"/>
      </xdr:nvSpPr>
      <xdr:spPr>
        <a:xfrm>
          <a:off x="13500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848" name="n_4aveValue【庁舎】&#10;有形固定資産減価償却率">
          <a:extLst>
            <a:ext uri="{FF2B5EF4-FFF2-40B4-BE49-F238E27FC236}">
              <a16:creationId xmlns:a16="http://schemas.microsoft.com/office/drawing/2014/main" id="{00000000-0008-0000-0F00-000050030000}"/>
            </a:ext>
          </a:extLst>
        </xdr:cNvPr>
        <xdr:cNvSpPr txBox="1"/>
      </xdr:nvSpPr>
      <xdr:spPr>
        <a:xfrm>
          <a:off x="12611744" y="179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45556</xdr:rowOff>
    </xdr:from>
    <xdr:ext cx="405111" cy="259045"/>
    <xdr:sp macro="" textlink="">
      <xdr:nvSpPr>
        <xdr:cNvPr id="849" name="n_1mainValue【庁舎】&#10;有形固定資産減価償却率">
          <a:extLst>
            <a:ext uri="{FF2B5EF4-FFF2-40B4-BE49-F238E27FC236}">
              <a16:creationId xmlns:a16="http://schemas.microsoft.com/office/drawing/2014/main" id="{00000000-0008-0000-0F00-000051030000}"/>
            </a:ext>
          </a:extLst>
        </xdr:cNvPr>
        <xdr:cNvSpPr txBox="1"/>
      </xdr:nvSpPr>
      <xdr:spPr>
        <a:xfrm>
          <a:off x="15266044" y="17190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11265</xdr:rowOff>
    </xdr:from>
    <xdr:ext cx="405111" cy="259045"/>
    <xdr:sp macro="" textlink="">
      <xdr:nvSpPr>
        <xdr:cNvPr id="850" name="n_2mainValue【庁舎】&#10;有形固定資産減価償却率">
          <a:extLst>
            <a:ext uri="{FF2B5EF4-FFF2-40B4-BE49-F238E27FC236}">
              <a16:creationId xmlns:a16="http://schemas.microsoft.com/office/drawing/2014/main" id="{00000000-0008-0000-0F00-000052030000}"/>
            </a:ext>
          </a:extLst>
        </xdr:cNvPr>
        <xdr:cNvSpPr txBox="1"/>
      </xdr:nvSpPr>
      <xdr:spPr>
        <a:xfrm>
          <a:off x="14389744" y="17156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148426</xdr:rowOff>
    </xdr:from>
    <xdr:ext cx="405111" cy="259045"/>
    <xdr:sp macro="" textlink="">
      <xdr:nvSpPr>
        <xdr:cNvPr id="851" name="n_3mainValue【庁舎】&#10;有形固定資産減価償却率">
          <a:extLst>
            <a:ext uri="{FF2B5EF4-FFF2-40B4-BE49-F238E27FC236}">
              <a16:creationId xmlns:a16="http://schemas.microsoft.com/office/drawing/2014/main" id="{00000000-0008-0000-0F00-000053030000}"/>
            </a:ext>
          </a:extLst>
        </xdr:cNvPr>
        <xdr:cNvSpPr txBox="1"/>
      </xdr:nvSpPr>
      <xdr:spPr>
        <a:xfrm>
          <a:off x="13500744" y="17121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114135</xdr:rowOff>
    </xdr:from>
    <xdr:ext cx="405111" cy="259045"/>
    <xdr:sp macro="" textlink="">
      <xdr:nvSpPr>
        <xdr:cNvPr id="852" name="n_4mainValue【庁舎】&#10;有形固定資産減価償却率">
          <a:extLst>
            <a:ext uri="{FF2B5EF4-FFF2-40B4-BE49-F238E27FC236}">
              <a16:creationId xmlns:a16="http://schemas.microsoft.com/office/drawing/2014/main" id="{00000000-0008-0000-0F00-000054030000}"/>
            </a:ext>
          </a:extLst>
        </xdr:cNvPr>
        <xdr:cNvSpPr txBox="1"/>
      </xdr:nvSpPr>
      <xdr:spPr>
        <a:xfrm>
          <a:off x="12611744" y="17087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53" name="正方形/長方形 852">
          <a:extLst>
            <a:ext uri="{FF2B5EF4-FFF2-40B4-BE49-F238E27FC236}">
              <a16:creationId xmlns:a16="http://schemas.microsoft.com/office/drawing/2014/main" id="{00000000-0008-0000-0F00-000055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54" name="正方形/長方形 853">
          <a:extLst>
            <a:ext uri="{FF2B5EF4-FFF2-40B4-BE49-F238E27FC236}">
              <a16:creationId xmlns:a16="http://schemas.microsoft.com/office/drawing/2014/main" id="{00000000-0008-0000-0F00-000056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55" name="正方形/長方形 854">
          <a:extLst>
            <a:ext uri="{FF2B5EF4-FFF2-40B4-BE49-F238E27FC236}">
              <a16:creationId xmlns:a16="http://schemas.microsoft.com/office/drawing/2014/main" id="{00000000-0008-0000-0F00-000057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56" name="正方形/長方形 855">
          <a:extLst>
            <a:ext uri="{FF2B5EF4-FFF2-40B4-BE49-F238E27FC236}">
              <a16:creationId xmlns:a16="http://schemas.microsoft.com/office/drawing/2014/main" id="{00000000-0008-0000-0F00-000058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57" name="正方形/長方形 856">
          <a:extLst>
            <a:ext uri="{FF2B5EF4-FFF2-40B4-BE49-F238E27FC236}">
              <a16:creationId xmlns:a16="http://schemas.microsoft.com/office/drawing/2014/main" id="{00000000-0008-0000-0F00-000059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58" name="正方形/長方形 857">
          <a:extLst>
            <a:ext uri="{FF2B5EF4-FFF2-40B4-BE49-F238E27FC236}">
              <a16:creationId xmlns:a16="http://schemas.microsoft.com/office/drawing/2014/main" id="{00000000-0008-0000-0F00-00005A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59" name="正方形/長方形 858">
          <a:extLst>
            <a:ext uri="{FF2B5EF4-FFF2-40B4-BE49-F238E27FC236}">
              <a16:creationId xmlns:a16="http://schemas.microsoft.com/office/drawing/2014/main" id="{00000000-0008-0000-0F00-00005B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60" name="正方形/長方形 859">
          <a:extLst>
            <a:ext uri="{FF2B5EF4-FFF2-40B4-BE49-F238E27FC236}">
              <a16:creationId xmlns:a16="http://schemas.microsoft.com/office/drawing/2014/main" id="{00000000-0008-0000-0F00-00005C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61" name="テキスト ボックス 860">
          <a:extLst>
            <a:ext uri="{FF2B5EF4-FFF2-40B4-BE49-F238E27FC236}">
              <a16:creationId xmlns:a16="http://schemas.microsoft.com/office/drawing/2014/main" id="{00000000-0008-0000-0F00-00005D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62" name="直線コネクタ 861">
          <a:extLst>
            <a:ext uri="{FF2B5EF4-FFF2-40B4-BE49-F238E27FC236}">
              <a16:creationId xmlns:a16="http://schemas.microsoft.com/office/drawing/2014/main" id="{00000000-0008-0000-0F00-00005E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63" name="テキスト ボックス 862">
          <a:extLst>
            <a:ext uri="{FF2B5EF4-FFF2-40B4-BE49-F238E27FC236}">
              <a16:creationId xmlns:a16="http://schemas.microsoft.com/office/drawing/2014/main" id="{00000000-0008-0000-0F00-00005F03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864" name="直線コネクタ 863">
          <a:extLst>
            <a:ext uri="{FF2B5EF4-FFF2-40B4-BE49-F238E27FC236}">
              <a16:creationId xmlns:a16="http://schemas.microsoft.com/office/drawing/2014/main" id="{00000000-0008-0000-0F00-000060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65" name="テキスト ボックス 864">
          <a:extLst>
            <a:ext uri="{FF2B5EF4-FFF2-40B4-BE49-F238E27FC236}">
              <a16:creationId xmlns:a16="http://schemas.microsoft.com/office/drawing/2014/main" id="{00000000-0008-0000-0F00-000061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66" name="直線コネクタ 865">
          <a:extLst>
            <a:ext uri="{FF2B5EF4-FFF2-40B4-BE49-F238E27FC236}">
              <a16:creationId xmlns:a16="http://schemas.microsoft.com/office/drawing/2014/main" id="{00000000-0008-0000-0F00-000062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67" name="テキスト ボックス 866">
          <a:extLst>
            <a:ext uri="{FF2B5EF4-FFF2-40B4-BE49-F238E27FC236}">
              <a16:creationId xmlns:a16="http://schemas.microsoft.com/office/drawing/2014/main" id="{00000000-0008-0000-0F00-000063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68" name="直線コネクタ 867">
          <a:extLst>
            <a:ext uri="{FF2B5EF4-FFF2-40B4-BE49-F238E27FC236}">
              <a16:creationId xmlns:a16="http://schemas.microsoft.com/office/drawing/2014/main" id="{00000000-0008-0000-0F00-000064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69" name="テキスト ボックス 868">
          <a:extLst>
            <a:ext uri="{FF2B5EF4-FFF2-40B4-BE49-F238E27FC236}">
              <a16:creationId xmlns:a16="http://schemas.microsoft.com/office/drawing/2014/main" id="{00000000-0008-0000-0F00-000065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70" name="直線コネクタ 869">
          <a:extLst>
            <a:ext uri="{FF2B5EF4-FFF2-40B4-BE49-F238E27FC236}">
              <a16:creationId xmlns:a16="http://schemas.microsoft.com/office/drawing/2014/main" id="{00000000-0008-0000-0F00-000066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71" name="テキスト ボックス 870">
          <a:extLst>
            <a:ext uri="{FF2B5EF4-FFF2-40B4-BE49-F238E27FC236}">
              <a16:creationId xmlns:a16="http://schemas.microsoft.com/office/drawing/2014/main" id="{00000000-0008-0000-0F00-000067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72" name="直線コネクタ 871">
          <a:extLst>
            <a:ext uri="{FF2B5EF4-FFF2-40B4-BE49-F238E27FC236}">
              <a16:creationId xmlns:a16="http://schemas.microsoft.com/office/drawing/2014/main" id="{00000000-0008-0000-0F00-000068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73" name="テキスト ボックス 872">
          <a:extLst>
            <a:ext uri="{FF2B5EF4-FFF2-40B4-BE49-F238E27FC236}">
              <a16:creationId xmlns:a16="http://schemas.microsoft.com/office/drawing/2014/main" id="{00000000-0008-0000-0F00-000069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74" name="直線コネクタ 873">
          <a:extLst>
            <a:ext uri="{FF2B5EF4-FFF2-40B4-BE49-F238E27FC236}">
              <a16:creationId xmlns:a16="http://schemas.microsoft.com/office/drawing/2014/main" id="{00000000-0008-0000-0F00-00006A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75" name="テキスト ボックス 874">
          <a:extLst>
            <a:ext uri="{FF2B5EF4-FFF2-40B4-BE49-F238E27FC236}">
              <a16:creationId xmlns:a16="http://schemas.microsoft.com/office/drawing/2014/main" id="{00000000-0008-0000-0F00-00006B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76" name="直線コネクタ 875">
          <a:extLst>
            <a:ext uri="{FF2B5EF4-FFF2-40B4-BE49-F238E27FC236}">
              <a16:creationId xmlns:a16="http://schemas.microsoft.com/office/drawing/2014/main" id="{00000000-0008-0000-0F00-00006C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77" name="テキスト ボックス 876">
          <a:extLst>
            <a:ext uri="{FF2B5EF4-FFF2-40B4-BE49-F238E27FC236}">
              <a16:creationId xmlns:a16="http://schemas.microsoft.com/office/drawing/2014/main" id="{00000000-0008-0000-0F00-00006D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78" name="【庁舎】&#10;一人当たり面積グラフ枠">
          <a:extLst>
            <a:ext uri="{FF2B5EF4-FFF2-40B4-BE49-F238E27FC236}">
              <a16:creationId xmlns:a16="http://schemas.microsoft.com/office/drawing/2014/main" id="{00000000-0008-0000-0F00-00006E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879" name="直線コネクタ 878">
          <a:extLst>
            <a:ext uri="{FF2B5EF4-FFF2-40B4-BE49-F238E27FC236}">
              <a16:creationId xmlns:a16="http://schemas.microsoft.com/office/drawing/2014/main" id="{00000000-0008-0000-0F00-00006F030000}"/>
            </a:ext>
          </a:extLst>
        </xdr:cNvPr>
        <xdr:cNvCxnSpPr/>
      </xdr:nvCxnSpPr>
      <xdr:spPr>
        <a:xfrm flipV="1">
          <a:off x="22160864" y="171918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880" name="【庁舎】&#10;一人当たり面積最小値テキスト">
          <a:extLst>
            <a:ext uri="{FF2B5EF4-FFF2-40B4-BE49-F238E27FC236}">
              <a16:creationId xmlns:a16="http://schemas.microsoft.com/office/drawing/2014/main" id="{00000000-0008-0000-0F00-000070030000}"/>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881" name="直線コネクタ 880">
          <a:extLst>
            <a:ext uri="{FF2B5EF4-FFF2-40B4-BE49-F238E27FC236}">
              <a16:creationId xmlns:a16="http://schemas.microsoft.com/office/drawing/2014/main" id="{00000000-0008-0000-0F00-000071030000}"/>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882" name="【庁舎】&#10;一人当たり面積最大値テキスト">
          <a:extLst>
            <a:ext uri="{FF2B5EF4-FFF2-40B4-BE49-F238E27FC236}">
              <a16:creationId xmlns:a16="http://schemas.microsoft.com/office/drawing/2014/main" id="{00000000-0008-0000-0F00-000072030000}"/>
            </a:ext>
          </a:extLst>
        </xdr:cNvPr>
        <xdr:cNvSpPr txBox="1"/>
      </xdr:nvSpPr>
      <xdr:spPr>
        <a:xfrm>
          <a:off x="22199600" y="1696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883" name="直線コネクタ 882">
          <a:extLst>
            <a:ext uri="{FF2B5EF4-FFF2-40B4-BE49-F238E27FC236}">
              <a16:creationId xmlns:a16="http://schemas.microsoft.com/office/drawing/2014/main" id="{00000000-0008-0000-0F00-000073030000}"/>
            </a:ext>
          </a:extLst>
        </xdr:cNvPr>
        <xdr:cNvCxnSpPr/>
      </xdr:nvCxnSpPr>
      <xdr:spPr>
        <a:xfrm>
          <a:off x="22072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97263</xdr:rowOff>
    </xdr:from>
    <xdr:ext cx="469744" cy="259045"/>
    <xdr:sp macro="" textlink="">
      <xdr:nvSpPr>
        <xdr:cNvPr id="884" name="【庁舎】&#10;一人当たり面積平均値テキスト">
          <a:extLst>
            <a:ext uri="{FF2B5EF4-FFF2-40B4-BE49-F238E27FC236}">
              <a16:creationId xmlns:a16="http://schemas.microsoft.com/office/drawing/2014/main" id="{00000000-0008-0000-0F00-000074030000}"/>
            </a:ext>
          </a:extLst>
        </xdr:cNvPr>
        <xdr:cNvSpPr txBox="1"/>
      </xdr:nvSpPr>
      <xdr:spPr>
        <a:xfrm>
          <a:off x="22199600" y="18099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885" name="フローチャート: 判断 884">
          <a:extLst>
            <a:ext uri="{FF2B5EF4-FFF2-40B4-BE49-F238E27FC236}">
              <a16:creationId xmlns:a16="http://schemas.microsoft.com/office/drawing/2014/main" id="{00000000-0008-0000-0F00-000075030000}"/>
            </a:ext>
          </a:extLst>
        </xdr:cNvPr>
        <xdr:cNvSpPr/>
      </xdr:nvSpPr>
      <xdr:spPr>
        <a:xfrm>
          <a:off x="221107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886" name="フローチャート: 判断 885">
          <a:extLst>
            <a:ext uri="{FF2B5EF4-FFF2-40B4-BE49-F238E27FC236}">
              <a16:creationId xmlns:a16="http://schemas.microsoft.com/office/drawing/2014/main" id="{00000000-0008-0000-0F00-000076030000}"/>
            </a:ext>
          </a:extLst>
        </xdr:cNvPr>
        <xdr:cNvSpPr/>
      </xdr:nvSpPr>
      <xdr:spPr>
        <a:xfrm>
          <a:off x="21272500" y="1821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887" name="フローチャート: 判断 886">
          <a:extLst>
            <a:ext uri="{FF2B5EF4-FFF2-40B4-BE49-F238E27FC236}">
              <a16:creationId xmlns:a16="http://schemas.microsoft.com/office/drawing/2014/main" id="{00000000-0008-0000-0F00-000077030000}"/>
            </a:ext>
          </a:extLst>
        </xdr:cNvPr>
        <xdr:cNvSpPr/>
      </xdr:nvSpPr>
      <xdr:spPr>
        <a:xfrm>
          <a:off x="203835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888" name="フローチャート: 判断 887">
          <a:extLst>
            <a:ext uri="{FF2B5EF4-FFF2-40B4-BE49-F238E27FC236}">
              <a16:creationId xmlns:a16="http://schemas.microsoft.com/office/drawing/2014/main" id="{00000000-0008-0000-0F00-000078030000}"/>
            </a:ext>
          </a:extLst>
        </xdr:cNvPr>
        <xdr:cNvSpPr/>
      </xdr:nvSpPr>
      <xdr:spPr>
        <a:xfrm>
          <a:off x="19494500" y="182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889" name="フローチャート: 判断 888">
          <a:extLst>
            <a:ext uri="{FF2B5EF4-FFF2-40B4-BE49-F238E27FC236}">
              <a16:creationId xmlns:a16="http://schemas.microsoft.com/office/drawing/2014/main" id="{00000000-0008-0000-0F00-000079030000}"/>
            </a:ext>
          </a:extLst>
        </xdr:cNvPr>
        <xdr:cNvSpPr/>
      </xdr:nvSpPr>
      <xdr:spPr>
        <a:xfrm>
          <a:off x="18605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90" name="テキスト ボックス 889">
          <a:extLst>
            <a:ext uri="{FF2B5EF4-FFF2-40B4-BE49-F238E27FC236}">
              <a16:creationId xmlns:a16="http://schemas.microsoft.com/office/drawing/2014/main" id="{00000000-0008-0000-0F00-00007A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91" name="テキスト ボックス 890">
          <a:extLst>
            <a:ext uri="{FF2B5EF4-FFF2-40B4-BE49-F238E27FC236}">
              <a16:creationId xmlns:a16="http://schemas.microsoft.com/office/drawing/2014/main" id="{00000000-0008-0000-0F00-00007B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92" name="テキスト ボックス 891">
          <a:extLst>
            <a:ext uri="{FF2B5EF4-FFF2-40B4-BE49-F238E27FC236}">
              <a16:creationId xmlns:a16="http://schemas.microsoft.com/office/drawing/2014/main" id="{00000000-0008-0000-0F00-00007C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93" name="テキスト ボックス 892">
          <a:extLst>
            <a:ext uri="{FF2B5EF4-FFF2-40B4-BE49-F238E27FC236}">
              <a16:creationId xmlns:a16="http://schemas.microsoft.com/office/drawing/2014/main" id="{00000000-0008-0000-0F00-00007D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94" name="テキスト ボックス 893">
          <a:extLst>
            <a:ext uri="{FF2B5EF4-FFF2-40B4-BE49-F238E27FC236}">
              <a16:creationId xmlns:a16="http://schemas.microsoft.com/office/drawing/2014/main" id="{00000000-0008-0000-0F00-00007E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89081</xdr:rowOff>
    </xdr:from>
    <xdr:to>
      <xdr:col>116</xdr:col>
      <xdr:colOff>114300</xdr:colOff>
      <xdr:row>108</xdr:row>
      <xdr:rowOff>19231</xdr:rowOff>
    </xdr:to>
    <xdr:sp macro="" textlink="">
      <xdr:nvSpPr>
        <xdr:cNvPr id="895" name="楕円 894">
          <a:extLst>
            <a:ext uri="{FF2B5EF4-FFF2-40B4-BE49-F238E27FC236}">
              <a16:creationId xmlns:a16="http://schemas.microsoft.com/office/drawing/2014/main" id="{00000000-0008-0000-0F00-00007F030000}"/>
            </a:ext>
          </a:extLst>
        </xdr:cNvPr>
        <xdr:cNvSpPr/>
      </xdr:nvSpPr>
      <xdr:spPr>
        <a:xfrm>
          <a:off x="22110700" y="1843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67508</xdr:rowOff>
    </xdr:from>
    <xdr:ext cx="469744" cy="259045"/>
    <xdr:sp macro="" textlink="">
      <xdr:nvSpPr>
        <xdr:cNvPr id="896" name="【庁舎】&#10;一人当たり面積該当値テキスト">
          <a:extLst>
            <a:ext uri="{FF2B5EF4-FFF2-40B4-BE49-F238E27FC236}">
              <a16:creationId xmlns:a16="http://schemas.microsoft.com/office/drawing/2014/main" id="{00000000-0008-0000-0F00-000080030000}"/>
            </a:ext>
          </a:extLst>
        </xdr:cNvPr>
        <xdr:cNvSpPr txBox="1"/>
      </xdr:nvSpPr>
      <xdr:spPr>
        <a:xfrm>
          <a:off x="22199600" y="18412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95613</xdr:rowOff>
    </xdr:from>
    <xdr:to>
      <xdr:col>112</xdr:col>
      <xdr:colOff>38100</xdr:colOff>
      <xdr:row>108</xdr:row>
      <xdr:rowOff>25763</xdr:rowOff>
    </xdr:to>
    <xdr:sp macro="" textlink="">
      <xdr:nvSpPr>
        <xdr:cNvPr id="897" name="楕円 896">
          <a:extLst>
            <a:ext uri="{FF2B5EF4-FFF2-40B4-BE49-F238E27FC236}">
              <a16:creationId xmlns:a16="http://schemas.microsoft.com/office/drawing/2014/main" id="{00000000-0008-0000-0F00-000081030000}"/>
            </a:ext>
          </a:extLst>
        </xdr:cNvPr>
        <xdr:cNvSpPr/>
      </xdr:nvSpPr>
      <xdr:spPr>
        <a:xfrm>
          <a:off x="21272500" y="1844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139881</xdr:rowOff>
    </xdr:from>
    <xdr:to>
      <xdr:col>116</xdr:col>
      <xdr:colOff>63500</xdr:colOff>
      <xdr:row>107</xdr:row>
      <xdr:rowOff>146413</xdr:rowOff>
    </xdr:to>
    <xdr:cxnSp macro="">
      <xdr:nvCxnSpPr>
        <xdr:cNvPr id="898" name="直線コネクタ 897">
          <a:extLst>
            <a:ext uri="{FF2B5EF4-FFF2-40B4-BE49-F238E27FC236}">
              <a16:creationId xmlns:a16="http://schemas.microsoft.com/office/drawing/2014/main" id="{00000000-0008-0000-0F00-000082030000}"/>
            </a:ext>
          </a:extLst>
        </xdr:cNvPr>
        <xdr:cNvCxnSpPr/>
      </xdr:nvCxnSpPr>
      <xdr:spPr>
        <a:xfrm flipV="1">
          <a:off x="21323300" y="18485031"/>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102144</xdr:rowOff>
    </xdr:from>
    <xdr:to>
      <xdr:col>107</xdr:col>
      <xdr:colOff>101600</xdr:colOff>
      <xdr:row>108</xdr:row>
      <xdr:rowOff>32294</xdr:rowOff>
    </xdr:to>
    <xdr:sp macro="" textlink="">
      <xdr:nvSpPr>
        <xdr:cNvPr id="899" name="楕円 898">
          <a:extLst>
            <a:ext uri="{FF2B5EF4-FFF2-40B4-BE49-F238E27FC236}">
              <a16:creationId xmlns:a16="http://schemas.microsoft.com/office/drawing/2014/main" id="{00000000-0008-0000-0F00-000083030000}"/>
            </a:ext>
          </a:extLst>
        </xdr:cNvPr>
        <xdr:cNvSpPr/>
      </xdr:nvSpPr>
      <xdr:spPr>
        <a:xfrm>
          <a:off x="20383500" y="1844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146413</xdr:rowOff>
    </xdr:from>
    <xdr:to>
      <xdr:col>111</xdr:col>
      <xdr:colOff>177800</xdr:colOff>
      <xdr:row>107</xdr:row>
      <xdr:rowOff>152944</xdr:rowOff>
    </xdr:to>
    <xdr:cxnSp macro="">
      <xdr:nvCxnSpPr>
        <xdr:cNvPr id="900" name="直線コネクタ 899">
          <a:extLst>
            <a:ext uri="{FF2B5EF4-FFF2-40B4-BE49-F238E27FC236}">
              <a16:creationId xmlns:a16="http://schemas.microsoft.com/office/drawing/2014/main" id="{00000000-0008-0000-0F00-000084030000}"/>
            </a:ext>
          </a:extLst>
        </xdr:cNvPr>
        <xdr:cNvCxnSpPr/>
      </xdr:nvCxnSpPr>
      <xdr:spPr>
        <a:xfrm flipV="1">
          <a:off x="20434300" y="1849156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105411</xdr:rowOff>
    </xdr:from>
    <xdr:to>
      <xdr:col>102</xdr:col>
      <xdr:colOff>165100</xdr:colOff>
      <xdr:row>108</xdr:row>
      <xdr:rowOff>35561</xdr:rowOff>
    </xdr:to>
    <xdr:sp macro="" textlink="">
      <xdr:nvSpPr>
        <xdr:cNvPr id="901" name="楕円 900">
          <a:extLst>
            <a:ext uri="{FF2B5EF4-FFF2-40B4-BE49-F238E27FC236}">
              <a16:creationId xmlns:a16="http://schemas.microsoft.com/office/drawing/2014/main" id="{00000000-0008-0000-0F00-000085030000}"/>
            </a:ext>
          </a:extLst>
        </xdr:cNvPr>
        <xdr:cNvSpPr/>
      </xdr:nvSpPr>
      <xdr:spPr>
        <a:xfrm>
          <a:off x="19494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152944</xdr:rowOff>
    </xdr:from>
    <xdr:to>
      <xdr:col>107</xdr:col>
      <xdr:colOff>50800</xdr:colOff>
      <xdr:row>107</xdr:row>
      <xdr:rowOff>156211</xdr:rowOff>
    </xdr:to>
    <xdr:cxnSp macro="">
      <xdr:nvCxnSpPr>
        <xdr:cNvPr id="902" name="直線コネクタ 901">
          <a:extLst>
            <a:ext uri="{FF2B5EF4-FFF2-40B4-BE49-F238E27FC236}">
              <a16:creationId xmlns:a16="http://schemas.microsoft.com/office/drawing/2014/main" id="{00000000-0008-0000-0F00-000086030000}"/>
            </a:ext>
          </a:extLst>
        </xdr:cNvPr>
        <xdr:cNvCxnSpPr/>
      </xdr:nvCxnSpPr>
      <xdr:spPr>
        <a:xfrm flipV="1">
          <a:off x="19545300" y="18498094"/>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108676</xdr:rowOff>
    </xdr:from>
    <xdr:to>
      <xdr:col>98</xdr:col>
      <xdr:colOff>38100</xdr:colOff>
      <xdr:row>108</xdr:row>
      <xdr:rowOff>38826</xdr:rowOff>
    </xdr:to>
    <xdr:sp macro="" textlink="">
      <xdr:nvSpPr>
        <xdr:cNvPr id="903" name="楕円 902">
          <a:extLst>
            <a:ext uri="{FF2B5EF4-FFF2-40B4-BE49-F238E27FC236}">
              <a16:creationId xmlns:a16="http://schemas.microsoft.com/office/drawing/2014/main" id="{00000000-0008-0000-0F00-000087030000}"/>
            </a:ext>
          </a:extLst>
        </xdr:cNvPr>
        <xdr:cNvSpPr/>
      </xdr:nvSpPr>
      <xdr:spPr>
        <a:xfrm>
          <a:off x="18605500" y="18453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156211</xdr:rowOff>
    </xdr:from>
    <xdr:to>
      <xdr:col>102</xdr:col>
      <xdr:colOff>114300</xdr:colOff>
      <xdr:row>107</xdr:row>
      <xdr:rowOff>159476</xdr:rowOff>
    </xdr:to>
    <xdr:cxnSp macro="">
      <xdr:nvCxnSpPr>
        <xdr:cNvPr id="904" name="直線コネクタ 903">
          <a:extLst>
            <a:ext uri="{FF2B5EF4-FFF2-40B4-BE49-F238E27FC236}">
              <a16:creationId xmlns:a16="http://schemas.microsoft.com/office/drawing/2014/main" id="{00000000-0008-0000-0F00-000088030000}"/>
            </a:ext>
          </a:extLst>
        </xdr:cNvPr>
        <xdr:cNvCxnSpPr/>
      </xdr:nvCxnSpPr>
      <xdr:spPr>
        <a:xfrm flipV="1">
          <a:off x="18656300" y="18501361"/>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163121</xdr:rowOff>
    </xdr:from>
    <xdr:ext cx="469744" cy="259045"/>
    <xdr:sp macro="" textlink="">
      <xdr:nvSpPr>
        <xdr:cNvPr id="905" name="n_1aveValue【庁舎】&#10;一人当たり面積">
          <a:extLst>
            <a:ext uri="{FF2B5EF4-FFF2-40B4-BE49-F238E27FC236}">
              <a16:creationId xmlns:a16="http://schemas.microsoft.com/office/drawing/2014/main" id="{00000000-0008-0000-0F00-000089030000}"/>
            </a:ext>
          </a:extLst>
        </xdr:cNvPr>
        <xdr:cNvSpPr txBox="1"/>
      </xdr:nvSpPr>
      <xdr:spPr>
        <a:xfrm>
          <a:off x="21075727" y="1799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21063</xdr:rowOff>
    </xdr:from>
    <xdr:ext cx="469744" cy="259045"/>
    <xdr:sp macro="" textlink="">
      <xdr:nvSpPr>
        <xdr:cNvPr id="906" name="n_2aveValue【庁舎】&#10;一人当たり面積">
          <a:extLst>
            <a:ext uri="{FF2B5EF4-FFF2-40B4-BE49-F238E27FC236}">
              <a16:creationId xmlns:a16="http://schemas.microsoft.com/office/drawing/2014/main" id="{00000000-0008-0000-0F00-00008A030000}"/>
            </a:ext>
          </a:extLst>
        </xdr:cNvPr>
        <xdr:cNvSpPr txBox="1"/>
      </xdr:nvSpPr>
      <xdr:spPr>
        <a:xfrm>
          <a:off x="20199427" y="1802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24328</xdr:rowOff>
    </xdr:from>
    <xdr:ext cx="469744" cy="259045"/>
    <xdr:sp macro="" textlink="">
      <xdr:nvSpPr>
        <xdr:cNvPr id="907" name="n_3aveValue【庁舎】&#10;一人当たり面積">
          <a:extLst>
            <a:ext uri="{FF2B5EF4-FFF2-40B4-BE49-F238E27FC236}">
              <a16:creationId xmlns:a16="http://schemas.microsoft.com/office/drawing/2014/main" id="{00000000-0008-0000-0F00-00008B030000}"/>
            </a:ext>
          </a:extLst>
        </xdr:cNvPr>
        <xdr:cNvSpPr txBox="1"/>
      </xdr:nvSpPr>
      <xdr:spPr>
        <a:xfrm>
          <a:off x="19310427" y="18026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66783</xdr:rowOff>
    </xdr:from>
    <xdr:ext cx="469744" cy="259045"/>
    <xdr:sp macro="" textlink="">
      <xdr:nvSpPr>
        <xdr:cNvPr id="908" name="n_4aveValue【庁舎】&#10;一人当たり面積">
          <a:extLst>
            <a:ext uri="{FF2B5EF4-FFF2-40B4-BE49-F238E27FC236}">
              <a16:creationId xmlns:a16="http://schemas.microsoft.com/office/drawing/2014/main" id="{00000000-0008-0000-0F00-00008C030000}"/>
            </a:ext>
          </a:extLst>
        </xdr:cNvPr>
        <xdr:cNvSpPr txBox="1"/>
      </xdr:nvSpPr>
      <xdr:spPr>
        <a:xfrm>
          <a:off x="18421427" y="18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16890</xdr:rowOff>
    </xdr:from>
    <xdr:ext cx="469744" cy="259045"/>
    <xdr:sp macro="" textlink="">
      <xdr:nvSpPr>
        <xdr:cNvPr id="909" name="n_1mainValue【庁舎】&#10;一人当たり面積">
          <a:extLst>
            <a:ext uri="{FF2B5EF4-FFF2-40B4-BE49-F238E27FC236}">
              <a16:creationId xmlns:a16="http://schemas.microsoft.com/office/drawing/2014/main" id="{00000000-0008-0000-0F00-00008D030000}"/>
            </a:ext>
          </a:extLst>
        </xdr:cNvPr>
        <xdr:cNvSpPr txBox="1"/>
      </xdr:nvSpPr>
      <xdr:spPr>
        <a:xfrm>
          <a:off x="21075727" y="1853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23421</xdr:rowOff>
    </xdr:from>
    <xdr:ext cx="469744" cy="259045"/>
    <xdr:sp macro="" textlink="">
      <xdr:nvSpPr>
        <xdr:cNvPr id="910" name="n_2mainValue【庁舎】&#10;一人当たり面積">
          <a:extLst>
            <a:ext uri="{FF2B5EF4-FFF2-40B4-BE49-F238E27FC236}">
              <a16:creationId xmlns:a16="http://schemas.microsoft.com/office/drawing/2014/main" id="{00000000-0008-0000-0F00-00008E030000}"/>
            </a:ext>
          </a:extLst>
        </xdr:cNvPr>
        <xdr:cNvSpPr txBox="1"/>
      </xdr:nvSpPr>
      <xdr:spPr>
        <a:xfrm>
          <a:off x="20199427" y="18540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26688</xdr:rowOff>
    </xdr:from>
    <xdr:ext cx="469744" cy="259045"/>
    <xdr:sp macro="" textlink="">
      <xdr:nvSpPr>
        <xdr:cNvPr id="911" name="n_3mainValue【庁舎】&#10;一人当たり面積">
          <a:extLst>
            <a:ext uri="{FF2B5EF4-FFF2-40B4-BE49-F238E27FC236}">
              <a16:creationId xmlns:a16="http://schemas.microsoft.com/office/drawing/2014/main" id="{00000000-0008-0000-0F00-00008F030000}"/>
            </a:ext>
          </a:extLst>
        </xdr:cNvPr>
        <xdr:cNvSpPr txBox="1"/>
      </xdr:nvSpPr>
      <xdr:spPr>
        <a:xfrm>
          <a:off x="19310427"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29953</xdr:rowOff>
    </xdr:from>
    <xdr:ext cx="469744" cy="259045"/>
    <xdr:sp macro="" textlink="">
      <xdr:nvSpPr>
        <xdr:cNvPr id="912" name="n_4mainValue【庁舎】&#10;一人当たり面積">
          <a:extLst>
            <a:ext uri="{FF2B5EF4-FFF2-40B4-BE49-F238E27FC236}">
              <a16:creationId xmlns:a16="http://schemas.microsoft.com/office/drawing/2014/main" id="{00000000-0008-0000-0F00-000090030000}"/>
            </a:ext>
          </a:extLst>
        </xdr:cNvPr>
        <xdr:cNvSpPr txBox="1"/>
      </xdr:nvSpPr>
      <xdr:spPr>
        <a:xfrm>
          <a:off x="18421427" y="18546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13" name="正方形/長方形 912">
          <a:extLst>
            <a:ext uri="{FF2B5EF4-FFF2-40B4-BE49-F238E27FC236}">
              <a16:creationId xmlns:a16="http://schemas.microsoft.com/office/drawing/2014/main" id="{00000000-0008-0000-0F00-000091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14" name="正方形/長方形 913">
          <a:extLst>
            <a:ext uri="{FF2B5EF4-FFF2-40B4-BE49-F238E27FC236}">
              <a16:creationId xmlns:a16="http://schemas.microsoft.com/office/drawing/2014/main" id="{00000000-0008-0000-0F00-000092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15" name="テキスト ボックス 914">
          <a:extLst>
            <a:ext uri="{FF2B5EF4-FFF2-40B4-BE49-F238E27FC236}">
              <a16:creationId xmlns:a16="http://schemas.microsoft.com/office/drawing/2014/main" id="{00000000-0008-0000-0F00-000093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合併後、合併特例債などを活用し、新庁舎建設、学校施設等の整備事業等や、道路などの社会資本整備事業を進めてきたことから、これらの有形固定資産減価償却率は全国平均、新潟県平均より低い数値となっている。</a:t>
          </a:r>
        </a:p>
        <a:p>
          <a:r>
            <a:rPr kumimoji="1" lang="ja-JP" altLang="en-US" sz="1300">
              <a:latin typeface="ＭＳ Ｐゴシック" panose="020B0600070205080204" pitchFamily="50" charset="-128"/>
              <a:ea typeface="ＭＳ Ｐゴシック" panose="020B0600070205080204" pitchFamily="50" charset="-128"/>
            </a:rPr>
            <a:t>一方で、認定こども園等、学校施設、児童館、公民館、体育館・プール、福祉施設の一人当たり面積は類似団体平均と比べ高い数値となっている。これらの施設については、燕市建物系公共施設保有量適正化計画においても、機能の集約や廃止の必要性について検討をしており、中長期的な視点に基づく保有量の適正化に向けた取り組みを進めているところであ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48524496</v>
      </c>
      <c r="BO4" s="384"/>
      <c r="BP4" s="384"/>
      <c r="BQ4" s="384"/>
      <c r="BR4" s="384"/>
      <c r="BS4" s="384"/>
      <c r="BT4" s="384"/>
      <c r="BU4" s="385"/>
      <c r="BV4" s="383">
        <v>46809100</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10.6</v>
      </c>
      <c r="CU4" s="390"/>
      <c r="CV4" s="390"/>
      <c r="CW4" s="390"/>
      <c r="CX4" s="390"/>
      <c r="CY4" s="390"/>
      <c r="CZ4" s="390"/>
      <c r="DA4" s="391"/>
      <c r="DB4" s="389">
        <v>11.7</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46101784</v>
      </c>
      <c r="BO5" s="421"/>
      <c r="BP5" s="421"/>
      <c r="BQ5" s="421"/>
      <c r="BR5" s="421"/>
      <c r="BS5" s="421"/>
      <c r="BT5" s="421"/>
      <c r="BU5" s="422"/>
      <c r="BV5" s="420">
        <v>43912143</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94</v>
      </c>
      <c r="CU5" s="418"/>
      <c r="CV5" s="418"/>
      <c r="CW5" s="418"/>
      <c r="CX5" s="418"/>
      <c r="CY5" s="418"/>
      <c r="CZ5" s="418"/>
      <c r="DA5" s="419"/>
      <c r="DB5" s="417">
        <v>93</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2422712</v>
      </c>
      <c r="BO6" s="421"/>
      <c r="BP6" s="421"/>
      <c r="BQ6" s="421"/>
      <c r="BR6" s="421"/>
      <c r="BS6" s="421"/>
      <c r="BT6" s="421"/>
      <c r="BU6" s="422"/>
      <c r="BV6" s="420">
        <v>2896957</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94.3</v>
      </c>
      <c r="CU6" s="458"/>
      <c r="CV6" s="458"/>
      <c r="CW6" s="458"/>
      <c r="CX6" s="458"/>
      <c r="CY6" s="458"/>
      <c r="CZ6" s="458"/>
      <c r="DA6" s="459"/>
      <c r="DB6" s="457">
        <v>93.8</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167908</v>
      </c>
      <c r="BO7" s="421"/>
      <c r="BP7" s="421"/>
      <c r="BQ7" s="421"/>
      <c r="BR7" s="421"/>
      <c r="BS7" s="421"/>
      <c r="BT7" s="421"/>
      <c r="BU7" s="422"/>
      <c r="BV7" s="420">
        <v>430855</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21188177</v>
      </c>
      <c r="CU7" s="421"/>
      <c r="CV7" s="421"/>
      <c r="CW7" s="421"/>
      <c r="CX7" s="421"/>
      <c r="CY7" s="421"/>
      <c r="CZ7" s="421"/>
      <c r="DA7" s="422"/>
      <c r="DB7" s="420">
        <v>21138555</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2254804</v>
      </c>
      <c r="BO8" s="421"/>
      <c r="BP8" s="421"/>
      <c r="BQ8" s="421"/>
      <c r="BR8" s="421"/>
      <c r="BS8" s="421"/>
      <c r="BT8" s="421"/>
      <c r="BU8" s="422"/>
      <c r="BV8" s="420">
        <v>2466102</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0.6</v>
      </c>
      <c r="CU8" s="461"/>
      <c r="CV8" s="461"/>
      <c r="CW8" s="461"/>
      <c r="CX8" s="461"/>
      <c r="CY8" s="461"/>
      <c r="CZ8" s="461"/>
      <c r="DA8" s="462"/>
      <c r="DB8" s="460">
        <v>0.6</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77201</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-211298</v>
      </c>
      <c r="BO9" s="421"/>
      <c r="BP9" s="421"/>
      <c r="BQ9" s="421"/>
      <c r="BR9" s="421"/>
      <c r="BS9" s="421"/>
      <c r="BT9" s="421"/>
      <c r="BU9" s="422"/>
      <c r="BV9" s="420">
        <v>148295</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13</v>
      </c>
      <c r="CU9" s="418"/>
      <c r="CV9" s="418"/>
      <c r="CW9" s="418"/>
      <c r="CX9" s="418"/>
      <c r="CY9" s="418"/>
      <c r="CZ9" s="418"/>
      <c r="DA9" s="419"/>
      <c r="DB9" s="417">
        <v>12.9</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79784</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4242012</v>
      </c>
      <c r="BO10" s="421"/>
      <c r="BP10" s="421"/>
      <c r="BQ10" s="421"/>
      <c r="BR10" s="421"/>
      <c r="BS10" s="421"/>
      <c r="BT10" s="421"/>
      <c r="BU10" s="422"/>
      <c r="BV10" s="420">
        <v>3473148</v>
      </c>
      <c r="BW10" s="421"/>
      <c r="BX10" s="421"/>
      <c r="BY10" s="421"/>
      <c r="BZ10" s="421"/>
      <c r="CA10" s="421"/>
      <c r="CB10" s="421"/>
      <c r="CC10" s="422"/>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90</v>
      </c>
      <c r="AV11" s="453"/>
      <c r="AW11" s="453"/>
      <c r="AX11" s="453"/>
      <c r="AY11" s="454" t="s">
        <v>119</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1000</v>
      </c>
      <c r="BW11" s="421"/>
      <c r="BX11" s="421"/>
      <c r="BY11" s="421"/>
      <c r="BZ11" s="421"/>
      <c r="CA11" s="421"/>
      <c r="CB11" s="421"/>
      <c r="CC11" s="422"/>
      <c r="CD11" s="423" t="s">
        <v>120</v>
      </c>
      <c r="CE11" s="424"/>
      <c r="CF11" s="424"/>
      <c r="CG11" s="424"/>
      <c r="CH11" s="424"/>
      <c r="CI11" s="424"/>
      <c r="CJ11" s="424"/>
      <c r="CK11" s="424"/>
      <c r="CL11" s="424"/>
      <c r="CM11" s="424"/>
      <c r="CN11" s="424"/>
      <c r="CO11" s="424"/>
      <c r="CP11" s="424"/>
      <c r="CQ11" s="424"/>
      <c r="CR11" s="424"/>
      <c r="CS11" s="425"/>
      <c r="CT11" s="460" t="s">
        <v>121</v>
      </c>
      <c r="CU11" s="461"/>
      <c r="CV11" s="461"/>
      <c r="CW11" s="461"/>
      <c r="CX11" s="461"/>
      <c r="CY11" s="461"/>
      <c r="CZ11" s="461"/>
      <c r="DA11" s="462"/>
      <c r="DB11" s="460" t="s">
        <v>121</v>
      </c>
      <c r="DC11" s="461"/>
      <c r="DD11" s="461"/>
      <c r="DE11" s="461"/>
      <c r="DF11" s="461"/>
      <c r="DG11" s="461"/>
      <c r="DH11" s="461"/>
      <c r="DI11" s="462"/>
    </row>
    <row r="12" spans="1:119" ht="18.75" customHeight="1" x14ac:dyDescent="0.2">
      <c r="A12" s="163"/>
      <c r="B12" s="480" t="s">
        <v>122</v>
      </c>
      <c r="C12" s="481"/>
      <c r="D12" s="481"/>
      <c r="E12" s="481"/>
      <c r="F12" s="481"/>
      <c r="G12" s="481"/>
      <c r="H12" s="481"/>
      <c r="I12" s="481"/>
      <c r="J12" s="481"/>
      <c r="K12" s="482"/>
      <c r="L12" s="489" t="s">
        <v>123</v>
      </c>
      <c r="M12" s="490"/>
      <c r="N12" s="490"/>
      <c r="O12" s="490"/>
      <c r="P12" s="490"/>
      <c r="Q12" s="491"/>
      <c r="R12" s="492">
        <v>75935</v>
      </c>
      <c r="S12" s="493"/>
      <c r="T12" s="493"/>
      <c r="U12" s="493"/>
      <c r="V12" s="494"/>
      <c r="W12" s="495" t="s">
        <v>1</v>
      </c>
      <c r="X12" s="453"/>
      <c r="Y12" s="453"/>
      <c r="Z12" s="453"/>
      <c r="AA12" s="453"/>
      <c r="AB12" s="496"/>
      <c r="AC12" s="497" t="s">
        <v>124</v>
      </c>
      <c r="AD12" s="498"/>
      <c r="AE12" s="498"/>
      <c r="AF12" s="498"/>
      <c r="AG12" s="499"/>
      <c r="AH12" s="497" t="s">
        <v>125</v>
      </c>
      <c r="AI12" s="498"/>
      <c r="AJ12" s="498"/>
      <c r="AK12" s="498"/>
      <c r="AL12" s="500"/>
      <c r="AM12" s="449" t="s">
        <v>126</v>
      </c>
      <c r="AN12" s="450"/>
      <c r="AO12" s="450"/>
      <c r="AP12" s="450"/>
      <c r="AQ12" s="450"/>
      <c r="AR12" s="450"/>
      <c r="AS12" s="450"/>
      <c r="AT12" s="451"/>
      <c r="AU12" s="452" t="s">
        <v>127</v>
      </c>
      <c r="AV12" s="453"/>
      <c r="AW12" s="453"/>
      <c r="AX12" s="453"/>
      <c r="AY12" s="454" t="s">
        <v>128</v>
      </c>
      <c r="AZ12" s="455"/>
      <c r="BA12" s="455"/>
      <c r="BB12" s="455"/>
      <c r="BC12" s="455"/>
      <c r="BD12" s="455"/>
      <c r="BE12" s="455"/>
      <c r="BF12" s="455"/>
      <c r="BG12" s="455"/>
      <c r="BH12" s="455"/>
      <c r="BI12" s="455"/>
      <c r="BJ12" s="455"/>
      <c r="BK12" s="455"/>
      <c r="BL12" s="455"/>
      <c r="BM12" s="456"/>
      <c r="BN12" s="420">
        <v>3622787</v>
      </c>
      <c r="BO12" s="421"/>
      <c r="BP12" s="421"/>
      <c r="BQ12" s="421"/>
      <c r="BR12" s="421"/>
      <c r="BS12" s="421"/>
      <c r="BT12" s="421"/>
      <c r="BU12" s="422"/>
      <c r="BV12" s="420">
        <v>3796637</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121</v>
      </c>
      <c r="CU12" s="461"/>
      <c r="CV12" s="461"/>
      <c r="CW12" s="461"/>
      <c r="CX12" s="461"/>
      <c r="CY12" s="461"/>
      <c r="CZ12" s="461"/>
      <c r="DA12" s="462"/>
      <c r="DB12" s="460" t="s">
        <v>121</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75161</v>
      </c>
      <c r="S13" s="505"/>
      <c r="T13" s="505"/>
      <c r="U13" s="505"/>
      <c r="V13" s="506"/>
      <c r="W13" s="436" t="s">
        <v>131</v>
      </c>
      <c r="X13" s="437"/>
      <c r="Y13" s="437"/>
      <c r="Z13" s="437"/>
      <c r="AA13" s="437"/>
      <c r="AB13" s="427"/>
      <c r="AC13" s="471">
        <v>1486</v>
      </c>
      <c r="AD13" s="472"/>
      <c r="AE13" s="472"/>
      <c r="AF13" s="472"/>
      <c r="AG13" s="514"/>
      <c r="AH13" s="471">
        <v>1725</v>
      </c>
      <c r="AI13" s="472"/>
      <c r="AJ13" s="472"/>
      <c r="AK13" s="472"/>
      <c r="AL13" s="473"/>
      <c r="AM13" s="449" t="s">
        <v>132</v>
      </c>
      <c r="AN13" s="450"/>
      <c r="AO13" s="450"/>
      <c r="AP13" s="450"/>
      <c r="AQ13" s="450"/>
      <c r="AR13" s="450"/>
      <c r="AS13" s="450"/>
      <c r="AT13" s="451"/>
      <c r="AU13" s="452" t="s">
        <v>127</v>
      </c>
      <c r="AV13" s="453"/>
      <c r="AW13" s="453"/>
      <c r="AX13" s="453"/>
      <c r="AY13" s="454" t="s">
        <v>133</v>
      </c>
      <c r="AZ13" s="455"/>
      <c r="BA13" s="455"/>
      <c r="BB13" s="455"/>
      <c r="BC13" s="455"/>
      <c r="BD13" s="455"/>
      <c r="BE13" s="455"/>
      <c r="BF13" s="455"/>
      <c r="BG13" s="455"/>
      <c r="BH13" s="455"/>
      <c r="BI13" s="455"/>
      <c r="BJ13" s="455"/>
      <c r="BK13" s="455"/>
      <c r="BL13" s="455"/>
      <c r="BM13" s="456"/>
      <c r="BN13" s="420">
        <v>407927</v>
      </c>
      <c r="BO13" s="421"/>
      <c r="BP13" s="421"/>
      <c r="BQ13" s="421"/>
      <c r="BR13" s="421"/>
      <c r="BS13" s="421"/>
      <c r="BT13" s="421"/>
      <c r="BU13" s="422"/>
      <c r="BV13" s="420">
        <v>-174194</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12.7</v>
      </c>
      <c r="CU13" s="418"/>
      <c r="CV13" s="418"/>
      <c r="CW13" s="418"/>
      <c r="CX13" s="418"/>
      <c r="CY13" s="418"/>
      <c r="CZ13" s="418"/>
      <c r="DA13" s="419"/>
      <c r="DB13" s="417">
        <v>13.3</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76712</v>
      </c>
      <c r="S14" s="505"/>
      <c r="T14" s="505"/>
      <c r="U14" s="505"/>
      <c r="V14" s="506"/>
      <c r="W14" s="410"/>
      <c r="X14" s="411"/>
      <c r="Y14" s="411"/>
      <c r="Z14" s="411"/>
      <c r="AA14" s="411"/>
      <c r="AB14" s="400"/>
      <c r="AC14" s="507">
        <v>3.7</v>
      </c>
      <c r="AD14" s="508"/>
      <c r="AE14" s="508"/>
      <c r="AF14" s="508"/>
      <c r="AG14" s="509"/>
      <c r="AH14" s="507">
        <v>4.0999999999999996</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68.7</v>
      </c>
      <c r="CU14" s="519"/>
      <c r="CV14" s="519"/>
      <c r="CW14" s="519"/>
      <c r="CX14" s="519"/>
      <c r="CY14" s="519"/>
      <c r="CZ14" s="519"/>
      <c r="DA14" s="520"/>
      <c r="DB14" s="518">
        <v>86.5</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75990</v>
      </c>
      <c r="S15" s="505"/>
      <c r="T15" s="505"/>
      <c r="U15" s="505"/>
      <c r="V15" s="506"/>
      <c r="W15" s="436" t="s">
        <v>137</v>
      </c>
      <c r="X15" s="437"/>
      <c r="Y15" s="437"/>
      <c r="Z15" s="437"/>
      <c r="AA15" s="437"/>
      <c r="AB15" s="427"/>
      <c r="AC15" s="471">
        <v>16716</v>
      </c>
      <c r="AD15" s="472"/>
      <c r="AE15" s="472"/>
      <c r="AF15" s="472"/>
      <c r="AG15" s="514"/>
      <c r="AH15" s="471">
        <v>17645</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11001866</v>
      </c>
      <c r="BO15" s="384"/>
      <c r="BP15" s="384"/>
      <c r="BQ15" s="384"/>
      <c r="BR15" s="384"/>
      <c r="BS15" s="384"/>
      <c r="BT15" s="384"/>
      <c r="BU15" s="385"/>
      <c r="BV15" s="383">
        <v>10874102</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41.1</v>
      </c>
      <c r="AD16" s="508"/>
      <c r="AE16" s="508"/>
      <c r="AF16" s="508"/>
      <c r="AG16" s="509"/>
      <c r="AH16" s="507">
        <v>41.6</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18179136</v>
      </c>
      <c r="BO16" s="421"/>
      <c r="BP16" s="421"/>
      <c r="BQ16" s="421"/>
      <c r="BR16" s="421"/>
      <c r="BS16" s="421"/>
      <c r="BT16" s="421"/>
      <c r="BU16" s="422"/>
      <c r="BV16" s="420">
        <v>18078157</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22481</v>
      </c>
      <c r="AD17" s="472"/>
      <c r="AE17" s="472"/>
      <c r="AF17" s="472"/>
      <c r="AG17" s="514"/>
      <c r="AH17" s="471">
        <v>23043</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13929576</v>
      </c>
      <c r="BO17" s="421"/>
      <c r="BP17" s="421"/>
      <c r="BQ17" s="421"/>
      <c r="BR17" s="421"/>
      <c r="BS17" s="421"/>
      <c r="BT17" s="421"/>
      <c r="BU17" s="422"/>
      <c r="BV17" s="420">
        <v>13753872</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110.94</v>
      </c>
      <c r="M18" s="544"/>
      <c r="N18" s="544"/>
      <c r="O18" s="544"/>
      <c r="P18" s="544"/>
      <c r="Q18" s="544"/>
      <c r="R18" s="545"/>
      <c r="S18" s="545"/>
      <c r="T18" s="545"/>
      <c r="U18" s="545"/>
      <c r="V18" s="546"/>
      <c r="W18" s="438"/>
      <c r="X18" s="439"/>
      <c r="Y18" s="439"/>
      <c r="Z18" s="439"/>
      <c r="AA18" s="439"/>
      <c r="AB18" s="430"/>
      <c r="AC18" s="547">
        <v>55.3</v>
      </c>
      <c r="AD18" s="548"/>
      <c r="AE18" s="548"/>
      <c r="AF18" s="548"/>
      <c r="AG18" s="549"/>
      <c r="AH18" s="547">
        <v>54.3</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20451528</v>
      </c>
      <c r="BO18" s="421"/>
      <c r="BP18" s="421"/>
      <c r="BQ18" s="421"/>
      <c r="BR18" s="421"/>
      <c r="BS18" s="421"/>
      <c r="BT18" s="421"/>
      <c r="BU18" s="422"/>
      <c r="BV18" s="420">
        <v>20037919</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696</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33178004</v>
      </c>
      <c r="BO19" s="421"/>
      <c r="BP19" s="421"/>
      <c r="BQ19" s="421"/>
      <c r="BR19" s="421"/>
      <c r="BS19" s="421"/>
      <c r="BT19" s="421"/>
      <c r="BU19" s="422"/>
      <c r="BV19" s="420">
        <v>34285573</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28522</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39564033</v>
      </c>
      <c r="BO22" s="384"/>
      <c r="BP22" s="384"/>
      <c r="BQ22" s="384"/>
      <c r="BR22" s="384"/>
      <c r="BS22" s="384"/>
      <c r="BT22" s="384"/>
      <c r="BU22" s="385"/>
      <c r="BV22" s="383">
        <v>41167669</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9202582</v>
      </c>
      <c r="BO23" s="421"/>
      <c r="BP23" s="421"/>
      <c r="BQ23" s="421"/>
      <c r="BR23" s="421"/>
      <c r="BS23" s="421"/>
      <c r="BT23" s="421"/>
      <c r="BU23" s="422"/>
      <c r="BV23" s="420">
        <v>7931477</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9497</v>
      </c>
      <c r="R24" s="472"/>
      <c r="S24" s="472"/>
      <c r="T24" s="472"/>
      <c r="U24" s="472"/>
      <c r="V24" s="514"/>
      <c r="W24" s="566"/>
      <c r="X24" s="567"/>
      <c r="Y24" s="568"/>
      <c r="Z24" s="470" t="s">
        <v>162</v>
      </c>
      <c r="AA24" s="450"/>
      <c r="AB24" s="450"/>
      <c r="AC24" s="450"/>
      <c r="AD24" s="450"/>
      <c r="AE24" s="450"/>
      <c r="AF24" s="450"/>
      <c r="AG24" s="451"/>
      <c r="AH24" s="471">
        <v>589</v>
      </c>
      <c r="AI24" s="472"/>
      <c r="AJ24" s="472"/>
      <c r="AK24" s="472"/>
      <c r="AL24" s="514"/>
      <c r="AM24" s="471">
        <v>1715168</v>
      </c>
      <c r="AN24" s="472"/>
      <c r="AO24" s="472"/>
      <c r="AP24" s="472"/>
      <c r="AQ24" s="472"/>
      <c r="AR24" s="514"/>
      <c r="AS24" s="471">
        <v>2912</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27146866</v>
      </c>
      <c r="BO24" s="421"/>
      <c r="BP24" s="421"/>
      <c r="BQ24" s="421"/>
      <c r="BR24" s="421"/>
      <c r="BS24" s="421"/>
      <c r="BT24" s="421"/>
      <c r="BU24" s="422"/>
      <c r="BV24" s="420">
        <v>27514277</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7214</v>
      </c>
      <c r="R25" s="472"/>
      <c r="S25" s="472"/>
      <c r="T25" s="472"/>
      <c r="U25" s="472"/>
      <c r="V25" s="514"/>
      <c r="W25" s="566"/>
      <c r="X25" s="567"/>
      <c r="Y25" s="568"/>
      <c r="Z25" s="470" t="s">
        <v>165</v>
      </c>
      <c r="AA25" s="450"/>
      <c r="AB25" s="450"/>
      <c r="AC25" s="450"/>
      <c r="AD25" s="450"/>
      <c r="AE25" s="450"/>
      <c r="AF25" s="450"/>
      <c r="AG25" s="451"/>
      <c r="AH25" s="471" t="s">
        <v>121</v>
      </c>
      <c r="AI25" s="472"/>
      <c r="AJ25" s="472"/>
      <c r="AK25" s="472"/>
      <c r="AL25" s="514"/>
      <c r="AM25" s="471" t="s">
        <v>121</v>
      </c>
      <c r="AN25" s="472"/>
      <c r="AO25" s="472"/>
      <c r="AP25" s="472"/>
      <c r="AQ25" s="472"/>
      <c r="AR25" s="514"/>
      <c r="AS25" s="471" t="s">
        <v>121</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3077527</v>
      </c>
      <c r="BO25" s="384"/>
      <c r="BP25" s="384"/>
      <c r="BQ25" s="384"/>
      <c r="BR25" s="384"/>
      <c r="BS25" s="384"/>
      <c r="BT25" s="384"/>
      <c r="BU25" s="385"/>
      <c r="BV25" s="383">
        <v>2603765</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6544</v>
      </c>
      <c r="R26" s="472"/>
      <c r="S26" s="472"/>
      <c r="T26" s="472"/>
      <c r="U26" s="472"/>
      <c r="V26" s="514"/>
      <c r="W26" s="566"/>
      <c r="X26" s="567"/>
      <c r="Y26" s="568"/>
      <c r="Z26" s="470" t="s">
        <v>168</v>
      </c>
      <c r="AA26" s="572"/>
      <c r="AB26" s="572"/>
      <c r="AC26" s="572"/>
      <c r="AD26" s="572"/>
      <c r="AE26" s="572"/>
      <c r="AF26" s="572"/>
      <c r="AG26" s="573"/>
      <c r="AH26" s="471">
        <v>28</v>
      </c>
      <c r="AI26" s="472"/>
      <c r="AJ26" s="472"/>
      <c r="AK26" s="472"/>
      <c r="AL26" s="514"/>
      <c r="AM26" s="471">
        <v>84028</v>
      </c>
      <c r="AN26" s="472"/>
      <c r="AO26" s="472"/>
      <c r="AP26" s="472"/>
      <c r="AQ26" s="472"/>
      <c r="AR26" s="514"/>
      <c r="AS26" s="471">
        <v>3001</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121</v>
      </c>
      <c r="BO26" s="421"/>
      <c r="BP26" s="421"/>
      <c r="BQ26" s="421"/>
      <c r="BR26" s="421"/>
      <c r="BS26" s="421"/>
      <c r="BT26" s="421"/>
      <c r="BU26" s="422"/>
      <c r="BV26" s="420" t="s">
        <v>121</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4722</v>
      </c>
      <c r="R27" s="472"/>
      <c r="S27" s="472"/>
      <c r="T27" s="472"/>
      <c r="U27" s="472"/>
      <c r="V27" s="514"/>
      <c r="W27" s="566"/>
      <c r="X27" s="567"/>
      <c r="Y27" s="568"/>
      <c r="Z27" s="470" t="s">
        <v>171</v>
      </c>
      <c r="AA27" s="450"/>
      <c r="AB27" s="450"/>
      <c r="AC27" s="450"/>
      <c r="AD27" s="450"/>
      <c r="AE27" s="450"/>
      <c r="AF27" s="450"/>
      <c r="AG27" s="451"/>
      <c r="AH27" s="471" t="s">
        <v>121</v>
      </c>
      <c r="AI27" s="472"/>
      <c r="AJ27" s="472"/>
      <c r="AK27" s="472"/>
      <c r="AL27" s="514"/>
      <c r="AM27" s="471" t="s">
        <v>121</v>
      </c>
      <c r="AN27" s="472"/>
      <c r="AO27" s="472"/>
      <c r="AP27" s="472"/>
      <c r="AQ27" s="472"/>
      <c r="AR27" s="514"/>
      <c r="AS27" s="471" t="s">
        <v>121</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152856</v>
      </c>
      <c r="BO27" s="540"/>
      <c r="BP27" s="540"/>
      <c r="BQ27" s="540"/>
      <c r="BR27" s="540"/>
      <c r="BS27" s="540"/>
      <c r="BT27" s="540"/>
      <c r="BU27" s="541"/>
      <c r="BV27" s="539">
        <v>152856</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3916</v>
      </c>
      <c r="R28" s="472"/>
      <c r="S28" s="472"/>
      <c r="T28" s="472"/>
      <c r="U28" s="472"/>
      <c r="V28" s="514"/>
      <c r="W28" s="566"/>
      <c r="X28" s="567"/>
      <c r="Y28" s="568"/>
      <c r="Z28" s="470" t="s">
        <v>174</v>
      </c>
      <c r="AA28" s="450"/>
      <c r="AB28" s="450"/>
      <c r="AC28" s="450"/>
      <c r="AD28" s="450"/>
      <c r="AE28" s="450"/>
      <c r="AF28" s="450"/>
      <c r="AG28" s="451"/>
      <c r="AH28" s="471" t="s">
        <v>121</v>
      </c>
      <c r="AI28" s="472"/>
      <c r="AJ28" s="472"/>
      <c r="AK28" s="472"/>
      <c r="AL28" s="514"/>
      <c r="AM28" s="471" t="s">
        <v>121</v>
      </c>
      <c r="AN28" s="472"/>
      <c r="AO28" s="472"/>
      <c r="AP28" s="472"/>
      <c r="AQ28" s="472"/>
      <c r="AR28" s="514"/>
      <c r="AS28" s="471" t="s">
        <v>121</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3866714</v>
      </c>
      <c r="BO28" s="384"/>
      <c r="BP28" s="384"/>
      <c r="BQ28" s="384"/>
      <c r="BR28" s="384"/>
      <c r="BS28" s="384"/>
      <c r="BT28" s="384"/>
      <c r="BU28" s="385"/>
      <c r="BV28" s="383">
        <v>3247489</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18</v>
      </c>
      <c r="M29" s="472"/>
      <c r="N29" s="472"/>
      <c r="O29" s="472"/>
      <c r="P29" s="514"/>
      <c r="Q29" s="471">
        <v>3725</v>
      </c>
      <c r="R29" s="472"/>
      <c r="S29" s="472"/>
      <c r="T29" s="472"/>
      <c r="U29" s="472"/>
      <c r="V29" s="514"/>
      <c r="W29" s="569"/>
      <c r="X29" s="570"/>
      <c r="Y29" s="571"/>
      <c r="Z29" s="470" t="s">
        <v>177</v>
      </c>
      <c r="AA29" s="450"/>
      <c r="AB29" s="450"/>
      <c r="AC29" s="450"/>
      <c r="AD29" s="450"/>
      <c r="AE29" s="450"/>
      <c r="AF29" s="450"/>
      <c r="AG29" s="451"/>
      <c r="AH29" s="471">
        <v>589</v>
      </c>
      <c r="AI29" s="472"/>
      <c r="AJ29" s="472"/>
      <c r="AK29" s="472"/>
      <c r="AL29" s="514"/>
      <c r="AM29" s="471">
        <v>1715168</v>
      </c>
      <c r="AN29" s="472"/>
      <c r="AO29" s="472"/>
      <c r="AP29" s="472"/>
      <c r="AQ29" s="472"/>
      <c r="AR29" s="514"/>
      <c r="AS29" s="471">
        <v>2912</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1265397</v>
      </c>
      <c r="BO29" s="421"/>
      <c r="BP29" s="421"/>
      <c r="BQ29" s="421"/>
      <c r="BR29" s="421"/>
      <c r="BS29" s="421"/>
      <c r="BT29" s="421"/>
      <c r="BU29" s="422"/>
      <c r="BV29" s="420">
        <v>1208785</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95.2</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4299730</v>
      </c>
      <c r="BO30" s="540"/>
      <c r="BP30" s="540"/>
      <c r="BQ30" s="540"/>
      <c r="BR30" s="540"/>
      <c r="BS30" s="540"/>
      <c r="BT30" s="540"/>
      <c r="BU30" s="541"/>
      <c r="BV30" s="539">
        <v>4290042</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186</v>
      </c>
      <c r="D33" s="444"/>
      <c r="E33" s="409" t="s">
        <v>187</v>
      </c>
      <c r="F33" s="409"/>
      <c r="G33" s="409"/>
      <c r="H33" s="409"/>
      <c r="I33" s="409"/>
      <c r="J33" s="409"/>
      <c r="K33" s="409"/>
      <c r="L33" s="409"/>
      <c r="M33" s="409"/>
      <c r="N33" s="409"/>
      <c r="O33" s="409"/>
      <c r="P33" s="409"/>
      <c r="Q33" s="409"/>
      <c r="R33" s="409"/>
      <c r="S33" s="409"/>
      <c r="T33" s="188"/>
      <c r="U33" s="444" t="s">
        <v>186</v>
      </c>
      <c r="V33" s="444"/>
      <c r="W33" s="409" t="s">
        <v>187</v>
      </c>
      <c r="X33" s="409"/>
      <c r="Y33" s="409"/>
      <c r="Z33" s="409"/>
      <c r="AA33" s="409"/>
      <c r="AB33" s="409"/>
      <c r="AC33" s="409"/>
      <c r="AD33" s="409"/>
      <c r="AE33" s="409"/>
      <c r="AF33" s="409"/>
      <c r="AG33" s="409"/>
      <c r="AH33" s="409"/>
      <c r="AI33" s="409"/>
      <c r="AJ33" s="409"/>
      <c r="AK33" s="409"/>
      <c r="AL33" s="188"/>
      <c r="AM33" s="444" t="s">
        <v>186</v>
      </c>
      <c r="AN33" s="444"/>
      <c r="AO33" s="409" t="s">
        <v>187</v>
      </c>
      <c r="AP33" s="409"/>
      <c r="AQ33" s="409"/>
      <c r="AR33" s="409"/>
      <c r="AS33" s="409"/>
      <c r="AT33" s="409"/>
      <c r="AU33" s="409"/>
      <c r="AV33" s="409"/>
      <c r="AW33" s="409"/>
      <c r="AX33" s="409"/>
      <c r="AY33" s="409"/>
      <c r="AZ33" s="409"/>
      <c r="BA33" s="409"/>
      <c r="BB33" s="409"/>
      <c r="BC33" s="409"/>
      <c r="BD33" s="189"/>
      <c r="BE33" s="409" t="s">
        <v>188</v>
      </c>
      <c r="BF33" s="409"/>
      <c r="BG33" s="409" t="s">
        <v>189</v>
      </c>
      <c r="BH33" s="409"/>
      <c r="BI33" s="409"/>
      <c r="BJ33" s="409"/>
      <c r="BK33" s="409"/>
      <c r="BL33" s="409"/>
      <c r="BM33" s="409"/>
      <c r="BN33" s="409"/>
      <c r="BO33" s="409"/>
      <c r="BP33" s="409"/>
      <c r="BQ33" s="409"/>
      <c r="BR33" s="409"/>
      <c r="BS33" s="409"/>
      <c r="BT33" s="409"/>
      <c r="BU33" s="409"/>
      <c r="BV33" s="189"/>
      <c r="BW33" s="444" t="s">
        <v>188</v>
      </c>
      <c r="BX33" s="444"/>
      <c r="BY33" s="409" t="s">
        <v>190</v>
      </c>
      <c r="BZ33" s="409"/>
      <c r="CA33" s="409"/>
      <c r="CB33" s="409"/>
      <c r="CC33" s="409"/>
      <c r="CD33" s="409"/>
      <c r="CE33" s="409"/>
      <c r="CF33" s="409"/>
      <c r="CG33" s="409"/>
      <c r="CH33" s="409"/>
      <c r="CI33" s="409"/>
      <c r="CJ33" s="409"/>
      <c r="CK33" s="409"/>
      <c r="CL33" s="409"/>
      <c r="CM33" s="409"/>
      <c r="CN33" s="188"/>
      <c r="CO33" s="444" t="s">
        <v>186</v>
      </c>
      <c r="CP33" s="444"/>
      <c r="CQ33" s="409" t="s">
        <v>191</v>
      </c>
      <c r="CR33" s="409"/>
      <c r="CS33" s="409"/>
      <c r="CT33" s="409"/>
      <c r="CU33" s="409"/>
      <c r="CV33" s="409"/>
      <c r="CW33" s="409"/>
      <c r="CX33" s="409"/>
      <c r="CY33" s="409"/>
      <c r="CZ33" s="409"/>
      <c r="DA33" s="409"/>
      <c r="DB33" s="409"/>
      <c r="DC33" s="409"/>
      <c r="DD33" s="409"/>
      <c r="DE33" s="409"/>
      <c r="DF33" s="188"/>
      <c r="DG33" s="609" t="s">
        <v>192</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IF('各会計、関係団体の財政状況及び健全化判断比率'!B31="","",'各会計、関係団体の財政状況及び健全化判断比率'!B31)</f>
        <v>下水道事業会計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7</v>
      </c>
      <c r="BX34" s="610"/>
      <c r="BY34" s="611" t="str">
        <f>IF('各会計、関係団体の財政状況及び健全化判断比率'!B68="","",'各会計、関係団体の財政状況及び健全化判断比率'!B68)</f>
        <v>燕・弥彦総合事務組合（一般会計）</v>
      </c>
      <c r="BZ34" s="611"/>
      <c r="CA34" s="611"/>
      <c r="CB34" s="611"/>
      <c r="CC34" s="611"/>
      <c r="CD34" s="611"/>
      <c r="CE34" s="611"/>
      <c r="CF34" s="611"/>
      <c r="CG34" s="611"/>
      <c r="CH34" s="611"/>
      <c r="CI34" s="611"/>
      <c r="CJ34" s="611"/>
      <c r="CK34" s="611"/>
      <c r="CL34" s="611"/>
      <c r="CM34" s="611"/>
      <c r="CN34" s="163"/>
      <c r="CO34" s="610">
        <f>IF(CQ34="","",MAX(C34:D43,U34:V43,AM34:AN43,BE34:BF43,BW34:BX43)+1)</f>
        <v>17</v>
      </c>
      <c r="CP34" s="610"/>
      <c r="CQ34" s="611" t="str">
        <f>IF('各会計、関係団体の財政状況及び健全化判断比率'!BS7="","",'各会計、関係団体の財政状況及び健全化判断比率'!BS7)</f>
        <v>燕西蒲勤労者福祉サービスセンター</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土地取得特別会計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後期高齢者医療特別会計</v>
      </c>
      <c r="X35" s="611"/>
      <c r="Y35" s="611"/>
      <c r="Z35" s="611"/>
      <c r="AA35" s="611"/>
      <c r="AB35" s="611"/>
      <c r="AC35" s="611"/>
      <c r="AD35" s="611"/>
      <c r="AE35" s="611"/>
      <c r="AF35" s="611"/>
      <c r="AG35" s="611"/>
      <c r="AH35" s="611"/>
      <c r="AI35" s="611"/>
      <c r="AJ35" s="611"/>
      <c r="AK35" s="611"/>
      <c r="AL35" s="163"/>
      <c r="AM35" s="610" t="str">
        <f t="shared" ref="AM35:AM43" si="0">IF(AO35="","",AM34+1)</f>
        <v/>
      </c>
      <c r="AN35" s="610"/>
      <c r="AO35" s="611"/>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8</v>
      </c>
      <c r="BX35" s="610"/>
      <c r="BY35" s="611" t="str">
        <f>IF('各会計、関係団体の財政状況及び健全化判断比率'!B69="","",'各会計、関係団体の財政状況及び健全化判断比率'!B69)</f>
        <v>燕・弥彦総合事務組合（水道事業会計）</v>
      </c>
      <c r="BZ35" s="611"/>
      <c r="CA35" s="611"/>
      <c r="CB35" s="611"/>
      <c r="CC35" s="611"/>
      <c r="CD35" s="611"/>
      <c r="CE35" s="611"/>
      <c r="CF35" s="611"/>
      <c r="CG35" s="611"/>
      <c r="CH35" s="611"/>
      <c r="CI35" s="611"/>
      <c r="CJ35" s="611"/>
      <c r="CK35" s="611"/>
      <c r="CL35" s="611"/>
      <c r="CM35" s="611"/>
      <c r="CN35" s="163"/>
      <c r="CO35" s="610">
        <f t="shared" ref="CO35:CO43" si="3">IF(CQ35="","",CO34+1)</f>
        <v>18</v>
      </c>
      <c r="CP35" s="610"/>
      <c r="CQ35" s="611" t="str">
        <f>IF('各会計、関係団体の財政状況及び健全化判断比率'!BS8="","",'各会計、関係団体の財政状況及び健全化判断比率'!BS8)</f>
        <v>吉田環境衛生公社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介護保険事業特別会計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9</v>
      </c>
      <c r="BX36" s="610"/>
      <c r="BY36" s="611" t="str">
        <f>IF('各会計、関係団体の財政状況及び健全化判断比率'!B70="","",'各会計、関係団体の財政状況及び健全化判断比率'!B70)</f>
        <v>新潟県三条・燕総合グラウンド施設組合（一般会計）</v>
      </c>
      <c r="BZ36" s="611"/>
      <c r="CA36" s="611"/>
      <c r="CB36" s="611"/>
      <c r="CC36" s="611"/>
      <c r="CD36" s="611"/>
      <c r="CE36" s="611"/>
      <c r="CF36" s="611"/>
      <c r="CG36" s="611"/>
      <c r="CH36" s="611"/>
      <c r="CI36" s="611"/>
      <c r="CJ36" s="611"/>
      <c r="CK36" s="611"/>
      <c r="CL36" s="611"/>
      <c r="CM36" s="611"/>
      <c r="CN36" s="163"/>
      <c r="CO36" s="610">
        <f t="shared" si="3"/>
        <v>19</v>
      </c>
      <c r="CP36" s="610"/>
      <c r="CQ36" s="611" t="str">
        <f>IF('各会計、関係団体の財政状況及び健全化判断比率'!BS9="","",'各会計、関係団体の財政状況及び健全化判断比率'!BS9)</f>
        <v>県央土地開発公社</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10</v>
      </c>
      <c r="BX37" s="610"/>
      <c r="BY37" s="611" t="str">
        <f>IF('各会計、関係団体の財政状況及び健全化判断比率'!B71="","",'各会計、関係団体の財政状況及び健全化判断比率'!B71)</f>
        <v>西蒲原福祉事務組合（一般会計）</v>
      </c>
      <c r="BZ37" s="611"/>
      <c r="CA37" s="611"/>
      <c r="CB37" s="611"/>
      <c r="CC37" s="611"/>
      <c r="CD37" s="611"/>
      <c r="CE37" s="611"/>
      <c r="CF37" s="611"/>
      <c r="CG37" s="611"/>
      <c r="CH37" s="611"/>
      <c r="CI37" s="611"/>
      <c r="CJ37" s="611"/>
      <c r="CK37" s="611"/>
      <c r="CL37" s="611"/>
      <c r="CM37" s="611"/>
      <c r="CN37" s="163"/>
      <c r="CO37" s="610">
        <f t="shared" si="3"/>
        <v>20</v>
      </c>
      <c r="CP37" s="610"/>
      <c r="CQ37" s="611" t="str">
        <f>IF('各会計、関係団体の財政状況及び健全化判断比率'!BS10="","",'各会計、関係団体の財政状況及び健全化判断比率'!BS10)</f>
        <v>燕三条地場産業振興センター</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11</v>
      </c>
      <c r="BX38" s="610"/>
      <c r="BY38" s="611" t="str">
        <f>IF('各会計、関係団体の財政状況及び健全化判断比率'!B72="","",'各会計、関係団体の財政状況及び健全化判断比率'!B72)</f>
        <v>西蒲原福祉事務組合（西蒲原地区休日夜間急患センター事業特別会計）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12</v>
      </c>
      <c r="BX39" s="610"/>
      <c r="BY39" s="611" t="str">
        <f>IF('各会計、関係団体の財政状況及び健全化判断比率'!B73="","",'各会計、関係団体の財政状況及び健全化判断比率'!B73)</f>
        <v>三条・燕・西蒲・南蒲広域養護老人ホーム施設組合（一般会計）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13</v>
      </c>
      <c r="BX40" s="610"/>
      <c r="BY40" s="611" t="str">
        <f>IF('各会計、関係団体の財政状況及び健全化判断比率'!B74="","",'各会計、関係団体の財政状況及び健全化判断比率'!B74)</f>
        <v>新潟県市町村総合事務組合（一般会計）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14</v>
      </c>
      <c r="BX41" s="610"/>
      <c r="BY41" s="611" t="str">
        <f>IF('各会計、関係団体の財政状況及び健全化判断比率'!B75="","",'各会計、関係団体の財政状況及び健全化判断比率'!B75)</f>
        <v>新潟県市町村総合事務組合（職員退職手当支給事業特別会計）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15</v>
      </c>
      <c r="BX42" s="610"/>
      <c r="BY42" s="611" t="str">
        <f>IF('各会計、関係団体の財政状況及び健全化判断比率'!B76="","",'各会計、関係団体の財政状況及び健全化判断比率'!B76)</f>
        <v>新潟県市町村総合事務組合（消防団員等公務災害補償事業特別会計）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16</v>
      </c>
      <c r="BX43" s="610"/>
      <c r="BY43" s="611" t="str">
        <f>IF('各会計、関係団体の財政状況及び健全化判断比率'!B77="","",'各会計、関係団体の財政状況及び健全化判断比率'!B77)</f>
        <v>新潟県市町村総合事務組合（消防賞じゅつ金等支給事業特別会計）</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mF+bCEjqM0WSKoO2xTU1fGBfHOix7GyZSuR7L9XiCBe30Gev6EkAXrsqVGH4Qk0p6kkTrluGO1a5AKh3iilPow==" saltValue="/lMpgUZ/DXxC1MSSGD9ci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11018220</v>
      </c>
      <c r="S5" s="626"/>
      <c r="T5" s="626"/>
      <c r="U5" s="626"/>
      <c r="V5" s="626"/>
      <c r="W5" s="626"/>
      <c r="X5" s="626"/>
      <c r="Y5" s="627"/>
      <c r="Z5" s="628">
        <v>22.7</v>
      </c>
      <c r="AA5" s="628"/>
      <c r="AB5" s="628"/>
      <c r="AC5" s="628"/>
      <c r="AD5" s="629">
        <v>11018220</v>
      </c>
      <c r="AE5" s="629"/>
      <c r="AF5" s="629"/>
      <c r="AG5" s="629"/>
      <c r="AH5" s="629"/>
      <c r="AI5" s="629"/>
      <c r="AJ5" s="629"/>
      <c r="AK5" s="629"/>
      <c r="AL5" s="630">
        <v>50.8</v>
      </c>
      <c r="AM5" s="631"/>
      <c r="AN5" s="631"/>
      <c r="AO5" s="632"/>
      <c r="AP5" s="622" t="s">
        <v>216</v>
      </c>
      <c r="AQ5" s="623"/>
      <c r="AR5" s="623"/>
      <c r="AS5" s="623"/>
      <c r="AT5" s="623"/>
      <c r="AU5" s="623"/>
      <c r="AV5" s="623"/>
      <c r="AW5" s="623"/>
      <c r="AX5" s="623"/>
      <c r="AY5" s="623"/>
      <c r="AZ5" s="623"/>
      <c r="BA5" s="623"/>
      <c r="BB5" s="623"/>
      <c r="BC5" s="623"/>
      <c r="BD5" s="623"/>
      <c r="BE5" s="623"/>
      <c r="BF5" s="624"/>
      <c r="BG5" s="636">
        <v>11018220</v>
      </c>
      <c r="BH5" s="637"/>
      <c r="BI5" s="637"/>
      <c r="BJ5" s="637"/>
      <c r="BK5" s="637"/>
      <c r="BL5" s="637"/>
      <c r="BM5" s="637"/>
      <c r="BN5" s="638"/>
      <c r="BO5" s="639">
        <v>100</v>
      </c>
      <c r="BP5" s="639"/>
      <c r="BQ5" s="639"/>
      <c r="BR5" s="639"/>
      <c r="BS5" s="640">
        <v>244799</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350226</v>
      </c>
      <c r="S6" s="637"/>
      <c r="T6" s="637"/>
      <c r="U6" s="637"/>
      <c r="V6" s="637"/>
      <c r="W6" s="637"/>
      <c r="X6" s="637"/>
      <c r="Y6" s="638"/>
      <c r="Z6" s="639">
        <v>0.7</v>
      </c>
      <c r="AA6" s="639"/>
      <c r="AB6" s="639"/>
      <c r="AC6" s="639"/>
      <c r="AD6" s="640">
        <v>350226</v>
      </c>
      <c r="AE6" s="640"/>
      <c r="AF6" s="640"/>
      <c r="AG6" s="640"/>
      <c r="AH6" s="640"/>
      <c r="AI6" s="640"/>
      <c r="AJ6" s="640"/>
      <c r="AK6" s="640"/>
      <c r="AL6" s="641">
        <v>1.6</v>
      </c>
      <c r="AM6" s="642"/>
      <c r="AN6" s="642"/>
      <c r="AO6" s="643"/>
      <c r="AP6" s="633" t="s">
        <v>221</v>
      </c>
      <c r="AQ6" s="634"/>
      <c r="AR6" s="634"/>
      <c r="AS6" s="634"/>
      <c r="AT6" s="634"/>
      <c r="AU6" s="634"/>
      <c r="AV6" s="634"/>
      <c r="AW6" s="634"/>
      <c r="AX6" s="634"/>
      <c r="AY6" s="634"/>
      <c r="AZ6" s="634"/>
      <c r="BA6" s="634"/>
      <c r="BB6" s="634"/>
      <c r="BC6" s="634"/>
      <c r="BD6" s="634"/>
      <c r="BE6" s="634"/>
      <c r="BF6" s="635"/>
      <c r="BG6" s="636">
        <v>11018220</v>
      </c>
      <c r="BH6" s="637"/>
      <c r="BI6" s="637"/>
      <c r="BJ6" s="637"/>
      <c r="BK6" s="637"/>
      <c r="BL6" s="637"/>
      <c r="BM6" s="637"/>
      <c r="BN6" s="638"/>
      <c r="BO6" s="639">
        <v>100</v>
      </c>
      <c r="BP6" s="639"/>
      <c r="BQ6" s="639"/>
      <c r="BR6" s="639"/>
      <c r="BS6" s="640">
        <v>244799</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221176</v>
      </c>
      <c r="CS6" s="637"/>
      <c r="CT6" s="637"/>
      <c r="CU6" s="637"/>
      <c r="CV6" s="637"/>
      <c r="CW6" s="637"/>
      <c r="CX6" s="637"/>
      <c r="CY6" s="638"/>
      <c r="CZ6" s="630">
        <v>0.5</v>
      </c>
      <c r="DA6" s="631"/>
      <c r="DB6" s="631"/>
      <c r="DC6" s="647"/>
      <c r="DD6" s="645" t="s">
        <v>121</v>
      </c>
      <c r="DE6" s="637"/>
      <c r="DF6" s="637"/>
      <c r="DG6" s="637"/>
      <c r="DH6" s="637"/>
      <c r="DI6" s="637"/>
      <c r="DJ6" s="637"/>
      <c r="DK6" s="637"/>
      <c r="DL6" s="637"/>
      <c r="DM6" s="637"/>
      <c r="DN6" s="637"/>
      <c r="DO6" s="637"/>
      <c r="DP6" s="638"/>
      <c r="DQ6" s="645">
        <v>220934</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3794</v>
      </c>
      <c r="S7" s="637"/>
      <c r="T7" s="637"/>
      <c r="U7" s="637"/>
      <c r="V7" s="637"/>
      <c r="W7" s="637"/>
      <c r="X7" s="637"/>
      <c r="Y7" s="638"/>
      <c r="Z7" s="639">
        <v>0</v>
      </c>
      <c r="AA7" s="639"/>
      <c r="AB7" s="639"/>
      <c r="AC7" s="639"/>
      <c r="AD7" s="640">
        <v>3794</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4764865</v>
      </c>
      <c r="BH7" s="637"/>
      <c r="BI7" s="637"/>
      <c r="BJ7" s="637"/>
      <c r="BK7" s="637"/>
      <c r="BL7" s="637"/>
      <c r="BM7" s="637"/>
      <c r="BN7" s="638"/>
      <c r="BO7" s="639">
        <v>43.2</v>
      </c>
      <c r="BP7" s="639"/>
      <c r="BQ7" s="639"/>
      <c r="BR7" s="639"/>
      <c r="BS7" s="640">
        <v>244799</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9749506</v>
      </c>
      <c r="CS7" s="637"/>
      <c r="CT7" s="637"/>
      <c r="CU7" s="637"/>
      <c r="CV7" s="637"/>
      <c r="CW7" s="637"/>
      <c r="CX7" s="637"/>
      <c r="CY7" s="638"/>
      <c r="CZ7" s="639">
        <v>21.1</v>
      </c>
      <c r="DA7" s="639"/>
      <c r="DB7" s="639"/>
      <c r="DC7" s="639"/>
      <c r="DD7" s="645">
        <v>95549</v>
      </c>
      <c r="DE7" s="637"/>
      <c r="DF7" s="637"/>
      <c r="DG7" s="637"/>
      <c r="DH7" s="637"/>
      <c r="DI7" s="637"/>
      <c r="DJ7" s="637"/>
      <c r="DK7" s="637"/>
      <c r="DL7" s="637"/>
      <c r="DM7" s="637"/>
      <c r="DN7" s="637"/>
      <c r="DO7" s="637"/>
      <c r="DP7" s="638"/>
      <c r="DQ7" s="645">
        <v>6805743</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82587</v>
      </c>
      <c r="S8" s="637"/>
      <c r="T8" s="637"/>
      <c r="U8" s="637"/>
      <c r="V8" s="637"/>
      <c r="W8" s="637"/>
      <c r="X8" s="637"/>
      <c r="Y8" s="638"/>
      <c r="Z8" s="639">
        <v>0.2</v>
      </c>
      <c r="AA8" s="639"/>
      <c r="AB8" s="639"/>
      <c r="AC8" s="639"/>
      <c r="AD8" s="640">
        <v>82587</v>
      </c>
      <c r="AE8" s="640"/>
      <c r="AF8" s="640"/>
      <c r="AG8" s="640"/>
      <c r="AH8" s="640"/>
      <c r="AI8" s="640"/>
      <c r="AJ8" s="640"/>
      <c r="AK8" s="640"/>
      <c r="AL8" s="641">
        <v>0.4</v>
      </c>
      <c r="AM8" s="642"/>
      <c r="AN8" s="642"/>
      <c r="AO8" s="643"/>
      <c r="AP8" s="633" t="s">
        <v>227</v>
      </c>
      <c r="AQ8" s="634"/>
      <c r="AR8" s="634"/>
      <c r="AS8" s="634"/>
      <c r="AT8" s="634"/>
      <c r="AU8" s="634"/>
      <c r="AV8" s="634"/>
      <c r="AW8" s="634"/>
      <c r="AX8" s="634"/>
      <c r="AY8" s="634"/>
      <c r="AZ8" s="634"/>
      <c r="BA8" s="634"/>
      <c r="BB8" s="634"/>
      <c r="BC8" s="634"/>
      <c r="BD8" s="634"/>
      <c r="BE8" s="634"/>
      <c r="BF8" s="635"/>
      <c r="BG8" s="636">
        <v>128530</v>
      </c>
      <c r="BH8" s="637"/>
      <c r="BI8" s="637"/>
      <c r="BJ8" s="637"/>
      <c r="BK8" s="637"/>
      <c r="BL8" s="637"/>
      <c r="BM8" s="637"/>
      <c r="BN8" s="638"/>
      <c r="BO8" s="639">
        <v>1.2</v>
      </c>
      <c r="BP8" s="639"/>
      <c r="BQ8" s="639"/>
      <c r="BR8" s="639"/>
      <c r="BS8" s="640" t="s">
        <v>121</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15162831</v>
      </c>
      <c r="CS8" s="637"/>
      <c r="CT8" s="637"/>
      <c r="CU8" s="637"/>
      <c r="CV8" s="637"/>
      <c r="CW8" s="637"/>
      <c r="CX8" s="637"/>
      <c r="CY8" s="638"/>
      <c r="CZ8" s="639">
        <v>32.9</v>
      </c>
      <c r="DA8" s="639"/>
      <c r="DB8" s="639"/>
      <c r="DC8" s="639"/>
      <c r="DD8" s="645">
        <v>1490416</v>
      </c>
      <c r="DE8" s="637"/>
      <c r="DF8" s="637"/>
      <c r="DG8" s="637"/>
      <c r="DH8" s="637"/>
      <c r="DI8" s="637"/>
      <c r="DJ8" s="637"/>
      <c r="DK8" s="637"/>
      <c r="DL8" s="637"/>
      <c r="DM8" s="637"/>
      <c r="DN8" s="637"/>
      <c r="DO8" s="637"/>
      <c r="DP8" s="638"/>
      <c r="DQ8" s="645">
        <v>8406785</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102495</v>
      </c>
      <c r="S9" s="637"/>
      <c r="T9" s="637"/>
      <c r="U9" s="637"/>
      <c r="V9" s="637"/>
      <c r="W9" s="637"/>
      <c r="X9" s="637"/>
      <c r="Y9" s="638"/>
      <c r="Z9" s="639">
        <v>0.2</v>
      </c>
      <c r="AA9" s="639"/>
      <c r="AB9" s="639"/>
      <c r="AC9" s="639"/>
      <c r="AD9" s="640">
        <v>102495</v>
      </c>
      <c r="AE9" s="640"/>
      <c r="AF9" s="640"/>
      <c r="AG9" s="640"/>
      <c r="AH9" s="640"/>
      <c r="AI9" s="640"/>
      <c r="AJ9" s="640"/>
      <c r="AK9" s="640"/>
      <c r="AL9" s="641">
        <v>0.5</v>
      </c>
      <c r="AM9" s="642"/>
      <c r="AN9" s="642"/>
      <c r="AO9" s="643"/>
      <c r="AP9" s="633" t="s">
        <v>230</v>
      </c>
      <c r="AQ9" s="634"/>
      <c r="AR9" s="634"/>
      <c r="AS9" s="634"/>
      <c r="AT9" s="634"/>
      <c r="AU9" s="634"/>
      <c r="AV9" s="634"/>
      <c r="AW9" s="634"/>
      <c r="AX9" s="634"/>
      <c r="AY9" s="634"/>
      <c r="AZ9" s="634"/>
      <c r="BA9" s="634"/>
      <c r="BB9" s="634"/>
      <c r="BC9" s="634"/>
      <c r="BD9" s="634"/>
      <c r="BE9" s="634"/>
      <c r="BF9" s="635"/>
      <c r="BG9" s="636">
        <v>3515824</v>
      </c>
      <c r="BH9" s="637"/>
      <c r="BI9" s="637"/>
      <c r="BJ9" s="637"/>
      <c r="BK9" s="637"/>
      <c r="BL9" s="637"/>
      <c r="BM9" s="637"/>
      <c r="BN9" s="638"/>
      <c r="BO9" s="639">
        <v>31.9</v>
      </c>
      <c r="BP9" s="639"/>
      <c r="BQ9" s="639"/>
      <c r="BR9" s="639"/>
      <c r="BS9" s="640" t="s">
        <v>121</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2502850</v>
      </c>
      <c r="CS9" s="637"/>
      <c r="CT9" s="637"/>
      <c r="CU9" s="637"/>
      <c r="CV9" s="637"/>
      <c r="CW9" s="637"/>
      <c r="CX9" s="637"/>
      <c r="CY9" s="638"/>
      <c r="CZ9" s="639">
        <v>5.4</v>
      </c>
      <c r="DA9" s="639"/>
      <c r="DB9" s="639"/>
      <c r="DC9" s="639"/>
      <c r="DD9" s="645">
        <v>84322</v>
      </c>
      <c r="DE9" s="637"/>
      <c r="DF9" s="637"/>
      <c r="DG9" s="637"/>
      <c r="DH9" s="637"/>
      <c r="DI9" s="637"/>
      <c r="DJ9" s="637"/>
      <c r="DK9" s="637"/>
      <c r="DL9" s="637"/>
      <c r="DM9" s="637"/>
      <c r="DN9" s="637"/>
      <c r="DO9" s="637"/>
      <c r="DP9" s="638"/>
      <c r="DQ9" s="645">
        <v>2105858</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121</v>
      </c>
      <c r="S10" s="637"/>
      <c r="T10" s="637"/>
      <c r="U10" s="637"/>
      <c r="V10" s="637"/>
      <c r="W10" s="637"/>
      <c r="X10" s="637"/>
      <c r="Y10" s="638"/>
      <c r="Z10" s="639" t="s">
        <v>121</v>
      </c>
      <c r="AA10" s="639"/>
      <c r="AB10" s="639"/>
      <c r="AC10" s="639"/>
      <c r="AD10" s="640" t="s">
        <v>121</v>
      </c>
      <c r="AE10" s="640"/>
      <c r="AF10" s="640"/>
      <c r="AG10" s="640"/>
      <c r="AH10" s="640"/>
      <c r="AI10" s="640"/>
      <c r="AJ10" s="640"/>
      <c r="AK10" s="640"/>
      <c r="AL10" s="641" t="s">
        <v>121</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260981</v>
      </c>
      <c r="BH10" s="637"/>
      <c r="BI10" s="637"/>
      <c r="BJ10" s="637"/>
      <c r="BK10" s="637"/>
      <c r="BL10" s="637"/>
      <c r="BM10" s="637"/>
      <c r="BN10" s="638"/>
      <c r="BO10" s="639">
        <v>2.4</v>
      </c>
      <c r="BP10" s="639"/>
      <c r="BQ10" s="639"/>
      <c r="BR10" s="639"/>
      <c r="BS10" s="640" t="s">
        <v>121</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86378</v>
      </c>
      <c r="CS10" s="637"/>
      <c r="CT10" s="637"/>
      <c r="CU10" s="637"/>
      <c r="CV10" s="637"/>
      <c r="CW10" s="637"/>
      <c r="CX10" s="637"/>
      <c r="CY10" s="638"/>
      <c r="CZ10" s="639">
        <v>0.2</v>
      </c>
      <c r="DA10" s="639"/>
      <c r="DB10" s="639"/>
      <c r="DC10" s="639"/>
      <c r="DD10" s="645" t="s">
        <v>121</v>
      </c>
      <c r="DE10" s="637"/>
      <c r="DF10" s="637"/>
      <c r="DG10" s="637"/>
      <c r="DH10" s="637"/>
      <c r="DI10" s="637"/>
      <c r="DJ10" s="637"/>
      <c r="DK10" s="637"/>
      <c r="DL10" s="637"/>
      <c r="DM10" s="637"/>
      <c r="DN10" s="637"/>
      <c r="DO10" s="637"/>
      <c r="DP10" s="638"/>
      <c r="DQ10" s="645">
        <v>84020</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2127630</v>
      </c>
      <c r="S11" s="637"/>
      <c r="T11" s="637"/>
      <c r="U11" s="637"/>
      <c r="V11" s="637"/>
      <c r="W11" s="637"/>
      <c r="X11" s="637"/>
      <c r="Y11" s="638"/>
      <c r="Z11" s="641">
        <v>4.4000000000000004</v>
      </c>
      <c r="AA11" s="642"/>
      <c r="AB11" s="642"/>
      <c r="AC11" s="648"/>
      <c r="AD11" s="645">
        <v>2127630</v>
      </c>
      <c r="AE11" s="637"/>
      <c r="AF11" s="637"/>
      <c r="AG11" s="637"/>
      <c r="AH11" s="637"/>
      <c r="AI11" s="637"/>
      <c r="AJ11" s="637"/>
      <c r="AK11" s="638"/>
      <c r="AL11" s="641">
        <v>9.8000000000000007</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859530</v>
      </c>
      <c r="BH11" s="637"/>
      <c r="BI11" s="637"/>
      <c r="BJ11" s="637"/>
      <c r="BK11" s="637"/>
      <c r="BL11" s="637"/>
      <c r="BM11" s="637"/>
      <c r="BN11" s="638"/>
      <c r="BO11" s="639">
        <v>7.8</v>
      </c>
      <c r="BP11" s="639"/>
      <c r="BQ11" s="639"/>
      <c r="BR11" s="639"/>
      <c r="BS11" s="640">
        <v>244799</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926830</v>
      </c>
      <c r="CS11" s="637"/>
      <c r="CT11" s="637"/>
      <c r="CU11" s="637"/>
      <c r="CV11" s="637"/>
      <c r="CW11" s="637"/>
      <c r="CX11" s="637"/>
      <c r="CY11" s="638"/>
      <c r="CZ11" s="639">
        <v>2</v>
      </c>
      <c r="DA11" s="639"/>
      <c r="DB11" s="639"/>
      <c r="DC11" s="639"/>
      <c r="DD11" s="645">
        <v>186133</v>
      </c>
      <c r="DE11" s="637"/>
      <c r="DF11" s="637"/>
      <c r="DG11" s="637"/>
      <c r="DH11" s="637"/>
      <c r="DI11" s="637"/>
      <c r="DJ11" s="637"/>
      <c r="DK11" s="637"/>
      <c r="DL11" s="637"/>
      <c r="DM11" s="637"/>
      <c r="DN11" s="637"/>
      <c r="DO11" s="637"/>
      <c r="DP11" s="638"/>
      <c r="DQ11" s="645">
        <v>429213</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t="s">
        <v>121</v>
      </c>
      <c r="S12" s="637"/>
      <c r="T12" s="637"/>
      <c r="U12" s="637"/>
      <c r="V12" s="637"/>
      <c r="W12" s="637"/>
      <c r="X12" s="637"/>
      <c r="Y12" s="638"/>
      <c r="Z12" s="639" t="s">
        <v>121</v>
      </c>
      <c r="AA12" s="639"/>
      <c r="AB12" s="639"/>
      <c r="AC12" s="639"/>
      <c r="AD12" s="640" t="s">
        <v>121</v>
      </c>
      <c r="AE12" s="640"/>
      <c r="AF12" s="640"/>
      <c r="AG12" s="640"/>
      <c r="AH12" s="640"/>
      <c r="AI12" s="640"/>
      <c r="AJ12" s="640"/>
      <c r="AK12" s="640"/>
      <c r="AL12" s="641" t="s">
        <v>121</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5353664</v>
      </c>
      <c r="BH12" s="637"/>
      <c r="BI12" s="637"/>
      <c r="BJ12" s="637"/>
      <c r="BK12" s="637"/>
      <c r="BL12" s="637"/>
      <c r="BM12" s="637"/>
      <c r="BN12" s="638"/>
      <c r="BO12" s="639">
        <v>48.6</v>
      </c>
      <c r="BP12" s="639"/>
      <c r="BQ12" s="639"/>
      <c r="BR12" s="639"/>
      <c r="BS12" s="640" t="s">
        <v>121</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1414275</v>
      </c>
      <c r="CS12" s="637"/>
      <c r="CT12" s="637"/>
      <c r="CU12" s="637"/>
      <c r="CV12" s="637"/>
      <c r="CW12" s="637"/>
      <c r="CX12" s="637"/>
      <c r="CY12" s="638"/>
      <c r="CZ12" s="639">
        <v>3.1</v>
      </c>
      <c r="DA12" s="639"/>
      <c r="DB12" s="639"/>
      <c r="DC12" s="639"/>
      <c r="DD12" s="645">
        <v>259896</v>
      </c>
      <c r="DE12" s="637"/>
      <c r="DF12" s="637"/>
      <c r="DG12" s="637"/>
      <c r="DH12" s="637"/>
      <c r="DI12" s="637"/>
      <c r="DJ12" s="637"/>
      <c r="DK12" s="637"/>
      <c r="DL12" s="637"/>
      <c r="DM12" s="637"/>
      <c r="DN12" s="637"/>
      <c r="DO12" s="637"/>
      <c r="DP12" s="638"/>
      <c r="DQ12" s="645">
        <v>792018</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v>2</v>
      </c>
      <c r="S13" s="637"/>
      <c r="T13" s="637"/>
      <c r="U13" s="637"/>
      <c r="V13" s="637"/>
      <c r="W13" s="637"/>
      <c r="X13" s="637"/>
      <c r="Y13" s="638"/>
      <c r="Z13" s="639">
        <v>0</v>
      </c>
      <c r="AA13" s="639"/>
      <c r="AB13" s="639"/>
      <c r="AC13" s="639"/>
      <c r="AD13" s="640">
        <v>2</v>
      </c>
      <c r="AE13" s="640"/>
      <c r="AF13" s="640"/>
      <c r="AG13" s="640"/>
      <c r="AH13" s="640"/>
      <c r="AI13" s="640"/>
      <c r="AJ13" s="640"/>
      <c r="AK13" s="640"/>
      <c r="AL13" s="641">
        <v>0</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5349188</v>
      </c>
      <c r="BH13" s="637"/>
      <c r="BI13" s="637"/>
      <c r="BJ13" s="637"/>
      <c r="BK13" s="637"/>
      <c r="BL13" s="637"/>
      <c r="BM13" s="637"/>
      <c r="BN13" s="638"/>
      <c r="BO13" s="639">
        <v>48.5</v>
      </c>
      <c r="BP13" s="639"/>
      <c r="BQ13" s="639"/>
      <c r="BR13" s="639"/>
      <c r="BS13" s="640" t="s">
        <v>121</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4817437</v>
      </c>
      <c r="CS13" s="637"/>
      <c r="CT13" s="637"/>
      <c r="CU13" s="637"/>
      <c r="CV13" s="637"/>
      <c r="CW13" s="637"/>
      <c r="CX13" s="637"/>
      <c r="CY13" s="638"/>
      <c r="CZ13" s="639">
        <v>10.4</v>
      </c>
      <c r="DA13" s="639"/>
      <c r="DB13" s="639"/>
      <c r="DC13" s="639"/>
      <c r="DD13" s="645">
        <v>2354373</v>
      </c>
      <c r="DE13" s="637"/>
      <c r="DF13" s="637"/>
      <c r="DG13" s="637"/>
      <c r="DH13" s="637"/>
      <c r="DI13" s="637"/>
      <c r="DJ13" s="637"/>
      <c r="DK13" s="637"/>
      <c r="DL13" s="637"/>
      <c r="DM13" s="637"/>
      <c r="DN13" s="637"/>
      <c r="DO13" s="637"/>
      <c r="DP13" s="638"/>
      <c r="DQ13" s="645">
        <v>2857997</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121</v>
      </c>
      <c r="S14" s="637"/>
      <c r="T14" s="637"/>
      <c r="U14" s="637"/>
      <c r="V14" s="637"/>
      <c r="W14" s="637"/>
      <c r="X14" s="637"/>
      <c r="Y14" s="638"/>
      <c r="Z14" s="639" t="s">
        <v>121</v>
      </c>
      <c r="AA14" s="639"/>
      <c r="AB14" s="639"/>
      <c r="AC14" s="639"/>
      <c r="AD14" s="640" t="s">
        <v>121</v>
      </c>
      <c r="AE14" s="640"/>
      <c r="AF14" s="640"/>
      <c r="AG14" s="640"/>
      <c r="AH14" s="640"/>
      <c r="AI14" s="640"/>
      <c r="AJ14" s="640"/>
      <c r="AK14" s="640"/>
      <c r="AL14" s="641" t="s">
        <v>121</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332571</v>
      </c>
      <c r="BH14" s="637"/>
      <c r="BI14" s="637"/>
      <c r="BJ14" s="637"/>
      <c r="BK14" s="637"/>
      <c r="BL14" s="637"/>
      <c r="BM14" s="637"/>
      <c r="BN14" s="638"/>
      <c r="BO14" s="639">
        <v>3</v>
      </c>
      <c r="BP14" s="639"/>
      <c r="BQ14" s="639"/>
      <c r="BR14" s="639"/>
      <c r="BS14" s="640" t="s">
        <v>121</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1800705</v>
      </c>
      <c r="CS14" s="637"/>
      <c r="CT14" s="637"/>
      <c r="CU14" s="637"/>
      <c r="CV14" s="637"/>
      <c r="CW14" s="637"/>
      <c r="CX14" s="637"/>
      <c r="CY14" s="638"/>
      <c r="CZ14" s="639">
        <v>3.9</v>
      </c>
      <c r="DA14" s="639"/>
      <c r="DB14" s="639"/>
      <c r="DC14" s="639"/>
      <c r="DD14" s="645">
        <v>39018</v>
      </c>
      <c r="DE14" s="637"/>
      <c r="DF14" s="637"/>
      <c r="DG14" s="637"/>
      <c r="DH14" s="637"/>
      <c r="DI14" s="637"/>
      <c r="DJ14" s="637"/>
      <c r="DK14" s="637"/>
      <c r="DL14" s="637"/>
      <c r="DM14" s="637"/>
      <c r="DN14" s="637"/>
      <c r="DO14" s="637"/>
      <c r="DP14" s="638"/>
      <c r="DQ14" s="645">
        <v>1777821</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39518</v>
      </c>
      <c r="S15" s="637"/>
      <c r="T15" s="637"/>
      <c r="U15" s="637"/>
      <c r="V15" s="637"/>
      <c r="W15" s="637"/>
      <c r="X15" s="637"/>
      <c r="Y15" s="638"/>
      <c r="Z15" s="639">
        <v>0.1</v>
      </c>
      <c r="AA15" s="639"/>
      <c r="AB15" s="639"/>
      <c r="AC15" s="639"/>
      <c r="AD15" s="640">
        <v>39518</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567120</v>
      </c>
      <c r="BH15" s="637"/>
      <c r="BI15" s="637"/>
      <c r="BJ15" s="637"/>
      <c r="BK15" s="637"/>
      <c r="BL15" s="637"/>
      <c r="BM15" s="637"/>
      <c r="BN15" s="638"/>
      <c r="BO15" s="639">
        <v>5.0999999999999996</v>
      </c>
      <c r="BP15" s="639"/>
      <c r="BQ15" s="639"/>
      <c r="BR15" s="639"/>
      <c r="BS15" s="640" t="s">
        <v>121</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4889997</v>
      </c>
      <c r="CS15" s="637"/>
      <c r="CT15" s="637"/>
      <c r="CU15" s="637"/>
      <c r="CV15" s="637"/>
      <c r="CW15" s="637"/>
      <c r="CX15" s="637"/>
      <c r="CY15" s="638"/>
      <c r="CZ15" s="639">
        <v>10.6</v>
      </c>
      <c r="DA15" s="639"/>
      <c r="DB15" s="639"/>
      <c r="DC15" s="639"/>
      <c r="DD15" s="645">
        <v>927557</v>
      </c>
      <c r="DE15" s="637"/>
      <c r="DF15" s="637"/>
      <c r="DG15" s="637"/>
      <c r="DH15" s="637"/>
      <c r="DI15" s="637"/>
      <c r="DJ15" s="637"/>
      <c r="DK15" s="637"/>
      <c r="DL15" s="637"/>
      <c r="DM15" s="637"/>
      <c r="DN15" s="637"/>
      <c r="DO15" s="637"/>
      <c r="DP15" s="638"/>
      <c r="DQ15" s="645">
        <v>2833596</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229323</v>
      </c>
      <c r="S16" s="637"/>
      <c r="T16" s="637"/>
      <c r="U16" s="637"/>
      <c r="V16" s="637"/>
      <c r="W16" s="637"/>
      <c r="X16" s="637"/>
      <c r="Y16" s="638"/>
      <c r="Z16" s="639">
        <v>0.5</v>
      </c>
      <c r="AA16" s="639"/>
      <c r="AB16" s="639"/>
      <c r="AC16" s="639"/>
      <c r="AD16" s="640">
        <v>229323</v>
      </c>
      <c r="AE16" s="640"/>
      <c r="AF16" s="640"/>
      <c r="AG16" s="640"/>
      <c r="AH16" s="640"/>
      <c r="AI16" s="640"/>
      <c r="AJ16" s="640"/>
      <c r="AK16" s="640"/>
      <c r="AL16" s="641">
        <v>1.1000000000000001</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121</v>
      </c>
      <c r="BH16" s="637"/>
      <c r="BI16" s="637"/>
      <c r="BJ16" s="637"/>
      <c r="BK16" s="637"/>
      <c r="BL16" s="637"/>
      <c r="BM16" s="637"/>
      <c r="BN16" s="638"/>
      <c r="BO16" s="639" t="s">
        <v>121</v>
      </c>
      <c r="BP16" s="639"/>
      <c r="BQ16" s="639"/>
      <c r="BR16" s="639"/>
      <c r="BS16" s="640" t="s">
        <v>121</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129383</v>
      </c>
      <c r="CS16" s="637"/>
      <c r="CT16" s="637"/>
      <c r="CU16" s="637"/>
      <c r="CV16" s="637"/>
      <c r="CW16" s="637"/>
      <c r="CX16" s="637"/>
      <c r="CY16" s="638"/>
      <c r="CZ16" s="639">
        <v>0.3</v>
      </c>
      <c r="DA16" s="639"/>
      <c r="DB16" s="639"/>
      <c r="DC16" s="639"/>
      <c r="DD16" s="645" t="s">
        <v>121</v>
      </c>
      <c r="DE16" s="637"/>
      <c r="DF16" s="637"/>
      <c r="DG16" s="637"/>
      <c r="DH16" s="637"/>
      <c r="DI16" s="637"/>
      <c r="DJ16" s="637"/>
      <c r="DK16" s="637"/>
      <c r="DL16" s="637"/>
      <c r="DM16" s="637"/>
      <c r="DN16" s="637"/>
      <c r="DO16" s="637"/>
      <c r="DP16" s="638"/>
      <c r="DQ16" s="645">
        <v>120309</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466020</v>
      </c>
      <c r="S17" s="637"/>
      <c r="T17" s="637"/>
      <c r="U17" s="637"/>
      <c r="V17" s="637"/>
      <c r="W17" s="637"/>
      <c r="X17" s="637"/>
      <c r="Y17" s="638"/>
      <c r="Z17" s="639">
        <v>1</v>
      </c>
      <c r="AA17" s="639"/>
      <c r="AB17" s="639"/>
      <c r="AC17" s="639"/>
      <c r="AD17" s="640">
        <v>466020</v>
      </c>
      <c r="AE17" s="640"/>
      <c r="AF17" s="640"/>
      <c r="AG17" s="640"/>
      <c r="AH17" s="640"/>
      <c r="AI17" s="640"/>
      <c r="AJ17" s="640"/>
      <c r="AK17" s="640"/>
      <c r="AL17" s="641">
        <v>2.1</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121</v>
      </c>
      <c r="BH17" s="637"/>
      <c r="BI17" s="637"/>
      <c r="BJ17" s="637"/>
      <c r="BK17" s="637"/>
      <c r="BL17" s="637"/>
      <c r="BM17" s="637"/>
      <c r="BN17" s="638"/>
      <c r="BO17" s="639" t="s">
        <v>121</v>
      </c>
      <c r="BP17" s="639"/>
      <c r="BQ17" s="639"/>
      <c r="BR17" s="639"/>
      <c r="BS17" s="640" t="s">
        <v>121</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4400416</v>
      </c>
      <c r="CS17" s="637"/>
      <c r="CT17" s="637"/>
      <c r="CU17" s="637"/>
      <c r="CV17" s="637"/>
      <c r="CW17" s="637"/>
      <c r="CX17" s="637"/>
      <c r="CY17" s="638"/>
      <c r="CZ17" s="639">
        <v>9.5</v>
      </c>
      <c r="DA17" s="639"/>
      <c r="DB17" s="639"/>
      <c r="DC17" s="639"/>
      <c r="DD17" s="645" t="s">
        <v>121</v>
      </c>
      <c r="DE17" s="637"/>
      <c r="DF17" s="637"/>
      <c r="DG17" s="637"/>
      <c r="DH17" s="637"/>
      <c r="DI17" s="637"/>
      <c r="DJ17" s="637"/>
      <c r="DK17" s="637"/>
      <c r="DL17" s="637"/>
      <c r="DM17" s="637"/>
      <c r="DN17" s="637"/>
      <c r="DO17" s="637"/>
      <c r="DP17" s="638"/>
      <c r="DQ17" s="645">
        <v>4320998</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92046</v>
      </c>
      <c r="S18" s="637"/>
      <c r="T18" s="637"/>
      <c r="U18" s="637"/>
      <c r="V18" s="637"/>
      <c r="W18" s="637"/>
      <c r="X18" s="637"/>
      <c r="Y18" s="638"/>
      <c r="Z18" s="639">
        <v>0.2</v>
      </c>
      <c r="AA18" s="639"/>
      <c r="AB18" s="639"/>
      <c r="AC18" s="639"/>
      <c r="AD18" s="640">
        <v>92046</v>
      </c>
      <c r="AE18" s="640"/>
      <c r="AF18" s="640"/>
      <c r="AG18" s="640"/>
      <c r="AH18" s="640"/>
      <c r="AI18" s="640"/>
      <c r="AJ18" s="640"/>
      <c r="AK18" s="640"/>
      <c r="AL18" s="641">
        <v>0.4</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121</v>
      </c>
      <c r="BH18" s="637"/>
      <c r="BI18" s="637"/>
      <c r="BJ18" s="637"/>
      <c r="BK18" s="637"/>
      <c r="BL18" s="637"/>
      <c r="BM18" s="637"/>
      <c r="BN18" s="638"/>
      <c r="BO18" s="639" t="s">
        <v>121</v>
      </c>
      <c r="BP18" s="639"/>
      <c r="BQ18" s="639"/>
      <c r="BR18" s="639"/>
      <c r="BS18" s="640" t="s">
        <v>121</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121</v>
      </c>
      <c r="CS18" s="637"/>
      <c r="CT18" s="637"/>
      <c r="CU18" s="637"/>
      <c r="CV18" s="637"/>
      <c r="CW18" s="637"/>
      <c r="CX18" s="637"/>
      <c r="CY18" s="638"/>
      <c r="CZ18" s="639" t="s">
        <v>121</v>
      </c>
      <c r="DA18" s="639"/>
      <c r="DB18" s="639"/>
      <c r="DC18" s="639"/>
      <c r="DD18" s="645" t="s">
        <v>121</v>
      </c>
      <c r="DE18" s="637"/>
      <c r="DF18" s="637"/>
      <c r="DG18" s="637"/>
      <c r="DH18" s="637"/>
      <c r="DI18" s="637"/>
      <c r="DJ18" s="637"/>
      <c r="DK18" s="637"/>
      <c r="DL18" s="637"/>
      <c r="DM18" s="637"/>
      <c r="DN18" s="637"/>
      <c r="DO18" s="637"/>
      <c r="DP18" s="638"/>
      <c r="DQ18" s="645" t="s">
        <v>121</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343149</v>
      </c>
      <c r="S19" s="637"/>
      <c r="T19" s="637"/>
      <c r="U19" s="637"/>
      <c r="V19" s="637"/>
      <c r="W19" s="637"/>
      <c r="X19" s="637"/>
      <c r="Y19" s="638"/>
      <c r="Z19" s="639">
        <v>0.7</v>
      </c>
      <c r="AA19" s="639"/>
      <c r="AB19" s="639"/>
      <c r="AC19" s="639"/>
      <c r="AD19" s="640">
        <v>343149</v>
      </c>
      <c r="AE19" s="640"/>
      <c r="AF19" s="640"/>
      <c r="AG19" s="640"/>
      <c r="AH19" s="640"/>
      <c r="AI19" s="640"/>
      <c r="AJ19" s="640"/>
      <c r="AK19" s="640"/>
      <c r="AL19" s="641">
        <v>1.6</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t="s">
        <v>121</v>
      </c>
      <c r="BH19" s="637"/>
      <c r="BI19" s="637"/>
      <c r="BJ19" s="637"/>
      <c r="BK19" s="637"/>
      <c r="BL19" s="637"/>
      <c r="BM19" s="637"/>
      <c r="BN19" s="638"/>
      <c r="BO19" s="639" t="s">
        <v>121</v>
      </c>
      <c r="BP19" s="639"/>
      <c r="BQ19" s="639"/>
      <c r="BR19" s="639"/>
      <c r="BS19" s="640" t="s">
        <v>121</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121</v>
      </c>
      <c r="CS19" s="637"/>
      <c r="CT19" s="637"/>
      <c r="CU19" s="637"/>
      <c r="CV19" s="637"/>
      <c r="CW19" s="637"/>
      <c r="CX19" s="637"/>
      <c r="CY19" s="638"/>
      <c r="CZ19" s="639" t="s">
        <v>121</v>
      </c>
      <c r="DA19" s="639"/>
      <c r="DB19" s="639"/>
      <c r="DC19" s="639"/>
      <c r="DD19" s="645" t="s">
        <v>121</v>
      </c>
      <c r="DE19" s="637"/>
      <c r="DF19" s="637"/>
      <c r="DG19" s="637"/>
      <c r="DH19" s="637"/>
      <c r="DI19" s="637"/>
      <c r="DJ19" s="637"/>
      <c r="DK19" s="637"/>
      <c r="DL19" s="637"/>
      <c r="DM19" s="637"/>
      <c r="DN19" s="637"/>
      <c r="DO19" s="637"/>
      <c r="DP19" s="638"/>
      <c r="DQ19" s="645" t="s">
        <v>121</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30825</v>
      </c>
      <c r="S20" s="637"/>
      <c r="T20" s="637"/>
      <c r="U20" s="637"/>
      <c r="V20" s="637"/>
      <c r="W20" s="637"/>
      <c r="X20" s="637"/>
      <c r="Y20" s="638"/>
      <c r="Z20" s="639">
        <v>0.1</v>
      </c>
      <c r="AA20" s="639"/>
      <c r="AB20" s="639"/>
      <c r="AC20" s="639"/>
      <c r="AD20" s="640">
        <v>30825</v>
      </c>
      <c r="AE20" s="640"/>
      <c r="AF20" s="640"/>
      <c r="AG20" s="640"/>
      <c r="AH20" s="640"/>
      <c r="AI20" s="640"/>
      <c r="AJ20" s="640"/>
      <c r="AK20" s="640"/>
      <c r="AL20" s="641">
        <v>0.1</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t="s">
        <v>121</v>
      </c>
      <c r="BH20" s="637"/>
      <c r="BI20" s="637"/>
      <c r="BJ20" s="637"/>
      <c r="BK20" s="637"/>
      <c r="BL20" s="637"/>
      <c r="BM20" s="637"/>
      <c r="BN20" s="638"/>
      <c r="BO20" s="639" t="s">
        <v>121</v>
      </c>
      <c r="BP20" s="639"/>
      <c r="BQ20" s="639"/>
      <c r="BR20" s="639"/>
      <c r="BS20" s="640" t="s">
        <v>121</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46101784</v>
      </c>
      <c r="CS20" s="637"/>
      <c r="CT20" s="637"/>
      <c r="CU20" s="637"/>
      <c r="CV20" s="637"/>
      <c r="CW20" s="637"/>
      <c r="CX20" s="637"/>
      <c r="CY20" s="638"/>
      <c r="CZ20" s="639">
        <v>100</v>
      </c>
      <c r="DA20" s="639"/>
      <c r="DB20" s="639"/>
      <c r="DC20" s="639"/>
      <c r="DD20" s="645">
        <v>5437264</v>
      </c>
      <c r="DE20" s="637"/>
      <c r="DF20" s="637"/>
      <c r="DG20" s="637"/>
      <c r="DH20" s="637"/>
      <c r="DI20" s="637"/>
      <c r="DJ20" s="637"/>
      <c r="DK20" s="637"/>
      <c r="DL20" s="637"/>
      <c r="DM20" s="637"/>
      <c r="DN20" s="637"/>
      <c r="DO20" s="637"/>
      <c r="DP20" s="638"/>
      <c r="DQ20" s="645">
        <v>30755292</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8399553</v>
      </c>
      <c r="S21" s="637"/>
      <c r="T21" s="637"/>
      <c r="U21" s="637"/>
      <c r="V21" s="637"/>
      <c r="W21" s="637"/>
      <c r="X21" s="637"/>
      <c r="Y21" s="638"/>
      <c r="Z21" s="639">
        <v>17.3</v>
      </c>
      <c r="AA21" s="639"/>
      <c r="AB21" s="639"/>
      <c r="AC21" s="639"/>
      <c r="AD21" s="640">
        <v>7177111</v>
      </c>
      <c r="AE21" s="640"/>
      <c r="AF21" s="640"/>
      <c r="AG21" s="640"/>
      <c r="AH21" s="640"/>
      <c r="AI21" s="640"/>
      <c r="AJ21" s="640"/>
      <c r="AK21" s="640"/>
      <c r="AL21" s="641">
        <v>33.1</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121</v>
      </c>
      <c r="BH21" s="637"/>
      <c r="BI21" s="637"/>
      <c r="BJ21" s="637"/>
      <c r="BK21" s="637"/>
      <c r="BL21" s="637"/>
      <c r="BM21" s="637"/>
      <c r="BN21" s="638"/>
      <c r="BO21" s="639" t="s">
        <v>121</v>
      </c>
      <c r="BP21" s="639"/>
      <c r="BQ21" s="639"/>
      <c r="BR21" s="639"/>
      <c r="BS21" s="640" t="s">
        <v>121</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7177111</v>
      </c>
      <c r="S22" s="637"/>
      <c r="T22" s="637"/>
      <c r="U22" s="637"/>
      <c r="V22" s="637"/>
      <c r="W22" s="637"/>
      <c r="X22" s="637"/>
      <c r="Y22" s="638"/>
      <c r="Z22" s="639">
        <v>14.8</v>
      </c>
      <c r="AA22" s="639"/>
      <c r="AB22" s="639"/>
      <c r="AC22" s="639"/>
      <c r="AD22" s="640">
        <v>7177111</v>
      </c>
      <c r="AE22" s="640"/>
      <c r="AF22" s="640"/>
      <c r="AG22" s="640"/>
      <c r="AH22" s="640"/>
      <c r="AI22" s="640"/>
      <c r="AJ22" s="640"/>
      <c r="AK22" s="640"/>
      <c r="AL22" s="641">
        <v>33.1</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121</v>
      </c>
      <c r="BH22" s="637"/>
      <c r="BI22" s="637"/>
      <c r="BJ22" s="637"/>
      <c r="BK22" s="637"/>
      <c r="BL22" s="637"/>
      <c r="BM22" s="637"/>
      <c r="BN22" s="638"/>
      <c r="BO22" s="639" t="s">
        <v>121</v>
      </c>
      <c r="BP22" s="639"/>
      <c r="BQ22" s="639"/>
      <c r="BR22" s="639"/>
      <c r="BS22" s="640" t="s">
        <v>121</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1222353</v>
      </c>
      <c r="S23" s="637"/>
      <c r="T23" s="637"/>
      <c r="U23" s="637"/>
      <c r="V23" s="637"/>
      <c r="W23" s="637"/>
      <c r="X23" s="637"/>
      <c r="Y23" s="638"/>
      <c r="Z23" s="639">
        <v>2.5</v>
      </c>
      <c r="AA23" s="639"/>
      <c r="AB23" s="639"/>
      <c r="AC23" s="639"/>
      <c r="AD23" s="640" t="s">
        <v>121</v>
      </c>
      <c r="AE23" s="640"/>
      <c r="AF23" s="640"/>
      <c r="AG23" s="640"/>
      <c r="AH23" s="640"/>
      <c r="AI23" s="640"/>
      <c r="AJ23" s="640"/>
      <c r="AK23" s="640"/>
      <c r="AL23" s="641" t="s">
        <v>121</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t="s">
        <v>121</v>
      </c>
      <c r="BH23" s="637"/>
      <c r="BI23" s="637"/>
      <c r="BJ23" s="637"/>
      <c r="BK23" s="637"/>
      <c r="BL23" s="637"/>
      <c r="BM23" s="637"/>
      <c r="BN23" s="638"/>
      <c r="BO23" s="639" t="s">
        <v>121</v>
      </c>
      <c r="BP23" s="639"/>
      <c r="BQ23" s="639"/>
      <c r="BR23" s="639"/>
      <c r="BS23" s="640" t="s">
        <v>121</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v>89</v>
      </c>
      <c r="S24" s="637"/>
      <c r="T24" s="637"/>
      <c r="U24" s="637"/>
      <c r="V24" s="637"/>
      <c r="W24" s="637"/>
      <c r="X24" s="637"/>
      <c r="Y24" s="638"/>
      <c r="Z24" s="639">
        <v>0</v>
      </c>
      <c r="AA24" s="639"/>
      <c r="AB24" s="639"/>
      <c r="AC24" s="639"/>
      <c r="AD24" s="640" t="s">
        <v>121</v>
      </c>
      <c r="AE24" s="640"/>
      <c r="AF24" s="640"/>
      <c r="AG24" s="640"/>
      <c r="AH24" s="640"/>
      <c r="AI24" s="640"/>
      <c r="AJ24" s="640"/>
      <c r="AK24" s="640"/>
      <c r="AL24" s="641" t="s">
        <v>121</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121</v>
      </c>
      <c r="BH24" s="637"/>
      <c r="BI24" s="637"/>
      <c r="BJ24" s="637"/>
      <c r="BK24" s="637"/>
      <c r="BL24" s="637"/>
      <c r="BM24" s="637"/>
      <c r="BN24" s="638"/>
      <c r="BO24" s="639" t="s">
        <v>121</v>
      </c>
      <c r="BP24" s="639"/>
      <c r="BQ24" s="639"/>
      <c r="BR24" s="639"/>
      <c r="BS24" s="640" t="s">
        <v>121</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16982468</v>
      </c>
      <c r="CS24" s="626"/>
      <c r="CT24" s="626"/>
      <c r="CU24" s="626"/>
      <c r="CV24" s="626"/>
      <c r="CW24" s="626"/>
      <c r="CX24" s="626"/>
      <c r="CY24" s="627"/>
      <c r="CZ24" s="630">
        <v>36.799999999999997</v>
      </c>
      <c r="DA24" s="631"/>
      <c r="DB24" s="631"/>
      <c r="DC24" s="647"/>
      <c r="DD24" s="671">
        <v>12027326</v>
      </c>
      <c r="DE24" s="626"/>
      <c r="DF24" s="626"/>
      <c r="DG24" s="626"/>
      <c r="DH24" s="626"/>
      <c r="DI24" s="626"/>
      <c r="DJ24" s="626"/>
      <c r="DK24" s="627"/>
      <c r="DL24" s="671">
        <v>11242238</v>
      </c>
      <c r="DM24" s="626"/>
      <c r="DN24" s="626"/>
      <c r="DO24" s="626"/>
      <c r="DP24" s="626"/>
      <c r="DQ24" s="626"/>
      <c r="DR24" s="626"/>
      <c r="DS24" s="626"/>
      <c r="DT24" s="626"/>
      <c r="DU24" s="626"/>
      <c r="DV24" s="627"/>
      <c r="DW24" s="630">
        <v>51.7</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22819368</v>
      </c>
      <c r="S25" s="637"/>
      <c r="T25" s="637"/>
      <c r="U25" s="637"/>
      <c r="V25" s="637"/>
      <c r="W25" s="637"/>
      <c r="X25" s="637"/>
      <c r="Y25" s="638"/>
      <c r="Z25" s="639">
        <v>47</v>
      </c>
      <c r="AA25" s="639"/>
      <c r="AB25" s="639"/>
      <c r="AC25" s="639"/>
      <c r="AD25" s="640">
        <v>21596926</v>
      </c>
      <c r="AE25" s="640"/>
      <c r="AF25" s="640"/>
      <c r="AG25" s="640"/>
      <c r="AH25" s="640"/>
      <c r="AI25" s="640"/>
      <c r="AJ25" s="640"/>
      <c r="AK25" s="640"/>
      <c r="AL25" s="641">
        <v>99.6</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121</v>
      </c>
      <c r="BH25" s="637"/>
      <c r="BI25" s="637"/>
      <c r="BJ25" s="637"/>
      <c r="BK25" s="637"/>
      <c r="BL25" s="637"/>
      <c r="BM25" s="637"/>
      <c r="BN25" s="638"/>
      <c r="BO25" s="639" t="s">
        <v>121</v>
      </c>
      <c r="BP25" s="639"/>
      <c r="BQ25" s="639"/>
      <c r="BR25" s="639"/>
      <c r="BS25" s="640" t="s">
        <v>121</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6282764</v>
      </c>
      <c r="CS25" s="668"/>
      <c r="CT25" s="668"/>
      <c r="CU25" s="668"/>
      <c r="CV25" s="668"/>
      <c r="CW25" s="668"/>
      <c r="CX25" s="668"/>
      <c r="CY25" s="669"/>
      <c r="CZ25" s="641">
        <v>13.6</v>
      </c>
      <c r="DA25" s="666"/>
      <c r="DB25" s="666"/>
      <c r="DC25" s="670"/>
      <c r="DD25" s="645">
        <v>5597698</v>
      </c>
      <c r="DE25" s="668"/>
      <c r="DF25" s="668"/>
      <c r="DG25" s="668"/>
      <c r="DH25" s="668"/>
      <c r="DI25" s="668"/>
      <c r="DJ25" s="668"/>
      <c r="DK25" s="669"/>
      <c r="DL25" s="645">
        <v>5064747</v>
      </c>
      <c r="DM25" s="668"/>
      <c r="DN25" s="668"/>
      <c r="DO25" s="668"/>
      <c r="DP25" s="668"/>
      <c r="DQ25" s="668"/>
      <c r="DR25" s="668"/>
      <c r="DS25" s="668"/>
      <c r="DT25" s="668"/>
      <c r="DU25" s="668"/>
      <c r="DV25" s="669"/>
      <c r="DW25" s="641">
        <v>23.3</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7555</v>
      </c>
      <c r="S26" s="637"/>
      <c r="T26" s="637"/>
      <c r="U26" s="637"/>
      <c r="V26" s="637"/>
      <c r="W26" s="637"/>
      <c r="X26" s="637"/>
      <c r="Y26" s="638"/>
      <c r="Z26" s="639">
        <v>0</v>
      </c>
      <c r="AA26" s="639"/>
      <c r="AB26" s="639"/>
      <c r="AC26" s="639"/>
      <c r="AD26" s="640">
        <v>7555</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121</v>
      </c>
      <c r="BH26" s="637"/>
      <c r="BI26" s="637"/>
      <c r="BJ26" s="637"/>
      <c r="BK26" s="637"/>
      <c r="BL26" s="637"/>
      <c r="BM26" s="637"/>
      <c r="BN26" s="638"/>
      <c r="BO26" s="639" t="s">
        <v>121</v>
      </c>
      <c r="BP26" s="639"/>
      <c r="BQ26" s="639"/>
      <c r="BR26" s="639"/>
      <c r="BS26" s="640" t="s">
        <v>121</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3309555</v>
      </c>
      <c r="CS26" s="637"/>
      <c r="CT26" s="637"/>
      <c r="CU26" s="637"/>
      <c r="CV26" s="637"/>
      <c r="CW26" s="637"/>
      <c r="CX26" s="637"/>
      <c r="CY26" s="638"/>
      <c r="CZ26" s="641">
        <v>7.2</v>
      </c>
      <c r="DA26" s="666"/>
      <c r="DB26" s="666"/>
      <c r="DC26" s="670"/>
      <c r="DD26" s="645">
        <v>3010955</v>
      </c>
      <c r="DE26" s="637"/>
      <c r="DF26" s="637"/>
      <c r="DG26" s="637"/>
      <c r="DH26" s="637"/>
      <c r="DI26" s="637"/>
      <c r="DJ26" s="637"/>
      <c r="DK26" s="638"/>
      <c r="DL26" s="645" t="s">
        <v>121</v>
      </c>
      <c r="DM26" s="637"/>
      <c r="DN26" s="637"/>
      <c r="DO26" s="637"/>
      <c r="DP26" s="637"/>
      <c r="DQ26" s="637"/>
      <c r="DR26" s="637"/>
      <c r="DS26" s="637"/>
      <c r="DT26" s="637"/>
      <c r="DU26" s="637"/>
      <c r="DV26" s="638"/>
      <c r="DW26" s="641" t="s">
        <v>121</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129917</v>
      </c>
      <c r="S27" s="637"/>
      <c r="T27" s="637"/>
      <c r="U27" s="637"/>
      <c r="V27" s="637"/>
      <c r="W27" s="637"/>
      <c r="X27" s="637"/>
      <c r="Y27" s="638"/>
      <c r="Z27" s="639">
        <v>0.3</v>
      </c>
      <c r="AA27" s="639"/>
      <c r="AB27" s="639"/>
      <c r="AC27" s="639"/>
      <c r="AD27" s="640" t="s">
        <v>121</v>
      </c>
      <c r="AE27" s="640"/>
      <c r="AF27" s="640"/>
      <c r="AG27" s="640"/>
      <c r="AH27" s="640"/>
      <c r="AI27" s="640"/>
      <c r="AJ27" s="640"/>
      <c r="AK27" s="640"/>
      <c r="AL27" s="641" t="s">
        <v>121</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11018220</v>
      </c>
      <c r="BH27" s="637"/>
      <c r="BI27" s="637"/>
      <c r="BJ27" s="637"/>
      <c r="BK27" s="637"/>
      <c r="BL27" s="637"/>
      <c r="BM27" s="637"/>
      <c r="BN27" s="638"/>
      <c r="BO27" s="639">
        <v>100</v>
      </c>
      <c r="BP27" s="639"/>
      <c r="BQ27" s="639"/>
      <c r="BR27" s="639"/>
      <c r="BS27" s="640">
        <v>244799</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6299288</v>
      </c>
      <c r="CS27" s="668"/>
      <c r="CT27" s="668"/>
      <c r="CU27" s="668"/>
      <c r="CV27" s="668"/>
      <c r="CW27" s="668"/>
      <c r="CX27" s="668"/>
      <c r="CY27" s="669"/>
      <c r="CZ27" s="641">
        <v>13.7</v>
      </c>
      <c r="DA27" s="666"/>
      <c r="DB27" s="666"/>
      <c r="DC27" s="670"/>
      <c r="DD27" s="645">
        <v>2108630</v>
      </c>
      <c r="DE27" s="668"/>
      <c r="DF27" s="668"/>
      <c r="DG27" s="668"/>
      <c r="DH27" s="668"/>
      <c r="DI27" s="668"/>
      <c r="DJ27" s="668"/>
      <c r="DK27" s="669"/>
      <c r="DL27" s="645">
        <v>2095567</v>
      </c>
      <c r="DM27" s="668"/>
      <c r="DN27" s="668"/>
      <c r="DO27" s="668"/>
      <c r="DP27" s="668"/>
      <c r="DQ27" s="668"/>
      <c r="DR27" s="668"/>
      <c r="DS27" s="668"/>
      <c r="DT27" s="668"/>
      <c r="DU27" s="668"/>
      <c r="DV27" s="669"/>
      <c r="DW27" s="641">
        <v>9.6</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253777</v>
      </c>
      <c r="S28" s="637"/>
      <c r="T28" s="637"/>
      <c r="U28" s="637"/>
      <c r="V28" s="637"/>
      <c r="W28" s="637"/>
      <c r="X28" s="637"/>
      <c r="Y28" s="638"/>
      <c r="Z28" s="639">
        <v>0.5</v>
      </c>
      <c r="AA28" s="639"/>
      <c r="AB28" s="639"/>
      <c r="AC28" s="639"/>
      <c r="AD28" s="640">
        <v>61477</v>
      </c>
      <c r="AE28" s="640"/>
      <c r="AF28" s="640"/>
      <c r="AG28" s="640"/>
      <c r="AH28" s="640"/>
      <c r="AI28" s="640"/>
      <c r="AJ28" s="640"/>
      <c r="AK28" s="640"/>
      <c r="AL28" s="641">
        <v>0.3</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4400416</v>
      </c>
      <c r="CS28" s="637"/>
      <c r="CT28" s="637"/>
      <c r="CU28" s="637"/>
      <c r="CV28" s="637"/>
      <c r="CW28" s="637"/>
      <c r="CX28" s="637"/>
      <c r="CY28" s="638"/>
      <c r="CZ28" s="641">
        <v>9.5</v>
      </c>
      <c r="DA28" s="666"/>
      <c r="DB28" s="666"/>
      <c r="DC28" s="670"/>
      <c r="DD28" s="645">
        <v>4320998</v>
      </c>
      <c r="DE28" s="637"/>
      <c r="DF28" s="637"/>
      <c r="DG28" s="637"/>
      <c r="DH28" s="637"/>
      <c r="DI28" s="637"/>
      <c r="DJ28" s="637"/>
      <c r="DK28" s="638"/>
      <c r="DL28" s="645">
        <v>4081924</v>
      </c>
      <c r="DM28" s="637"/>
      <c r="DN28" s="637"/>
      <c r="DO28" s="637"/>
      <c r="DP28" s="637"/>
      <c r="DQ28" s="637"/>
      <c r="DR28" s="637"/>
      <c r="DS28" s="637"/>
      <c r="DT28" s="637"/>
      <c r="DU28" s="637"/>
      <c r="DV28" s="638"/>
      <c r="DW28" s="641">
        <v>18.8</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59779</v>
      </c>
      <c r="S29" s="637"/>
      <c r="T29" s="637"/>
      <c r="U29" s="637"/>
      <c r="V29" s="637"/>
      <c r="W29" s="637"/>
      <c r="X29" s="637"/>
      <c r="Y29" s="638"/>
      <c r="Z29" s="639">
        <v>0.1</v>
      </c>
      <c r="AA29" s="639"/>
      <c r="AB29" s="639"/>
      <c r="AC29" s="639"/>
      <c r="AD29" s="640" t="s">
        <v>121</v>
      </c>
      <c r="AE29" s="640"/>
      <c r="AF29" s="640"/>
      <c r="AG29" s="640"/>
      <c r="AH29" s="640"/>
      <c r="AI29" s="640"/>
      <c r="AJ29" s="640"/>
      <c r="AK29" s="640"/>
      <c r="AL29" s="641" t="s">
        <v>121</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4400416</v>
      </c>
      <c r="CS29" s="668"/>
      <c r="CT29" s="668"/>
      <c r="CU29" s="668"/>
      <c r="CV29" s="668"/>
      <c r="CW29" s="668"/>
      <c r="CX29" s="668"/>
      <c r="CY29" s="669"/>
      <c r="CZ29" s="641">
        <v>9.5</v>
      </c>
      <c r="DA29" s="666"/>
      <c r="DB29" s="666"/>
      <c r="DC29" s="670"/>
      <c r="DD29" s="645">
        <v>4320998</v>
      </c>
      <c r="DE29" s="668"/>
      <c r="DF29" s="668"/>
      <c r="DG29" s="668"/>
      <c r="DH29" s="668"/>
      <c r="DI29" s="668"/>
      <c r="DJ29" s="668"/>
      <c r="DK29" s="669"/>
      <c r="DL29" s="645">
        <v>4081924</v>
      </c>
      <c r="DM29" s="668"/>
      <c r="DN29" s="668"/>
      <c r="DO29" s="668"/>
      <c r="DP29" s="668"/>
      <c r="DQ29" s="668"/>
      <c r="DR29" s="668"/>
      <c r="DS29" s="668"/>
      <c r="DT29" s="668"/>
      <c r="DU29" s="668"/>
      <c r="DV29" s="669"/>
      <c r="DW29" s="641">
        <v>18.8</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6386564</v>
      </c>
      <c r="S30" s="637"/>
      <c r="T30" s="637"/>
      <c r="U30" s="637"/>
      <c r="V30" s="637"/>
      <c r="W30" s="637"/>
      <c r="X30" s="637"/>
      <c r="Y30" s="638"/>
      <c r="Z30" s="639">
        <v>13.2</v>
      </c>
      <c r="AA30" s="639"/>
      <c r="AB30" s="639"/>
      <c r="AC30" s="639"/>
      <c r="AD30" s="640" t="s">
        <v>121</v>
      </c>
      <c r="AE30" s="640"/>
      <c r="AF30" s="640"/>
      <c r="AG30" s="640"/>
      <c r="AH30" s="640"/>
      <c r="AI30" s="640"/>
      <c r="AJ30" s="640"/>
      <c r="AK30" s="640"/>
      <c r="AL30" s="641" t="s">
        <v>121</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4279936</v>
      </c>
      <c r="CS30" s="637"/>
      <c r="CT30" s="637"/>
      <c r="CU30" s="637"/>
      <c r="CV30" s="637"/>
      <c r="CW30" s="637"/>
      <c r="CX30" s="637"/>
      <c r="CY30" s="638"/>
      <c r="CZ30" s="641">
        <v>9.3000000000000007</v>
      </c>
      <c r="DA30" s="666"/>
      <c r="DB30" s="666"/>
      <c r="DC30" s="670"/>
      <c r="DD30" s="645">
        <v>4200518</v>
      </c>
      <c r="DE30" s="637"/>
      <c r="DF30" s="637"/>
      <c r="DG30" s="637"/>
      <c r="DH30" s="637"/>
      <c r="DI30" s="637"/>
      <c r="DJ30" s="637"/>
      <c r="DK30" s="638"/>
      <c r="DL30" s="645">
        <v>3961444</v>
      </c>
      <c r="DM30" s="637"/>
      <c r="DN30" s="637"/>
      <c r="DO30" s="637"/>
      <c r="DP30" s="637"/>
      <c r="DQ30" s="637"/>
      <c r="DR30" s="637"/>
      <c r="DS30" s="637"/>
      <c r="DT30" s="637"/>
      <c r="DU30" s="637"/>
      <c r="DV30" s="638"/>
      <c r="DW30" s="641">
        <v>18.2</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121</v>
      </c>
      <c r="S31" s="637"/>
      <c r="T31" s="637"/>
      <c r="U31" s="637"/>
      <c r="V31" s="637"/>
      <c r="W31" s="637"/>
      <c r="X31" s="637"/>
      <c r="Y31" s="638"/>
      <c r="Z31" s="639" t="s">
        <v>121</v>
      </c>
      <c r="AA31" s="639"/>
      <c r="AB31" s="639"/>
      <c r="AC31" s="639"/>
      <c r="AD31" s="640" t="s">
        <v>121</v>
      </c>
      <c r="AE31" s="640"/>
      <c r="AF31" s="640"/>
      <c r="AG31" s="640"/>
      <c r="AH31" s="640"/>
      <c r="AI31" s="640"/>
      <c r="AJ31" s="640"/>
      <c r="AK31" s="640"/>
      <c r="AL31" s="641" t="s">
        <v>121</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99.5</v>
      </c>
      <c r="BH31" s="680"/>
      <c r="BI31" s="680"/>
      <c r="BJ31" s="680"/>
      <c r="BK31" s="680"/>
      <c r="BL31" s="680"/>
      <c r="BM31" s="631">
        <v>97.3</v>
      </c>
      <c r="BN31" s="680"/>
      <c r="BO31" s="680"/>
      <c r="BP31" s="680"/>
      <c r="BQ31" s="681"/>
      <c r="BR31" s="692">
        <v>99.5</v>
      </c>
      <c r="BS31" s="680"/>
      <c r="BT31" s="680"/>
      <c r="BU31" s="680"/>
      <c r="BV31" s="680"/>
      <c r="BW31" s="680"/>
      <c r="BX31" s="631">
        <v>97</v>
      </c>
      <c r="BY31" s="680"/>
      <c r="BZ31" s="680"/>
      <c r="CA31" s="680"/>
      <c r="CB31" s="681"/>
      <c r="CD31" s="674"/>
      <c r="CE31" s="675"/>
      <c r="CF31" s="633" t="s">
        <v>300</v>
      </c>
      <c r="CG31" s="634"/>
      <c r="CH31" s="634"/>
      <c r="CI31" s="634"/>
      <c r="CJ31" s="634"/>
      <c r="CK31" s="634"/>
      <c r="CL31" s="634"/>
      <c r="CM31" s="634"/>
      <c r="CN31" s="634"/>
      <c r="CO31" s="634"/>
      <c r="CP31" s="634"/>
      <c r="CQ31" s="635"/>
      <c r="CR31" s="636">
        <v>120480</v>
      </c>
      <c r="CS31" s="668"/>
      <c r="CT31" s="668"/>
      <c r="CU31" s="668"/>
      <c r="CV31" s="668"/>
      <c r="CW31" s="668"/>
      <c r="CX31" s="668"/>
      <c r="CY31" s="669"/>
      <c r="CZ31" s="641">
        <v>0.3</v>
      </c>
      <c r="DA31" s="666"/>
      <c r="DB31" s="666"/>
      <c r="DC31" s="670"/>
      <c r="DD31" s="645">
        <v>120480</v>
      </c>
      <c r="DE31" s="668"/>
      <c r="DF31" s="668"/>
      <c r="DG31" s="668"/>
      <c r="DH31" s="668"/>
      <c r="DI31" s="668"/>
      <c r="DJ31" s="668"/>
      <c r="DK31" s="669"/>
      <c r="DL31" s="645">
        <v>120480</v>
      </c>
      <c r="DM31" s="668"/>
      <c r="DN31" s="668"/>
      <c r="DO31" s="668"/>
      <c r="DP31" s="668"/>
      <c r="DQ31" s="668"/>
      <c r="DR31" s="668"/>
      <c r="DS31" s="668"/>
      <c r="DT31" s="668"/>
      <c r="DU31" s="668"/>
      <c r="DV31" s="669"/>
      <c r="DW31" s="641">
        <v>0.6</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2372003</v>
      </c>
      <c r="S32" s="637"/>
      <c r="T32" s="637"/>
      <c r="U32" s="637"/>
      <c r="V32" s="637"/>
      <c r="W32" s="637"/>
      <c r="X32" s="637"/>
      <c r="Y32" s="638"/>
      <c r="Z32" s="639">
        <v>4.9000000000000004</v>
      </c>
      <c r="AA32" s="639"/>
      <c r="AB32" s="639"/>
      <c r="AC32" s="639"/>
      <c r="AD32" s="640" t="s">
        <v>121</v>
      </c>
      <c r="AE32" s="640"/>
      <c r="AF32" s="640"/>
      <c r="AG32" s="640"/>
      <c r="AH32" s="640"/>
      <c r="AI32" s="640"/>
      <c r="AJ32" s="640"/>
      <c r="AK32" s="640"/>
      <c r="AL32" s="641" t="s">
        <v>121</v>
      </c>
      <c r="AM32" s="642"/>
      <c r="AN32" s="642"/>
      <c r="AO32" s="643"/>
      <c r="AP32" s="684"/>
      <c r="AQ32" s="685"/>
      <c r="AR32" s="685"/>
      <c r="AS32" s="685"/>
      <c r="AT32" s="689"/>
      <c r="AU32" s="196" t="s">
        <v>302</v>
      </c>
      <c r="AX32" s="633" t="s">
        <v>303</v>
      </c>
      <c r="AY32" s="634"/>
      <c r="AZ32" s="634"/>
      <c r="BA32" s="634"/>
      <c r="BB32" s="634"/>
      <c r="BC32" s="634"/>
      <c r="BD32" s="634"/>
      <c r="BE32" s="634"/>
      <c r="BF32" s="635"/>
      <c r="BG32" s="693">
        <v>99.7</v>
      </c>
      <c r="BH32" s="668"/>
      <c r="BI32" s="668"/>
      <c r="BJ32" s="668"/>
      <c r="BK32" s="668"/>
      <c r="BL32" s="668"/>
      <c r="BM32" s="642">
        <v>98</v>
      </c>
      <c r="BN32" s="668"/>
      <c r="BO32" s="668"/>
      <c r="BP32" s="668"/>
      <c r="BQ32" s="691"/>
      <c r="BR32" s="693">
        <v>99.6</v>
      </c>
      <c r="BS32" s="668"/>
      <c r="BT32" s="668"/>
      <c r="BU32" s="668"/>
      <c r="BV32" s="668"/>
      <c r="BW32" s="668"/>
      <c r="BX32" s="642">
        <v>97.8</v>
      </c>
      <c r="BY32" s="668"/>
      <c r="BZ32" s="668"/>
      <c r="CA32" s="668"/>
      <c r="CB32" s="691"/>
      <c r="CD32" s="676"/>
      <c r="CE32" s="677"/>
      <c r="CF32" s="633" t="s">
        <v>304</v>
      </c>
      <c r="CG32" s="634"/>
      <c r="CH32" s="634"/>
      <c r="CI32" s="634"/>
      <c r="CJ32" s="634"/>
      <c r="CK32" s="634"/>
      <c r="CL32" s="634"/>
      <c r="CM32" s="634"/>
      <c r="CN32" s="634"/>
      <c r="CO32" s="634"/>
      <c r="CP32" s="634"/>
      <c r="CQ32" s="635"/>
      <c r="CR32" s="636" t="s">
        <v>121</v>
      </c>
      <c r="CS32" s="637"/>
      <c r="CT32" s="637"/>
      <c r="CU32" s="637"/>
      <c r="CV32" s="637"/>
      <c r="CW32" s="637"/>
      <c r="CX32" s="637"/>
      <c r="CY32" s="638"/>
      <c r="CZ32" s="641" t="s">
        <v>121</v>
      </c>
      <c r="DA32" s="666"/>
      <c r="DB32" s="666"/>
      <c r="DC32" s="670"/>
      <c r="DD32" s="645" t="s">
        <v>121</v>
      </c>
      <c r="DE32" s="637"/>
      <c r="DF32" s="637"/>
      <c r="DG32" s="637"/>
      <c r="DH32" s="637"/>
      <c r="DI32" s="637"/>
      <c r="DJ32" s="637"/>
      <c r="DK32" s="638"/>
      <c r="DL32" s="645" t="s">
        <v>121</v>
      </c>
      <c r="DM32" s="637"/>
      <c r="DN32" s="637"/>
      <c r="DO32" s="637"/>
      <c r="DP32" s="637"/>
      <c r="DQ32" s="637"/>
      <c r="DR32" s="637"/>
      <c r="DS32" s="637"/>
      <c r="DT32" s="637"/>
      <c r="DU32" s="637"/>
      <c r="DV32" s="638"/>
      <c r="DW32" s="641" t="s">
        <v>121</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99265</v>
      </c>
      <c r="S33" s="637"/>
      <c r="T33" s="637"/>
      <c r="U33" s="637"/>
      <c r="V33" s="637"/>
      <c r="W33" s="637"/>
      <c r="X33" s="637"/>
      <c r="Y33" s="638"/>
      <c r="Z33" s="639">
        <v>0.2</v>
      </c>
      <c r="AA33" s="639"/>
      <c r="AB33" s="639"/>
      <c r="AC33" s="639"/>
      <c r="AD33" s="640">
        <v>9032</v>
      </c>
      <c r="AE33" s="640"/>
      <c r="AF33" s="640"/>
      <c r="AG33" s="640"/>
      <c r="AH33" s="640"/>
      <c r="AI33" s="640"/>
      <c r="AJ33" s="640"/>
      <c r="AK33" s="640"/>
      <c r="AL33" s="641">
        <v>0</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99.4</v>
      </c>
      <c r="BH33" s="695"/>
      <c r="BI33" s="695"/>
      <c r="BJ33" s="695"/>
      <c r="BK33" s="695"/>
      <c r="BL33" s="695"/>
      <c r="BM33" s="696">
        <v>96.4</v>
      </c>
      <c r="BN33" s="695"/>
      <c r="BO33" s="695"/>
      <c r="BP33" s="695"/>
      <c r="BQ33" s="697"/>
      <c r="BR33" s="694">
        <v>99.3</v>
      </c>
      <c r="BS33" s="695"/>
      <c r="BT33" s="695"/>
      <c r="BU33" s="695"/>
      <c r="BV33" s="695"/>
      <c r="BW33" s="695"/>
      <c r="BX33" s="696">
        <v>96</v>
      </c>
      <c r="BY33" s="695"/>
      <c r="BZ33" s="695"/>
      <c r="CA33" s="695"/>
      <c r="CB33" s="697"/>
      <c r="CD33" s="633" t="s">
        <v>307</v>
      </c>
      <c r="CE33" s="634"/>
      <c r="CF33" s="634"/>
      <c r="CG33" s="634"/>
      <c r="CH33" s="634"/>
      <c r="CI33" s="634"/>
      <c r="CJ33" s="634"/>
      <c r="CK33" s="634"/>
      <c r="CL33" s="634"/>
      <c r="CM33" s="634"/>
      <c r="CN33" s="634"/>
      <c r="CO33" s="634"/>
      <c r="CP33" s="634"/>
      <c r="CQ33" s="635"/>
      <c r="CR33" s="636">
        <v>23552669</v>
      </c>
      <c r="CS33" s="668"/>
      <c r="CT33" s="668"/>
      <c r="CU33" s="668"/>
      <c r="CV33" s="668"/>
      <c r="CW33" s="668"/>
      <c r="CX33" s="668"/>
      <c r="CY33" s="669"/>
      <c r="CZ33" s="641">
        <v>51.1</v>
      </c>
      <c r="DA33" s="666"/>
      <c r="DB33" s="666"/>
      <c r="DC33" s="670"/>
      <c r="DD33" s="645">
        <v>17626618</v>
      </c>
      <c r="DE33" s="668"/>
      <c r="DF33" s="668"/>
      <c r="DG33" s="668"/>
      <c r="DH33" s="668"/>
      <c r="DI33" s="668"/>
      <c r="DJ33" s="668"/>
      <c r="DK33" s="669"/>
      <c r="DL33" s="645">
        <v>9209290</v>
      </c>
      <c r="DM33" s="668"/>
      <c r="DN33" s="668"/>
      <c r="DO33" s="668"/>
      <c r="DP33" s="668"/>
      <c r="DQ33" s="668"/>
      <c r="DR33" s="668"/>
      <c r="DS33" s="668"/>
      <c r="DT33" s="668"/>
      <c r="DU33" s="668"/>
      <c r="DV33" s="669"/>
      <c r="DW33" s="641">
        <v>42.3</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5600865</v>
      </c>
      <c r="S34" s="637"/>
      <c r="T34" s="637"/>
      <c r="U34" s="637"/>
      <c r="V34" s="637"/>
      <c r="W34" s="637"/>
      <c r="X34" s="637"/>
      <c r="Y34" s="638"/>
      <c r="Z34" s="639">
        <v>11.5</v>
      </c>
      <c r="AA34" s="639"/>
      <c r="AB34" s="639"/>
      <c r="AC34" s="639"/>
      <c r="AD34" s="640" t="s">
        <v>121</v>
      </c>
      <c r="AE34" s="640"/>
      <c r="AF34" s="640"/>
      <c r="AG34" s="640"/>
      <c r="AH34" s="640"/>
      <c r="AI34" s="640"/>
      <c r="AJ34" s="640"/>
      <c r="AK34" s="640"/>
      <c r="AL34" s="641" t="s">
        <v>121</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309</v>
      </c>
      <c r="CE34" s="634"/>
      <c r="CF34" s="634"/>
      <c r="CG34" s="634"/>
      <c r="CH34" s="634"/>
      <c r="CI34" s="634"/>
      <c r="CJ34" s="634"/>
      <c r="CK34" s="634"/>
      <c r="CL34" s="634"/>
      <c r="CM34" s="634"/>
      <c r="CN34" s="634"/>
      <c r="CO34" s="634"/>
      <c r="CP34" s="634"/>
      <c r="CQ34" s="635"/>
      <c r="CR34" s="636">
        <v>7684252</v>
      </c>
      <c r="CS34" s="637"/>
      <c r="CT34" s="637"/>
      <c r="CU34" s="637"/>
      <c r="CV34" s="637"/>
      <c r="CW34" s="637"/>
      <c r="CX34" s="637"/>
      <c r="CY34" s="638"/>
      <c r="CZ34" s="641">
        <v>16.7</v>
      </c>
      <c r="DA34" s="666"/>
      <c r="DB34" s="666"/>
      <c r="DC34" s="670"/>
      <c r="DD34" s="645">
        <v>4055729</v>
      </c>
      <c r="DE34" s="637"/>
      <c r="DF34" s="637"/>
      <c r="DG34" s="637"/>
      <c r="DH34" s="637"/>
      <c r="DI34" s="637"/>
      <c r="DJ34" s="637"/>
      <c r="DK34" s="638"/>
      <c r="DL34" s="645">
        <v>2884614</v>
      </c>
      <c r="DM34" s="637"/>
      <c r="DN34" s="637"/>
      <c r="DO34" s="637"/>
      <c r="DP34" s="637"/>
      <c r="DQ34" s="637"/>
      <c r="DR34" s="637"/>
      <c r="DS34" s="637"/>
      <c r="DT34" s="637"/>
      <c r="DU34" s="637"/>
      <c r="DV34" s="638"/>
      <c r="DW34" s="641">
        <v>13.3</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4418738</v>
      </c>
      <c r="S35" s="637"/>
      <c r="T35" s="637"/>
      <c r="U35" s="637"/>
      <c r="V35" s="637"/>
      <c r="W35" s="637"/>
      <c r="X35" s="637"/>
      <c r="Y35" s="638"/>
      <c r="Z35" s="639">
        <v>9.1</v>
      </c>
      <c r="AA35" s="639"/>
      <c r="AB35" s="639"/>
      <c r="AC35" s="639"/>
      <c r="AD35" s="640" t="s">
        <v>121</v>
      </c>
      <c r="AE35" s="640"/>
      <c r="AF35" s="640"/>
      <c r="AG35" s="640"/>
      <c r="AH35" s="640"/>
      <c r="AI35" s="640"/>
      <c r="AJ35" s="640"/>
      <c r="AK35" s="640"/>
      <c r="AL35" s="641" t="s">
        <v>121</v>
      </c>
      <c r="AM35" s="642"/>
      <c r="AN35" s="642"/>
      <c r="AO35" s="643"/>
      <c r="AP35" s="204"/>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556694</v>
      </c>
      <c r="CS35" s="668"/>
      <c r="CT35" s="668"/>
      <c r="CU35" s="668"/>
      <c r="CV35" s="668"/>
      <c r="CW35" s="668"/>
      <c r="CX35" s="668"/>
      <c r="CY35" s="669"/>
      <c r="CZ35" s="641">
        <v>1.2</v>
      </c>
      <c r="DA35" s="666"/>
      <c r="DB35" s="666"/>
      <c r="DC35" s="670"/>
      <c r="DD35" s="645">
        <v>483474</v>
      </c>
      <c r="DE35" s="668"/>
      <c r="DF35" s="668"/>
      <c r="DG35" s="668"/>
      <c r="DH35" s="668"/>
      <c r="DI35" s="668"/>
      <c r="DJ35" s="668"/>
      <c r="DK35" s="669"/>
      <c r="DL35" s="645">
        <v>289951</v>
      </c>
      <c r="DM35" s="668"/>
      <c r="DN35" s="668"/>
      <c r="DO35" s="668"/>
      <c r="DP35" s="668"/>
      <c r="DQ35" s="668"/>
      <c r="DR35" s="668"/>
      <c r="DS35" s="668"/>
      <c r="DT35" s="668"/>
      <c r="DU35" s="668"/>
      <c r="DV35" s="669"/>
      <c r="DW35" s="641">
        <v>1.3</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2896957</v>
      </c>
      <c r="S36" s="637"/>
      <c r="T36" s="637"/>
      <c r="U36" s="637"/>
      <c r="V36" s="637"/>
      <c r="W36" s="637"/>
      <c r="X36" s="637"/>
      <c r="Y36" s="638"/>
      <c r="Z36" s="639">
        <v>6</v>
      </c>
      <c r="AA36" s="639"/>
      <c r="AB36" s="639"/>
      <c r="AC36" s="639"/>
      <c r="AD36" s="640" t="s">
        <v>121</v>
      </c>
      <c r="AE36" s="640"/>
      <c r="AF36" s="640"/>
      <c r="AG36" s="640"/>
      <c r="AH36" s="640"/>
      <c r="AI36" s="640"/>
      <c r="AJ36" s="640"/>
      <c r="AK36" s="640"/>
      <c r="AL36" s="641" t="s">
        <v>121</v>
      </c>
      <c r="AM36" s="642"/>
      <c r="AN36" s="642"/>
      <c r="AO36" s="643"/>
      <c r="AP36" s="204"/>
      <c r="AQ36" s="702" t="s">
        <v>315</v>
      </c>
      <c r="AR36" s="703"/>
      <c r="AS36" s="703"/>
      <c r="AT36" s="703"/>
      <c r="AU36" s="703"/>
      <c r="AV36" s="703"/>
      <c r="AW36" s="703"/>
      <c r="AX36" s="703"/>
      <c r="AY36" s="704"/>
      <c r="AZ36" s="625">
        <v>4158740</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121501</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6962748</v>
      </c>
      <c r="CS36" s="637"/>
      <c r="CT36" s="637"/>
      <c r="CU36" s="637"/>
      <c r="CV36" s="637"/>
      <c r="CW36" s="637"/>
      <c r="CX36" s="637"/>
      <c r="CY36" s="638"/>
      <c r="CZ36" s="641">
        <v>15.1</v>
      </c>
      <c r="DA36" s="666"/>
      <c r="DB36" s="666"/>
      <c r="DC36" s="670"/>
      <c r="DD36" s="645">
        <v>6166673</v>
      </c>
      <c r="DE36" s="637"/>
      <c r="DF36" s="637"/>
      <c r="DG36" s="637"/>
      <c r="DH36" s="637"/>
      <c r="DI36" s="637"/>
      <c r="DJ36" s="637"/>
      <c r="DK36" s="638"/>
      <c r="DL36" s="645">
        <v>3771333</v>
      </c>
      <c r="DM36" s="637"/>
      <c r="DN36" s="637"/>
      <c r="DO36" s="637"/>
      <c r="DP36" s="637"/>
      <c r="DQ36" s="637"/>
      <c r="DR36" s="637"/>
      <c r="DS36" s="637"/>
      <c r="DT36" s="637"/>
      <c r="DU36" s="637"/>
      <c r="DV36" s="638"/>
      <c r="DW36" s="641">
        <v>17.3</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803408</v>
      </c>
      <c r="S37" s="637"/>
      <c r="T37" s="637"/>
      <c r="U37" s="637"/>
      <c r="V37" s="637"/>
      <c r="W37" s="637"/>
      <c r="X37" s="637"/>
      <c r="Y37" s="638"/>
      <c r="Z37" s="639">
        <v>1.7</v>
      </c>
      <c r="AA37" s="639"/>
      <c r="AB37" s="639"/>
      <c r="AC37" s="639"/>
      <c r="AD37" s="640">
        <v>3139</v>
      </c>
      <c r="AE37" s="640"/>
      <c r="AF37" s="640"/>
      <c r="AG37" s="640"/>
      <c r="AH37" s="640"/>
      <c r="AI37" s="640"/>
      <c r="AJ37" s="640"/>
      <c r="AK37" s="640"/>
      <c r="AL37" s="641">
        <v>0</v>
      </c>
      <c r="AM37" s="642"/>
      <c r="AN37" s="642"/>
      <c r="AO37" s="643"/>
      <c r="AQ37" s="699" t="s">
        <v>319</v>
      </c>
      <c r="AR37" s="700"/>
      <c r="AS37" s="700"/>
      <c r="AT37" s="700"/>
      <c r="AU37" s="700"/>
      <c r="AV37" s="700"/>
      <c r="AW37" s="700"/>
      <c r="AX37" s="700"/>
      <c r="AY37" s="701"/>
      <c r="AZ37" s="636">
        <v>1316148</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75642</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2322466</v>
      </c>
      <c r="CS37" s="668"/>
      <c r="CT37" s="668"/>
      <c r="CU37" s="668"/>
      <c r="CV37" s="668"/>
      <c r="CW37" s="668"/>
      <c r="CX37" s="668"/>
      <c r="CY37" s="669"/>
      <c r="CZ37" s="641">
        <v>5</v>
      </c>
      <c r="DA37" s="666"/>
      <c r="DB37" s="666"/>
      <c r="DC37" s="670"/>
      <c r="DD37" s="645">
        <v>2209137</v>
      </c>
      <c r="DE37" s="668"/>
      <c r="DF37" s="668"/>
      <c r="DG37" s="668"/>
      <c r="DH37" s="668"/>
      <c r="DI37" s="668"/>
      <c r="DJ37" s="668"/>
      <c r="DK37" s="669"/>
      <c r="DL37" s="645">
        <v>1839568</v>
      </c>
      <c r="DM37" s="668"/>
      <c r="DN37" s="668"/>
      <c r="DO37" s="668"/>
      <c r="DP37" s="668"/>
      <c r="DQ37" s="668"/>
      <c r="DR37" s="668"/>
      <c r="DS37" s="668"/>
      <c r="DT37" s="668"/>
      <c r="DU37" s="668"/>
      <c r="DV37" s="669"/>
      <c r="DW37" s="641">
        <v>8.5</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2676300</v>
      </c>
      <c r="S38" s="637"/>
      <c r="T38" s="637"/>
      <c r="U38" s="637"/>
      <c r="V38" s="637"/>
      <c r="W38" s="637"/>
      <c r="X38" s="637"/>
      <c r="Y38" s="638"/>
      <c r="Z38" s="639">
        <v>5.5</v>
      </c>
      <c r="AA38" s="639"/>
      <c r="AB38" s="639"/>
      <c r="AC38" s="639"/>
      <c r="AD38" s="640" t="s">
        <v>121</v>
      </c>
      <c r="AE38" s="640"/>
      <c r="AF38" s="640"/>
      <c r="AG38" s="640"/>
      <c r="AH38" s="640"/>
      <c r="AI38" s="640"/>
      <c r="AJ38" s="640"/>
      <c r="AK38" s="640"/>
      <c r="AL38" s="641" t="s">
        <v>121</v>
      </c>
      <c r="AM38" s="642"/>
      <c r="AN38" s="642"/>
      <c r="AO38" s="643"/>
      <c r="AQ38" s="699" t="s">
        <v>323</v>
      </c>
      <c r="AR38" s="700"/>
      <c r="AS38" s="700"/>
      <c r="AT38" s="700"/>
      <c r="AU38" s="700"/>
      <c r="AV38" s="700"/>
      <c r="AW38" s="700"/>
      <c r="AX38" s="700"/>
      <c r="AY38" s="701"/>
      <c r="AZ38" s="636" t="s">
        <v>121</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8678</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2842592</v>
      </c>
      <c r="CS38" s="637"/>
      <c r="CT38" s="637"/>
      <c r="CU38" s="637"/>
      <c r="CV38" s="637"/>
      <c r="CW38" s="637"/>
      <c r="CX38" s="637"/>
      <c r="CY38" s="638"/>
      <c r="CZ38" s="641">
        <v>6.2</v>
      </c>
      <c r="DA38" s="666"/>
      <c r="DB38" s="666"/>
      <c r="DC38" s="670"/>
      <c r="DD38" s="645">
        <v>2357595</v>
      </c>
      <c r="DE38" s="637"/>
      <c r="DF38" s="637"/>
      <c r="DG38" s="637"/>
      <c r="DH38" s="637"/>
      <c r="DI38" s="637"/>
      <c r="DJ38" s="637"/>
      <c r="DK38" s="638"/>
      <c r="DL38" s="645">
        <v>2263392</v>
      </c>
      <c r="DM38" s="637"/>
      <c r="DN38" s="637"/>
      <c r="DO38" s="637"/>
      <c r="DP38" s="637"/>
      <c r="DQ38" s="637"/>
      <c r="DR38" s="637"/>
      <c r="DS38" s="637"/>
      <c r="DT38" s="637"/>
      <c r="DU38" s="637"/>
      <c r="DV38" s="638"/>
      <c r="DW38" s="641">
        <v>10.4</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121</v>
      </c>
      <c r="S39" s="637"/>
      <c r="T39" s="637"/>
      <c r="U39" s="637"/>
      <c r="V39" s="637"/>
      <c r="W39" s="637"/>
      <c r="X39" s="637"/>
      <c r="Y39" s="638"/>
      <c r="Z39" s="639" t="s">
        <v>121</v>
      </c>
      <c r="AA39" s="639"/>
      <c r="AB39" s="639"/>
      <c r="AC39" s="639"/>
      <c r="AD39" s="640" t="s">
        <v>121</v>
      </c>
      <c r="AE39" s="640"/>
      <c r="AF39" s="640"/>
      <c r="AG39" s="640"/>
      <c r="AH39" s="640"/>
      <c r="AI39" s="640"/>
      <c r="AJ39" s="640"/>
      <c r="AK39" s="640"/>
      <c r="AL39" s="641" t="s">
        <v>121</v>
      </c>
      <c r="AM39" s="642"/>
      <c r="AN39" s="642"/>
      <c r="AO39" s="643"/>
      <c r="AQ39" s="699" t="s">
        <v>327</v>
      </c>
      <c r="AR39" s="700"/>
      <c r="AS39" s="700"/>
      <c r="AT39" s="700"/>
      <c r="AU39" s="700"/>
      <c r="AV39" s="700"/>
      <c r="AW39" s="700"/>
      <c r="AX39" s="700"/>
      <c r="AY39" s="701"/>
      <c r="AZ39" s="636" t="s">
        <v>121</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12787</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5103858</v>
      </c>
      <c r="CS39" s="668"/>
      <c r="CT39" s="668"/>
      <c r="CU39" s="668"/>
      <c r="CV39" s="668"/>
      <c r="CW39" s="668"/>
      <c r="CX39" s="668"/>
      <c r="CY39" s="669"/>
      <c r="CZ39" s="641">
        <v>11.1</v>
      </c>
      <c r="DA39" s="666"/>
      <c r="DB39" s="666"/>
      <c r="DC39" s="670"/>
      <c r="DD39" s="645">
        <v>4543587</v>
      </c>
      <c r="DE39" s="668"/>
      <c r="DF39" s="668"/>
      <c r="DG39" s="668"/>
      <c r="DH39" s="668"/>
      <c r="DI39" s="668"/>
      <c r="DJ39" s="668"/>
      <c r="DK39" s="669"/>
      <c r="DL39" s="645" t="s">
        <v>121</v>
      </c>
      <c r="DM39" s="668"/>
      <c r="DN39" s="668"/>
      <c r="DO39" s="668"/>
      <c r="DP39" s="668"/>
      <c r="DQ39" s="668"/>
      <c r="DR39" s="668"/>
      <c r="DS39" s="668"/>
      <c r="DT39" s="668"/>
      <c r="DU39" s="668"/>
      <c r="DV39" s="669"/>
      <c r="DW39" s="641" t="s">
        <v>121</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81400</v>
      </c>
      <c r="S40" s="637"/>
      <c r="T40" s="637"/>
      <c r="U40" s="637"/>
      <c r="V40" s="637"/>
      <c r="W40" s="637"/>
      <c r="X40" s="637"/>
      <c r="Y40" s="638"/>
      <c r="Z40" s="639">
        <v>0.2</v>
      </c>
      <c r="AA40" s="639"/>
      <c r="AB40" s="639"/>
      <c r="AC40" s="639"/>
      <c r="AD40" s="640" t="s">
        <v>121</v>
      </c>
      <c r="AE40" s="640"/>
      <c r="AF40" s="640"/>
      <c r="AG40" s="640"/>
      <c r="AH40" s="640"/>
      <c r="AI40" s="640"/>
      <c r="AJ40" s="640"/>
      <c r="AK40" s="640"/>
      <c r="AL40" s="641" t="s">
        <v>121</v>
      </c>
      <c r="AM40" s="642"/>
      <c r="AN40" s="642"/>
      <c r="AO40" s="643"/>
      <c r="AQ40" s="699" t="s">
        <v>331</v>
      </c>
      <c r="AR40" s="700"/>
      <c r="AS40" s="700"/>
      <c r="AT40" s="700"/>
      <c r="AU40" s="700"/>
      <c r="AV40" s="700"/>
      <c r="AW40" s="700"/>
      <c r="AX40" s="700"/>
      <c r="AY40" s="701"/>
      <c r="AZ40" s="636" t="s">
        <v>121</v>
      </c>
      <c r="BA40" s="637"/>
      <c r="BB40" s="637"/>
      <c r="BC40" s="637"/>
      <c r="BD40" s="668"/>
      <c r="BE40" s="668"/>
      <c r="BF40" s="691"/>
      <c r="BG40" s="684" t="s">
        <v>332</v>
      </c>
      <c r="BH40" s="685"/>
      <c r="BI40" s="685"/>
      <c r="BJ40" s="685"/>
      <c r="BK40" s="685"/>
      <c r="BL40" s="205"/>
      <c r="BM40" s="634" t="s">
        <v>333</v>
      </c>
      <c r="BN40" s="634"/>
      <c r="BO40" s="634"/>
      <c r="BP40" s="634"/>
      <c r="BQ40" s="634"/>
      <c r="BR40" s="634"/>
      <c r="BS40" s="634"/>
      <c r="BT40" s="634"/>
      <c r="BU40" s="635"/>
      <c r="BV40" s="636">
        <v>95</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402525</v>
      </c>
      <c r="CS40" s="637"/>
      <c r="CT40" s="637"/>
      <c r="CU40" s="637"/>
      <c r="CV40" s="637"/>
      <c r="CW40" s="637"/>
      <c r="CX40" s="637"/>
      <c r="CY40" s="638"/>
      <c r="CZ40" s="641">
        <v>0.9</v>
      </c>
      <c r="DA40" s="666"/>
      <c r="DB40" s="666"/>
      <c r="DC40" s="670"/>
      <c r="DD40" s="645">
        <v>19560</v>
      </c>
      <c r="DE40" s="637"/>
      <c r="DF40" s="637"/>
      <c r="DG40" s="637"/>
      <c r="DH40" s="637"/>
      <c r="DI40" s="637"/>
      <c r="DJ40" s="637"/>
      <c r="DK40" s="638"/>
      <c r="DL40" s="645" t="s">
        <v>121</v>
      </c>
      <c r="DM40" s="637"/>
      <c r="DN40" s="637"/>
      <c r="DO40" s="637"/>
      <c r="DP40" s="637"/>
      <c r="DQ40" s="637"/>
      <c r="DR40" s="637"/>
      <c r="DS40" s="637"/>
      <c r="DT40" s="637"/>
      <c r="DU40" s="637"/>
      <c r="DV40" s="638"/>
      <c r="DW40" s="641" t="s">
        <v>121</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48524496</v>
      </c>
      <c r="S41" s="709"/>
      <c r="T41" s="709"/>
      <c r="U41" s="709"/>
      <c r="V41" s="709"/>
      <c r="W41" s="709"/>
      <c r="X41" s="709"/>
      <c r="Y41" s="713"/>
      <c r="Z41" s="714">
        <v>100</v>
      </c>
      <c r="AA41" s="714"/>
      <c r="AB41" s="714"/>
      <c r="AC41" s="714"/>
      <c r="AD41" s="715">
        <v>21678129</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495728</v>
      </c>
      <c r="BA41" s="637"/>
      <c r="BB41" s="637"/>
      <c r="BC41" s="637"/>
      <c r="BD41" s="668"/>
      <c r="BE41" s="668"/>
      <c r="BF41" s="691"/>
      <c r="BG41" s="684"/>
      <c r="BH41" s="685"/>
      <c r="BI41" s="685"/>
      <c r="BJ41" s="685"/>
      <c r="BK41" s="685"/>
      <c r="BL41" s="205"/>
      <c r="BM41" s="634" t="s">
        <v>337</v>
      </c>
      <c r="BN41" s="634"/>
      <c r="BO41" s="634"/>
      <c r="BP41" s="634"/>
      <c r="BQ41" s="634"/>
      <c r="BR41" s="634"/>
      <c r="BS41" s="634"/>
      <c r="BT41" s="634"/>
      <c r="BU41" s="635"/>
      <c r="BV41" s="636" t="s">
        <v>121</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121</v>
      </c>
      <c r="CS41" s="668"/>
      <c r="CT41" s="668"/>
      <c r="CU41" s="668"/>
      <c r="CV41" s="668"/>
      <c r="CW41" s="668"/>
      <c r="CX41" s="668"/>
      <c r="CY41" s="669"/>
      <c r="CZ41" s="641" t="s">
        <v>121</v>
      </c>
      <c r="DA41" s="666"/>
      <c r="DB41" s="666"/>
      <c r="DC41" s="670"/>
      <c r="DD41" s="645" t="s">
        <v>121</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2346864</v>
      </c>
      <c r="BA42" s="709"/>
      <c r="BB42" s="709"/>
      <c r="BC42" s="709"/>
      <c r="BD42" s="695"/>
      <c r="BE42" s="695"/>
      <c r="BF42" s="697"/>
      <c r="BG42" s="686"/>
      <c r="BH42" s="687"/>
      <c r="BI42" s="687"/>
      <c r="BJ42" s="687"/>
      <c r="BK42" s="687"/>
      <c r="BL42" s="206"/>
      <c r="BM42" s="658" t="s">
        <v>340</v>
      </c>
      <c r="BN42" s="658"/>
      <c r="BO42" s="658"/>
      <c r="BP42" s="658"/>
      <c r="BQ42" s="658"/>
      <c r="BR42" s="658"/>
      <c r="BS42" s="658"/>
      <c r="BT42" s="658"/>
      <c r="BU42" s="659"/>
      <c r="BV42" s="708">
        <v>369</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5566647</v>
      </c>
      <c r="CS42" s="668"/>
      <c r="CT42" s="668"/>
      <c r="CU42" s="668"/>
      <c r="CV42" s="668"/>
      <c r="CW42" s="668"/>
      <c r="CX42" s="668"/>
      <c r="CY42" s="669"/>
      <c r="CZ42" s="641">
        <v>12.1</v>
      </c>
      <c r="DA42" s="666"/>
      <c r="DB42" s="666"/>
      <c r="DC42" s="670"/>
      <c r="DD42" s="645">
        <v>1101348</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178596</v>
      </c>
      <c r="CS43" s="668"/>
      <c r="CT43" s="668"/>
      <c r="CU43" s="668"/>
      <c r="CV43" s="668"/>
      <c r="CW43" s="668"/>
      <c r="CX43" s="668"/>
      <c r="CY43" s="669"/>
      <c r="CZ43" s="641">
        <v>0.4</v>
      </c>
      <c r="DA43" s="666"/>
      <c r="DB43" s="666"/>
      <c r="DC43" s="670"/>
      <c r="DD43" s="645">
        <v>178596</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5437264</v>
      </c>
      <c r="CS44" s="637"/>
      <c r="CT44" s="637"/>
      <c r="CU44" s="637"/>
      <c r="CV44" s="637"/>
      <c r="CW44" s="637"/>
      <c r="CX44" s="637"/>
      <c r="CY44" s="638"/>
      <c r="CZ44" s="641">
        <v>11.8</v>
      </c>
      <c r="DA44" s="642"/>
      <c r="DB44" s="642"/>
      <c r="DC44" s="648"/>
      <c r="DD44" s="645">
        <v>981039</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1191806</v>
      </c>
      <c r="CS45" s="668"/>
      <c r="CT45" s="668"/>
      <c r="CU45" s="668"/>
      <c r="CV45" s="668"/>
      <c r="CW45" s="668"/>
      <c r="CX45" s="668"/>
      <c r="CY45" s="669"/>
      <c r="CZ45" s="641">
        <v>2.6</v>
      </c>
      <c r="DA45" s="666"/>
      <c r="DB45" s="666"/>
      <c r="DC45" s="670"/>
      <c r="DD45" s="645">
        <v>52216</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4062640</v>
      </c>
      <c r="CS46" s="637"/>
      <c r="CT46" s="637"/>
      <c r="CU46" s="637"/>
      <c r="CV46" s="637"/>
      <c r="CW46" s="637"/>
      <c r="CX46" s="637"/>
      <c r="CY46" s="638"/>
      <c r="CZ46" s="641">
        <v>8.8000000000000007</v>
      </c>
      <c r="DA46" s="642"/>
      <c r="DB46" s="642"/>
      <c r="DC46" s="648"/>
      <c r="DD46" s="645">
        <v>893062</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v>129383</v>
      </c>
      <c r="CS47" s="668"/>
      <c r="CT47" s="668"/>
      <c r="CU47" s="668"/>
      <c r="CV47" s="668"/>
      <c r="CW47" s="668"/>
      <c r="CX47" s="668"/>
      <c r="CY47" s="669"/>
      <c r="CZ47" s="641">
        <v>0.3</v>
      </c>
      <c r="DA47" s="666"/>
      <c r="DB47" s="666"/>
      <c r="DC47" s="670"/>
      <c r="DD47" s="645">
        <v>120309</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121</v>
      </c>
      <c r="CS48" s="637"/>
      <c r="CT48" s="637"/>
      <c r="CU48" s="637"/>
      <c r="CV48" s="637"/>
      <c r="CW48" s="637"/>
      <c r="CX48" s="637"/>
      <c r="CY48" s="638"/>
      <c r="CZ48" s="641" t="s">
        <v>121</v>
      </c>
      <c r="DA48" s="642"/>
      <c r="DB48" s="642"/>
      <c r="DC48" s="648"/>
      <c r="DD48" s="645" t="s">
        <v>121</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46101784</v>
      </c>
      <c r="CS49" s="695"/>
      <c r="CT49" s="695"/>
      <c r="CU49" s="695"/>
      <c r="CV49" s="695"/>
      <c r="CW49" s="695"/>
      <c r="CX49" s="695"/>
      <c r="CY49" s="724"/>
      <c r="CZ49" s="716">
        <v>100</v>
      </c>
      <c r="DA49" s="725"/>
      <c r="DB49" s="725"/>
      <c r="DC49" s="726"/>
      <c r="DD49" s="727">
        <v>30755292</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eG91jYvJbLsAErd3U6X+97xV7s06ebR7dU/MWB1raxHLPu5jv9CpDe2nSR83xmuQYoPYjhenwt0+w96J0x2H8g==" saltValue="8fgnnImEDoVE4HI7EF2u+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374</v>
      </c>
      <c r="C7" s="763"/>
      <c r="D7" s="763"/>
      <c r="E7" s="763"/>
      <c r="F7" s="763"/>
      <c r="G7" s="763"/>
      <c r="H7" s="763"/>
      <c r="I7" s="763"/>
      <c r="J7" s="763"/>
      <c r="K7" s="763"/>
      <c r="L7" s="763"/>
      <c r="M7" s="763"/>
      <c r="N7" s="763"/>
      <c r="O7" s="763"/>
      <c r="P7" s="764"/>
      <c r="Q7" s="765">
        <v>54340</v>
      </c>
      <c r="R7" s="766"/>
      <c r="S7" s="766"/>
      <c r="T7" s="766"/>
      <c r="U7" s="766"/>
      <c r="V7" s="766">
        <v>51917</v>
      </c>
      <c r="W7" s="766"/>
      <c r="X7" s="766"/>
      <c r="Y7" s="766"/>
      <c r="Z7" s="766"/>
      <c r="AA7" s="766">
        <v>2423</v>
      </c>
      <c r="AB7" s="766"/>
      <c r="AC7" s="766"/>
      <c r="AD7" s="766"/>
      <c r="AE7" s="767"/>
      <c r="AF7" s="768">
        <v>2255</v>
      </c>
      <c r="AG7" s="769"/>
      <c r="AH7" s="769"/>
      <c r="AI7" s="769"/>
      <c r="AJ7" s="770"/>
      <c r="AK7" s="771">
        <v>4419</v>
      </c>
      <c r="AL7" s="772"/>
      <c r="AM7" s="772"/>
      <c r="AN7" s="772"/>
      <c r="AO7" s="772"/>
      <c r="AP7" s="772">
        <v>39564</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563</v>
      </c>
      <c r="BT7" s="760"/>
      <c r="BU7" s="760"/>
      <c r="BV7" s="760"/>
      <c r="BW7" s="760"/>
      <c r="BX7" s="760"/>
      <c r="BY7" s="760"/>
      <c r="BZ7" s="760"/>
      <c r="CA7" s="760"/>
      <c r="CB7" s="760"/>
      <c r="CC7" s="760"/>
      <c r="CD7" s="760"/>
      <c r="CE7" s="760"/>
      <c r="CF7" s="760"/>
      <c r="CG7" s="775"/>
      <c r="CH7" s="756">
        <v>-3</v>
      </c>
      <c r="CI7" s="757"/>
      <c r="CJ7" s="757"/>
      <c r="CK7" s="757"/>
      <c r="CL7" s="758"/>
      <c r="CM7" s="756">
        <v>192</v>
      </c>
      <c r="CN7" s="757"/>
      <c r="CO7" s="757"/>
      <c r="CP7" s="757"/>
      <c r="CQ7" s="758"/>
      <c r="CR7" s="756">
        <v>53</v>
      </c>
      <c r="CS7" s="757"/>
      <c r="CT7" s="757"/>
      <c r="CU7" s="757"/>
      <c r="CV7" s="758"/>
      <c r="CW7" s="756">
        <v>12</v>
      </c>
      <c r="CX7" s="757"/>
      <c r="CY7" s="757"/>
      <c r="CZ7" s="757"/>
      <c r="DA7" s="758"/>
      <c r="DB7" s="756" t="s">
        <v>554</v>
      </c>
      <c r="DC7" s="757"/>
      <c r="DD7" s="757"/>
      <c r="DE7" s="757"/>
      <c r="DF7" s="758"/>
      <c r="DG7" s="756" t="s">
        <v>554</v>
      </c>
      <c r="DH7" s="757"/>
      <c r="DI7" s="757"/>
      <c r="DJ7" s="757"/>
      <c r="DK7" s="758"/>
      <c r="DL7" s="756" t="s">
        <v>554</v>
      </c>
      <c r="DM7" s="757"/>
      <c r="DN7" s="757"/>
      <c r="DO7" s="757"/>
      <c r="DP7" s="758"/>
      <c r="DQ7" s="756" t="s">
        <v>554</v>
      </c>
      <c r="DR7" s="757"/>
      <c r="DS7" s="757"/>
      <c r="DT7" s="757"/>
      <c r="DU7" s="758"/>
      <c r="DV7" s="759"/>
      <c r="DW7" s="760"/>
      <c r="DX7" s="760"/>
      <c r="DY7" s="760"/>
      <c r="DZ7" s="761"/>
      <c r="EA7" s="216"/>
    </row>
    <row r="8" spans="1:131" s="217" customFormat="1" ht="26.25" customHeight="1" x14ac:dyDescent="0.2">
      <c r="A8" s="220">
        <v>2</v>
      </c>
      <c r="B8" s="793" t="s">
        <v>375</v>
      </c>
      <c r="C8" s="794"/>
      <c r="D8" s="794"/>
      <c r="E8" s="794"/>
      <c r="F8" s="794"/>
      <c r="G8" s="794"/>
      <c r="H8" s="794"/>
      <c r="I8" s="794"/>
      <c r="J8" s="794"/>
      <c r="K8" s="794"/>
      <c r="L8" s="794"/>
      <c r="M8" s="794"/>
      <c r="N8" s="794"/>
      <c r="O8" s="794"/>
      <c r="P8" s="795"/>
      <c r="Q8" s="796" t="s">
        <v>486</v>
      </c>
      <c r="R8" s="797"/>
      <c r="S8" s="797"/>
      <c r="T8" s="797"/>
      <c r="U8" s="797"/>
      <c r="V8" s="797" t="s">
        <v>486</v>
      </c>
      <c r="W8" s="797"/>
      <c r="X8" s="797"/>
      <c r="Y8" s="797"/>
      <c r="Z8" s="797"/>
      <c r="AA8" s="797" t="s">
        <v>486</v>
      </c>
      <c r="AB8" s="797"/>
      <c r="AC8" s="797"/>
      <c r="AD8" s="797"/>
      <c r="AE8" s="798"/>
      <c r="AF8" s="799" t="s">
        <v>121</v>
      </c>
      <c r="AG8" s="800"/>
      <c r="AH8" s="800"/>
      <c r="AI8" s="800"/>
      <c r="AJ8" s="801"/>
      <c r="AK8" s="782" t="s">
        <v>486</v>
      </c>
      <c r="AL8" s="783"/>
      <c r="AM8" s="783"/>
      <c r="AN8" s="783"/>
      <c r="AO8" s="783"/>
      <c r="AP8" s="783" t="s">
        <v>486</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t="s">
        <v>564</v>
      </c>
      <c r="BT8" s="787"/>
      <c r="BU8" s="787"/>
      <c r="BV8" s="787"/>
      <c r="BW8" s="787"/>
      <c r="BX8" s="787"/>
      <c r="BY8" s="787"/>
      <c r="BZ8" s="787"/>
      <c r="CA8" s="787"/>
      <c r="CB8" s="787"/>
      <c r="CC8" s="787"/>
      <c r="CD8" s="787"/>
      <c r="CE8" s="787"/>
      <c r="CF8" s="787"/>
      <c r="CG8" s="788"/>
      <c r="CH8" s="789">
        <v>50</v>
      </c>
      <c r="CI8" s="790"/>
      <c r="CJ8" s="790"/>
      <c r="CK8" s="790"/>
      <c r="CL8" s="791"/>
      <c r="CM8" s="789">
        <v>474</v>
      </c>
      <c r="CN8" s="790"/>
      <c r="CO8" s="790"/>
      <c r="CP8" s="790"/>
      <c r="CQ8" s="791"/>
      <c r="CR8" s="789">
        <v>15</v>
      </c>
      <c r="CS8" s="790"/>
      <c r="CT8" s="790"/>
      <c r="CU8" s="790"/>
      <c r="CV8" s="791"/>
      <c r="CW8" s="789" t="s">
        <v>554</v>
      </c>
      <c r="CX8" s="790"/>
      <c r="CY8" s="790"/>
      <c r="CZ8" s="790"/>
      <c r="DA8" s="791"/>
      <c r="DB8" s="789" t="s">
        <v>554</v>
      </c>
      <c r="DC8" s="790"/>
      <c r="DD8" s="790"/>
      <c r="DE8" s="790"/>
      <c r="DF8" s="791"/>
      <c r="DG8" s="789" t="s">
        <v>554</v>
      </c>
      <c r="DH8" s="790"/>
      <c r="DI8" s="790"/>
      <c r="DJ8" s="790"/>
      <c r="DK8" s="791"/>
      <c r="DL8" s="789" t="s">
        <v>554</v>
      </c>
      <c r="DM8" s="790"/>
      <c r="DN8" s="790"/>
      <c r="DO8" s="790"/>
      <c r="DP8" s="791"/>
      <c r="DQ8" s="789" t="s">
        <v>554</v>
      </c>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t="s">
        <v>555</v>
      </c>
      <c r="BT9" s="787"/>
      <c r="BU9" s="787"/>
      <c r="BV9" s="787"/>
      <c r="BW9" s="787"/>
      <c r="BX9" s="787"/>
      <c r="BY9" s="787"/>
      <c r="BZ9" s="787"/>
      <c r="CA9" s="787"/>
      <c r="CB9" s="787"/>
      <c r="CC9" s="787"/>
      <c r="CD9" s="787"/>
      <c r="CE9" s="787"/>
      <c r="CF9" s="787"/>
      <c r="CG9" s="788"/>
      <c r="CH9" s="789">
        <v>-5</v>
      </c>
      <c r="CI9" s="790"/>
      <c r="CJ9" s="790"/>
      <c r="CK9" s="790"/>
      <c r="CL9" s="791"/>
      <c r="CM9" s="789">
        <v>1102</v>
      </c>
      <c r="CN9" s="790"/>
      <c r="CO9" s="790"/>
      <c r="CP9" s="790"/>
      <c r="CQ9" s="791"/>
      <c r="CR9" s="789">
        <v>2</v>
      </c>
      <c r="CS9" s="790"/>
      <c r="CT9" s="790"/>
      <c r="CU9" s="790"/>
      <c r="CV9" s="791"/>
      <c r="CW9" s="789" t="s">
        <v>554</v>
      </c>
      <c r="CX9" s="790"/>
      <c r="CY9" s="790"/>
      <c r="CZ9" s="790"/>
      <c r="DA9" s="791"/>
      <c r="DB9" s="789" t="s">
        <v>554</v>
      </c>
      <c r="DC9" s="790"/>
      <c r="DD9" s="790"/>
      <c r="DE9" s="790"/>
      <c r="DF9" s="791"/>
      <c r="DG9" s="789" t="s">
        <v>554</v>
      </c>
      <c r="DH9" s="790"/>
      <c r="DI9" s="790"/>
      <c r="DJ9" s="790"/>
      <c r="DK9" s="791"/>
      <c r="DL9" s="789" t="s">
        <v>554</v>
      </c>
      <c r="DM9" s="790"/>
      <c r="DN9" s="790"/>
      <c r="DO9" s="790"/>
      <c r="DP9" s="791"/>
      <c r="DQ9" s="789" t="s">
        <v>554</v>
      </c>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t="s">
        <v>565</v>
      </c>
      <c r="BT10" s="787"/>
      <c r="BU10" s="787"/>
      <c r="BV10" s="787"/>
      <c r="BW10" s="787"/>
      <c r="BX10" s="787"/>
      <c r="BY10" s="787"/>
      <c r="BZ10" s="787"/>
      <c r="CA10" s="787"/>
      <c r="CB10" s="787"/>
      <c r="CC10" s="787"/>
      <c r="CD10" s="787"/>
      <c r="CE10" s="787"/>
      <c r="CF10" s="787"/>
      <c r="CG10" s="788"/>
      <c r="CH10" s="789">
        <v>66</v>
      </c>
      <c r="CI10" s="790"/>
      <c r="CJ10" s="790"/>
      <c r="CK10" s="790"/>
      <c r="CL10" s="791"/>
      <c r="CM10" s="789">
        <v>2405</v>
      </c>
      <c r="CN10" s="790"/>
      <c r="CO10" s="790"/>
      <c r="CP10" s="790"/>
      <c r="CQ10" s="791"/>
      <c r="CR10" s="789">
        <v>10</v>
      </c>
      <c r="CS10" s="790"/>
      <c r="CT10" s="790"/>
      <c r="CU10" s="790"/>
      <c r="CV10" s="791"/>
      <c r="CW10" s="789">
        <v>178</v>
      </c>
      <c r="CX10" s="790"/>
      <c r="CY10" s="790"/>
      <c r="CZ10" s="790"/>
      <c r="DA10" s="791"/>
      <c r="DB10" s="789" t="s">
        <v>554</v>
      </c>
      <c r="DC10" s="790"/>
      <c r="DD10" s="790"/>
      <c r="DE10" s="790"/>
      <c r="DF10" s="791"/>
      <c r="DG10" s="789" t="s">
        <v>554</v>
      </c>
      <c r="DH10" s="790"/>
      <c r="DI10" s="790"/>
      <c r="DJ10" s="790"/>
      <c r="DK10" s="791"/>
      <c r="DL10" s="789" t="s">
        <v>554</v>
      </c>
      <c r="DM10" s="790"/>
      <c r="DN10" s="790"/>
      <c r="DO10" s="790"/>
      <c r="DP10" s="791"/>
      <c r="DQ10" s="789" t="s">
        <v>554</v>
      </c>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377</v>
      </c>
      <c r="B23" s="802" t="s">
        <v>378</v>
      </c>
      <c r="C23" s="803"/>
      <c r="D23" s="803"/>
      <c r="E23" s="803"/>
      <c r="F23" s="803"/>
      <c r="G23" s="803"/>
      <c r="H23" s="803"/>
      <c r="I23" s="803"/>
      <c r="J23" s="803"/>
      <c r="K23" s="803"/>
      <c r="L23" s="803"/>
      <c r="M23" s="803"/>
      <c r="N23" s="803"/>
      <c r="O23" s="803"/>
      <c r="P23" s="804"/>
      <c r="Q23" s="805">
        <v>48524</v>
      </c>
      <c r="R23" s="806"/>
      <c r="S23" s="806"/>
      <c r="T23" s="806"/>
      <c r="U23" s="806"/>
      <c r="V23" s="806">
        <v>46102</v>
      </c>
      <c r="W23" s="806"/>
      <c r="X23" s="806"/>
      <c r="Y23" s="806"/>
      <c r="Z23" s="806"/>
      <c r="AA23" s="806">
        <v>2423</v>
      </c>
      <c r="AB23" s="806"/>
      <c r="AC23" s="806"/>
      <c r="AD23" s="806"/>
      <c r="AE23" s="807"/>
      <c r="AF23" s="808">
        <v>2255</v>
      </c>
      <c r="AG23" s="806"/>
      <c r="AH23" s="806"/>
      <c r="AI23" s="806"/>
      <c r="AJ23" s="809"/>
      <c r="AK23" s="810"/>
      <c r="AL23" s="811"/>
      <c r="AM23" s="811"/>
      <c r="AN23" s="811"/>
      <c r="AO23" s="811"/>
      <c r="AP23" s="806">
        <v>39564</v>
      </c>
      <c r="AQ23" s="806"/>
      <c r="AR23" s="806"/>
      <c r="AS23" s="806"/>
      <c r="AT23" s="806"/>
      <c r="AU23" s="822"/>
      <c r="AV23" s="822"/>
      <c r="AW23" s="822"/>
      <c r="AX23" s="822"/>
      <c r="AY23" s="823"/>
      <c r="AZ23" s="824" t="s">
        <v>121</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364</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389</v>
      </c>
      <c r="C28" s="763"/>
      <c r="D28" s="763"/>
      <c r="E28" s="763"/>
      <c r="F28" s="763"/>
      <c r="G28" s="763"/>
      <c r="H28" s="763"/>
      <c r="I28" s="763"/>
      <c r="J28" s="763"/>
      <c r="K28" s="763"/>
      <c r="L28" s="763"/>
      <c r="M28" s="763"/>
      <c r="N28" s="763"/>
      <c r="O28" s="763"/>
      <c r="P28" s="764"/>
      <c r="Q28" s="835">
        <v>6840</v>
      </c>
      <c r="R28" s="836"/>
      <c r="S28" s="836"/>
      <c r="T28" s="836"/>
      <c r="U28" s="836"/>
      <c r="V28" s="836">
        <v>6719</v>
      </c>
      <c r="W28" s="836"/>
      <c r="X28" s="836"/>
      <c r="Y28" s="836"/>
      <c r="Z28" s="836"/>
      <c r="AA28" s="836">
        <v>122</v>
      </c>
      <c r="AB28" s="836"/>
      <c r="AC28" s="836"/>
      <c r="AD28" s="836"/>
      <c r="AE28" s="837"/>
      <c r="AF28" s="838">
        <v>122</v>
      </c>
      <c r="AG28" s="836"/>
      <c r="AH28" s="836"/>
      <c r="AI28" s="836"/>
      <c r="AJ28" s="839"/>
      <c r="AK28" s="840">
        <v>642</v>
      </c>
      <c r="AL28" s="841"/>
      <c r="AM28" s="841"/>
      <c r="AN28" s="841"/>
      <c r="AO28" s="841"/>
      <c r="AP28" s="841"/>
      <c r="AQ28" s="841"/>
      <c r="AR28" s="841"/>
      <c r="AS28" s="841"/>
      <c r="AT28" s="841"/>
      <c r="AU28" s="841"/>
      <c r="AV28" s="841"/>
      <c r="AW28" s="841"/>
      <c r="AX28" s="841"/>
      <c r="AY28" s="841"/>
      <c r="AZ28" s="842"/>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390</v>
      </c>
      <c r="C29" s="794"/>
      <c r="D29" s="794"/>
      <c r="E29" s="794"/>
      <c r="F29" s="794"/>
      <c r="G29" s="794"/>
      <c r="H29" s="794"/>
      <c r="I29" s="794"/>
      <c r="J29" s="794"/>
      <c r="K29" s="794"/>
      <c r="L29" s="794"/>
      <c r="M29" s="794"/>
      <c r="N29" s="794"/>
      <c r="O29" s="794"/>
      <c r="P29" s="795"/>
      <c r="Q29" s="796">
        <v>1168</v>
      </c>
      <c r="R29" s="797"/>
      <c r="S29" s="797"/>
      <c r="T29" s="797"/>
      <c r="U29" s="797"/>
      <c r="V29" s="797">
        <v>1134</v>
      </c>
      <c r="W29" s="797"/>
      <c r="X29" s="797"/>
      <c r="Y29" s="797"/>
      <c r="Z29" s="797"/>
      <c r="AA29" s="797">
        <v>34</v>
      </c>
      <c r="AB29" s="797"/>
      <c r="AC29" s="797"/>
      <c r="AD29" s="797"/>
      <c r="AE29" s="798"/>
      <c r="AF29" s="799">
        <v>34</v>
      </c>
      <c r="AG29" s="800"/>
      <c r="AH29" s="800"/>
      <c r="AI29" s="800"/>
      <c r="AJ29" s="801"/>
      <c r="AK29" s="847">
        <v>248</v>
      </c>
      <c r="AL29" s="843"/>
      <c r="AM29" s="843"/>
      <c r="AN29" s="843"/>
      <c r="AO29" s="843"/>
      <c r="AP29" s="843"/>
      <c r="AQ29" s="843"/>
      <c r="AR29" s="843"/>
      <c r="AS29" s="843"/>
      <c r="AT29" s="843"/>
      <c r="AU29" s="843"/>
      <c r="AV29" s="843"/>
      <c r="AW29" s="843"/>
      <c r="AX29" s="843"/>
      <c r="AY29" s="843"/>
      <c r="AZ29" s="844"/>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391</v>
      </c>
      <c r="C30" s="794"/>
      <c r="D30" s="794"/>
      <c r="E30" s="794"/>
      <c r="F30" s="794"/>
      <c r="G30" s="794"/>
      <c r="H30" s="794"/>
      <c r="I30" s="794"/>
      <c r="J30" s="794"/>
      <c r="K30" s="794"/>
      <c r="L30" s="794"/>
      <c r="M30" s="794"/>
      <c r="N30" s="794"/>
      <c r="O30" s="794"/>
      <c r="P30" s="795"/>
      <c r="Q30" s="796">
        <v>9275</v>
      </c>
      <c r="R30" s="797"/>
      <c r="S30" s="797"/>
      <c r="T30" s="797"/>
      <c r="U30" s="797"/>
      <c r="V30" s="797">
        <v>8856</v>
      </c>
      <c r="W30" s="797"/>
      <c r="X30" s="797"/>
      <c r="Y30" s="797"/>
      <c r="Z30" s="797"/>
      <c r="AA30" s="797">
        <v>419</v>
      </c>
      <c r="AB30" s="797"/>
      <c r="AC30" s="797"/>
      <c r="AD30" s="797"/>
      <c r="AE30" s="798"/>
      <c r="AF30" s="799">
        <v>419</v>
      </c>
      <c r="AG30" s="800"/>
      <c r="AH30" s="800"/>
      <c r="AI30" s="800"/>
      <c r="AJ30" s="801"/>
      <c r="AK30" s="847">
        <v>1299</v>
      </c>
      <c r="AL30" s="843"/>
      <c r="AM30" s="843"/>
      <c r="AN30" s="843"/>
      <c r="AO30" s="843"/>
      <c r="AP30" s="843"/>
      <c r="AQ30" s="843"/>
      <c r="AR30" s="843"/>
      <c r="AS30" s="843"/>
      <c r="AT30" s="843"/>
      <c r="AU30" s="843"/>
      <c r="AV30" s="843"/>
      <c r="AW30" s="843"/>
      <c r="AX30" s="843"/>
      <c r="AY30" s="843"/>
      <c r="AZ30" s="844"/>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392</v>
      </c>
      <c r="C31" s="794"/>
      <c r="D31" s="794"/>
      <c r="E31" s="794"/>
      <c r="F31" s="794"/>
      <c r="G31" s="794"/>
      <c r="H31" s="794"/>
      <c r="I31" s="794"/>
      <c r="J31" s="794"/>
      <c r="K31" s="794"/>
      <c r="L31" s="794"/>
      <c r="M31" s="794"/>
      <c r="N31" s="794"/>
      <c r="O31" s="794"/>
      <c r="P31" s="795"/>
      <c r="Q31" s="796">
        <v>2164</v>
      </c>
      <c r="R31" s="797"/>
      <c r="S31" s="797"/>
      <c r="T31" s="797"/>
      <c r="U31" s="797"/>
      <c r="V31" s="797">
        <v>2119</v>
      </c>
      <c r="W31" s="797"/>
      <c r="X31" s="797"/>
      <c r="Y31" s="797"/>
      <c r="Z31" s="797"/>
      <c r="AA31" s="797">
        <v>45</v>
      </c>
      <c r="AB31" s="797"/>
      <c r="AC31" s="797"/>
      <c r="AD31" s="797"/>
      <c r="AE31" s="798"/>
      <c r="AF31" s="799">
        <v>185</v>
      </c>
      <c r="AG31" s="800"/>
      <c r="AH31" s="800"/>
      <c r="AI31" s="800"/>
      <c r="AJ31" s="801"/>
      <c r="AK31" s="847">
        <v>1316</v>
      </c>
      <c r="AL31" s="843"/>
      <c r="AM31" s="843"/>
      <c r="AN31" s="843"/>
      <c r="AO31" s="843"/>
      <c r="AP31" s="843">
        <v>17689</v>
      </c>
      <c r="AQ31" s="843"/>
      <c r="AR31" s="843"/>
      <c r="AS31" s="843"/>
      <c r="AT31" s="843"/>
      <c r="AU31" s="843">
        <v>14257</v>
      </c>
      <c r="AV31" s="843"/>
      <c r="AW31" s="843"/>
      <c r="AX31" s="843"/>
      <c r="AY31" s="843"/>
      <c r="AZ31" s="844" t="s">
        <v>486</v>
      </c>
      <c r="BA31" s="844"/>
      <c r="BB31" s="844"/>
      <c r="BC31" s="844"/>
      <c r="BD31" s="844"/>
      <c r="BE31" s="845" t="s">
        <v>393</v>
      </c>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c r="C32" s="794"/>
      <c r="D32" s="794"/>
      <c r="E32" s="794"/>
      <c r="F32" s="794"/>
      <c r="G32" s="794"/>
      <c r="H32" s="794"/>
      <c r="I32" s="794"/>
      <c r="J32" s="794"/>
      <c r="K32" s="794"/>
      <c r="L32" s="794"/>
      <c r="M32" s="794"/>
      <c r="N32" s="794"/>
      <c r="O32" s="794"/>
      <c r="P32" s="795"/>
      <c r="Q32" s="796"/>
      <c r="R32" s="797"/>
      <c r="S32" s="797"/>
      <c r="T32" s="797"/>
      <c r="U32" s="797"/>
      <c r="V32" s="797"/>
      <c r="W32" s="797"/>
      <c r="X32" s="797"/>
      <c r="Y32" s="797"/>
      <c r="Z32" s="797"/>
      <c r="AA32" s="797"/>
      <c r="AB32" s="797"/>
      <c r="AC32" s="797"/>
      <c r="AD32" s="797"/>
      <c r="AE32" s="798"/>
      <c r="AF32" s="799"/>
      <c r="AG32" s="800"/>
      <c r="AH32" s="800"/>
      <c r="AI32" s="800"/>
      <c r="AJ32" s="801"/>
      <c r="AK32" s="847"/>
      <c r="AL32" s="843"/>
      <c r="AM32" s="843"/>
      <c r="AN32" s="843"/>
      <c r="AO32" s="843"/>
      <c r="AP32" s="843"/>
      <c r="AQ32" s="843"/>
      <c r="AR32" s="843"/>
      <c r="AS32" s="843"/>
      <c r="AT32" s="843"/>
      <c r="AU32" s="843"/>
      <c r="AV32" s="843"/>
      <c r="AW32" s="843"/>
      <c r="AX32" s="843"/>
      <c r="AY32" s="843"/>
      <c r="AZ32" s="844"/>
      <c r="BA32" s="844"/>
      <c r="BB32" s="844"/>
      <c r="BC32" s="844"/>
      <c r="BD32" s="844"/>
      <c r="BE32" s="845"/>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c r="C33" s="794"/>
      <c r="D33" s="794"/>
      <c r="E33" s="794"/>
      <c r="F33" s="794"/>
      <c r="G33" s="794"/>
      <c r="H33" s="794"/>
      <c r="I33" s="794"/>
      <c r="J33" s="794"/>
      <c r="K33" s="794"/>
      <c r="L33" s="794"/>
      <c r="M33" s="794"/>
      <c r="N33" s="794"/>
      <c r="O33" s="794"/>
      <c r="P33" s="795"/>
      <c r="Q33" s="796"/>
      <c r="R33" s="797"/>
      <c r="S33" s="797"/>
      <c r="T33" s="797"/>
      <c r="U33" s="797"/>
      <c r="V33" s="797"/>
      <c r="W33" s="797"/>
      <c r="X33" s="797"/>
      <c r="Y33" s="797"/>
      <c r="Z33" s="797"/>
      <c r="AA33" s="797"/>
      <c r="AB33" s="797"/>
      <c r="AC33" s="797"/>
      <c r="AD33" s="797"/>
      <c r="AE33" s="798"/>
      <c r="AF33" s="799"/>
      <c r="AG33" s="800"/>
      <c r="AH33" s="800"/>
      <c r="AI33" s="800"/>
      <c r="AJ33" s="801"/>
      <c r="AK33" s="847"/>
      <c r="AL33" s="843"/>
      <c r="AM33" s="843"/>
      <c r="AN33" s="843"/>
      <c r="AO33" s="843"/>
      <c r="AP33" s="843"/>
      <c r="AQ33" s="843"/>
      <c r="AR33" s="843"/>
      <c r="AS33" s="843"/>
      <c r="AT33" s="843"/>
      <c r="AU33" s="843"/>
      <c r="AV33" s="843"/>
      <c r="AW33" s="843"/>
      <c r="AX33" s="843"/>
      <c r="AY33" s="843"/>
      <c r="AZ33" s="844"/>
      <c r="BA33" s="844"/>
      <c r="BB33" s="844"/>
      <c r="BC33" s="844"/>
      <c r="BD33" s="844"/>
      <c r="BE33" s="845"/>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394</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377</v>
      </c>
      <c r="B63" s="802" t="s">
        <v>395</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760</v>
      </c>
      <c r="AG63" s="857"/>
      <c r="AH63" s="857"/>
      <c r="AI63" s="857"/>
      <c r="AJ63" s="858"/>
      <c r="AK63" s="859"/>
      <c r="AL63" s="854"/>
      <c r="AM63" s="854"/>
      <c r="AN63" s="854"/>
      <c r="AO63" s="854"/>
      <c r="AP63" s="857">
        <v>17689</v>
      </c>
      <c r="AQ63" s="857"/>
      <c r="AR63" s="857"/>
      <c r="AS63" s="857"/>
      <c r="AT63" s="857"/>
      <c r="AU63" s="857">
        <v>14257</v>
      </c>
      <c r="AV63" s="857"/>
      <c r="AW63" s="857"/>
      <c r="AX63" s="857"/>
      <c r="AY63" s="857"/>
      <c r="AZ63" s="861"/>
      <c r="BA63" s="861"/>
      <c r="BB63" s="861"/>
      <c r="BC63" s="861"/>
      <c r="BD63" s="861"/>
      <c r="BE63" s="862"/>
      <c r="BF63" s="862"/>
      <c r="BG63" s="862"/>
      <c r="BH63" s="862"/>
      <c r="BI63" s="863"/>
      <c r="BJ63" s="864" t="s">
        <v>121</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397</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398</v>
      </c>
      <c r="AV66" s="747"/>
      <c r="AW66" s="747"/>
      <c r="AX66" s="747"/>
      <c r="AY66" s="748"/>
      <c r="AZ66" s="746" t="s">
        <v>364</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543</v>
      </c>
      <c r="C68" s="883"/>
      <c r="D68" s="883"/>
      <c r="E68" s="883"/>
      <c r="F68" s="883"/>
      <c r="G68" s="883"/>
      <c r="H68" s="883"/>
      <c r="I68" s="883"/>
      <c r="J68" s="883"/>
      <c r="K68" s="883"/>
      <c r="L68" s="883"/>
      <c r="M68" s="883"/>
      <c r="N68" s="883"/>
      <c r="O68" s="883"/>
      <c r="P68" s="884"/>
      <c r="Q68" s="885">
        <v>3621</v>
      </c>
      <c r="R68" s="879"/>
      <c r="S68" s="879"/>
      <c r="T68" s="879"/>
      <c r="U68" s="879"/>
      <c r="V68" s="879">
        <v>3577</v>
      </c>
      <c r="W68" s="879"/>
      <c r="X68" s="879"/>
      <c r="Y68" s="879"/>
      <c r="Z68" s="879"/>
      <c r="AA68" s="879">
        <v>44</v>
      </c>
      <c r="AB68" s="879"/>
      <c r="AC68" s="879"/>
      <c r="AD68" s="879"/>
      <c r="AE68" s="879"/>
      <c r="AF68" s="879">
        <v>9</v>
      </c>
      <c r="AG68" s="879"/>
      <c r="AH68" s="879"/>
      <c r="AI68" s="879"/>
      <c r="AJ68" s="879"/>
      <c r="AK68" s="879">
        <v>26</v>
      </c>
      <c r="AL68" s="879"/>
      <c r="AM68" s="879"/>
      <c r="AN68" s="879"/>
      <c r="AO68" s="879"/>
      <c r="AP68" s="879">
        <v>1080</v>
      </c>
      <c r="AQ68" s="879"/>
      <c r="AR68" s="879"/>
      <c r="AS68" s="879"/>
      <c r="AT68" s="879"/>
      <c r="AU68" s="879">
        <v>883</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544</v>
      </c>
      <c r="C69" s="887"/>
      <c r="D69" s="887"/>
      <c r="E69" s="887"/>
      <c r="F69" s="887"/>
      <c r="G69" s="887"/>
      <c r="H69" s="887"/>
      <c r="I69" s="887"/>
      <c r="J69" s="887"/>
      <c r="K69" s="887"/>
      <c r="L69" s="887"/>
      <c r="M69" s="887"/>
      <c r="N69" s="887"/>
      <c r="O69" s="887"/>
      <c r="P69" s="888"/>
      <c r="Q69" s="889">
        <v>1961</v>
      </c>
      <c r="R69" s="843"/>
      <c r="S69" s="843"/>
      <c r="T69" s="843"/>
      <c r="U69" s="843"/>
      <c r="V69" s="843">
        <v>2883</v>
      </c>
      <c r="W69" s="843"/>
      <c r="X69" s="843"/>
      <c r="Y69" s="843"/>
      <c r="Z69" s="843"/>
      <c r="AA69" s="843">
        <v>-922</v>
      </c>
      <c r="AB69" s="843"/>
      <c r="AC69" s="843"/>
      <c r="AD69" s="843"/>
      <c r="AE69" s="843"/>
      <c r="AF69" s="843">
        <v>3589</v>
      </c>
      <c r="AG69" s="843"/>
      <c r="AH69" s="843"/>
      <c r="AI69" s="843"/>
      <c r="AJ69" s="843"/>
      <c r="AK69" s="843">
        <v>8</v>
      </c>
      <c r="AL69" s="843"/>
      <c r="AM69" s="843"/>
      <c r="AN69" s="843"/>
      <c r="AO69" s="843"/>
      <c r="AP69" s="843">
        <v>17936</v>
      </c>
      <c r="AQ69" s="843"/>
      <c r="AR69" s="843"/>
      <c r="AS69" s="843"/>
      <c r="AT69" s="843"/>
      <c r="AU69" s="843">
        <v>72</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545</v>
      </c>
      <c r="C70" s="887"/>
      <c r="D70" s="887"/>
      <c r="E70" s="887"/>
      <c r="F70" s="887"/>
      <c r="G70" s="887"/>
      <c r="H70" s="887"/>
      <c r="I70" s="887"/>
      <c r="J70" s="887"/>
      <c r="K70" s="887"/>
      <c r="L70" s="887"/>
      <c r="M70" s="887"/>
      <c r="N70" s="887"/>
      <c r="O70" s="887"/>
      <c r="P70" s="888"/>
      <c r="Q70" s="889">
        <v>75</v>
      </c>
      <c r="R70" s="843"/>
      <c r="S70" s="843"/>
      <c r="T70" s="843"/>
      <c r="U70" s="843"/>
      <c r="V70" s="843">
        <v>70</v>
      </c>
      <c r="W70" s="843"/>
      <c r="X70" s="843"/>
      <c r="Y70" s="843"/>
      <c r="Z70" s="843"/>
      <c r="AA70" s="843">
        <v>3</v>
      </c>
      <c r="AB70" s="843"/>
      <c r="AC70" s="843"/>
      <c r="AD70" s="843"/>
      <c r="AE70" s="843"/>
      <c r="AF70" s="843">
        <v>3</v>
      </c>
      <c r="AG70" s="843"/>
      <c r="AH70" s="843"/>
      <c r="AI70" s="843"/>
      <c r="AJ70" s="843"/>
      <c r="AK70" s="843" t="s">
        <v>486</v>
      </c>
      <c r="AL70" s="843"/>
      <c r="AM70" s="843"/>
      <c r="AN70" s="843"/>
      <c r="AO70" s="843"/>
      <c r="AP70" s="843">
        <v>70</v>
      </c>
      <c r="AQ70" s="843"/>
      <c r="AR70" s="843"/>
      <c r="AS70" s="843"/>
      <c r="AT70" s="843"/>
      <c r="AU70" s="843">
        <v>14</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546</v>
      </c>
      <c r="C71" s="887"/>
      <c r="D71" s="887"/>
      <c r="E71" s="887"/>
      <c r="F71" s="887"/>
      <c r="G71" s="887"/>
      <c r="H71" s="887"/>
      <c r="I71" s="887"/>
      <c r="J71" s="887"/>
      <c r="K71" s="887"/>
      <c r="L71" s="887"/>
      <c r="M71" s="887"/>
      <c r="N71" s="887"/>
      <c r="O71" s="887"/>
      <c r="P71" s="888"/>
      <c r="Q71" s="889">
        <v>677</v>
      </c>
      <c r="R71" s="843"/>
      <c r="S71" s="843"/>
      <c r="T71" s="843"/>
      <c r="U71" s="843"/>
      <c r="V71" s="843">
        <v>622</v>
      </c>
      <c r="W71" s="843"/>
      <c r="X71" s="843"/>
      <c r="Y71" s="843"/>
      <c r="Z71" s="843"/>
      <c r="AA71" s="843">
        <v>54</v>
      </c>
      <c r="AB71" s="843"/>
      <c r="AC71" s="843"/>
      <c r="AD71" s="843"/>
      <c r="AE71" s="843"/>
      <c r="AF71" s="843">
        <v>54</v>
      </c>
      <c r="AG71" s="843"/>
      <c r="AH71" s="843"/>
      <c r="AI71" s="843"/>
      <c r="AJ71" s="843"/>
      <c r="AK71" s="843" t="s">
        <v>486</v>
      </c>
      <c r="AL71" s="843"/>
      <c r="AM71" s="843"/>
      <c r="AN71" s="843"/>
      <c r="AO71" s="843"/>
      <c r="AP71" s="843">
        <v>120</v>
      </c>
      <c r="AQ71" s="843"/>
      <c r="AR71" s="843"/>
      <c r="AS71" s="843"/>
      <c r="AT71" s="843"/>
      <c r="AU71" s="843">
        <v>40</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547</v>
      </c>
      <c r="C72" s="887"/>
      <c r="D72" s="887"/>
      <c r="E72" s="887"/>
      <c r="F72" s="887"/>
      <c r="G72" s="887"/>
      <c r="H72" s="887"/>
      <c r="I72" s="887"/>
      <c r="J72" s="887"/>
      <c r="K72" s="887"/>
      <c r="L72" s="887"/>
      <c r="M72" s="887"/>
      <c r="N72" s="887"/>
      <c r="O72" s="887"/>
      <c r="P72" s="888"/>
      <c r="Q72" s="889">
        <v>33</v>
      </c>
      <c r="R72" s="843"/>
      <c r="S72" s="843"/>
      <c r="T72" s="843"/>
      <c r="U72" s="843"/>
      <c r="V72" s="843">
        <v>31</v>
      </c>
      <c r="W72" s="843"/>
      <c r="X72" s="843"/>
      <c r="Y72" s="843"/>
      <c r="Z72" s="843"/>
      <c r="AA72" s="843">
        <v>1</v>
      </c>
      <c r="AB72" s="843"/>
      <c r="AC72" s="843"/>
      <c r="AD72" s="843"/>
      <c r="AE72" s="843"/>
      <c r="AF72" s="843">
        <v>1</v>
      </c>
      <c r="AG72" s="843"/>
      <c r="AH72" s="843"/>
      <c r="AI72" s="843"/>
      <c r="AJ72" s="843"/>
      <c r="AK72" s="843" t="s">
        <v>486</v>
      </c>
      <c r="AL72" s="843"/>
      <c r="AM72" s="843"/>
      <c r="AN72" s="843"/>
      <c r="AO72" s="843"/>
      <c r="AP72" s="843" t="s">
        <v>486</v>
      </c>
      <c r="AQ72" s="843"/>
      <c r="AR72" s="843"/>
      <c r="AS72" s="843"/>
      <c r="AT72" s="843"/>
      <c r="AU72" s="843" t="s">
        <v>486</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561</v>
      </c>
      <c r="C73" s="887"/>
      <c r="D73" s="887"/>
      <c r="E73" s="887"/>
      <c r="F73" s="887"/>
      <c r="G73" s="887"/>
      <c r="H73" s="887"/>
      <c r="I73" s="887"/>
      <c r="J73" s="887"/>
      <c r="K73" s="887"/>
      <c r="L73" s="887"/>
      <c r="M73" s="887"/>
      <c r="N73" s="887"/>
      <c r="O73" s="887"/>
      <c r="P73" s="888"/>
      <c r="Q73" s="889">
        <v>217</v>
      </c>
      <c r="R73" s="843"/>
      <c r="S73" s="843"/>
      <c r="T73" s="843"/>
      <c r="U73" s="843"/>
      <c r="V73" s="843">
        <v>215</v>
      </c>
      <c r="W73" s="843"/>
      <c r="X73" s="843"/>
      <c r="Y73" s="843"/>
      <c r="Z73" s="843"/>
      <c r="AA73" s="843">
        <v>2</v>
      </c>
      <c r="AB73" s="843"/>
      <c r="AC73" s="843"/>
      <c r="AD73" s="843"/>
      <c r="AE73" s="843"/>
      <c r="AF73" s="843">
        <v>2</v>
      </c>
      <c r="AG73" s="843"/>
      <c r="AH73" s="843"/>
      <c r="AI73" s="843"/>
      <c r="AJ73" s="843"/>
      <c r="AK73" s="843" t="s">
        <v>486</v>
      </c>
      <c r="AL73" s="843"/>
      <c r="AM73" s="843"/>
      <c r="AN73" s="843"/>
      <c r="AO73" s="843"/>
      <c r="AP73" s="843">
        <v>70</v>
      </c>
      <c r="AQ73" s="843"/>
      <c r="AR73" s="843"/>
      <c r="AS73" s="843"/>
      <c r="AT73" s="843"/>
      <c r="AU73" s="843">
        <v>16</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t="s">
        <v>562</v>
      </c>
      <c r="C74" s="887"/>
      <c r="D74" s="887"/>
      <c r="E74" s="887"/>
      <c r="F74" s="887"/>
      <c r="G74" s="887"/>
      <c r="H74" s="887"/>
      <c r="I74" s="887"/>
      <c r="J74" s="887"/>
      <c r="K74" s="887"/>
      <c r="L74" s="887"/>
      <c r="M74" s="887"/>
      <c r="N74" s="887"/>
      <c r="O74" s="887"/>
      <c r="P74" s="888"/>
      <c r="Q74" s="889">
        <v>483</v>
      </c>
      <c r="R74" s="843"/>
      <c r="S74" s="843"/>
      <c r="T74" s="843"/>
      <c r="U74" s="843"/>
      <c r="V74" s="843">
        <v>397</v>
      </c>
      <c r="W74" s="843"/>
      <c r="X74" s="843"/>
      <c r="Y74" s="843"/>
      <c r="Z74" s="843"/>
      <c r="AA74" s="843">
        <v>87</v>
      </c>
      <c r="AB74" s="843"/>
      <c r="AC74" s="843"/>
      <c r="AD74" s="843"/>
      <c r="AE74" s="843"/>
      <c r="AF74" s="843">
        <v>87</v>
      </c>
      <c r="AG74" s="843"/>
      <c r="AH74" s="843"/>
      <c r="AI74" s="843"/>
      <c r="AJ74" s="843"/>
      <c r="AK74" s="843">
        <v>93</v>
      </c>
      <c r="AL74" s="843"/>
      <c r="AM74" s="843"/>
      <c r="AN74" s="843"/>
      <c r="AO74" s="843"/>
      <c r="AP74" s="843" t="s">
        <v>486</v>
      </c>
      <c r="AQ74" s="843"/>
      <c r="AR74" s="843"/>
      <c r="AS74" s="843"/>
      <c r="AT74" s="843"/>
      <c r="AU74" s="843" t="s">
        <v>486</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t="s">
        <v>548</v>
      </c>
      <c r="C75" s="887"/>
      <c r="D75" s="887"/>
      <c r="E75" s="887"/>
      <c r="F75" s="887"/>
      <c r="G75" s="887"/>
      <c r="H75" s="887"/>
      <c r="I75" s="887"/>
      <c r="J75" s="887"/>
      <c r="K75" s="887"/>
      <c r="L75" s="887"/>
      <c r="M75" s="887"/>
      <c r="N75" s="887"/>
      <c r="O75" s="887"/>
      <c r="P75" s="888"/>
      <c r="Q75" s="890">
        <v>5552</v>
      </c>
      <c r="R75" s="891"/>
      <c r="S75" s="891"/>
      <c r="T75" s="891"/>
      <c r="U75" s="847"/>
      <c r="V75" s="892">
        <v>4641</v>
      </c>
      <c r="W75" s="891"/>
      <c r="X75" s="891"/>
      <c r="Y75" s="891"/>
      <c r="Z75" s="847"/>
      <c r="AA75" s="892">
        <v>912</v>
      </c>
      <c r="AB75" s="891"/>
      <c r="AC75" s="891"/>
      <c r="AD75" s="891"/>
      <c r="AE75" s="847"/>
      <c r="AF75" s="892">
        <v>912</v>
      </c>
      <c r="AG75" s="891"/>
      <c r="AH75" s="891"/>
      <c r="AI75" s="891"/>
      <c r="AJ75" s="847"/>
      <c r="AK75" s="892">
        <v>0</v>
      </c>
      <c r="AL75" s="891"/>
      <c r="AM75" s="891"/>
      <c r="AN75" s="891"/>
      <c r="AO75" s="847"/>
      <c r="AP75" s="892" t="s">
        <v>486</v>
      </c>
      <c r="AQ75" s="891"/>
      <c r="AR75" s="891"/>
      <c r="AS75" s="891"/>
      <c r="AT75" s="847"/>
      <c r="AU75" s="892" t="s">
        <v>486</v>
      </c>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t="s">
        <v>549</v>
      </c>
      <c r="C76" s="887"/>
      <c r="D76" s="887"/>
      <c r="E76" s="887"/>
      <c r="F76" s="887"/>
      <c r="G76" s="887"/>
      <c r="H76" s="887"/>
      <c r="I76" s="887"/>
      <c r="J76" s="887"/>
      <c r="K76" s="887"/>
      <c r="L76" s="887"/>
      <c r="M76" s="887"/>
      <c r="N76" s="887"/>
      <c r="O76" s="887"/>
      <c r="P76" s="888"/>
      <c r="Q76" s="890">
        <v>1491</v>
      </c>
      <c r="R76" s="891"/>
      <c r="S76" s="891"/>
      <c r="T76" s="891"/>
      <c r="U76" s="847"/>
      <c r="V76" s="892">
        <v>1487</v>
      </c>
      <c r="W76" s="891"/>
      <c r="X76" s="891"/>
      <c r="Y76" s="891"/>
      <c r="Z76" s="847"/>
      <c r="AA76" s="892">
        <v>3</v>
      </c>
      <c r="AB76" s="891"/>
      <c r="AC76" s="891"/>
      <c r="AD76" s="891"/>
      <c r="AE76" s="847"/>
      <c r="AF76" s="892">
        <v>3</v>
      </c>
      <c r="AG76" s="891"/>
      <c r="AH76" s="891"/>
      <c r="AI76" s="891"/>
      <c r="AJ76" s="847"/>
      <c r="AK76" s="892">
        <v>41</v>
      </c>
      <c r="AL76" s="891"/>
      <c r="AM76" s="891"/>
      <c r="AN76" s="891"/>
      <c r="AO76" s="847"/>
      <c r="AP76" s="892" t="s">
        <v>486</v>
      </c>
      <c r="AQ76" s="891"/>
      <c r="AR76" s="891"/>
      <c r="AS76" s="891"/>
      <c r="AT76" s="847"/>
      <c r="AU76" s="892" t="s">
        <v>486</v>
      </c>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t="s">
        <v>566</v>
      </c>
      <c r="C77" s="887"/>
      <c r="D77" s="887"/>
      <c r="E77" s="887"/>
      <c r="F77" s="887"/>
      <c r="G77" s="887"/>
      <c r="H77" s="887"/>
      <c r="I77" s="887"/>
      <c r="J77" s="887"/>
      <c r="K77" s="887"/>
      <c r="L77" s="887"/>
      <c r="M77" s="887"/>
      <c r="N77" s="887"/>
      <c r="O77" s="887"/>
      <c r="P77" s="888"/>
      <c r="Q77" s="890">
        <v>8</v>
      </c>
      <c r="R77" s="891"/>
      <c r="S77" s="891"/>
      <c r="T77" s="891"/>
      <c r="U77" s="847"/>
      <c r="V77" s="892">
        <v>7</v>
      </c>
      <c r="W77" s="891"/>
      <c r="X77" s="891"/>
      <c r="Y77" s="891"/>
      <c r="Z77" s="847"/>
      <c r="AA77" s="892">
        <v>0</v>
      </c>
      <c r="AB77" s="891"/>
      <c r="AC77" s="891"/>
      <c r="AD77" s="891"/>
      <c r="AE77" s="847"/>
      <c r="AF77" s="892">
        <v>0</v>
      </c>
      <c r="AG77" s="891"/>
      <c r="AH77" s="891"/>
      <c r="AI77" s="891"/>
      <c r="AJ77" s="847"/>
      <c r="AK77" s="892">
        <v>5</v>
      </c>
      <c r="AL77" s="891"/>
      <c r="AM77" s="891"/>
      <c r="AN77" s="891"/>
      <c r="AO77" s="847"/>
      <c r="AP77" s="892" t="s">
        <v>486</v>
      </c>
      <c r="AQ77" s="891"/>
      <c r="AR77" s="891"/>
      <c r="AS77" s="891"/>
      <c r="AT77" s="847"/>
      <c r="AU77" s="892" t="s">
        <v>486</v>
      </c>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t="s">
        <v>550</v>
      </c>
      <c r="C78" s="887"/>
      <c r="D78" s="887"/>
      <c r="E78" s="887"/>
      <c r="F78" s="887"/>
      <c r="G78" s="887"/>
      <c r="H78" s="887"/>
      <c r="I78" s="887"/>
      <c r="J78" s="887"/>
      <c r="K78" s="887"/>
      <c r="L78" s="887"/>
      <c r="M78" s="887"/>
      <c r="N78" s="887"/>
      <c r="O78" s="887"/>
      <c r="P78" s="888"/>
      <c r="Q78" s="889">
        <v>33</v>
      </c>
      <c r="R78" s="843"/>
      <c r="S78" s="843"/>
      <c r="T78" s="843"/>
      <c r="U78" s="843"/>
      <c r="V78" s="843">
        <v>17</v>
      </c>
      <c r="W78" s="843"/>
      <c r="X78" s="843"/>
      <c r="Y78" s="843"/>
      <c r="Z78" s="843"/>
      <c r="AA78" s="843">
        <v>17</v>
      </c>
      <c r="AB78" s="843"/>
      <c r="AC78" s="843"/>
      <c r="AD78" s="843"/>
      <c r="AE78" s="843"/>
      <c r="AF78" s="843">
        <v>17</v>
      </c>
      <c r="AG78" s="843"/>
      <c r="AH78" s="843"/>
      <c r="AI78" s="843"/>
      <c r="AJ78" s="843"/>
      <c r="AK78" s="843">
        <v>23</v>
      </c>
      <c r="AL78" s="843"/>
      <c r="AM78" s="843"/>
      <c r="AN78" s="843"/>
      <c r="AO78" s="843"/>
      <c r="AP78" s="843" t="s">
        <v>486</v>
      </c>
      <c r="AQ78" s="843"/>
      <c r="AR78" s="843"/>
      <c r="AS78" s="843"/>
      <c r="AT78" s="843"/>
      <c r="AU78" s="843" t="s">
        <v>486</v>
      </c>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t="s">
        <v>551</v>
      </c>
      <c r="C79" s="887"/>
      <c r="D79" s="887"/>
      <c r="E79" s="887"/>
      <c r="F79" s="887"/>
      <c r="G79" s="887"/>
      <c r="H79" s="887"/>
      <c r="I79" s="887"/>
      <c r="J79" s="887"/>
      <c r="K79" s="887"/>
      <c r="L79" s="887"/>
      <c r="M79" s="887"/>
      <c r="N79" s="887"/>
      <c r="O79" s="887"/>
      <c r="P79" s="888"/>
      <c r="Q79" s="889">
        <v>772</v>
      </c>
      <c r="R79" s="843"/>
      <c r="S79" s="843"/>
      <c r="T79" s="843"/>
      <c r="U79" s="843"/>
      <c r="V79" s="843">
        <v>728</v>
      </c>
      <c r="W79" s="843"/>
      <c r="X79" s="843"/>
      <c r="Y79" s="843"/>
      <c r="Z79" s="843"/>
      <c r="AA79" s="843">
        <v>44</v>
      </c>
      <c r="AB79" s="843"/>
      <c r="AC79" s="843"/>
      <c r="AD79" s="843"/>
      <c r="AE79" s="843"/>
      <c r="AF79" s="843">
        <v>44</v>
      </c>
      <c r="AG79" s="843"/>
      <c r="AH79" s="843"/>
      <c r="AI79" s="843"/>
      <c r="AJ79" s="843"/>
      <c r="AK79" s="843">
        <v>315</v>
      </c>
      <c r="AL79" s="843"/>
      <c r="AM79" s="843"/>
      <c r="AN79" s="843"/>
      <c r="AO79" s="843"/>
      <c r="AP79" s="843" t="s">
        <v>486</v>
      </c>
      <c r="AQ79" s="843"/>
      <c r="AR79" s="843"/>
      <c r="AS79" s="843"/>
      <c r="AT79" s="843"/>
      <c r="AU79" s="843" t="s">
        <v>486</v>
      </c>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t="s">
        <v>552</v>
      </c>
      <c r="C80" s="887"/>
      <c r="D80" s="887"/>
      <c r="E80" s="887"/>
      <c r="F80" s="887"/>
      <c r="G80" s="887"/>
      <c r="H80" s="887"/>
      <c r="I80" s="887"/>
      <c r="J80" s="887"/>
      <c r="K80" s="887"/>
      <c r="L80" s="887"/>
      <c r="M80" s="887"/>
      <c r="N80" s="887"/>
      <c r="O80" s="887"/>
      <c r="P80" s="888"/>
      <c r="Q80" s="889">
        <v>1876</v>
      </c>
      <c r="R80" s="843"/>
      <c r="S80" s="843"/>
      <c r="T80" s="843"/>
      <c r="U80" s="843"/>
      <c r="V80" s="843">
        <v>1810</v>
      </c>
      <c r="W80" s="843"/>
      <c r="X80" s="843"/>
      <c r="Y80" s="843"/>
      <c r="Z80" s="843"/>
      <c r="AA80" s="843">
        <v>66</v>
      </c>
      <c r="AB80" s="843"/>
      <c r="AC80" s="843"/>
      <c r="AD80" s="843"/>
      <c r="AE80" s="843"/>
      <c r="AF80" s="843">
        <v>66</v>
      </c>
      <c r="AG80" s="843"/>
      <c r="AH80" s="843"/>
      <c r="AI80" s="843"/>
      <c r="AJ80" s="843"/>
      <c r="AK80" s="843" t="s">
        <v>486</v>
      </c>
      <c r="AL80" s="843"/>
      <c r="AM80" s="843"/>
      <c r="AN80" s="843"/>
      <c r="AO80" s="843"/>
      <c r="AP80" s="843" t="s">
        <v>486</v>
      </c>
      <c r="AQ80" s="843"/>
      <c r="AR80" s="843"/>
      <c r="AS80" s="843"/>
      <c r="AT80" s="843"/>
      <c r="AU80" s="843" t="s">
        <v>486</v>
      </c>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t="s">
        <v>553</v>
      </c>
      <c r="C81" s="887"/>
      <c r="D81" s="887"/>
      <c r="E81" s="887"/>
      <c r="F81" s="887"/>
      <c r="G81" s="887"/>
      <c r="H81" s="887"/>
      <c r="I81" s="887"/>
      <c r="J81" s="887"/>
      <c r="K81" s="887"/>
      <c r="L81" s="887"/>
      <c r="M81" s="887"/>
      <c r="N81" s="887"/>
      <c r="O81" s="887"/>
      <c r="P81" s="888"/>
      <c r="Q81" s="889">
        <v>297869</v>
      </c>
      <c r="R81" s="843"/>
      <c r="S81" s="843"/>
      <c r="T81" s="843"/>
      <c r="U81" s="843"/>
      <c r="V81" s="843">
        <v>293113</v>
      </c>
      <c r="W81" s="843"/>
      <c r="X81" s="843"/>
      <c r="Y81" s="843"/>
      <c r="Z81" s="843"/>
      <c r="AA81" s="843">
        <v>4756</v>
      </c>
      <c r="AB81" s="843"/>
      <c r="AC81" s="843"/>
      <c r="AD81" s="843"/>
      <c r="AE81" s="843"/>
      <c r="AF81" s="843">
        <v>4756</v>
      </c>
      <c r="AG81" s="843"/>
      <c r="AH81" s="843"/>
      <c r="AI81" s="843"/>
      <c r="AJ81" s="843"/>
      <c r="AK81" s="843">
        <v>1710</v>
      </c>
      <c r="AL81" s="843"/>
      <c r="AM81" s="843"/>
      <c r="AN81" s="843"/>
      <c r="AO81" s="843"/>
      <c r="AP81" s="843" t="s">
        <v>486</v>
      </c>
      <c r="AQ81" s="843"/>
      <c r="AR81" s="843"/>
      <c r="AS81" s="843"/>
      <c r="AT81" s="843"/>
      <c r="AU81" s="843" t="s">
        <v>486</v>
      </c>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377</v>
      </c>
      <c r="B88" s="802" t="s">
        <v>399</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9544</v>
      </c>
      <c r="AG88" s="857"/>
      <c r="AH88" s="857"/>
      <c r="AI88" s="857"/>
      <c r="AJ88" s="857"/>
      <c r="AK88" s="854"/>
      <c r="AL88" s="854"/>
      <c r="AM88" s="854"/>
      <c r="AN88" s="854"/>
      <c r="AO88" s="854"/>
      <c r="AP88" s="857">
        <v>19276</v>
      </c>
      <c r="AQ88" s="857"/>
      <c r="AR88" s="857"/>
      <c r="AS88" s="857"/>
      <c r="AT88" s="857"/>
      <c r="AU88" s="857">
        <v>1025</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02" t="s">
        <v>400</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f>SUM(CR7:CV10)</f>
        <v>80</v>
      </c>
      <c r="CS102" s="865"/>
      <c r="CT102" s="865"/>
      <c r="CU102" s="865"/>
      <c r="CV102" s="904"/>
      <c r="CW102" s="903">
        <f>SUM(CW7:DA10)</f>
        <v>190</v>
      </c>
      <c r="CX102" s="865"/>
      <c r="CY102" s="865"/>
      <c r="CZ102" s="865"/>
      <c r="DA102" s="904"/>
      <c r="DB102" s="903" t="s">
        <v>567</v>
      </c>
      <c r="DC102" s="865"/>
      <c r="DD102" s="865"/>
      <c r="DE102" s="865"/>
      <c r="DF102" s="904"/>
      <c r="DG102" s="903" t="s">
        <v>486</v>
      </c>
      <c r="DH102" s="865"/>
      <c r="DI102" s="865"/>
      <c r="DJ102" s="865"/>
      <c r="DK102" s="904"/>
      <c r="DL102" s="903" t="s">
        <v>486</v>
      </c>
      <c r="DM102" s="865"/>
      <c r="DN102" s="865"/>
      <c r="DO102" s="865"/>
      <c r="DP102" s="904"/>
      <c r="DQ102" s="903" t="s">
        <v>486</v>
      </c>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401</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402</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405</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406</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407</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408</v>
      </c>
      <c r="AB109" s="906"/>
      <c r="AC109" s="906"/>
      <c r="AD109" s="906"/>
      <c r="AE109" s="907"/>
      <c r="AF109" s="905" t="s">
        <v>409</v>
      </c>
      <c r="AG109" s="906"/>
      <c r="AH109" s="906"/>
      <c r="AI109" s="906"/>
      <c r="AJ109" s="907"/>
      <c r="AK109" s="905" t="s">
        <v>294</v>
      </c>
      <c r="AL109" s="906"/>
      <c r="AM109" s="906"/>
      <c r="AN109" s="906"/>
      <c r="AO109" s="907"/>
      <c r="AP109" s="905" t="s">
        <v>410</v>
      </c>
      <c r="AQ109" s="906"/>
      <c r="AR109" s="906"/>
      <c r="AS109" s="906"/>
      <c r="AT109" s="908"/>
      <c r="AU109" s="925" t="s">
        <v>407</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408</v>
      </c>
      <c r="BR109" s="906"/>
      <c r="BS109" s="906"/>
      <c r="BT109" s="906"/>
      <c r="BU109" s="907"/>
      <c r="BV109" s="905" t="s">
        <v>409</v>
      </c>
      <c r="BW109" s="906"/>
      <c r="BX109" s="906"/>
      <c r="BY109" s="906"/>
      <c r="BZ109" s="907"/>
      <c r="CA109" s="905" t="s">
        <v>294</v>
      </c>
      <c r="CB109" s="906"/>
      <c r="CC109" s="906"/>
      <c r="CD109" s="906"/>
      <c r="CE109" s="907"/>
      <c r="CF109" s="926" t="s">
        <v>410</v>
      </c>
      <c r="CG109" s="926"/>
      <c r="CH109" s="926"/>
      <c r="CI109" s="926"/>
      <c r="CJ109" s="926"/>
      <c r="CK109" s="905" t="s">
        <v>411</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408</v>
      </c>
      <c r="DH109" s="906"/>
      <c r="DI109" s="906"/>
      <c r="DJ109" s="906"/>
      <c r="DK109" s="907"/>
      <c r="DL109" s="905" t="s">
        <v>409</v>
      </c>
      <c r="DM109" s="906"/>
      <c r="DN109" s="906"/>
      <c r="DO109" s="906"/>
      <c r="DP109" s="907"/>
      <c r="DQ109" s="905" t="s">
        <v>294</v>
      </c>
      <c r="DR109" s="906"/>
      <c r="DS109" s="906"/>
      <c r="DT109" s="906"/>
      <c r="DU109" s="907"/>
      <c r="DV109" s="905" t="s">
        <v>410</v>
      </c>
      <c r="DW109" s="906"/>
      <c r="DX109" s="906"/>
      <c r="DY109" s="906"/>
      <c r="DZ109" s="908"/>
    </row>
    <row r="110" spans="1:131" s="212" customFormat="1" ht="26.25" customHeight="1" x14ac:dyDescent="0.2">
      <c r="A110" s="909" t="s">
        <v>412</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4630289</v>
      </c>
      <c r="AB110" s="913"/>
      <c r="AC110" s="913"/>
      <c r="AD110" s="913"/>
      <c r="AE110" s="914"/>
      <c r="AF110" s="915">
        <v>4485065</v>
      </c>
      <c r="AG110" s="913"/>
      <c r="AH110" s="913"/>
      <c r="AI110" s="913"/>
      <c r="AJ110" s="914"/>
      <c r="AK110" s="915">
        <v>4400416</v>
      </c>
      <c r="AL110" s="913"/>
      <c r="AM110" s="913"/>
      <c r="AN110" s="913"/>
      <c r="AO110" s="914"/>
      <c r="AP110" s="916">
        <v>24.7</v>
      </c>
      <c r="AQ110" s="917"/>
      <c r="AR110" s="917"/>
      <c r="AS110" s="917"/>
      <c r="AT110" s="918"/>
      <c r="AU110" s="919" t="s">
        <v>69</v>
      </c>
      <c r="AV110" s="920"/>
      <c r="AW110" s="920"/>
      <c r="AX110" s="920"/>
      <c r="AY110" s="920"/>
      <c r="AZ110" s="942" t="s">
        <v>413</v>
      </c>
      <c r="BA110" s="910"/>
      <c r="BB110" s="910"/>
      <c r="BC110" s="910"/>
      <c r="BD110" s="910"/>
      <c r="BE110" s="910"/>
      <c r="BF110" s="910"/>
      <c r="BG110" s="910"/>
      <c r="BH110" s="910"/>
      <c r="BI110" s="910"/>
      <c r="BJ110" s="910"/>
      <c r="BK110" s="910"/>
      <c r="BL110" s="910"/>
      <c r="BM110" s="910"/>
      <c r="BN110" s="910"/>
      <c r="BO110" s="910"/>
      <c r="BP110" s="911"/>
      <c r="BQ110" s="943">
        <v>43524988</v>
      </c>
      <c r="BR110" s="944"/>
      <c r="BS110" s="944"/>
      <c r="BT110" s="944"/>
      <c r="BU110" s="944"/>
      <c r="BV110" s="944">
        <v>41167669</v>
      </c>
      <c r="BW110" s="944"/>
      <c r="BX110" s="944"/>
      <c r="BY110" s="944"/>
      <c r="BZ110" s="944"/>
      <c r="CA110" s="944">
        <v>39564033</v>
      </c>
      <c r="CB110" s="944"/>
      <c r="CC110" s="944"/>
      <c r="CD110" s="944"/>
      <c r="CE110" s="944"/>
      <c r="CF110" s="957">
        <v>221.9</v>
      </c>
      <c r="CG110" s="958"/>
      <c r="CH110" s="958"/>
      <c r="CI110" s="958"/>
      <c r="CJ110" s="958"/>
      <c r="CK110" s="959" t="s">
        <v>414</v>
      </c>
      <c r="CL110" s="960"/>
      <c r="CM110" s="942" t="s">
        <v>415</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121</v>
      </c>
      <c r="DH110" s="944"/>
      <c r="DI110" s="944"/>
      <c r="DJ110" s="944"/>
      <c r="DK110" s="944"/>
      <c r="DL110" s="944" t="s">
        <v>121</v>
      </c>
      <c r="DM110" s="944"/>
      <c r="DN110" s="944"/>
      <c r="DO110" s="944"/>
      <c r="DP110" s="944"/>
      <c r="DQ110" s="944" t="s">
        <v>121</v>
      </c>
      <c r="DR110" s="944"/>
      <c r="DS110" s="944"/>
      <c r="DT110" s="944"/>
      <c r="DU110" s="944"/>
      <c r="DV110" s="945" t="s">
        <v>121</v>
      </c>
      <c r="DW110" s="945"/>
      <c r="DX110" s="945"/>
      <c r="DY110" s="945"/>
      <c r="DZ110" s="946"/>
    </row>
    <row r="111" spans="1:131" s="212" customFormat="1" ht="26.25" customHeight="1" x14ac:dyDescent="0.2">
      <c r="A111" s="947" t="s">
        <v>416</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121</v>
      </c>
      <c r="AB111" s="951"/>
      <c r="AC111" s="951"/>
      <c r="AD111" s="951"/>
      <c r="AE111" s="952"/>
      <c r="AF111" s="953" t="s">
        <v>121</v>
      </c>
      <c r="AG111" s="951"/>
      <c r="AH111" s="951"/>
      <c r="AI111" s="951"/>
      <c r="AJ111" s="952"/>
      <c r="AK111" s="953" t="s">
        <v>121</v>
      </c>
      <c r="AL111" s="951"/>
      <c r="AM111" s="951"/>
      <c r="AN111" s="951"/>
      <c r="AO111" s="952"/>
      <c r="AP111" s="954" t="s">
        <v>121</v>
      </c>
      <c r="AQ111" s="955"/>
      <c r="AR111" s="955"/>
      <c r="AS111" s="955"/>
      <c r="AT111" s="956"/>
      <c r="AU111" s="921"/>
      <c r="AV111" s="922"/>
      <c r="AW111" s="922"/>
      <c r="AX111" s="922"/>
      <c r="AY111" s="922"/>
      <c r="AZ111" s="935" t="s">
        <v>417</v>
      </c>
      <c r="BA111" s="936"/>
      <c r="BB111" s="936"/>
      <c r="BC111" s="936"/>
      <c r="BD111" s="936"/>
      <c r="BE111" s="936"/>
      <c r="BF111" s="936"/>
      <c r="BG111" s="936"/>
      <c r="BH111" s="936"/>
      <c r="BI111" s="936"/>
      <c r="BJ111" s="936"/>
      <c r="BK111" s="936"/>
      <c r="BL111" s="936"/>
      <c r="BM111" s="936"/>
      <c r="BN111" s="936"/>
      <c r="BO111" s="936"/>
      <c r="BP111" s="937"/>
      <c r="BQ111" s="938">
        <v>466980</v>
      </c>
      <c r="BR111" s="939"/>
      <c r="BS111" s="939"/>
      <c r="BT111" s="939"/>
      <c r="BU111" s="939"/>
      <c r="BV111" s="939">
        <v>396698</v>
      </c>
      <c r="BW111" s="939"/>
      <c r="BX111" s="939"/>
      <c r="BY111" s="939"/>
      <c r="BZ111" s="939"/>
      <c r="CA111" s="939">
        <v>335321</v>
      </c>
      <c r="CB111" s="939"/>
      <c r="CC111" s="939"/>
      <c r="CD111" s="939"/>
      <c r="CE111" s="939"/>
      <c r="CF111" s="933">
        <v>1.9</v>
      </c>
      <c r="CG111" s="934"/>
      <c r="CH111" s="934"/>
      <c r="CI111" s="934"/>
      <c r="CJ111" s="934"/>
      <c r="CK111" s="961"/>
      <c r="CL111" s="962"/>
      <c r="CM111" s="935" t="s">
        <v>418</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121</v>
      </c>
      <c r="DH111" s="939"/>
      <c r="DI111" s="939"/>
      <c r="DJ111" s="939"/>
      <c r="DK111" s="939"/>
      <c r="DL111" s="939" t="s">
        <v>121</v>
      </c>
      <c r="DM111" s="939"/>
      <c r="DN111" s="939"/>
      <c r="DO111" s="939"/>
      <c r="DP111" s="939"/>
      <c r="DQ111" s="939" t="s">
        <v>121</v>
      </c>
      <c r="DR111" s="939"/>
      <c r="DS111" s="939"/>
      <c r="DT111" s="939"/>
      <c r="DU111" s="939"/>
      <c r="DV111" s="940" t="s">
        <v>121</v>
      </c>
      <c r="DW111" s="940"/>
      <c r="DX111" s="940"/>
      <c r="DY111" s="940"/>
      <c r="DZ111" s="941"/>
    </row>
    <row r="112" spans="1:131" s="212" customFormat="1" ht="26.25" customHeight="1" x14ac:dyDescent="0.2">
      <c r="A112" s="965" t="s">
        <v>419</v>
      </c>
      <c r="B112" s="966"/>
      <c r="C112" s="936" t="s">
        <v>420</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121</v>
      </c>
      <c r="AB112" s="972"/>
      <c r="AC112" s="972"/>
      <c r="AD112" s="972"/>
      <c r="AE112" s="973"/>
      <c r="AF112" s="974" t="s">
        <v>121</v>
      </c>
      <c r="AG112" s="972"/>
      <c r="AH112" s="972"/>
      <c r="AI112" s="972"/>
      <c r="AJ112" s="973"/>
      <c r="AK112" s="974" t="s">
        <v>121</v>
      </c>
      <c r="AL112" s="972"/>
      <c r="AM112" s="972"/>
      <c r="AN112" s="972"/>
      <c r="AO112" s="973"/>
      <c r="AP112" s="975" t="s">
        <v>121</v>
      </c>
      <c r="AQ112" s="976"/>
      <c r="AR112" s="976"/>
      <c r="AS112" s="976"/>
      <c r="AT112" s="977"/>
      <c r="AU112" s="921"/>
      <c r="AV112" s="922"/>
      <c r="AW112" s="922"/>
      <c r="AX112" s="922"/>
      <c r="AY112" s="922"/>
      <c r="AZ112" s="935" t="s">
        <v>421</v>
      </c>
      <c r="BA112" s="936"/>
      <c r="BB112" s="936"/>
      <c r="BC112" s="936"/>
      <c r="BD112" s="936"/>
      <c r="BE112" s="936"/>
      <c r="BF112" s="936"/>
      <c r="BG112" s="936"/>
      <c r="BH112" s="936"/>
      <c r="BI112" s="936"/>
      <c r="BJ112" s="936"/>
      <c r="BK112" s="936"/>
      <c r="BL112" s="936"/>
      <c r="BM112" s="936"/>
      <c r="BN112" s="936"/>
      <c r="BO112" s="936"/>
      <c r="BP112" s="937"/>
      <c r="BQ112" s="938">
        <v>15869774</v>
      </c>
      <c r="BR112" s="939"/>
      <c r="BS112" s="939"/>
      <c r="BT112" s="939"/>
      <c r="BU112" s="939"/>
      <c r="BV112" s="939">
        <v>15034966</v>
      </c>
      <c r="BW112" s="939"/>
      <c r="BX112" s="939"/>
      <c r="BY112" s="939"/>
      <c r="BZ112" s="939"/>
      <c r="CA112" s="939">
        <v>14257313</v>
      </c>
      <c r="CB112" s="939"/>
      <c r="CC112" s="939"/>
      <c r="CD112" s="939"/>
      <c r="CE112" s="939"/>
      <c r="CF112" s="933">
        <v>80</v>
      </c>
      <c r="CG112" s="934"/>
      <c r="CH112" s="934"/>
      <c r="CI112" s="934"/>
      <c r="CJ112" s="934"/>
      <c r="CK112" s="961"/>
      <c r="CL112" s="962"/>
      <c r="CM112" s="935" t="s">
        <v>422</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v>323843</v>
      </c>
      <c r="DH112" s="939"/>
      <c r="DI112" s="939"/>
      <c r="DJ112" s="939"/>
      <c r="DK112" s="939"/>
      <c r="DL112" s="939">
        <v>298932</v>
      </c>
      <c r="DM112" s="939"/>
      <c r="DN112" s="939"/>
      <c r="DO112" s="939"/>
      <c r="DP112" s="939"/>
      <c r="DQ112" s="939">
        <v>274021</v>
      </c>
      <c r="DR112" s="939"/>
      <c r="DS112" s="939"/>
      <c r="DT112" s="939"/>
      <c r="DU112" s="939"/>
      <c r="DV112" s="940">
        <v>1.5</v>
      </c>
      <c r="DW112" s="940"/>
      <c r="DX112" s="940"/>
      <c r="DY112" s="940"/>
      <c r="DZ112" s="941"/>
    </row>
    <row r="113" spans="1:130" s="212" customFormat="1" ht="26.25" customHeight="1" x14ac:dyDescent="0.2">
      <c r="A113" s="967"/>
      <c r="B113" s="968"/>
      <c r="C113" s="936" t="s">
        <v>423</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1193318</v>
      </c>
      <c r="AB113" s="951"/>
      <c r="AC113" s="951"/>
      <c r="AD113" s="951"/>
      <c r="AE113" s="952"/>
      <c r="AF113" s="953">
        <v>1108869</v>
      </c>
      <c r="AG113" s="951"/>
      <c r="AH113" s="951"/>
      <c r="AI113" s="951"/>
      <c r="AJ113" s="952"/>
      <c r="AK113" s="953">
        <v>919061</v>
      </c>
      <c r="AL113" s="951"/>
      <c r="AM113" s="951"/>
      <c r="AN113" s="951"/>
      <c r="AO113" s="952"/>
      <c r="AP113" s="954">
        <v>5.2</v>
      </c>
      <c r="AQ113" s="955"/>
      <c r="AR113" s="955"/>
      <c r="AS113" s="955"/>
      <c r="AT113" s="956"/>
      <c r="AU113" s="921"/>
      <c r="AV113" s="922"/>
      <c r="AW113" s="922"/>
      <c r="AX113" s="922"/>
      <c r="AY113" s="922"/>
      <c r="AZ113" s="935" t="s">
        <v>424</v>
      </c>
      <c r="BA113" s="936"/>
      <c r="BB113" s="936"/>
      <c r="BC113" s="936"/>
      <c r="BD113" s="936"/>
      <c r="BE113" s="936"/>
      <c r="BF113" s="936"/>
      <c r="BG113" s="936"/>
      <c r="BH113" s="936"/>
      <c r="BI113" s="936"/>
      <c r="BJ113" s="936"/>
      <c r="BK113" s="936"/>
      <c r="BL113" s="936"/>
      <c r="BM113" s="936"/>
      <c r="BN113" s="936"/>
      <c r="BO113" s="936"/>
      <c r="BP113" s="937"/>
      <c r="BQ113" s="938">
        <v>584111</v>
      </c>
      <c r="BR113" s="939"/>
      <c r="BS113" s="939"/>
      <c r="BT113" s="939"/>
      <c r="BU113" s="939"/>
      <c r="BV113" s="939">
        <v>914468</v>
      </c>
      <c r="BW113" s="939"/>
      <c r="BX113" s="939"/>
      <c r="BY113" s="939"/>
      <c r="BZ113" s="939"/>
      <c r="CA113" s="939">
        <v>1024548</v>
      </c>
      <c r="CB113" s="939"/>
      <c r="CC113" s="939"/>
      <c r="CD113" s="939"/>
      <c r="CE113" s="939"/>
      <c r="CF113" s="933">
        <v>5.7</v>
      </c>
      <c r="CG113" s="934"/>
      <c r="CH113" s="934"/>
      <c r="CI113" s="934"/>
      <c r="CJ113" s="934"/>
      <c r="CK113" s="961"/>
      <c r="CL113" s="962"/>
      <c r="CM113" s="935" t="s">
        <v>425</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121</v>
      </c>
      <c r="DH113" s="972"/>
      <c r="DI113" s="972"/>
      <c r="DJ113" s="972"/>
      <c r="DK113" s="973"/>
      <c r="DL113" s="974" t="s">
        <v>121</v>
      </c>
      <c r="DM113" s="972"/>
      <c r="DN113" s="972"/>
      <c r="DO113" s="972"/>
      <c r="DP113" s="973"/>
      <c r="DQ113" s="974" t="s">
        <v>121</v>
      </c>
      <c r="DR113" s="972"/>
      <c r="DS113" s="972"/>
      <c r="DT113" s="972"/>
      <c r="DU113" s="973"/>
      <c r="DV113" s="975" t="s">
        <v>121</v>
      </c>
      <c r="DW113" s="976"/>
      <c r="DX113" s="976"/>
      <c r="DY113" s="976"/>
      <c r="DZ113" s="977"/>
    </row>
    <row r="114" spans="1:130" s="212" customFormat="1" ht="26.25" customHeight="1" x14ac:dyDescent="0.2">
      <c r="A114" s="967"/>
      <c r="B114" s="968"/>
      <c r="C114" s="936" t="s">
        <v>426</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195790</v>
      </c>
      <c r="AB114" s="972"/>
      <c r="AC114" s="972"/>
      <c r="AD114" s="972"/>
      <c r="AE114" s="973"/>
      <c r="AF114" s="974">
        <v>196053</v>
      </c>
      <c r="AG114" s="972"/>
      <c r="AH114" s="972"/>
      <c r="AI114" s="972"/>
      <c r="AJ114" s="973"/>
      <c r="AK114" s="974">
        <v>92393</v>
      </c>
      <c r="AL114" s="972"/>
      <c r="AM114" s="972"/>
      <c r="AN114" s="972"/>
      <c r="AO114" s="973"/>
      <c r="AP114" s="975">
        <v>0.5</v>
      </c>
      <c r="AQ114" s="976"/>
      <c r="AR114" s="976"/>
      <c r="AS114" s="976"/>
      <c r="AT114" s="977"/>
      <c r="AU114" s="921"/>
      <c r="AV114" s="922"/>
      <c r="AW114" s="922"/>
      <c r="AX114" s="922"/>
      <c r="AY114" s="922"/>
      <c r="AZ114" s="935" t="s">
        <v>427</v>
      </c>
      <c r="BA114" s="936"/>
      <c r="BB114" s="936"/>
      <c r="BC114" s="936"/>
      <c r="BD114" s="936"/>
      <c r="BE114" s="936"/>
      <c r="BF114" s="936"/>
      <c r="BG114" s="936"/>
      <c r="BH114" s="936"/>
      <c r="BI114" s="936"/>
      <c r="BJ114" s="936"/>
      <c r="BK114" s="936"/>
      <c r="BL114" s="936"/>
      <c r="BM114" s="936"/>
      <c r="BN114" s="936"/>
      <c r="BO114" s="936"/>
      <c r="BP114" s="937"/>
      <c r="BQ114" s="938">
        <v>4761650</v>
      </c>
      <c r="BR114" s="939"/>
      <c r="BS114" s="939"/>
      <c r="BT114" s="939"/>
      <c r="BU114" s="939"/>
      <c r="BV114" s="939">
        <v>4460804</v>
      </c>
      <c r="BW114" s="939"/>
      <c r="BX114" s="939"/>
      <c r="BY114" s="939"/>
      <c r="BZ114" s="939"/>
      <c r="CA114" s="939">
        <v>4429131</v>
      </c>
      <c r="CB114" s="939"/>
      <c r="CC114" s="939"/>
      <c r="CD114" s="939"/>
      <c r="CE114" s="939"/>
      <c r="CF114" s="933">
        <v>24.8</v>
      </c>
      <c r="CG114" s="934"/>
      <c r="CH114" s="934"/>
      <c r="CI114" s="934"/>
      <c r="CJ114" s="934"/>
      <c r="CK114" s="961"/>
      <c r="CL114" s="962"/>
      <c r="CM114" s="935" t="s">
        <v>428</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121</v>
      </c>
      <c r="DH114" s="972"/>
      <c r="DI114" s="972"/>
      <c r="DJ114" s="972"/>
      <c r="DK114" s="973"/>
      <c r="DL114" s="974" t="s">
        <v>121</v>
      </c>
      <c r="DM114" s="972"/>
      <c r="DN114" s="972"/>
      <c r="DO114" s="972"/>
      <c r="DP114" s="973"/>
      <c r="DQ114" s="974" t="s">
        <v>121</v>
      </c>
      <c r="DR114" s="972"/>
      <c r="DS114" s="972"/>
      <c r="DT114" s="972"/>
      <c r="DU114" s="973"/>
      <c r="DV114" s="975" t="s">
        <v>121</v>
      </c>
      <c r="DW114" s="976"/>
      <c r="DX114" s="976"/>
      <c r="DY114" s="976"/>
      <c r="DZ114" s="977"/>
    </row>
    <row r="115" spans="1:130" s="212" customFormat="1" ht="26.25" customHeight="1" x14ac:dyDescent="0.2">
      <c r="A115" s="967"/>
      <c r="B115" s="968"/>
      <c r="C115" s="936" t="s">
        <v>429</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76130</v>
      </c>
      <c r="AB115" s="951"/>
      <c r="AC115" s="951"/>
      <c r="AD115" s="951"/>
      <c r="AE115" s="952"/>
      <c r="AF115" s="953">
        <v>71292</v>
      </c>
      <c r="AG115" s="951"/>
      <c r="AH115" s="951"/>
      <c r="AI115" s="951"/>
      <c r="AJ115" s="952"/>
      <c r="AK115" s="953">
        <v>53151</v>
      </c>
      <c r="AL115" s="951"/>
      <c r="AM115" s="951"/>
      <c r="AN115" s="951"/>
      <c r="AO115" s="952"/>
      <c r="AP115" s="954">
        <v>0.3</v>
      </c>
      <c r="AQ115" s="955"/>
      <c r="AR115" s="955"/>
      <c r="AS115" s="955"/>
      <c r="AT115" s="956"/>
      <c r="AU115" s="921"/>
      <c r="AV115" s="922"/>
      <c r="AW115" s="922"/>
      <c r="AX115" s="922"/>
      <c r="AY115" s="922"/>
      <c r="AZ115" s="935" t="s">
        <v>430</v>
      </c>
      <c r="BA115" s="936"/>
      <c r="BB115" s="936"/>
      <c r="BC115" s="936"/>
      <c r="BD115" s="936"/>
      <c r="BE115" s="936"/>
      <c r="BF115" s="936"/>
      <c r="BG115" s="936"/>
      <c r="BH115" s="936"/>
      <c r="BI115" s="936"/>
      <c r="BJ115" s="936"/>
      <c r="BK115" s="936"/>
      <c r="BL115" s="936"/>
      <c r="BM115" s="936"/>
      <c r="BN115" s="936"/>
      <c r="BO115" s="936"/>
      <c r="BP115" s="937"/>
      <c r="BQ115" s="938" t="s">
        <v>121</v>
      </c>
      <c r="BR115" s="939"/>
      <c r="BS115" s="939"/>
      <c r="BT115" s="939"/>
      <c r="BU115" s="939"/>
      <c r="BV115" s="939" t="s">
        <v>121</v>
      </c>
      <c r="BW115" s="939"/>
      <c r="BX115" s="939"/>
      <c r="BY115" s="939"/>
      <c r="BZ115" s="939"/>
      <c r="CA115" s="939" t="s">
        <v>121</v>
      </c>
      <c r="CB115" s="939"/>
      <c r="CC115" s="939"/>
      <c r="CD115" s="939"/>
      <c r="CE115" s="939"/>
      <c r="CF115" s="933" t="s">
        <v>121</v>
      </c>
      <c r="CG115" s="934"/>
      <c r="CH115" s="934"/>
      <c r="CI115" s="934"/>
      <c r="CJ115" s="934"/>
      <c r="CK115" s="961"/>
      <c r="CL115" s="962"/>
      <c r="CM115" s="935" t="s">
        <v>431</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121</v>
      </c>
      <c r="DH115" s="972"/>
      <c r="DI115" s="972"/>
      <c r="DJ115" s="972"/>
      <c r="DK115" s="973"/>
      <c r="DL115" s="974" t="s">
        <v>121</v>
      </c>
      <c r="DM115" s="972"/>
      <c r="DN115" s="972"/>
      <c r="DO115" s="972"/>
      <c r="DP115" s="973"/>
      <c r="DQ115" s="974" t="s">
        <v>121</v>
      </c>
      <c r="DR115" s="972"/>
      <c r="DS115" s="972"/>
      <c r="DT115" s="972"/>
      <c r="DU115" s="973"/>
      <c r="DV115" s="975" t="s">
        <v>121</v>
      </c>
      <c r="DW115" s="976"/>
      <c r="DX115" s="976"/>
      <c r="DY115" s="976"/>
      <c r="DZ115" s="977"/>
    </row>
    <row r="116" spans="1:130" s="212" customFormat="1" ht="26.25" customHeight="1" x14ac:dyDescent="0.2">
      <c r="A116" s="969"/>
      <c r="B116" s="970"/>
      <c r="C116" s="978" t="s">
        <v>432</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v>65</v>
      </c>
      <c r="AB116" s="972"/>
      <c r="AC116" s="972"/>
      <c r="AD116" s="972"/>
      <c r="AE116" s="973"/>
      <c r="AF116" s="974">
        <v>100</v>
      </c>
      <c r="AG116" s="972"/>
      <c r="AH116" s="972"/>
      <c r="AI116" s="972"/>
      <c r="AJ116" s="973"/>
      <c r="AK116" s="974" t="s">
        <v>121</v>
      </c>
      <c r="AL116" s="972"/>
      <c r="AM116" s="972"/>
      <c r="AN116" s="972"/>
      <c r="AO116" s="973"/>
      <c r="AP116" s="975" t="s">
        <v>121</v>
      </c>
      <c r="AQ116" s="976"/>
      <c r="AR116" s="976"/>
      <c r="AS116" s="976"/>
      <c r="AT116" s="977"/>
      <c r="AU116" s="921"/>
      <c r="AV116" s="922"/>
      <c r="AW116" s="922"/>
      <c r="AX116" s="922"/>
      <c r="AY116" s="922"/>
      <c r="AZ116" s="980" t="s">
        <v>433</v>
      </c>
      <c r="BA116" s="981"/>
      <c r="BB116" s="981"/>
      <c r="BC116" s="981"/>
      <c r="BD116" s="981"/>
      <c r="BE116" s="981"/>
      <c r="BF116" s="981"/>
      <c r="BG116" s="981"/>
      <c r="BH116" s="981"/>
      <c r="BI116" s="981"/>
      <c r="BJ116" s="981"/>
      <c r="BK116" s="981"/>
      <c r="BL116" s="981"/>
      <c r="BM116" s="981"/>
      <c r="BN116" s="981"/>
      <c r="BO116" s="981"/>
      <c r="BP116" s="982"/>
      <c r="BQ116" s="938" t="s">
        <v>121</v>
      </c>
      <c r="BR116" s="939"/>
      <c r="BS116" s="939"/>
      <c r="BT116" s="939"/>
      <c r="BU116" s="939"/>
      <c r="BV116" s="939" t="s">
        <v>121</v>
      </c>
      <c r="BW116" s="939"/>
      <c r="BX116" s="939"/>
      <c r="BY116" s="939"/>
      <c r="BZ116" s="939"/>
      <c r="CA116" s="939" t="s">
        <v>121</v>
      </c>
      <c r="CB116" s="939"/>
      <c r="CC116" s="939"/>
      <c r="CD116" s="939"/>
      <c r="CE116" s="939"/>
      <c r="CF116" s="933" t="s">
        <v>121</v>
      </c>
      <c r="CG116" s="934"/>
      <c r="CH116" s="934"/>
      <c r="CI116" s="934"/>
      <c r="CJ116" s="934"/>
      <c r="CK116" s="961"/>
      <c r="CL116" s="962"/>
      <c r="CM116" s="935" t="s">
        <v>434</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v>132120</v>
      </c>
      <c r="DH116" s="972"/>
      <c r="DI116" s="972"/>
      <c r="DJ116" s="972"/>
      <c r="DK116" s="973"/>
      <c r="DL116" s="974">
        <v>95370</v>
      </c>
      <c r="DM116" s="972"/>
      <c r="DN116" s="972"/>
      <c r="DO116" s="972"/>
      <c r="DP116" s="973"/>
      <c r="DQ116" s="974">
        <v>59702</v>
      </c>
      <c r="DR116" s="972"/>
      <c r="DS116" s="972"/>
      <c r="DT116" s="972"/>
      <c r="DU116" s="973"/>
      <c r="DV116" s="975">
        <v>0.3</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435</v>
      </c>
      <c r="Z117" s="907"/>
      <c r="AA117" s="991">
        <v>6095592</v>
      </c>
      <c r="AB117" s="992"/>
      <c r="AC117" s="992"/>
      <c r="AD117" s="992"/>
      <c r="AE117" s="993"/>
      <c r="AF117" s="994">
        <v>5861379</v>
      </c>
      <c r="AG117" s="992"/>
      <c r="AH117" s="992"/>
      <c r="AI117" s="992"/>
      <c r="AJ117" s="993"/>
      <c r="AK117" s="994">
        <v>5465021</v>
      </c>
      <c r="AL117" s="992"/>
      <c r="AM117" s="992"/>
      <c r="AN117" s="992"/>
      <c r="AO117" s="993"/>
      <c r="AP117" s="995"/>
      <c r="AQ117" s="996"/>
      <c r="AR117" s="996"/>
      <c r="AS117" s="996"/>
      <c r="AT117" s="997"/>
      <c r="AU117" s="921"/>
      <c r="AV117" s="922"/>
      <c r="AW117" s="922"/>
      <c r="AX117" s="922"/>
      <c r="AY117" s="922"/>
      <c r="AZ117" s="987" t="s">
        <v>436</v>
      </c>
      <c r="BA117" s="988"/>
      <c r="BB117" s="988"/>
      <c r="BC117" s="988"/>
      <c r="BD117" s="988"/>
      <c r="BE117" s="988"/>
      <c r="BF117" s="988"/>
      <c r="BG117" s="988"/>
      <c r="BH117" s="988"/>
      <c r="BI117" s="988"/>
      <c r="BJ117" s="988"/>
      <c r="BK117" s="988"/>
      <c r="BL117" s="988"/>
      <c r="BM117" s="988"/>
      <c r="BN117" s="988"/>
      <c r="BO117" s="988"/>
      <c r="BP117" s="989"/>
      <c r="BQ117" s="938" t="s">
        <v>121</v>
      </c>
      <c r="BR117" s="939"/>
      <c r="BS117" s="939"/>
      <c r="BT117" s="939"/>
      <c r="BU117" s="939"/>
      <c r="BV117" s="939" t="s">
        <v>121</v>
      </c>
      <c r="BW117" s="939"/>
      <c r="BX117" s="939"/>
      <c r="BY117" s="939"/>
      <c r="BZ117" s="939"/>
      <c r="CA117" s="939" t="s">
        <v>121</v>
      </c>
      <c r="CB117" s="939"/>
      <c r="CC117" s="939"/>
      <c r="CD117" s="939"/>
      <c r="CE117" s="939"/>
      <c r="CF117" s="933" t="s">
        <v>121</v>
      </c>
      <c r="CG117" s="934"/>
      <c r="CH117" s="934"/>
      <c r="CI117" s="934"/>
      <c r="CJ117" s="934"/>
      <c r="CK117" s="961"/>
      <c r="CL117" s="962"/>
      <c r="CM117" s="935" t="s">
        <v>437</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121</v>
      </c>
      <c r="DH117" s="972"/>
      <c r="DI117" s="972"/>
      <c r="DJ117" s="972"/>
      <c r="DK117" s="973"/>
      <c r="DL117" s="974" t="s">
        <v>121</v>
      </c>
      <c r="DM117" s="972"/>
      <c r="DN117" s="972"/>
      <c r="DO117" s="972"/>
      <c r="DP117" s="973"/>
      <c r="DQ117" s="974" t="s">
        <v>121</v>
      </c>
      <c r="DR117" s="972"/>
      <c r="DS117" s="972"/>
      <c r="DT117" s="972"/>
      <c r="DU117" s="973"/>
      <c r="DV117" s="975" t="s">
        <v>121</v>
      </c>
      <c r="DW117" s="976"/>
      <c r="DX117" s="976"/>
      <c r="DY117" s="976"/>
      <c r="DZ117" s="977"/>
    </row>
    <row r="118" spans="1:130" s="212" customFormat="1" ht="26.25" customHeight="1" x14ac:dyDescent="0.2">
      <c r="A118" s="925" t="s">
        <v>411</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408</v>
      </c>
      <c r="AB118" s="906"/>
      <c r="AC118" s="906"/>
      <c r="AD118" s="906"/>
      <c r="AE118" s="907"/>
      <c r="AF118" s="905" t="s">
        <v>409</v>
      </c>
      <c r="AG118" s="906"/>
      <c r="AH118" s="906"/>
      <c r="AI118" s="906"/>
      <c r="AJ118" s="907"/>
      <c r="AK118" s="905" t="s">
        <v>294</v>
      </c>
      <c r="AL118" s="906"/>
      <c r="AM118" s="906"/>
      <c r="AN118" s="906"/>
      <c r="AO118" s="907"/>
      <c r="AP118" s="983" t="s">
        <v>410</v>
      </c>
      <c r="AQ118" s="984"/>
      <c r="AR118" s="984"/>
      <c r="AS118" s="984"/>
      <c r="AT118" s="985"/>
      <c r="AU118" s="921"/>
      <c r="AV118" s="922"/>
      <c r="AW118" s="922"/>
      <c r="AX118" s="922"/>
      <c r="AY118" s="922"/>
      <c r="AZ118" s="986" t="s">
        <v>438</v>
      </c>
      <c r="BA118" s="978"/>
      <c r="BB118" s="978"/>
      <c r="BC118" s="978"/>
      <c r="BD118" s="978"/>
      <c r="BE118" s="978"/>
      <c r="BF118" s="978"/>
      <c r="BG118" s="978"/>
      <c r="BH118" s="978"/>
      <c r="BI118" s="978"/>
      <c r="BJ118" s="978"/>
      <c r="BK118" s="978"/>
      <c r="BL118" s="978"/>
      <c r="BM118" s="978"/>
      <c r="BN118" s="978"/>
      <c r="BO118" s="978"/>
      <c r="BP118" s="979"/>
      <c r="BQ118" s="1012" t="s">
        <v>121</v>
      </c>
      <c r="BR118" s="1013"/>
      <c r="BS118" s="1013"/>
      <c r="BT118" s="1013"/>
      <c r="BU118" s="1013"/>
      <c r="BV118" s="1013" t="s">
        <v>121</v>
      </c>
      <c r="BW118" s="1013"/>
      <c r="BX118" s="1013"/>
      <c r="BY118" s="1013"/>
      <c r="BZ118" s="1013"/>
      <c r="CA118" s="1013" t="s">
        <v>121</v>
      </c>
      <c r="CB118" s="1013"/>
      <c r="CC118" s="1013"/>
      <c r="CD118" s="1013"/>
      <c r="CE118" s="1013"/>
      <c r="CF118" s="933" t="s">
        <v>121</v>
      </c>
      <c r="CG118" s="934"/>
      <c r="CH118" s="934"/>
      <c r="CI118" s="934"/>
      <c r="CJ118" s="934"/>
      <c r="CK118" s="961"/>
      <c r="CL118" s="962"/>
      <c r="CM118" s="935" t="s">
        <v>439</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121</v>
      </c>
      <c r="DH118" s="972"/>
      <c r="DI118" s="972"/>
      <c r="DJ118" s="972"/>
      <c r="DK118" s="973"/>
      <c r="DL118" s="974" t="s">
        <v>121</v>
      </c>
      <c r="DM118" s="972"/>
      <c r="DN118" s="972"/>
      <c r="DO118" s="972"/>
      <c r="DP118" s="973"/>
      <c r="DQ118" s="974" t="s">
        <v>121</v>
      </c>
      <c r="DR118" s="972"/>
      <c r="DS118" s="972"/>
      <c r="DT118" s="972"/>
      <c r="DU118" s="973"/>
      <c r="DV118" s="975" t="s">
        <v>121</v>
      </c>
      <c r="DW118" s="976"/>
      <c r="DX118" s="976"/>
      <c r="DY118" s="976"/>
      <c r="DZ118" s="977"/>
    </row>
    <row r="119" spans="1:130" s="212" customFormat="1" ht="26.25" customHeight="1" x14ac:dyDescent="0.2">
      <c r="A119" s="1069" t="s">
        <v>414</v>
      </c>
      <c r="B119" s="960"/>
      <c r="C119" s="942" t="s">
        <v>415</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121</v>
      </c>
      <c r="AB119" s="913"/>
      <c r="AC119" s="913"/>
      <c r="AD119" s="913"/>
      <c r="AE119" s="914"/>
      <c r="AF119" s="915" t="s">
        <v>121</v>
      </c>
      <c r="AG119" s="913"/>
      <c r="AH119" s="913"/>
      <c r="AI119" s="913"/>
      <c r="AJ119" s="914"/>
      <c r="AK119" s="915" t="s">
        <v>121</v>
      </c>
      <c r="AL119" s="913"/>
      <c r="AM119" s="913"/>
      <c r="AN119" s="913"/>
      <c r="AO119" s="914"/>
      <c r="AP119" s="916" t="s">
        <v>121</v>
      </c>
      <c r="AQ119" s="917"/>
      <c r="AR119" s="917"/>
      <c r="AS119" s="917"/>
      <c r="AT119" s="918"/>
      <c r="AU119" s="923"/>
      <c r="AV119" s="924"/>
      <c r="AW119" s="924"/>
      <c r="AX119" s="924"/>
      <c r="AY119" s="924"/>
      <c r="AZ119" s="233" t="s">
        <v>177</v>
      </c>
      <c r="BA119" s="233"/>
      <c r="BB119" s="233"/>
      <c r="BC119" s="233"/>
      <c r="BD119" s="233"/>
      <c r="BE119" s="233"/>
      <c r="BF119" s="233"/>
      <c r="BG119" s="233"/>
      <c r="BH119" s="233"/>
      <c r="BI119" s="233"/>
      <c r="BJ119" s="233"/>
      <c r="BK119" s="233"/>
      <c r="BL119" s="233"/>
      <c r="BM119" s="233"/>
      <c r="BN119" s="233"/>
      <c r="BO119" s="990" t="s">
        <v>440</v>
      </c>
      <c r="BP119" s="1018"/>
      <c r="BQ119" s="1012">
        <v>65207503</v>
      </c>
      <c r="BR119" s="1013"/>
      <c r="BS119" s="1013"/>
      <c r="BT119" s="1013"/>
      <c r="BU119" s="1013"/>
      <c r="BV119" s="1013">
        <v>61974605</v>
      </c>
      <c r="BW119" s="1013"/>
      <c r="BX119" s="1013"/>
      <c r="BY119" s="1013"/>
      <c r="BZ119" s="1013"/>
      <c r="CA119" s="1013">
        <v>59610346</v>
      </c>
      <c r="CB119" s="1013"/>
      <c r="CC119" s="1013"/>
      <c r="CD119" s="1013"/>
      <c r="CE119" s="1013"/>
      <c r="CF119" s="1014"/>
      <c r="CG119" s="1015"/>
      <c r="CH119" s="1015"/>
      <c r="CI119" s="1015"/>
      <c r="CJ119" s="1016"/>
      <c r="CK119" s="963"/>
      <c r="CL119" s="964"/>
      <c r="CM119" s="986" t="s">
        <v>441</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11017</v>
      </c>
      <c r="DH119" s="999"/>
      <c r="DI119" s="999"/>
      <c r="DJ119" s="999"/>
      <c r="DK119" s="1000"/>
      <c r="DL119" s="998">
        <v>2396</v>
      </c>
      <c r="DM119" s="999"/>
      <c r="DN119" s="999"/>
      <c r="DO119" s="999"/>
      <c r="DP119" s="1000"/>
      <c r="DQ119" s="998">
        <v>1598</v>
      </c>
      <c r="DR119" s="999"/>
      <c r="DS119" s="999"/>
      <c r="DT119" s="999"/>
      <c r="DU119" s="1000"/>
      <c r="DV119" s="1001">
        <v>0</v>
      </c>
      <c r="DW119" s="1002"/>
      <c r="DX119" s="1002"/>
      <c r="DY119" s="1002"/>
      <c r="DZ119" s="1003"/>
    </row>
    <row r="120" spans="1:130" s="212" customFormat="1" ht="26.25" customHeight="1" x14ac:dyDescent="0.2">
      <c r="A120" s="1070"/>
      <c r="B120" s="962"/>
      <c r="C120" s="935" t="s">
        <v>418</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121</v>
      </c>
      <c r="AB120" s="972"/>
      <c r="AC120" s="972"/>
      <c r="AD120" s="972"/>
      <c r="AE120" s="973"/>
      <c r="AF120" s="974" t="s">
        <v>121</v>
      </c>
      <c r="AG120" s="972"/>
      <c r="AH120" s="972"/>
      <c r="AI120" s="972"/>
      <c r="AJ120" s="973"/>
      <c r="AK120" s="974" t="s">
        <v>121</v>
      </c>
      <c r="AL120" s="972"/>
      <c r="AM120" s="972"/>
      <c r="AN120" s="972"/>
      <c r="AO120" s="973"/>
      <c r="AP120" s="975" t="s">
        <v>121</v>
      </c>
      <c r="AQ120" s="976"/>
      <c r="AR120" s="976"/>
      <c r="AS120" s="976"/>
      <c r="AT120" s="977"/>
      <c r="AU120" s="1004" t="s">
        <v>442</v>
      </c>
      <c r="AV120" s="1005"/>
      <c r="AW120" s="1005"/>
      <c r="AX120" s="1005"/>
      <c r="AY120" s="1006"/>
      <c r="AZ120" s="942" t="s">
        <v>443</v>
      </c>
      <c r="BA120" s="910"/>
      <c r="BB120" s="910"/>
      <c r="BC120" s="910"/>
      <c r="BD120" s="910"/>
      <c r="BE120" s="910"/>
      <c r="BF120" s="910"/>
      <c r="BG120" s="910"/>
      <c r="BH120" s="910"/>
      <c r="BI120" s="910"/>
      <c r="BJ120" s="910"/>
      <c r="BK120" s="910"/>
      <c r="BL120" s="910"/>
      <c r="BM120" s="910"/>
      <c r="BN120" s="910"/>
      <c r="BO120" s="910"/>
      <c r="BP120" s="911"/>
      <c r="BQ120" s="943">
        <v>10588368</v>
      </c>
      <c r="BR120" s="944"/>
      <c r="BS120" s="944"/>
      <c r="BT120" s="944"/>
      <c r="BU120" s="944"/>
      <c r="BV120" s="944">
        <v>10613261</v>
      </c>
      <c r="BW120" s="944"/>
      <c r="BX120" s="944"/>
      <c r="BY120" s="944"/>
      <c r="BZ120" s="944"/>
      <c r="CA120" s="944">
        <v>11350177</v>
      </c>
      <c r="CB120" s="944"/>
      <c r="CC120" s="944"/>
      <c r="CD120" s="944"/>
      <c r="CE120" s="944"/>
      <c r="CF120" s="957">
        <v>63.7</v>
      </c>
      <c r="CG120" s="958"/>
      <c r="CH120" s="958"/>
      <c r="CI120" s="958"/>
      <c r="CJ120" s="958"/>
      <c r="CK120" s="1019" t="s">
        <v>444</v>
      </c>
      <c r="CL120" s="1020"/>
      <c r="CM120" s="1020"/>
      <c r="CN120" s="1020"/>
      <c r="CO120" s="1021"/>
      <c r="CP120" s="1027" t="s">
        <v>392</v>
      </c>
      <c r="CQ120" s="1028"/>
      <c r="CR120" s="1028"/>
      <c r="CS120" s="1028"/>
      <c r="CT120" s="1028"/>
      <c r="CU120" s="1028"/>
      <c r="CV120" s="1028"/>
      <c r="CW120" s="1028"/>
      <c r="CX120" s="1028"/>
      <c r="CY120" s="1028"/>
      <c r="CZ120" s="1028"/>
      <c r="DA120" s="1028"/>
      <c r="DB120" s="1028"/>
      <c r="DC120" s="1028"/>
      <c r="DD120" s="1028"/>
      <c r="DE120" s="1028"/>
      <c r="DF120" s="1029"/>
      <c r="DG120" s="943">
        <v>15869774</v>
      </c>
      <c r="DH120" s="944"/>
      <c r="DI120" s="944"/>
      <c r="DJ120" s="944"/>
      <c r="DK120" s="944"/>
      <c r="DL120" s="944">
        <v>15034966</v>
      </c>
      <c r="DM120" s="944"/>
      <c r="DN120" s="944"/>
      <c r="DO120" s="944"/>
      <c r="DP120" s="944"/>
      <c r="DQ120" s="944">
        <v>14257313</v>
      </c>
      <c r="DR120" s="944"/>
      <c r="DS120" s="944"/>
      <c r="DT120" s="944"/>
      <c r="DU120" s="944"/>
      <c r="DV120" s="945">
        <v>80</v>
      </c>
      <c r="DW120" s="945"/>
      <c r="DX120" s="945"/>
      <c r="DY120" s="945"/>
      <c r="DZ120" s="946"/>
    </row>
    <row r="121" spans="1:130" s="212" customFormat="1" ht="26.25" customHeight="1" x14ac:dyDescent="0.2">
      <c r="A121" s="1070"/>
      <c r="B121" s="962"/>
      <c r="C121" s="987" t="s">
        <v>445</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v>24911</v>
      </c>
      <c r="AB121" s="972"/>
      <c r="AC121" s="972"/>
      <c r="AD121" s="972"/>
      <c r="AE121" s="973"/>
      <c r="AF121" s="974">
        <v>24861</v>
      </c>
      <c r="AG121" s="972"/>
      <c r="AH121" s="972"/>
      <c r="AI121" s="972"/>
      <c r="AJ121" s="973"/>
      <c r="AK121" s="974">
        <v>24911</v>
      </c>
      <c r="AL121" s="972"/>
      <c r="AM121" s="972"/>
      <c r="AN121" s="972"/>
      <c r="AO121" s="973"/>
      <c r="AP121" s="975">
        <v>0.1</v>
      </c>
      <c r="AQ121" s="976"/>
      <c r="AR121" s="976"/>
      <c r="AS121" s="976"/>
      <c r="AT121" s="977"/>
      <c r="AU121" s="1007"/>
      <c r="AV121" s="1008"/>
      <c r="AW121" s="1008"/>
      <c r="AX121" s="1008"/>
      <c r="AY121" s="1009"/>
      <c r="AZ121" s="935" t="s">
        <v>446</v>
      </c>
      <c r="BA121" s="936"/>
      <c r="BB121" s="936"/>
      <c r="BC121" s="936"/>
      <c r="BD121" s="936"/>
      <c r="BE121" s="936"/>
      <c r="BF121" s="936"/>
      <c r="BG121" s="936"/>
      <c r="BH121" s="936"/>
      <c r="BI121" s="936"/>
      <c r="BJ121" s="936"/>
      <c r="BK121" s="936"/>
      <c r="BL121" s="936"/>
      <c r="BM121" s="936"/>
      <c r="BN121" s="936"/>
      <c r="BO121" s="936"/>
      <c r="BP121" s="937"/>
      <c r="BQ121" s="938">
        <v>18040</v>
      </c>
      <c r="BR121" s="939"/>
      <c r="BS121" s="939"/>
      <c r="BT121" s="939"/>
      <c r="BU121" s="939"/>
      <c r="BV121" s="939">
        <v>12253</v>
      </c>
      <c r="BW121" s="939"/>
      <c r="BX121" s="939"/>
      <c r="BY121" s="939"/>
      <c r="BZ121" s="939"/>
      <c r="CA121" s="939" t="s">
        <v>121</v>
      </c>
      <c r="CB121" s="939"/>
      <c r="CC121" s="939"/>
      <c r="CD121" s="939"/>
      <c r="CE121" s="939"/>
      <c r="CF121" s="933" t="s">
        <v>121</v>
      </c>
      <c r="CG121" s="934"/>
      <c r="CH121" s="934"/>
      <c r="CI121" s="934"/>
      <c r="CJ121" s="934"/>
      <c r="CK121" s="1022"/>
      <c r="CL121" s="1023"/>
      <c r="CM121" s="1023"/>
      <c r="CN121" s="1023"/>
      <c r="CO121" s="1024"/>
      <c r="CP121" s="1032" t="s">
        <v>391</v>
      </c>
      <c r="CQ121" s="1033"/>
      <c r="CR121" s="1033"/>
      <c r="CS121" s="1033"/>
      <c r="CT121" s="1033"/>
      <c r="CU121" s="1033"/>
      <c r="CV121" s="1033"/>
      <c r="CW121" s="1033"/>
      <c r="CX121" s="1033"/>
      <c r="CY121" s="1033"/>
      <c r="CZ121" s="1033"/>
      <c r="DA121" s="1033"/>
      <c r="DB121" s="1033"/>
      <c r="DC121" s="1033"/>
      <c r="DD121" s="1033"/>
      <c r="DE121" s="1033"/>
      <c r="DF121" s="1034"/>
      <c r="DG121" s="938" t="s">
        <v>121</v>
      </c>
      <c r="DH121" s="939"/>
      <c r="DI121" s="939"/>
      <c r="DJ121" s="939"/>
      <c r="DK121" s="939"/>
      <c r="DL121" s="939" t="s">
        <v>121</v>
      </c>
      <c r="DM121" s="939"/>
      <c r="DN121" s="939"/>
      <c r="DO121" s="939"/>
      <c r="DP121" s="939"/>
      <c r="DQ121" s="939" t="s">
        <v>121</v>
      </c>
      <c r="DR121" s="939"/>
      <c r="DS121" s="939"/>
      <c r="DT121" s="939"/>
      <c r="DU121" s="939"/>
      <c r="DV121" s="940" t="s">
        <v>121</v>
      </c>
      <c r="DW121" s="940"/>
      <c r="DX121" s="940"/>
      <c r="DY121" s="940"/>
      <c r="DZ121" s="941"/>
    </row>
    <row r="122" spans="1:130" s="212" customFormat="1" ht="26.25" customHeight="1" x14ac:dyDescent="0.2">
      <c r="A122" s="1070"/>
      <c r="B122" s="962"/>
      <c r="C122" s="935" t="s">
        <v>428</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121</v>
      </c>
      <c r="AB122" s="972"/>
      <c r="AC122" s="972"/>
      <c r="AD122" s="972"/>
      <c r="AE122" s="973"/>
      <c r="AF122" s="974" t="s">
        <v>121</v>
      </c>
      <c r="AG122" s="972"/>
      <c r="AH122" s="972"/>
      <c r="AI122" s="972"/>
      <c r="AJ122" s="973"/>
      <c r="AK122" s="974" t="s">
        <v>121</v>
      </c>
      <c r="AL122" s="972"/>
      <c r="AM122" s="972"/>
      <c r="AN122" s="972"/>
      <c r="AO122" s="973"/>
      <c r="AP122" s="975" t="s">
        <v>121</v>
      </c>
      <c r="AQ122" s="976"/>
      <c r="AR122" s="976"/>
      <c r="AS122" s="976"/>
      <c r="AT122" s="977"/>
      <c r="AU122" s="1007"/>
      <c r="AV122" s="1008"/>
      <c r="AW122" s="1008"/>
      <c r="AX122" s="1008"/>
      <c r="AY122" s="1009"/>
      <c r="AZ122" s="986" t="s">
        <v>447</v>
      </c>
      <c r="BA122" s="978"/>
      <c r="BB122" s="978"/>
      <c r="BC122" s="978"/>
      <c r="BD122" s="978"/>
      <c r="BE122" s="978"/>
      <c r="BF122" s="978"/>
      <c r="BG122" s="978"/>
      <c r="BH122" s="978"/>
      <c r="BI122" s="978"/>
      <c r="BJ122" s="978"/>
      <c r="BK122" s="978"/>
      <c r="BL122" s="978"/>
      <c r="BM122" s="978"/>
      <c r="BN122" s="978"/>
      <c r="BO122" s="978"/>
      <c r="BP122" s="979"/>
      <c r="BQ122" s="1012">
        <v>39376214</v>
      </c>
      <c r="BR122" s="1013"/>
      <c r="BS122" s="1013"/>
      <c r="BT122" s="1013"/>
      <c r="BU122" s="1013"/>
      <c r="BV122" s="1013">
        <v>36142644</v>
      </c>
      <c r="BW122" s="1013"/>
      <c r="BX122" s="1013"/>
      <c r="BY122" s="1013"/>
      <c r="BZ122" s="1013"/>
      <c r="CA122" s="1013">
        <v>36009552</v>
      </c>
      <c r="CB122" s="1013"/>
      <c r="CC122" s="1013"/>
      <c r="CD122" s="1013"/>
      <c r="CE122" s="1013"/>
      <c r="CF122" s="1030">
        <v>202</v>
      </c>
      <c r="CG122" s="1031"/>
      <c r="CH122" s="1031"/>
      <c r="CI122" s="1031"/>
      <c r="CJ122" s="1031"/>
      <c r="CK122" s="1022"/>
      <c r="CL122" s="1023"/>
      <c r="CM122" s="1023"/>
      <c r="CN122" s="1023"/>
      <c r="CO122" s="1024"/>
      <c r="CP122" s="1032" t="s">
        <v>390</v>
      </c>
      <c r="CQ122" s="1033"/>
      <c r="CR122" s="1033"/>
      <c r="CS122" s="1033"/>
      <c r="CT122" s="1033"/>
      <c r="CU122" s="1033"/>
      <c r="CV122" s="1033"/>
      <c r="CW122" s="1033"/>
      <c r="CX122" s="1033"/>
      <c r="CY122" s="1033"/>
      <c r="CZ122" s="1033"/>
      <c r="DA122" s="1033"/>
      <c r="DB122" s="1033"/>
      <c r="DC122" s="1033"/>
      <c r="DD122" s="1033"/>
      <c r="DE122" s="1033"/>
      <c r="DF122" s="1034"/>
      <c r="DG122" s="938" t="s">
        <v>121</v>
      </c>
      <c r="DH122" s="939"/>
      <c r="DI122" s="939"/>
      <c r="DJ122" s="939"/>
      <c r="DK122" s="939"/>
      <c r="DL122" s="939" t="s">
        <v>121</v>
      </c>
      <c r="DM122" s="939"/>
      <c r="DN122" s="939"/>
      <c r="DO122" s="939"/>
      <c r="DP122" s="939"/>
      <c r="DQ122" s="939" t="s">
        <v>121</v>
      </c>
      <c r="DR122" s="939"/>
      <c r="DS122" s="939"/>
      <c r="DT122" s="939"/>
      <c r="DU122" s="939"/>
      <c r="DV122" s="940" t="s">
        <v>121</v>
      </c>
      <c r="DW122" s="940"/>
      <c r="DX122" s="940"/>
      <c r="DY122" s="940"/>
      <c r="DZ122" s="941"/>
    </row>
    <row r="123" spans="1:130" s="212" customFormat="1" ht="26.25" customHeight="1" x14ac:dyDescent="0.2">
      <c r="A123" s="1070"/>
      <c r="B123" s="962"/>
      <c r="C123" s="935" t="s">
        <v>434</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v>42368</v>
      </c>
      <c r="AB123" s="972"/>
      <c r="AC123" s="972"/>
      <c r="AD123" s="972"/>
      <c r="AE123" s="973"/>
      <c r="AF123" s="974">
        <v>37611</v>
      </c>
      <c r="AG123" s="972"/>
      <c r="AH123" s="972"/>
      <c r="AI123" s="972"/>
      <c r="AJ123" s="973"/>
      <c r="AK123" s="974">
        <v>25593</v>
      </c>
      <c r="AL123" s="972"/>
      <c r="AM123" s="972"/>
      <c r="AN123" s="972"/>
      <c r="AO123" s="973"/>
      <c r="AP123" s="975">
        <v>0.1</v>
      </c>
      <c r="AQ123" s="976"/>
      <c r="AR123" s="976"/>
      <c r="AS123" s="976"/>
      <c r="AT123" s="977"/>
      <c r="AU123" s="1010"/>
      <c r="AV123" s="1011"/>
      <c r="AW123" s="1011"/>
      <c r="AX123" s="1011"/>
      <c r="AY123" s="1011"/>
      <c r="AZ123" s="233" t="s">
        <v>177</v>
      </c>
      <c r="BA123" s="233"/>
      <c r="BB123" s="233"/>
      <c r="BC123" s="233"/>
      <c r="BD123" s="233"/>
      <c r="BE123" s="233"/>
      <c r="BF123" s="233"/>
      <c r="BG123" s="233"/>
      <c r="BH123" s="233"/>
      <c r="BI123" s="233"/>
      <c r="BJ123" s="233"/>
      <c r="BK123" s="233"/>
      <c r="BL123" s="233"/>
      <c r="BM123" s="233"/>
      <c r="BN123" s="233"/>
      <c r="BO123" s="990" t="s">
        <v>448</v>
      </c>
      <c r="BP123" s="1018"/>
      <c r="BQ123" s="1076">
        <v>49982622</v>
      </c>
      <c r="BR123" s="1077"/>
      <c r="BS123" s="1077"/>
      <c r="BT123" s="1077"/>
      <c r="BU123" s="1077"/>
      <c r="BV123" s="1077">
        <v>46768158</v>
      </c>
      <c r="BW123" s="1077"/>
      <c r="BX123" s="1077"/>
      <c r="BY123" s="1077"/>
      <c r="BZ123" s="1077"/>
      <c r="CA123" s="1077">
        <v>47359729</v>
      </c>
      <c r="CB123" s="1077"/>
      <c r="CC123" s="1077"/>
      <c r="CD123" s="1077"/>
      <c r="CE123" s="1077"/>
      <c r="CF123" s="1014"/>
      <c r="CG123" s="1015"/>
      <c r="CH123" s="1015"/>
      <c r="CI123" s="1015"/>
      <c r="CJ123" s="1016"/>
      <c r="CK123" s="1022"/>
      <c r="CL123" s="1023"/>
      <c r="CM123" s="1023"/>
      <c r="CN123" s="1023"/>
      <c r="CO123" s="1024"/>
      <c r="CP123" s="1032" t="s">
        <v>389</v>
      </c>
      <c r="CQ123" s="1033"/>
      <c r="CR123" s="1033"/>
      <c r="CS123" s="1033"/>
      <c r="CT123" s="1033"/>
      <c r="CU123" s="1033"/>
      <c r="CV123" s="1033"/>
      <c r="CW123" s="1033"/>
      <c r="CX123" s="1033"/>
      <c r="CY123" s="1033"/>
      <c r="CZ123" s="1033"/>
      <c r="DA123" s="1033"/>
      <c r="DB123" s="1033"/>
      <c r="DC123" s="1033"/>
      <c r="DD123" s="1033"/>
      <c r="DE123" s="1033"/>
      <c r="DF123" s="1034"/>
      <c r="DG123" s="971" t="s">
        <v>121</v>
      </c>
      <c r="DH123" s="972"/>
      <c r="DI123" s="972"/>
      <c r="DJ123" s="972"/>
      <c r="DK123" s="973"/>
      <c r="DL123" s="974" t="s">
        <v>121</v>
      </c>
      <c r="DM123" s="972"/>
      <c r="DN123" s="972"/>
      <c r="DO123" s="972"/>
      <c r="DP123" s="973"/>
      <c r="DQ123" s="974" t="s">
        <v>121</v>
      </c>
      <c r="DR123" s="972"/>
      <c r="DS123" s="972"/>
      <c r="DT123" s="972"/>
      <c r="DU123" s="973"/>
      <c r="DV123" s="975" t="s">
        <v>121</v>
      </c>
      <c r="DW123" s="976"/>
      <c r="DX123" s="976"/>
      <c r="DY123" s="976"/>
      <c r="DZ123" s="977"/>
    </row>
    <row r="124" spans="1:130" s="212" customFormat="1" ht="26.25" customHeight="1" thickBot="1" x14ac:dyDescent="0.25">
      <c r="A124" s="1070"/>
      <c r="B124" s="962"/>
      <c r="C124" s="935" t="s">
        <v>437</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121</v>
      </c>
      <c r="AB124" s="972"/>
      <c r="AC124" s="972"/>
      <c r="AD124" s="972"/>
      <c r="AE124" s="973"/>
      <c r="AF124" s="974" t="s">
        <v>121</v>
      </c>
      <c r="AG124" s="972"/>
      <c r="AH124" s="972"/>
      <c r="AI124" s="972"/>
      <c r="AJ124" s="973"/>
      <c r="AK124" s="974" t="s">
        <v>121</v>
      </c>
      <c r="AL124" s="972"/>
      <c r="AM124" s="972"/>
      <c r="AN124" s="972"/>
      <c r="AO124" s="973"/>
      <c r="AP124" s="975" t="s">
        <v>121</v>
      </c>
      <c r="AQ124" s="976"/>
      <c r="AR124" s="976"/>
      <c r="AS124" s="976"/>
      <c r="AT124" s="977"/>
      <c r="AU124" s="1072" t="s">
        <v>449</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88.9</v>
      </c>
      <c r="BR124" s="1040"/>
      <c r="BS124" s="1040"/>
      <c r="BT124" s="1040"/>
      <c r="BU124" s="1040"/>
      <c r="BV124" s="1040">
        <v>86.5</v>
      </c>
      <c r="BW124" s="1040"/>
      <c r="BX124" s="1040"/>
      <c r="BY124" s="1040"/>
      <c r="BZ124" s="1040"/>
      <c r="CA124" s="1040">
        <v>68.7</v>
      </c>
      <c r="CB124" s="1040"/>
      <c r="CC124" s="1040"/>
      <c r="CD124" s="1040"/>
      <c r="CE124" s="1040"/>
      <c r="CF124" s="1041"/>
      <c r="CG124" s="1042"/>
      <c r="CH124" s="1042"/>
      <c r="CI124" s="1042"/>
      <c r="CJ124" s="1043"/>
      <c r="CK124" s="1025"/>
      <c r="CL124" s="1025"/>
      <c r="CM124" s="1025"/>
      <c r="CN124" s="1025"/>
      <c r="CO124" s="1026"/>
      <c r="CP124" s="1032" t="s">
        <v>450</v>
      </c>
      <c r="CQ124" s="1033"/>
      <c r="CR124" s="1033"/>
      <c r="CS124" s="1033"/>
      <c r="CT124" s="1033"/>
      <c r="CU124" s="1033"/>
      <c r="CV124" s="1033"/>
      <c r="CW124" s="1033"/>
      <c r="CX124" s="1033"/>
      <c r="CY124" s="1033"/>
      <c r="CZ124" s="1033"/>
      <c r="DA124" s="1033"/>
      <c r="DB124" s="1033"/>
      <c r="DC124" s="1033"/>
      <c r="DD124" s="1033"/>
      <c r="DE124" s="1033"/>
      <c r="DF124" s="1034"/>
      <c r="DG124" s="1017" t="s">
        <v>121</v>
      </c>
      <c r="DH124" s="999"/>
      <c r="DI124" s="999"/>
      <c r="DJ124" s="999"/>
      <c r="DK124" s="1000"/>
      <c r="DL124" s="998" t="s">
        <v>121</v>
      </c>
      <c r="DM124" s="999"/>
      <c r="DN124" s="999"/>
      <c r="DO124" s="999"/>
      <c r="DP124" s="1000"/>
      <c r="DQ124" s="998" t="s">
        <v>121</v>
      </c>
      <c r="DR124" s="999"/>
      <c r="DS124" s="999"/>
      <c r="DT124" s="999"/>
      <c r="DU124" s="1000"/>
      <c r="DV124" s="1001" t="s">
        <v>121</v>
      </c>
      <c r="DW124" s="1002"/>
      <c r="DX124" s="1002"/>
      <c r="DY124" s="1002"/>
      <c r="DZ124" s="1003"/>
    </row>
    <row r="125" spans="1:130" s="212" customFormat="1" ht="26.25" customHeight="1" x14ac:dyDescent="0.2">
      <c r="A125" s="1070"/>
      <c r="B125" s="962"/>
      <c r="C125" s="935" t="s">
        <v>439</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121</v>
      </c>
      <c r="AB125" s="972"/>
      <c r="AC125" s="972"/>
      <c r="AD125" s="972"/>
      <c r="AE125" s="973"/>
      <c r="AF125" s="974" t="s">
        <v>121</v>
      </c>
      <c r="AG125" s="972"/>
      <c r="AH125" s="972"/>
      <c r="AI125" s="972"/>
      <c r="AJ125" s="973"/>
      <c r="AK125" s="974" t="s">
        <v>121</v>
      </c>
      <c r="AL125" s="972"/>
      <c r="AM125" s="972"/>
      <c r="AN125" s="972"/>
      <c r="AO125" s="973"/>
      <c r="AP125" s="975" t="s">
        <v>121</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451</v>
      </c>
      <c r="CL125" s="1020"/>
      <c r="CM125" s="1020"/>
      <c r="CN125" s="1020"/>
      <c r="CO125" s="1021"/>
      <c r="CP125" s="942" t="s">
        <v>452</v>
      </c>
      <c r="CQ125" s="910"/>
      <c r="CR125" s="910"/>
      <c r="CS125" s="910"/>
      <c r="CT125" s="910"/>
      <c r="CU125" s="910"/>
      <c r="CV125" s="910"/>
      <c r="CW125" s="910"/>
      <c r="CX125" s="910"/>
      <c r="CY125" s="910"/>
      <c r="CZ125" s="910"/>
      <c r="DA125" s="910"/>
      <c r="DB125" s="910"/>
      <c r="DC125" s="910"/>
      <c r="DD125" s="910"/>
      <c r="DE125" s="910"/>
      <c r="DF125" s="911"/>
      <c r="DG125" s="943" t="s">
        <v>121</v>
      </c>
      <c r="DH125" s="944"/>
      <c r="DI125" s="944"/>
      <c r="DJ125" s="944"/>
      <c r="DK125" s="944"/>
      <c r="DL125" s="944" t="s">
        <v>121</v>
      </c>
      <c r="DM125" s="944"/>
      <c r="DN125" s="944"/>
      <c r="DO125" s="944"/>
      <c r="DP125" s="944"/>
      <c r="DQ125" s="944" t="s">
        <v>121</v>
      </c>
      <c r="DR125" s="944"/>
      <c r="DS125" s="944"/>
      <c r="DT125" s="944"/>
      <c r="DU125" s="944"/>
      <c r="DV125" s="945" t="s">
        <v>121</v>
      </c>
      <c r="DW125" s="945"/>
      <c r="DX125" s="945"/>
      <c r="DY125" s="945"/>
      <c r="DZ125" s="946"/>
    </row>
    <row r="126" spans="1:130" s="212" customFormat="1" ht="26.25" customHeight="1" thickBot="1" x14ac:dyDescent="0.25">
      <c r="A126" s="1070"/>
      <c r="B126" s="962"/>
      <c r="C126" s="935" t="s">
        <v>441</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8851</v>
      </c>
      <c r="AB126" s="972"/>
      <c r="AC126" s="972"/>
      <c r="AD126" s="972"/>
      <c r="AE126" s="973"/>
      <c r="AF126" s="974">
        <v>8820</v>
      </c>
      <c r="AG126" s="972"/>
      <c r="AH126" s="972"/>
      <c r="AI126" s="972"/>
      <c r="AJ126" s="973"/>
      <c r="AK126" s="974">
        <v>2647</v>
      </c>
      <c r="AL126" s="972"/>
      <c r="AM126" s="972"/>
      <c r="AN126" s="972"/>
      <c r="AO126" s="973"/>
      <c r="AP126" s="975">
        <v>0</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453</v>
      </c>
      <c r="CQ126" s="936"/>
      <c r="CR126" s="936"/>
      <c r="CS126" s="936"/>
      <c r="CT126" s="936"/>
      <c r="CU126" s="936"/>
      <c r="CV126" s="936"/>
      <c r="CW126" s="936"/>
      <c r="CX126" s="936"/>
      <c r="CY126" s="936"/>
      <c r="CZ126" s="936"/>
      <c r="DA126" s="936"/>
      <c r="DB126" s="936"/>
      <c r="DC126" s="936"/>
      <c r="DD126" s="936"/>
      <c r="DE126" s="936"/>
      <c r="DF126" s="937"/>
      <c r="DG126" s="938" t="s">
        <v>121</v>
      </c>
      <c r="DH126" s="939"/>
      <c r="DI126" s="939"/>
      <c r="DJ126" s="939"/>
      <c r="DK126" s="939"/>
      <c r="DL126" s="939" t="s">
        <v>121</v>
      </c>
      <c r="DM126" s="939"/>
      <c r="DN126" s="939"/>
      <c r="DO126" s="939"/>
      <c r="DP126" s="939"/>
      <c r="DQ126" s="939" t="s">
        <v>121</v>
      </c>
      <c r="DR126" s="939"/>
      <c r="DS126" s="939"/>
      <c r="DT126" s="939"/>
      <c r="DU126" s="939"/>
      <c r="DV126" s="940" t="s">
        <v>121</v>
      </c>
      <c r="DW126" s="940"/>
      <c r="DX126" s="940"/>
      <c r="DY126" s="940"/>
      <c r="DZ126" s="941"/>
    </row>
    <row r="127" spans="1:130" s="212" customFormat="1" ht="26.25" customHeight="1" x14ac:dyDescent="0.2">
      <c r="A127" s="1071"/>
      <c r="B127" s="964"/>
      <c r="C127" s="986" t="s">
        <v>454</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121</v>
      </c>
      <c r="AB127" s="972"/>
      <c r="AC127" s="972"/>
      <c r="AD127" s="972"/>
      <c r="AE127" s="973"/>
      <c r="AF127" s="974" t="s">
        <v>121</v>
      </c>
      <c r="AG127" s="972"/>
      <c r="AH127" s="972"/>
      <c r="AI127" s="972"/>
      <c r="AJ127" s="973"/>
      <c r="AK127" s="974" t="s">
        <v>121</v>
      </c>
      <c r="AL127" s="972"/>
      <c r="AM127" s="972"/>
      <c r="AN127" s="972"/>
      <c r="AO127" s="973"/>
      <c r="AP127" s="975" t="s">
        <v>121</v>
      </c>
      <c r="AQ127" s="976"/>
      <c r="AR127" s="976"/>
      <c r="AS127" s="976"/>
      <c r="AT127" s="977"/>
      <c r="AU127" s="214"/>
      <c r="AV127" s="214"/>
      <c r="AW127" s="214"/>
      <c r="AX127" s="1044" t="s">
        <v>455</v>
      </c>
      <c r="AY127" s="1045"/>
      <c r="AZ127" s="1045"/>
      <c r="BA127" s="1045"/>
      <c r="BB127" s="1045"/>
      <c r="BC127" s="1045"/>
      <c r="BD127" s="1045"/>
      <c r="BE127" s="1046"/>
      <c r="BF127" s="1047" t="s">
        <v>456</v>
      </c>
      <c r="BG127" s="1045"/>
      <c r="BH127" s="1045"/>
      <c r="BI127" s="1045"/>
      <c r="BJ127" s="1045"/>
      <c r="BK127" s="1045"/>
      <c r="BL127" s="1046"/>
      <c r="BM127" s="1047" t="s">
        <v>457</v>
      </c>
      <c r="BN127" s="1045"/>
      <c r="BO127" s="1045"/>
      <c r="BP127" s="1045"/>
      <c r="BQ127" s="1045"/>
      <c r="BR127" s="1045"/>
      <c r="BS127" s="1046"/>
      <c r="BT127" s="1047" t="s">
        <v>458</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459</v>
      </c>
      <c r="CQ127" s="936"/>
      <c r="CR127" s="936"/>
      <c r="CS127" s="936"/>
      <c r="CT127" s="936"/>
      <c r="CU127" s="936"/>
      <c r="CV127" s="936"/>
      <c r="CW127" s="936"/>
      <c r="CX127" s="936"/>
      <c r="CY127" s="936"/>
      <c r="CZ127" s="936"/>
      <c r="DA127" s="936"/>
      <c r="DB127" s="936"/>
      <c r="DC127" s="936"/>
      <c r="DD127" s="936"/>
      <c r="DE127" s="936"/>
      <c r="DF127" s="937"/>
      <c r="DG127" s="938" t="s">
        <v>121</v>
      </c>
      <c r="DH127" s="939"/>
      <c r="DI127" s="939"/>
      <c r="DJ127" s="939"/>
      <c r="DK127" s="939"/>
      <c r="DL127" s="939" t="s">
        <v>121</v>
      </c>
      <c r="DM127" s="939"/>
      <c r="DN127" s="939"/>
      <c r="DO127" s="939"/>
      <c r="DP127" s="939"/>
      <c r="DQ127" s="939" t="s">
        <v>121</v>
      </c>
      <c r="DR127" s="939"/>
      <c r="DS127" s="939"/>
      <c r="DT127" s="939"/>
      <c r="DU127" s="939"/>
      <c r="DV127" s="940" t="s">
        <v>121</v>
      </c>
      <c r="DW127" s="940"/>
      <c r="DX127" s="940"/>
      <c r="DY127" s="940"/>
      <c r="DZ127" s="941"/>
    </row>
    <row r="128" spans="1:130" s="212" customFormat="1" ht="26.25" customHeight="1" thickBot="1" x14ac:dyDescent="0.25">
      <c r="A128" s="1054" t="s">
        <v>460</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461</v>
      </c>
      <c r="X128" s="1056"/>
      <c r="Y128" s="1056"/>
      <c r="Z128" s="1057"/>
      <c r="AA128" s="1058">
        <v>47428</v>
      </c>
      <c r="AB128" s="1059"/>
      <c r="AC128" s="1059"/>
      <c r="AD128" s="1059"/>
      <c r="AE128" s="1060"/>
      <c r="AF128" s="1061">
        <v>56442</v>
      </c>
      <c r="AG128" s="1059"/>
      <c r="AH128" s="1059"/>
      <c r="AI128" s="1059"/>
      <c r="AJ128" s="1060"/>
      <c r="AK128" s="1061">
        <v>79418</v>
      </c>
      <c r="AL128" s="1059"/>
      <c r="AM128" s="1059"/>
      <c r="AN128" s="1059"/>
      <c r="AO128" s="1060"/>
      <c r="AP128" s="1062"/>
      <c r="AQ128" s="1063"/>
      <c r="AR128" s="1063"/>
      <c r="AS128" s="1063"/>
      <c r="AT128" s="1064"/>
      <c r="AU128" s="214"/>
      <c r="AV128" s="214"/>
      <c r="AW128" s="214"/>
      <c r="AX128" s="909" t="s">
        <v>462</v>
      </c>
      <c r="AY128" s="910"/>
      <c r="AZ128" s="910"/>
      <c r="BA128" s="910"/>
      <c r="BB128" s="910"/>
      <c r="BC128" s="910"/>
      <c r="BD128" s="910"/>
      <c r="BE128" s="911"/>
      <c r="BF128" s="1065" t="s">
        <v>121</v>
      </c>
      <c r="BG128" s="1066"/>
      <c r="BH128" s="1066"/>
      <c r="BI128" s="1066"/>
      <c r="BJ128" s="1066"/>
      <c r="BK128" s="1066"/>
      <c r="BL128" s="1067"/>
      <c r="BM128" s="1065">
        <v>12.38</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463</v>
      </c>
      <c r="CQ128" s="739"/>
      <c r="CR128" s="739"/>
      <c r="CS128" s="739"/>
      <c r="CT128" s="739"/>
      <c r="CU128" s="739"/>
      <c r="CV128" s="739"/>
      <c r="CW128" s="739"/>
      <c r="CX128" s="739"/>
      <c r="CY128" s="739"/>
      <c r="CZ128" s="739"/>
      <c r="DA128" s="739"/>
      <c r="DB128" s="739"/>
      <c r="DC128" s="739"/>
      <c r="DD128" s="739"/>
      <c r="DE128" s="739"/>
      <c r="DF128" s="1049"/>
      <c r="DG128" s="1050" t="s">
        <v>121</v>
      </c>
      <c r="DH128" s="1051"/>
      <c r="DI128" s="1051"/>
      <c r="DJ128" s="1051"/>
      <c r="DK128" s="1051"/>
      <c r="DL128" s="1051" t="s">
        <v>121</v>
      </c>
      <c r="DM128" s="1051"/>
      <c r="DN128" s="1051"/>
      <c r="DO128" s="1051"/>
      <c r="DP128" s="1051"/>
      <c r="DQ128" s="1051" t="s">
        <v>121</v>
      </c>
      <c r="DR128" s="1051"/>
      <c r="DS128" s="1051"/>
      <c r="DT128" s="1051"/>
      <c r="DU128" s="1051"/>
      <c r="DV128" s="1052" t="s">
        <v>121</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464</v>
      </c>
      <c r="X129" s="1084"/>
      <c r="Y129" s="1084"/>
      <c r="Z129" s="1085"/>
      <c r="AA129" s="971">
        <v>20723614</v>
      </c>
      <c r="AB129" s="972"/>
      <c r="AC129" s="972"/>
      <c r="AD129" s="972"/>
      <c r="AE129" s="973"/>
      <c r="AF129" s="974">
        <v>21138555</v>
      </c>
      <c r="AG129" s="972"/>
      <c r="AH129" s="972"/>
      <c r="AI129" s="972"/>
      <c r="AJ129" s="973"/>
      <c r="AK129" s="974">
        <v>21188177</v>
      </c>
      <c r="AL129" s="972"/>
      <c r="AM129" s="972"/>
      <c r="AN129" s="972"/>
      <c r="AO129" s="973"/>
      <c r="AP129" s="1086"/>
      <c r="AQ129" s="1087"/>
      <c r="AR129" s="1087"/>
      <c r="AS129" s="1087"/>
      <c r="AT129" s="1088"/>
      <c r="AU129" s="215"/>
      <c r="AV129" s="215"/>
      <c r="AW129" s="215"/>
      <c r="AX129" s="1078" t="s">
        <v>465</v>
      </c>
      <c r="AY129" s="936"/>
      <c r="AZ129" s="936"/>
      <c r="BA129" s="936"/>
      <c r="BB129" s="936"/>
      <c r="BC129" s="936"/>
      <c r="BD129" s="936"/>
      <c r="BE129" s="937"/>
      <c r="BF129" s="1079" t="s">
        <v>121</v>
      </c>
      <c r="BG129" s="1080"/>
      <c r="BH129" s="1080"/>
      <c r="BI129" s="1080"/>
      <c r="BJ129" s="1080"/>
      <c r="BK129" s="1080"/>
      <c r="BL129" s="1081"/>
      <c r="BM129" s="1079">
        <v>17.38</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466</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467</v>
      </c>
      <c r="X130" s="1084"/>
      <c r="Y130" s="1084"/>
      <c r="Z130" s="1085"/>
      <c r="AA130" s="971">
        <v>3613490</v>
      </c>
      <c r="AB130" s="972"/>
      <c r="AC130" s="972"/>
      <c r="AD130" s="972"/>
      <c r="AE130" s="973"/>
      <c r="AF130" s="974">
        <v>3562811</v>
      </c>
      <c r="AG130" s="972"/>
      <c r="AH130" s="972"/>
      <c r="AI130" s="972"/>
      <c r="AJ130" s="973"/>
      <c r="AK130" s="974">
        <v>3359011</v>
      </c>
      <c r="AL130" s="972"/>
      <c r="AM130" s="972"/>
      <c r="AN130" s="972"/>
      <c r="AO130" s="973"/>
      <c r="AP130" s="1086"/>
      <c r="AQ130" s="1087"/>
      <c r="AR130" s="1087"/>
      <c r="AS130" s="1087"/>
      <c r="AT130" s="1088"/>
      <c r="AU130" s="215"/>
      <c r="AV130" s="215"/>
      <c r="AW130" s="215"/>
      <c r="AX130" s="1078" t="s">
        <v>468</v>
      </c>
      <c r="AY130" s="936"/>
      <c r="AZ130" s="936"/>
      <c r="BA130" s="936"/>
      <c r="BB130" s="936"/>
      <c r="BC130" s="936"/>
      <c r="BD130" s="936"/>
      <c r="BE130" s="937"/>
      <c r="BF130" s="1114">
        <v>12.7</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469</v>
      </c>
      <c r="X131" s="1121"/>
      <c r="Y131" s="1121"/>
      <c r="Z131" s="1122"/>
      <c r="AA131" s="1017">
        <v>17110124</v>
      </c>
      <c r="AB131" s="999"/>
      <c r="AC131" s="999"/>
      <c r="AD131" s="999"/>
      <c r="AE131" s="1000"/>
      <c r="AF131" s="998">
        <v>17575744</v>
      </c>
      <c r="AG131" s="999"/>
      <c r="AH131" s="999"/>
      <c r="AI131" s="999"/>
      <c r="AJ131" s="1000"/>
      <c r="AK131" s="998">
        <v>17829166</v>
      </c>
      <c r="AL131" s="999"/>
      <c r="AM131" s="999"/>
      <c r="AN131" s="999"/>
      <c r="AO131" s="1000"/>
      <c r="AP131" s="1123"/>
      <c r="AQ131" s="1124"/>
      <c r="AR131" s="1124"/>
      <c r="AS131" s="1124"/>
      <c r="AT131" s="1125"/>
      <c r="AU131" s="215"/>
      <c r="AV131" s="215"/>
      <c r="AW131" s="215"/>
      <c r="AX131" s="1096" t="s">
        <v>470</v>
      </c>
      <c r="AY131" s="739"/>
      <c r="AZ131" s="739"/>
      <c r="BA131" s="739"/>
      <c r="BB131" s="739"/>
      <c r="BC131" s="739"/>
      <c r="BD131" s="739"/>
      <c r="BE131" s="1049"/>
      <c r="BF131" s="1097">
        <v>68.7</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471</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472</v>
      </c>
      <c r="W132" s="1107"/>
      <c r="X132" s="1107"/>
      <c r="Y132" s="1107"/>
      <c r="Z132" s="1108"/>
      <c r="AA132" s="1109">
        <v>14.22943516</v>
      </c>
      <c r="AB132" s="1110"/>
      <c r="AC132" s="1110"/>
      <c r="AD132" s="1110"/>
      <c r="AE132" s="1111"/>
      <c r="AF132" s="1112">
        <v>12.756933650000001</v>
      </c>
      <c r="AG132" s="1110"/>
      <c r="AH132" s="1110"/>
      <c r="AI132" s="1110"/>
      <c r="AJ132" s="1111"/>
      <c r="AK132" s="1112">
        <v>11.36672349</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473</v>
      </c>
      <c r="W133" s="1090"/>
      <c r="X133" s="1090"/>
      <c r="Y133" s="1090"/>
      <c r="Z133" s="1091"/>
      <c r="AA133" s="1092">
        <v>13.2</v>
      </c>
      <c r="AB133" s="1093"/>
      <c r="AC133" s="1093"/>
      <c r="AD133" s="1093"/>
      <c r="AE133" s="1094"/>
      <c r="AF133" s="1092">
        <v>13.3</v>
      </c>
      <c r="AG133" s="1093"/>
      <c r="AH133" s="1093"/>
      <c r="AI133" s="1093"/>
      <c r="AJ133" s="1094"/>
      <c r="AK133" s="1092">
        <v>12.7</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grcdH36t9EpnFtsH8LZrfk2Vw5N3l6bQxZ0XLcY4iKoY1J5Fe3bgLCPC9i4lLmmVzgpe7SjRGA57fbXWb+uKYw==" saltValue="EH8X/c4Ub4tStCOFrshbz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W4tKv+F9DwvwK5vkjXzPjCpNjkQM9PGWPCY5PFGdsc2HEKmfigbj8gIcoNtTftRW8pcuQlEs7qqC3n4m41rnmA==" saltValue="E3KQ5aAMJVgxryAs3iyAq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u+RuUz/d1MPJWEmfdwDccCBKl4sGPw7ObML5+agKUjn3OiaL/5yGR+p+MX76/KiKUsMohXA5ZAa2xnpa9skJXw==" saltValue="CXWxsM3FTSMyBWFTGrOAT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476</v>
      </c>
      <c r="AL6" s="248"/>
      <c r="AM6" s="248"/>
      <c r="AN6" s="248"/>
    </row>
    <row r="7" spans="1:46" ht="13.5" customHeight="1" x14ac:dyDescent="0.2">
      <c r="A7" s="247"/>
      <c r="AK7" s="250"/>
      <c r="AL7" s="251"/>
      <c r="AM7" s="251"/>
      <c r="AN7" s="252"/>
      <c r="AO7" s="1127" t="s">
        <v>477</v>
      </c>
      <c r="AP7" s="253"/>
      <c r="AQ7" s="254" t="s">
        <v>478</v>
      </c>
      <c r="AR7" s="255"/>
    </row>
    <row r="8" spans="1:46" ht="13.2" x14ac:dyDescent="0.2">
      <c r="A8" s="247"/>
      <c r="AK8" s="256"/>
      <c r="AL8" s="257"/>
      <c r="AM8" s="257"/>
      <c r="AN8" s="258"/>
      <c r="AO8" s="1128"/>
      <c r="AP8" s="259" t="s">
        <v>479</v>
      </c>
      <c r="AQ8" s="260" t="s">
        <v>480</v>
      </c>
      <c r="AR8" s="261" t="s">
        <v>481</v>
      </c>
    </row>
    <row r="9" spans="1:46" ht="13.2" x14ac:dyDescent="0.2">
      <c r="A9" s="247"/>
      <c r="AK9" s="1129" t="s">
        <v>482</v>
      </c>
      <c r="AL9" s="1130"/>
      <c r="AM9" s="1130"/>
      <c r="AN9" s="1131"/>
      <c r="AO9" s="262">
        <v>6282764</v>
      </c>
      <c r="AP9" s="262">
        <v>82739</v>
      </c>
      <c r="AQ9" s="263">
        <v>80646</v>
      </c>
      <c r="AR9" s="264">
        <v>2.6</v>
      </c>
    </row>
    <row r="10" spans="1:46" ht="13.5" customHeight="1" x14ac:dyDescent="0.2">
      <c r="A10" s="247"/>
      <c r="AK10" s="1129" t="s">
        <v>483</v>
      </c>
      <c r="AL10" s="1130"/>
      <c r="AM10" s="1130"/>
      <c r="AN10" s="1131"/>
      <c r="AO10" s="265">
        <v>1033736</v>
      </c>
      <c r="AP10" s="265">
        <v>13613</v>
      </c>
      <c r="AQ10" s="266">
        <v>6637</v>
      </c>
      <c r="AR10" s="267">
        <v>105.1</v>
      </c>
    </row>
    <row r="11" spans="1:46" ht="13.5" customHeight="1" x14ac:dyDescent="0.2">
      <c r="A11" s="247"/>
      <c r="AK11" s="1129" t="s">
        <v>484</v>
      </c>
      <c r="AL11" s="1130"/>
      <c r="AM11" s="1130"/>
      <c r="AN11" s="1131"/>
      <c r="AO11" s="265">
        <v>1760</v>
      </c>
      <c r="AP11" s="265">
        <v>23</v>
      </c>
      <c r="AQ11" s="266">
        <v>1119</v>
      </c>
      <c r="AR11" s="267">
        <v>-97.9</v>
      </c>
    </row>
    <row r="12" spans="1:46" ht="13.5" customHeight="1" x14ac:dyDescent="0.2">
      <c r="A12" s="247"/>
      <c r="AK12" s="1129" t="s">
        <v>485</v>
      </c>
      <c r="AL12" s="1130"/>
      <c r="AM12" s="1130"/>
      <c r="AN12" s="1131"/>
      <c r="AO12" s="265" t="s">
        <v>486</v>
      </c>
      <c r="AP12" s="265" t="s">
        <v>486</v>
      </c>
      <c r="AQ12" s="266">
        <v>8</v>
      </c>
      <c r="AR12" s="267" t="s">
        <v>486</v>
      </c>
    </row>
    <row r="13" spans="1:46" ht="13.5" customHeight="1" x14ac:dyDescent="0.2">
      <c r="A13" s="247"/>
      <c r="AK13" s="1129" t="s">
        <v>487</v>
      </c>
      <c r="AL13" s="1130"/>
      <c r="AM13" s="1130"/>
      <c r="AN13" s="1131"/>
      <c r="AO13" s="265">
        <v>157038</v>
      </c>
      <c r="AP13" s="265">
        <v>2068</v>
      </c>
      <c r="AQ13" s="266">
        <v>2502</v>
      </c>
      <c r="AR13" s="267">
        <v>-17.3</v>
      </c>
    </row>
    <row r="14" spans="1:46" ht="13.5" customHeight="1" x14ac:dyDescent="0.2">
      <c r="A14" s="247"/>
      <c r="AK14" s="1129" t="s">
        <v>488</v>
      </c>
      <c r="AL14" s="1130"/>
      <c r="AM14" s="1130"/>
      <c r="AN14" s="1131"/>
      <c r="AO14" s="265">
        <v>178596</v>
      </c>
      <c r="AP14" s="265">
        <v>2352</v>
      </c>
      <c r="AQ14" s="266">
        <v>1863</v>
      </c>
      <c r="AR14" s="267">
        <v>26.2</v>
      </c>
    </row>
    <row r="15" spans="1:46" ht="13.5" customHeight="1" x14ac:dyDescent="0.2">
      <c r="A15" s="247"/>
      <c r="AK15" s="1132" t="s">
        <v>489</v>
      </c>
      <c r="AL15" s="1133"/>
      <c r="AM15" s="1133"/>
      <c r="AN15" s="1134"/>
      <c r="AO15" s="265">
        <v>-405255</v>
      </c>
      <c r="AP15" s="265">
        <v>-5337</v>
      </c>
      <c r="AQ15" s="266">
        <v>-4800</v>
      </c>
      <c r="AR15" s="267">
        <v>11.2</v>
      </c>
    </row>
    <row r="16" spans="1:46" ht="13.2" x14ac:dyDescent="0.2">
      <c r="A16" s="247"/>
      <c r="AK16" s="1132" t="s">
        <v>177</v>
      </c>
      <c r="AL16" s="1133"/>
      <c r="AM16" s="1133"/>
      <c r="AN16" s="1134"/>
      <c r="AO16" s="265">
        <v>7248639</v>
      </c>
      <c r="AP16" s="265">
        <v>95458</v>
      </c>
      <c r="AQ16" s="266">
        <v>87975</v>
      </c>
      <c r="AR16" s="267">
        <v>8.5</v>
      </c>
    </row>
    <row r="17" spans="1:46" ht="13.2" x14ac:dyDescent="0.2">
      <c r="A17" s="247"/>
    </row>
    <row r="18" spans="1:46" ht="13.2" x14ac:dyDescent="0.2">
      <c r="A18" s="247"/>
      <c r="AQ18" s="268"/>
      <c r="AR18" s="268"/>
    </row>
    <row r="19" spans="1:46" ht="13.2" x14ac:dyDescent="0.2">
      <c r="A19" s="247"/>
      <c r="AK19" s="243" t="s">
        <v>490</v>
      </c>
    </row>
    <row r="20" spans="1:46" ht="13.2" x14ac:dyDescent="0.2">
      <c r="A20" s="247"/>
      <c r="AK20" s="269"/>
      <c r="AL20" s="270"/>
      <c r="AM20" s="270"/>
      <c r="AN20" s="271"/>
      <c r="AO20" s="272" t="s">
        <v>491</v>
      </c>
      <c r="AP20" s="273" t="s">
        <v>492</v>
      </c>
      <c r="AQ20" s="274" t="s">
        <v>493</v>
      </c>
      <c r="AR20" s="275"/>
    </row>
    <row r="21" spans="1:46" s="248" customFormat="1" ht="13.2" x14ac:dyDescent="0.2">
      <c r="A21" s="276"/>
      <c r="AK21" s="1135" t="s">
        <v>494</v>
      </c>
      <c r="AL21" s="1136"/>
      <c r="AM21" s="1136"/>
      <c r="AN21" s="1137"/>
      <c r="AO21" s="277">
        <v>7.76</v>
      </c>
      <c r="AP21" s="278">
        <v>7.71</v>
      </c>
      <c r="AQ21" s="279">
        <v>0.05</v>
      </c>
      <c r="AS21" s="280"/>
      <c r="AT21" s="276"/>
    </row>
    <row r="22" spans="1:46" s="248" customFormat="1" ht="13.2" x14ac:dyDescent="0.2">
      <c r="A22" s="276"/>
      <c r="AK22" s="1135" t="s">
        <v>495</v>
      </c>
      <c r="AL22" s="1136"/>
      <c r="AM22" s="1136"/>
      <c r="AN22" s="1137"/>
      <c r="AO22" s="281">
        <v>95.2</v>
      </c>
      <c r="AP22" s="282">
        <v>98.3</v>
      </c>
      <c r="AQ22" s="283">
        <v>-3.1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496</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498</v>
      </c>
      <c r="AL29" s="248"/>
      <c r="AM29" s="248"/>
      <c r="AN29" s="248"/>
      <c r="AS29" s="290"/>
    </row>
    <row r="30" spans="1:46" ht="13.5" customHeight="1" x14ac:dyDescent="0.2">
      <c r="A30" s="247"/>
      <c r="AK30" s="250"/>
      <c r="AL30" s="251"/>
      <c r="AM30" s="251"/>
      <c r="AN30" s="252"/>
      <c r="AO30" s="1127" t="s">
        <v>477</v>
      </c>
      <c r="AP30" s="253"/>
      <c r="AQ30" s="254" t="s">
        <v>478</v>
      </c>
      <c r="AR30" s="255"/>
    </row>
    <row r="31" spans="1:46" ht="13.2" x14ac:dyDescent="0.2">
      <c r="A31" s="247"/>
      <c r="AK31" s="256"/>
      <c r="AL31" s="257"/>
      <c r="AM31" s="257"/>
      <c r="AN31" s="258"/>
      <c r="AO31" s="1128"/>
      <c r="AP31" s="259" t="s">
        <v>479</v>
      </c>
      <c r="AQ31" s="260" t="s">
        <v>480</v>
      </c>
      <c r="AR31" s="261" t="s">
        <v>481</v>
      </c>
    </row>
    <row r="32" spans="1:46" ht="27" customHeight="1" x14ac:dyDescent="0.2">
      <c r="A32" s="247"/>
      <c r="AK32" s="1143" t="s">
        <v>499</v>
      </c>
      <c r="AL32" s="1144"/>
      <c r="AM32" s="1144"/>
      <c r="AN32" s="1145"/>
      <c r="AO32" s="291">
        <v>4400416</v>
      </c>
      <c r="AP32" s="291">
        <v>57950</v>
      </c>
      <c r="AQ32" s="292">
        <v>41451</v>
      </c>
      <c r="AR32" s="293">
        <v>39.799999999999997</v>
      </c>
    </row>
    <row r="33" spans="1:46" ht="13.5" customHeight="1" x14ac:dyDescent="0.2">
      <c r="A33" s="247"/>
      <c r="AK33" s="1143" t="s">
        <v>500</v>
      </c>
      <c r="AL33" s="1144"/>
      <c r="AM33" s="1144"/>
      <c r="AN33" s="1145"/>
      <c r="AO33" s="291" t="s">
        <v>486</v>
      </c>
      <c r="AP33" s="291" t="s">
        <v>486</v>
      </c>
      <c r="AQ33" s="292" t="s">
        <v>486</v>
      </c>
      <c r="AR33" s="293" t="s">
        <v>486</v>
      </c>
    </row>
    <row r="34" spans="1:46" ht="27" customHeight="1" x14ac:dyDescent="0.2">
      <c r="A34" s="247"/>
      <c r="AK34" s="1143" t="s">
        <v>501</v>
      </c>
      <c r="AL34" s="1144"/>
      <c r="AM34" s="1144"/>
      <c r="AN34" s="1145"/>
      <c r="AO34" s="291" t="s">
        <v>486</v>
      </c>
      <c r="AP34" s="291" t="s">
        <v>486</v>
      </c>
      <c r="AQ34" s="292">
        <v>35</v>
      </c>
      <c r="AR34" s="293" t="s">
        <v>486</v>
      </c>
    </row>
    <row r="35" spans="1:46" ht="27" customHeight="1" x14ac:dyDescent="0.2">
      <c r="A35" s="247"/>
      <c r="AK35" s="1143" t="s">
        <v>502</v>
      </c>
      <c r="AL35" s="1144"/>
      <c r="AM35" s="1144"/>
      <c r="AN35" s="1145"/>
      <c r="AO35" s="291">
        <v>919061</v>
      </c>
      <c r="AP35" s="291">
        <v>12103</v>
      </c>
      <c r="AQ35" s="292">
        <v>11775</v>
      </c>
      <c r="AR35" s="293">
        <v>2.8</v>
      </c>
    </row>
    <row r="36" spans="1:46" ht="27" customHeight="1" x14ac:dyDescent="0.2">
      <c r="A36" s="247"/>
      <c r="AK36" s="1143" t="s">
        <v>503</v>
      </c>
      <c r="AL36" s="1144"/>
      <c r="AM36" s="1144"/>
      <c r="AN36" s="1145"/>
      <c r="AO36" s="291">
        <v>92393</v>
      </c>
      <c r="AP36" s="291">
        <v>1217</v>
      </c>
      <c r="AQ36" s="292">
        <v>2188</v>
      </c>
      <c r="AR36" s="293">
        <v>-44.4</v>
      </c>
    </row>
    <row r="37" spans="1:46" ht="13.5" customHeight="1" x14ac:dyDescent="0.2">
      <c r="A37" s="247"/>
      <c r="AK37" s="1143" t="s">
        <v>504</v>
      </c>
      <c r="AL37" s="1144"/>
      <c r="AM37" s="1144"/>
      <c r="AN37" s="1145"/>
      <c r="AO37" s="291">
        <v>53151</v>
      </c>
      <c r="AP37" s="291">
        <v>700</v>
      </c>
      <c r="AQ37" s="292">
        <v>531</v>
      </c>
      <c r="AR37" s="293">
        <v>31.8</v>
      </c>
    </row>
    <row r="38" spans="1:46" ht="27" customHeight="1" x14ac:dyDescent="0.2">
      <c r="A38" s="247"/>
      <c r="AK38" s="1146" t="s">
        <v>505</v>
      </c>
      <c r="AL38" s="1147"/>
      <c r="AM38" s="1147"/>
      <c r="AN38" s="1148"/>
      <c r="AO38" s="294" t="s">
        <v>486</v>
      </c>
      <c r="AP38" s="294" t="s">
        <v>486</v>
      </c>
      <c r="AQ38" s="295">
        <v>1</v>
      </c>
      <c r="AR38" s="283" t="s">
        <v>486</v>
      </c>
      <c r="AS38" s="290"/>
    </row>
    <row r="39" spans="1:46" ht="13.2" x14ac:dyDescent="0.2">
      <c r="A39" s="247"/>
      <c r="AK39" s="1146" t="s">
        <v>506</v>
      </c>
      <c r="AL39" s="1147"/>
      <c r="AM39" s="1147"/>
      <c r="AN39" s="1148"/>
      <c r="AO39" s="291">
        <v>-79418</v>
      </c>
      <c r="AP39" s="291">
        <v>-1046</v>
      </c>
      <c r="AQ39" s="292">
        <v>-5414</v>
      </c>
      <c r="AR39" s="293">
        <v>-80.7</v>
      </c>
      <c r="AS39" s="290"/>
    </row>
    <row r="40" spans="1:46" ht="27" customHeight="1" x14ac:dyDescent="0.2">
      <c r="A40" s="247"/>
      <c r="AK40" s="1143" t="s">
        <v>507</v>
      </c>
      <c r="AL40" s="1144"/>
      <c r="AM40" s="1144"/>
      <c r="AN40" s="1145"/>
      <c r="AO40" s="291">
        <v>-3359011</v>
      </c>
      <c r="AP40" s="291">
        <v>-44235</v>
      </c>
      <c r="AQ40" s="292">
        <v>-35360</v>
      </c>
      <c r="AR40" s="293">
        <v>25.1</v>
      </c>
      <c r="AS40" s="290"/>
    </row>
    <row r="41" spans="1:46" ht="13.2" x14ac:dyDescent="0.2">
      <c r="A41" s="247"/>
      <c r="AK41" s="1149" t="s">
        <v>287</v>
      </c>
      <c r="AL41" s="1150"/>
      <c r="AM41" s="1150"/>
      <c r="AN41" s="1151"/>
      <c r="AO41" s="291">
        <v>2026592</v>
      </c>
      <c r="AP41" s="291">
        <v>26689</v>
      </c>
      <c r="AQ41" s="292">
        <v>15207</v>
      </c>
      <c r="AR41" s="293">
        <v>75.5</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2" x14ac:dyDescent="0.2">
      <c r="A48" s="247"/>
      <c r="AK48" s="301" t="s">
        <v>509</v>
      </c>
      <c r="AL48" s="301"/>
      <c r="AM48" s="301"/>
      <c r="AN48" s="301"/>
      <c r="AO48" s="301"/>
      <c r="AP48" s="301"/>
      <c r="AQ48" s="302"/>
      <c r="AR48" s="301"/>
    </row>
    <row r="49" spans="1:44" ht="13.5" customHeight="1" x14ac:dyDescent="0.2">
      <c r="A49" s="247"/>
      <c r="AK49" s="303"/>
      <c r="AL49" s="304"/>
      <c r="AM49" s="1138" t="s">
        <v>477</v>
      </c>
      <c r="AN49" s="1140" t="s">
        <v>510</v>
      </c>
      <c r="AO49" s="1141"/>
      <c r="AP49" s="1141"/>
      <c r="AQ49" s="1141"/>
      <c r="AR49" s="1142"/>
    </row>
    <row r="50" spans="1:44" ht="13.2" x14ac:dyDescent="0.2">
      <c r="A50" s="247"/>
      <c r="AK50" s="305"/>
      <c r="AL50" s="306"/>
      <c r="AM50" s="1139"/>
      <c r="AN50" s="307" t="s">
        <v>511</v>
      </c>
      <c r="AO50" s="308" t="s">
        <v>512</v>
      </c>
      <c r="AP50" s="309" t="s">
        <v>513</v>
      </c>
      <c r="AQ50" s="310" t="s">
        <v>514</v>
      </c>
      <c r="AR50" s="311" t="s">
        <v>515</v>
      </c>
    </row>
    <row r="51" spans="1:44" ht="13.2" x14ac:dyDescent="0.2">
      <c r="A51" s="247"/>
      <c r="AK51" s="303" t="s">
        <v>516</v>
      </c>
      <c r="AL51" s="304"/>
      <c r="AM51" s="312">
        <v>3559379</v>
      </c>
      <c r="AN51" s="313">
        <v>45217</v>
      </c>
      <c r="AO51" s="314">
        <v>35</v>
      </c>
      <c r="AP51" s="315">
        <v>63812</v>
      </c>
      <c r="AQ51" s="316">
        <v>2.2999999999999998</v>
      </c>
      <c r="AR51" s="317">
        <v>32.700000000000003</v>
      </c>
    </row>
    <row r="52" spans="1:44" ht="13.2" x14ac:dyDescent="0.2">
      <c r="A52" s="247"/>
      <c r="AK52" s="318"/>
      <c r="AL52" s="319" t="s">
        <v>517</v>
      </c>
      <c r="AM52" s="320">
        <v>2517994</v>
      </c>
      <c r="AN52" s="321">
        <v>31988</v>
      </c>
      <c r="AO52" s="322">
        <v>74.599999999999994</v>
      </c>
      <c r="AP52" s="323">
        <v>33848</v>
      </c>
      <c r="AQ52" s="324">
        <v>-4.2</v>
      </c>
      <c r="AR52" s="325">
        <v>78.8</v>
      </c>
    </row>
    <row r="53" spans="1:44" ht="13.2" x14ac:dyDescent="0.2">
      <c r="A53" s="247"/>
      <c r="AK53" s="303" t="s">
        <v>518</v>
      </c>
      <c r="AL53" s="304"/>
      <c r="AM53" s="312">
        <v>3845883</v>
      </c>
      <c r="AN53" s="313">
        <v>49236</v>
      </c>
      <c r="AO53" s="314">
        <v>8.9</v>
      </c>
      <c r="AP53" s="315">
        <v>54225</v>
      </c>
      <c r="AQ53" s="316">
        <v>-15</v>
      </c>
      <c r="AR53" s="317">
        <v>23.9</v>
      </c>
    </row>
    <row r="54" spans="1:44" ht="13.2" x14ac:dyDescent="0.2">
      <c r="A54" s="247"/>
      <c r="AK54" s="318"/>
      <c r="AL54" s="319" t="s">
        <v>517</v>
      </c>
      <c r="AM54" s="320">
        <v>1886635</v>
      </c>
      <c r="AN54" s="321">
        <v>24153</v>
      </c>
      <c r="AO54" s="322">
        <v>-24.5</v>
      </c>
      <c r="AP54" s="323">
        <v>27337</v>
      </c>
      <c r="AQ54" s="324">
        <v>-19.2</v>
      </c>
      <c r="AR54" s="325">
        <v>-5.3</v>
      </c>
    </row>
    <row r="55" spans="1:44" ht="13.2" x14ac:dyDescent="0.2">
      <c r="A55" s="247"/>
      <c r="AK55" s="303" t="s">
        <v>519</v>
      </c>
      <c r="AL55" s="304"/>
      <c r="AM55" s="312">
        <v>5164321</v>
      </c>
      <c r="AN55" s="313">
        <v>66722</v>
      </c>
      <c r="AO55" s="314">
        <v>35.5</v>
      </c>
      <c r="AP55" s="315">
        <v>54016</v>
      </c>
      <c r="AQ55" s="316">
        <v>-0.4</v>
      </c>
      <c r="AR55" s="317">
        <v>35.9</v>
      </c>
    </row>
    <row r="56" spans="1:44" ht="13.2" x14ac:dyDescent="0.2">
      <c r="A56" s="247"/>
      <c r="AK56" s="318"/>
      <c r="AL56" s="319" t="s">
        <v>517</v>
      </c>
      <c r="AM56" s="320">
        <v>3370338</v>
      </c>
      <c r="AN56" s="321">
        <v>43544</v>
      </c>
      <c r="AO56" s="322">
        <v>80.3</v>
      </c>
      <c r="AP56" s="323">
        <v>28078</v>
      </c>
      <c r="AQ56" s="324">
        <v>2.7</v>
      </c>
      <c r="AR56" s="325">
        <v>77.599999999999994</v>
      </c>
    </row>
    <row r="57" spans="1:44" ht="13.2" x14ac:dyDescent="0.2">
      <c r="A57" s="247"/>
      <c r="AK57" s="303" t="s">
        <v>520</v>
      </c>
      <c r="AL57" s="304"/>
      <c r="AM57" s="312">
        <v>4016590</v>
      </c>
      <c r="AN57" s="313">
        <v>52359</v>
      </c>
      <c r="AO57" s="314">
        <v>-21.5</v>
      </c>
      <c r="AP57" s="315">
        <v>52786</v>
      </c>
      <c r="AQ57" s="316">
        <v>-2.2999999999999998</v>
      </c>
      <c r="AR57" s="317">
        <v>-19.2</v>
      </c>
    </row>
    <row r="58" spans="1:44" ht="13.2" x14ac:dyDescent="0.2">
      <c r="A58" s="247"/>
      <c r="AK58" s="318"/>
      <c r="AL58" s="319" t="s">
        <v>517</v>
      </c>
      <c r="AM58" s="320">
        <v>1946711</v>
      </c>
      <c r="AN58" s="321">
        <v>25377</v>
      </c>
      <c r="AO58" s="322">
        <v>-41.7</v>
      </c>
      <c r="AP58" s="323">
        <v>28742</v>
      </c>
      <c r="AQ58" s="324">
        <v>2.4</v>
      </c>
      <c r="AR58" s="325">
        <v>-44.1</v>
      </c>
    </row>
    <row r="59" spans="1:44" ht="13.2" x14ac:dyDescent="0.2">
      <c r="A59" s="247"/>
      <c r="AK59" s="303" t="s">
        <v>521</v>
      </c>
      <c r="AL59" s="304"/>
      <c r="AM59" s="312">
        <v>5437264</v>
      </c>
      <c r="AN59" s="313">
        <v>71604</v>
      </c>
      <c r="AO59" s="314">
        <v>36.799999999999997</v>
      </c>
      <c r="AP59" s="315">
        <v>58465</v>
      </c>
      <c r="AQ59" s="316">
        <v>10.8</v>
      </c>
      <c r="AR59" s="317">
        <v>26</v>
      </c>
    </row>
    <row r="60" spans="1:44" ht="13.2" x14ac:dyDescent="0.2">
      <c r="A60" s="247"/>
      <c r="AK60" s="318"/>
      <c r="AL60" s="319" t="s">
        <v>517</v>
      </c>
      <c r="AM60" s="320">
        <v>4062640</v>
      </c>
      <c r="AN60" s="321">
        <v>53502</v>
      </c>
      <c r="AO60" s="322">
        <v>110.8</v>
      </c>
      <c r="AP60" s="323">
        <v>34452</v>
      </c>
      <c r="AQ60" s="324">
        <v>19.899999999999999</v>
      </c>
      <c r="AR60" s="325">
        <v>90.9</v>
      </c>
    </row>
    <row r="61" spans="1:44" ht="13.2" x14ac:dyDescent="0.2">
      <c r="A61" s="247"/>
      <c r="AK61" s="303" t="s">
        <v>522</v>
      </c>
      <c r="AL61" s="326"/>
      <c r="AM61" s="312">
        <v>4404687</v>
      </c>
      <c r="AN61" s="313">
        <v>57028</v>
      </c>
      <c r="AO61" s="314">
        <v>18.899999999999999</v>
      </c>
      <c r="AP61" s="315">
        <v>56661</v>
      </c>
      <c r="AQ61" s="327">
        <v>-0.9</v>
      </c>
      <c r="AR61" s="317">
        <v>19.8</v>
      </c>
    </row>
    <row r="62" spans="1:44" ht="13.2" x14ac:dyDescent="0.2">
      <c r="A62" s="247"/>
      <c r="AK62" s="318"/>
      <c r="AL62" s="319" t="s">
        <v>517</v>
      </c>
      <c r="AM62" s="320">
        <v>2756864</v>
      </c>
      <c r="AN62" s="321">
        <v>35713</v>
      </c>
      <c r="AO62" s="322">
        <v>39.9</v>
      </c>
      <c r="AP62" s="323">
        <v>30491</v>
      </c>
      <c r="AQ62" s="324">
        <v>0.3</v>
      </c>
      <c r="AR62" s="325">
        <v>39.6</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5aHDt45DMnjK7/efe5KAPcjqQfuKexbdB2bCBzzu6owye2zcSsdiTwk81kE+lWr7TBhIjHphzD0nOW6oTvVMOA==" saltValue="vGvzNWE37Qw9gIbWOgGvl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GdHAzzexPz8I5a857Gd+KGof6vd6IicGUIpxIi7Y9DDDkvy2wI513/Qik61rpe2znKQ7D5myj9LyH1fBqdZqpA==" saltValue="lUFRfAMqm11ULxtffGcGI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CFuVWH1Ya4ONihurnHp8z/qlXwjKJkSFWYYugbgqL8FPtnoJWsmi9bSWg73SqU9EQf3S4jPgTjK7RrZiBcVNwg==" saltValue="FKPwfY0BQ1PdiNjrVUPKt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52" t="s">
        <v>3</v>
      </c>
      <c r="D47" s="1152"/>
      <c r="E47" s="1153"/>
      <c r="F47" s="11">
        <v>12.37</v>
      </c>
      <c r="G47" s="12">
        <v>15.03</v>
      </c>
      <c r="H47" s="12">
        <v>17.23</v>
      </c>
      <c r="I47" s="12">
        <v>15.36</v>
      </c>
      <c r="J47" s="13">
        <v>18.25</v>
      </c>
    </row>
    <row r="48" spans="2:10" ht="57.75" customHeight="1" x14ac:dyDescent="0.2">
      <c r="B48" s="14"/>
      <c r="C48" s="1154" t="s">
        <v>4</v>
      </c>
      <c r="D48" s="1154"/>
      <c r="E48" s="1155"/>
      <c r="F48" s="15">
        <v>6.64</v>
      </c>
      <c r="G48" s="16">
        <v>9.34</v>
      </c>
      <c r="H48" s="16">
        <v>11.18</v>
      </c>
      <c r="I48" s="16">
        <v>11.67</v>
      </c>
      <c r="J48" s="17">
        <v>10.64</v>
      </c>
    </row>
    <row r="49" spans="2:10" ht="57.75" customHeight="1" thickBot="1" x14ac:dyDescent="0.25">
      <c r="B49" s="18"/>
      <c r="C49" s="1156" t="s">
        <v>5</v>
      </c>
      <c r="D49" s="1156"/>
      <c r="E49" s="1157"/>
      <c r="F49" s="19">
        <v>2.2200000000000002</v>
      </c>
      <c r="G49" s="20">
        <v>5.86</v>
      </c>
      <c r="H49" s="20">
        <v>3.5</v>
      </c>
      <c r="I49" s="20" t="s">
        <v>529</v>
      </c>
      <c r="J49" s="21">
        <v>1.93</v>
      </c>
    </row>
    <row r="50" spans="2:10" ht="13.2" x14ac:dyDescent="0.2"/>
  </sheetData>
  <sheetProtection algorithmName="SHA-512" hashValue="3qrIisUTSZbbdQ/K5BVpvDGB3k7kaTJlap/YbmVwhwdDNhGOiFze4F1FDEQL7PI80lOfwUZuY64AkDE5W4mDeg==" saltValue="oGreyorKpkloXA6DmaPZ6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62" t="s">
        <v>530</v>
      </c>
      <c r="D34" s="1162"/>
      <c r="E34" s="1163"/>
      <c r="F34" s="32">
        <v>6.63</v>
      </c>
      <c r="G34" s="33">
        <v>9.34</v>
      </c>
      <c r="H34" s="33">
        <v>11.18</v>
      </c>
      <c r="I34" s="33">
        <v>11.66</v>
      </c>
      <c r="J34" s="34">
        <v>10.64</v>
      </c>
      <c r="K34" s="22"/>
      <c r="L34" s="22"/>
      <c r="M34" s="22"/>
      <c r="N34" s="22"/>
      <c r="O34" s="22"/>
      <c r="P34" s="22"/>
    </row>
    <row r="35" spans="1:16" ht="39" customHeight="1" x14ac:dyDescent="0.2">
      <c r="A35" s="22"/>
      <c r="B35" s="35"/>
      <c r="C35" s="1158" t="s">
        <v>531</v>
      </c>
      <c r="D35" s="1158"/>
      <c r="E35" s="1159"/>
      <c r="F35" s="36">
        <v>0.65</v>
      </c>
      <c r="G35" s="37">
        <v>1</v>
      </c>
      <c r="H35" s="37">
        <v>2.59</v>
      </c>
      <c r="I35" s="37">
        <v>2.38</v>
      </c>
      <c r="J35" s="38">
        <v>1.97</v>
      </c>
      <c r="K35" s="22"/>
      <c r="L35" s="22"/>
      <c r="M35" s="22"/>
      <c r="N35" s="22"/>
      <c r="O35" s="22"/>
      <c r="P35" s="22"/>
    </row>
    <row r="36" spans="1:16" ht="39" customHeight="1" x14ac:dyDescent="0.2">
      <c r="A36" s="22"/>
      <c r="B36" s="35"/>
      <c r="C36" s="1158" t="s">
        <v>532</v>
      </c>
      <c r="D36" s="1158"/>
      <c r="E36" s="1159"/>
      <c r="F36" s="36">
        <v>0.65</v>
      </c>
      <c r="G36" s="37">
        <v>0.67</v>
      </c>
      <c r="H36" s="37">
        <v>0.71</v>
      </c>
      <c r="I36" s="37">
        <v>0.87</v>
      </c>
      <c r="J36" s="38">
        <v>0.87</v>
      </c>
      <c r="K36" s="22"/>
      <c r="L36" s="22"/>
      <c r="M36" s="22"/>
      <c r="N36" s="22"/>
      <c r="O36" s="22"/>
      <c r="P36" s="22"/>
    </row>
    <row r="37" spans="1:16" ht="39" customHeight="1" x14ac:dyDescent="0.2">
      <c r="A37" s="22"/>
      <c r="B37" s="35"/>
      <c r="C37" s="1158" t="s">
        <v>533</v>
      </c>
      <c r="D37" s="1158"/>
      <c r="E37" s="1159"/>
      <c r="F37" s="36">
        <v>0.97</v>
      </c>
      <c r="G37" s="37">
        <v>0.8</v>
      </c>
      <c r="H37" s="37">
        <v>0.35</v>
      </c>
      <c r="I37" s="37">
        <v>0.45</v>
      </c>
      <c r="J37" s="38">
        <v>0.56999999999999995</v>
      </c>
      <c r="K37" s="22"/>
      <c r="L37" s="22"/>
      <c r="M37" s="22"/>
      <c r="N37" s="22"/>
      <c r="O37" s="22"/>
      <c r="P37" s="22"/>
    </row>
    <row r="38" spans="1:16" ht="39" customHeight="1" x14ac:dyDescent="0.2">
      <c r="A38" s="22"/>
      <c r="B38" s="35"/>
      <c r="C38" s="1158" t="s">
        <v>534</v>
      </c>
      <c r="D38" s="1158"/>
      <c r="E38" s="1159"/>
      <c r="F38" s="36">
        <v>0.11</v>
      </c>
      <c r="G38" s="37">
        <v>0.11</v>
      </c>
      <c r="H38" s="37">
        <v>0.13</v>
      </c>
      <c r="I38" s="37">
        <v>0.14000000000000001</v>
      </c>
      <c r="J38" s="38">
        <v>0.15</v>
      </c>
      <c r="K38" s="22"/>
      <c r="L38" s="22"/>
      <c r="M38" s="22"/>
      <c r="N38" s="22"/>
      <c r="O38" s="22"/>
      <c r="P38" s="22"/>
    </row>
    <row r="39" spans="1:16" ht="39" customHeight="1" x14ac:dyDescent="0.2">
      <c r="A39" s="22"/>
      <c r="B39" s="35"/>
      <c r="C39" s="1158" t="s">
        <v>535</v>
      </c>
      <c r="D39" s="1158"/>
      <c r="E39" s="1159"/>
      <c r="F39" s="36">
        <v>0</v>
      </c>
      <c r="G39" s="37">
        <v>0</v>
      </c>
      <c r="H39" s="37">
        <v>0</v>
      </c>
      <c r="I39" s="37">
        <v>0</v>
      </c>
      <c r="J39" s="38">
        <v>0</v>
      </c>
      <c r="K39" s="22"/>
      <c r="L39" s="22"/>
      <c r="M39" s="22"/>
      <c r="N39" s="22"/>
      <c r="O39" s="22"/>
      <c r="P39" s="22"/>
    </row>
    <row r="40" spans="1:16" ht="39" customHeight="1" x14ac:dyDescent="0.2">
      <c r="A40" s="22"/>
      <c r="B40" s="35"/>
      <c r="C40" s="1158"/>
      <c r="D40" s="1158"/>
      <c r="E40" s="1159"/>
      <c r="F40" s="36"/>
      <c r="G40" s="37"/>
      <c r="H40" s="37"/>
      <c r="I40" s="37"/>
      <c r="J40" s="38"/>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536</v>
      </c>
      <c r="D42" s="1158"/>
      <c r="E42" s="1159"/>
      <c r="F42" s="36" t="s">
        <v>486</v>
      </c>
      <c r="G42" s="37" t="s">
        <v>486</v>
      </c>
      <c r="H42" s="37" t="s">
        <v>486</v>
      </c>
      <c r="I42" s="37" t="s">
        <v>486</v>
      </c>
      <c r="J42" s="38" t="s">
        <v>486</v>
      </c>
      <c r="K42" s="22"/>
      <c r="L42" s="22"/>
      <c r="M42" s="22"/>
      <c r="N42" s="22"/>
      <c r="O42" s="22"/>
      <c r="P42" s="22"/>
    </row>
    <row r="43" spans="1:16" ht="39" customHeight="1" thickBot="1" x14ac:dyDescent="0.25">
      <c r="A43" s="22"/>
      <c r="B43" s="40"/>
      <c r="C43" s="1160" t="s">
        <v>537</v>
      </c>
      <c r="D43" s="1160"/>
      <c r="E43" s="1161"/>
      <c r="F43" s="41" t="s">
        <v>486</v>
      </c>
      <c r="G43" s="42" t="s">
        <v>486</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Z+456EE3MKYZN7mZhiV1MCRqc7zPsHWtARZFhS8RPZvDIIqBCFsJjFdma0EfOLjK5k/o603ZV5BkvNlzgqC+eQ==" saltValue="D08dlXXhXzR608IDHFNmh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4410</v>
      </c>
      <c r="L45" s="58">
        <v>4538</v>
      </c>
      <c r="M45" s="58">
        <v>4630</v>
      </c>
      <c r="N45" s="58">
        <v>4485</v>
      </c>
      <c r="O45" s="59">
        <v>4400</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486</v>
      </c>
      <c r="L46" s="62" t="s">
        <v>486</v>
      </c>
      <c r="M46" s="62" t="s">
        <v>486</v>
      </c>
      <c r="N46" s="62" t="s">
        <v>486</v>
      </c>
      <c r="O46" s="63" t="s">
        <v>486</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486</v>
      </c>
      <c r="L47" s="62" t="s">
        <v>486</v>
      </c>
      <c r="M47" s="62" t="s">
        <v>486</v>
      </c>
      <c r="N47" s="62" t="s">
        <v>486</v>
      </c>
      <c r="O47" s="63" t="s">
        <v>486</v>
      </c>
      <c r="P47" s="46"/>
      <c r="Q47" s="46"/>
      <c r="R47" s="46"/>
      <c r="S47" s="46"/>
      <c r="T47" s="46"/>
      <c r="U47" s="46"/>
    </row>
    <row r="48" spans="1:21" ht="30.75" customHeight="1" x14ac:dyDescent="0.2">
      <c r="A48" s="46"/>
      <c r="B48" s="1166"/>
      <c r="C48" s="1167"/>
      <c r="D48" s="60"/>
      <c r="E48" s="1172" t="s">
        <v>13</v>
      </c>
      <c r="F48" s="1172"/>
      <c r="G48" s="1172"/>
      <c r="H48" s="1172"/>
      <c r="I48" s="1172"/>
      <c r="J48" s="1173"/>
      <c r="K48" s="61">
        <v>1210</v>
      </c>
      <c r="L48" s="62">
        <v>1220</v>
      </c>
      <c r="M48" s="62">
        <v>1193</v>
      </c>
      <c r="N48" s="62">
        <v>1109</v>
      </c>
      <c r="O48" s="63">
        <v>919</v>
      </c>
      <c r="P48" s="46"/>
      <c r="Q48" s="46"/>
      <c r="R48" s="46"/>
      <c r="S48" s="46"/>
      <c r="T48" s="46"/>
      <c r="U48" s="46"/>
    </row>
    <row r="49" spans="1:21" ht="30.75" customHeight="1" x14ac:dyDescent="0.2">
      <c r="A49" s="46"/>
      <c r="B49" s="1166"/>
      <c r="C49" s="1167"/>
      <c r="D49" s="60"/>
      <c r="E49" s="1172" t="s">
        <v>14</v>
      </c>
      <c r="F49" s="1172"/>
      <c r="G49" s="1172"/>
      <c r="H49" s="1172"/>
      <c r="I49" s="1172"/>
      <c r="J49" s="1173"/>
      <c r="K49" s="61">
        <v>284</v>
      </c>
      <c r="L49" s="62">
        <v>299</v>
      </c>
      <c r="M49" s="62">
        <v>196</v>
      </c>
      <c r="N49" s="62">
        <v>196</v>
      </c>
      <c r="O49" s="63">
        <v>92</v>
      </c>
      <c r="P49" s="46"/>
      <c r="Q49" s="46"/>
      <c r="R49" s="46"/>
      <c r="S49" s="46"/>
      <c r="T49" s="46"/>
      <c r="U49" s="46"/>
    </row>
    <row r="50" spans="1:21" ht="30.75" customHeight="1" x14ac:dyDescent="0.2">
      <c r="A50" s="46"/>
      <c r="B50" s="1166"/>
      <c r="C50" s="1167"/>
      <c r="D50" s="60"/>
      <c r="E50" s="1172" t="s">
        <v>15</v>
      </c>
      <c r="F50" s="1172"/>
      <c r="G50" s="1172"/>
      <c r="H50" s="1172"/>
      <c r="I50" s="1172"/>
      <c r="J50" s="1173"/>
      <c r="K50" s="61">
        <v>60</v>
      </c>
      <c r="L50" s="62">
        <v>77</v>
      </c>
      <c r="M50" s="62">
        <v>76</v>
      </c>
      <c r="N50" s="62">
        <v>71</v>
      </c>
      <c r="O50" s="63">
        <v>53</v>
      </c>
      <c r="P50" s="46"/>
      <c r="Q50" s="46"/>
      <c r="R50" s="46"/>
      <c r="S50" s="46"/>
      <c r="T50" s="46"/>
      <c r="U50" s="46"/>
    </row>
    <row r="51" spans="1:21" ht="30.75" customHeight="1" x14ac:dyDescent="0.2">
      <c r="A51" s="46"/>
      <c r="B51" s="1168"/>
      <c r="C51" s="1169"/>
      <c r="D51" s="64"/>
      <c r="E51" s="1172" t="s">
        <v>16</v>
      </c>
      <c r="F51" s="1172"/>
      <c r="G51" s="1172"/>
      <c r="H51" s="1172"/>
      <c r="I51" s="1172"/>
      <c r="J51" s="1173"/>
      <c r="K51" s="61">
        <v>0</v>
      </c>
      <c r="L51" s="62">
        <v>0</v>
      </c>
      <c r="M51" s="62">
        <v>0</v>
      </c>
      <c r="N51" s="62">
        <v>0</v>
      </c>
      <c r="O51" s="63" t="s">
        <v>486</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3862</v>
      </c>
      <c r="L52" s="62">
        <v>3863</v>
      </c>
      <c r="M52" s="62">
        <v>3661</v>
      </c>
      <c r="N52" s="62">
        <v>3619</v>
      </c>
      <c r="O52" s="63">
        <v>3438</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2102</v>
      </c>
      <c r="L53" s="67">
        <v>2271</v>
      </c>
      <c r="M53" s="67">
        <v>2434</v>
      </c>
      <c r="N53" s="67">
        <v>2242</v>
      </c>
      <c r="O53" s="68">
        <v>2026</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538</v>
      </c>
      <c r="L57" s="79" t="s">
        <v>539</v>
      </c>
      <c r="M57" s="79" t="s">
        <v>540</v>
      </c>
      <c r="N57" s="79" t="s">
        <v>541</v>
      </c>
      <c r="O57" s="80" t="s">
        <v>542</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Q/9rB65GqNZPZKhgdLsQBmGpLbtBYxryW0iwD4SiipSG8QEWyERlrcRGV1taba2n2lCcK+PKgKDIhbjm5rqjcw==" saltValue="2CFRes46ZRJui5Gzg5yni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95" t="s">
        <v>30</v>
      </c>
      <c r="C41" s="1196"/>
      <c r="D41" s="103"/>
      <c r="E41" s="1201" t="s">
        <v>31</v>
      </c>
      <c r="F41" s="1201"/>
      <c r="G41" s="1201"/>
      <c r="H41" s="1202"/>
      <c r="I41" s="330">
        <v>46569</v>
      </c>
      <c r="J41" s="331">
        <v>44975</v>
      </c>
      <c r="K41" s="331">
        <v>43525</v>
      </c>
      <c r="L41" s="331">
        <v>41168</v>
      </c>
      <c r="M41" s="332">
        <v>39564</v>
      </c>
    </row>
    <row r="42" spans="2:13" ht="27.75" customHeight="1" x14ac:dyDescent="0.2">
      <c r="B42" s="1197"/>
      <c r="C42" s="1198"/>
      <c r="D42" s="104"/>
      <c r="E42" s="1203" t="s">
        <v>32</v>
      </c>
      <c r="F42" s="1203"/>
      <c r="G42" s="1203"/>
      <c r="H42" s="1204"/>
      <c r="I42" s="333">
        <v>609</v>
      </c>
      <c r="J42" s="334">
        <v>538</v>
      </c>
      <c r="K42" s="334">
        <v>467</v>
      </c>
      <c r="L42" s="334">
        <v>397</v>
      </c>
      <c r="M42" s="335">
        <v>335</v>
      </c>
    </row>
    <row r="43" spans="2:13" ht="27.75" customHeight="1" x14ac:dyDescent="0.2">
      <c r="B43" s="1197"/>
      <c r="C43" s="1198"/>
      <c r="D43" s="104"/>
      <c r="E43" s="1203" t="s">
        <v>33</v>
      </c>
      <c r="F43" s="1203"/>
      <c r="G43" s="1203"/>
      <c r="H43" s="1204"/>
      <c r="I43" s="333">
        <v>16133</v>
      </c>
      <c r="J43" s="334">
        <v>16060</v>
      </c>
      <c r="K43" s="334">
        <v>15870</v>
      </c>
      <c r="L43" s="334">
        <v>15035</v>
      </c>
      <c r="M43" s="335">
        <v>14257</v>
      </c>
    </row>
    <row r="44" spans="2:13" ht="27.75" customHeight="1" x14ac:dyDescent="0.2">
      <c r="B44" s="1197"/>
      <c r="C44" s="1198"/>
      <c r="D44" s="104"/>
      <c r="E44" s="1203" t="s">
        <v>34</v>
      </c>
      <c r="F44" s="1203"/>
      <c r="G44" s="1203"/>
      <c r="H44" s="1204"/>
      <c r="I44" s="333">
        <v>934</v>
      </c>
      <c r="J44" s="334">
        <v>723</v>
      </c>
      <c r="K44" s="334">
        <v>584</v>
      </c>
      <c r="L44" s="334">
        <v>914</v>
      </c>
      <c r="M44" s="335">
        <v>1025</v>
      </c>
    </row>
    <row r="45" spans="2:13" ht="27.75" customHeight="1" x14ac:dyDescent="0.2">
      <c r="B45" s="1197"/>
      <c r="C45" s="1198"/>
      <c r="D45" s="104"/>
      <c r="E45" s="1203" t="s">
        <v>35</v>
      </c>
      <c r="F45" s="1203"/>
      <c r="G45" s="1203"/>
      <c r="H45" s="1204"/>
      <c r="I45" s="333">
        <v>5016</v>
      </c>
      <c r="J45" s="334">
        <v>4966</v>
      </c>
      <c r="K45" s="334">
        <v>4762</v>
      </c>
      <c r="L45" s="334">
        <v>4461</v>
      </c>
      <c r="M45" s="335">
        <v>4429</v>
      </c>
    </row>
    <row r="46" spans="2:13" ht="27.75" customHeight="1" x14ac:dyDescent="0.2">
      <c r="B46" s="1197"/>
      <c r="C46" s="1198"/>
      <c r="D46" s="105"/>
      <c r="E46" s="1203" t="s">
        <v>36</v>
      </c>
      <c r="F46" s="1203"/>
      <c r="G46" s="1203"/>
      <c r="H46" s="1204"/>
      <c r="I46" s="333" t="s">
        <v>486</v>
      </c>
      <c r="J46" s="334" t="s">
        <v>486</v>
      </c>
      <c r="K46" s="334" t="s">
        <v>486</v>
      </c>
      <c r="L46" s="334" t="s">
        <v>486</v>
      </c>
      <c r="M46" s="335" t="s">
        <v>486</v>
      </c>
    </row>
    <row r="47" spans="2:13" ht="27.75" customHeight="1" x14ac:dyDescent="0.2">
      <c r="B47" s="1197"/>
      <c r="C47" s="1198"/>
      <c r="D47" s="106"/>
      <c r="E47" s="1205" t="s">
        <v>37</v>
      </c>
      <c r="F47" s="1206"/>
      <c r="G47" s="1206"/>
      <c r="H47" s="1207"/>
      <c r="I47" s="333" t="s">
        <v>486</v>
      </c>
      <c r="J47" s="334" t="s">
        <v>486</v>
      </c>
      <c r="K47" s="334" t="s">
        <v>486</v>
      </c>
      <c r="L47" s="334" t="s">
        <v>486</v>
      </c>
      <c r="M47" s="335" t="s">
        <v>486</v>
      </c>
    </row>
    <row r="48" spans="2:13" ht="27.75" customHeight="1" x14ac:dyDescent="0.2">
      <c r="B48" s="1197"/>
      <c r="C48" s="1198"/>
      <c r="D48" s="104"/>
      <c r="E48" s="1203" t="s">
        <v>38</v>
      </c>
      <c r="F48" s="1203"/>
      <c r="G48" s="1203"/>
      <c r="H48" s="1204"/>
      <c r="I48" s="333" t="s">
        <v>486</v>
      </c>
      <c r="J48" s="334" t="s">
        <v>486</v>
      </c>
      <c r="K48" s="334" t="s">
        <v>486</v>
      </c>
      <c r="L48" s="334" t="s">
        <v>486</v>
      </c>
      <c r="M48" s="335" t="s">
        <v>486</v>
      </c>
    </row>
    <row r="49" spans="2:13" ht="27.75" customHeight="1" x14ac:dyDescent="0.2">
      <c r="B49" s="1199"/>
      <c r="C49" s="1200"/>
      <c r="D49" s="104"/>
      <c r="E49" s="1203" t="s">
        <v>39</v>
      </c>
      <c r="F49" s="1203"/>
      <c r="G49" s="1203"/>
      <c r="H49" s="1204"/>
      <c r="I49" s="333" t="s">
        <v>486</v>
      </c>
      <c r="J49" s="334" t="s">
        <v>486</v>
      </c>
      <c r="K49" s="334" t="s">
        <v>486</v>
      </c>
      <c r="L49" s="334" t="s">
        <v>486</v>
      </c>
      <c r="M49" s="335" t="s">
        <v>486</v>
      </c>
    </row>
    <row r="50" spans="2:13" ht="27.75" customHeight="1" x14ac:dyDescent="0.2">
      <c r="B50" s="1208" t="s">
        <v>40</v>
      </c>
      <c r="C50" s="1209"/>
      <c r="D50" s="107"/>
      <c r="E50" s="1203" t="s">
        <v>41</v>
      </c>
      <c r="F50" s="1203"/>
      <c r="G50" s="1203"/>
      <c r="H50" s="1204"/>
      <c r="I50" s="333">
        <v>8681</v>
      </c>
      <c r="J50" s="334">
        <v>9827</v>
      </c>
      <c r="K50" s="334">
        <v>10588</v>
      </c>
      <c r="L50" s="334">
        <v>10613</v>
      </c>
      <c r="M50" s="335">
        <v>11350</v>
      </c>
    </row>
    <row r="51" spans="2:13" ht="27.75" customHeight="1" x14ac:dyDescent="0.2">
      <c r="B51" s="1197"/>
      <c r="C51" s="1198"/>
      <c r="D51" s="104"/>
      <c r="E51" s="1203" t="s">
        <v>42</v>
      </c>
      <c r="F51" s="1203"/>
      <c r="G51" s="1203"/>
      <c r="H51" s="1204"/>
      <c r="I51" s="333">
        <v>49</v>
      </c>
      <c r="J51" s="334">
        <v>41</v>
      </c>
      <c r="K51" s="334">
        <v>18</v>
      </c>
      <c r="L51" s="334">
        <v>12</v>
      </c>
      <c r="M51" s="335" t="s">
        <v>486</v>
      </c>
    </row>
    <row r="52" spans="2:13" ht="27.75" customHeight="1" x14ac:dyDescent="0.2">
      <c r="B52" s="1199"/>
      <c r="C52" s="1200"/>
      <c r="D52" s="104"/>
      <c r="E52" s="1203" t="s">
        <v>43</v>
      </c>
      <c r="F52" s="1203"/>
      <c r="G52" s="1203"/>
      <c r="H52" s="1204"/>
      <c r="I52" s="333">
        <v>42155</v>
      </c>
      <c r="J52" s="334">
        <v>40999</v>
      </c>
      <c r="K52" s="334">
        <v>39376</v>
      </c>
      <c r="L52" s="334">
        <v>36143</v>
      </c>
      <c r="M52" s="335">
        <v>36010</v>
      </c>
    </row>
    <row r="53" spans="2:13" ht="27.75" customHeight="1" thickBot="1" x14ac:dyDescent="0.25">
      <c r="B53" s="1210" t="s">
        <v>19</v>
      </c>
      <c r="C53" s="1211"/>
      <c r="D53" s="108"/>
      <c r="E53" s="1212" t="s">
        <v>44</v>
      </c>
      <c r="F53" s="1212"/>
      <c r="G53" s="1212"/>
      <c r="H53" s="1213"/>
      <c r="I53" s="336">
        <v>18376</v>
      </c>
      <c r="J53" s="337">
        <v>16394</v>
      </c>
      <c r="K53" s="337">
        <v>15225</v>
      </c>
      <c r="L53" s="337">
        <v>15206</v>
      </c>
      <c r="M53" s="338">
        <v>12251</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gMq2JBiFD+xYy2iPb3MZrpHXgP7E2UJAvVmSUWUUyqZKF6NW8Dak/K/8uHy4oxCWeLY0LBukZdTNoxowbtzbvg==" saltValue="UiffqjmBXJNqSnk/bH1aU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222" t="s">
        <v>46</v>
      </c>
      <c r="D55" s="1222"/>
      <c r="E55" s="1223"/>
      <c r="F55" s="339">
        <v>3571</v>
      </c>
      <c r="G55" s="339">
        <v>3247</v>
      </c>
      <c r="H55" s="340">
        <v>3867</v>
      </c>
    </row>
    <row r="56" spans="2:8" ht="52.5" customHeight="1" x14ac:dyDescent="0.2">
      <c r="B56" s="120"/>
      <c r="C56" s="1224" t="s">
        <v>47</v>
      </c>
      <c r="D56" s="1224"/>
      <c r="E56" s="1225"/>
      <c r="F56" s="341">
        <v>918</v>
      </c>
      <c r="G56" s="341">
        <v>1209</v>
      </c>
      <c r="H56" s="342">
        <v>1265</v>
      </c>
    </row>
    <row r="57" spans="2:8" ht="53.25" customHeight="1" x14ac:dyDescent="0.2">
      <c r="B57" s="120"/>
      <c r="C57" s="1226" t="s">
        <v>48</v>
      </c>
      <c r="D57" s="1226"/>
      <c r="E57" s="1227"/>
      <c r="F57" s="343">
        <v>4201</v>
      </c>
      <c r="G57" s="343">
        <v>4290</v>
      </c>
      <c r="H57" s="344">
        <v>4300</v>
      </c>
    </row>
    <row r="58" spans="2:8" ht="45.75" customHeight="1" x14ac:dyDescent="0.2">
      <c r="B58" s="121"/>
      <c r="C58" s="1214" t="s">
        <v>556</v>
      </c>
      <c r="D58" s="1215"/>
      <c r="E58" s="1216"/>
      <c r="F58" s="345">
        <v>3696</v>
      </c>
      <c r="G58" s="345">
        <v>3795</v>
      </c>
      <c r="H58" s="346">
        <v>3350</v>
      </c>
    </row>
    <row r="59" spans="2:8" ht="45.75" customHeight="1" x14ac:dyDescent="0.2">
      <c r="B59" s="121"/>
      <c r="C59" s="1214" t="s">
        <v>557</v>
      </c>
      <c r="D59" s="1215"/>
      <c r="E59" s="1216"/>
      <c r="F59" s="345"/>
      <c r="G59" s="345"/>
      <c r="H59" s="346">
        <v>470</v>
      </c>
    </row>
    <row r="60" spans="2:8" ht="45.75" customHeight="1" x14ac:dyDescent="0.2">
      <c r="B60" s="121"/>
      <c r="C60" s="1214" t="s">
        <v>558</v>
      </c>
      <c r="D60" s="1215"/>
      <c r="E60" s="1216"/>
      <c r="F60" s="345">
        <v>216</v>
      </c>
      <c r="G60" s="345">
        <v>216</v>
      </c>
      <c r="H60" s="346">
        <v>216</v>
      </c>
    </row>
    <row r="61" spans="2:8" ht="45.75" customHeight="1" x14ac:dyDescent="0.2">
      <c r="B61" s="121"/>
      <c r="C61" s="1214" t="s">
        <v>559</v>
      </c>
      <c r="D61" s="1215"/>
      <c r="E61" s="1216"/>
      <c r="F61" s="345">
        <v>127</v>
      </c>
      <c r="G61" s="345">
        <v>124</v>
      </c>
      <c r="H61" s="346">
        <v>131</v>
      </c>
    </row>
    <row r="62" spans="2:8" ht="45.75" customHeight="1" thickBot="1" x14ac:dyDescent="0.25">
      <c r="B62" s="122"/>
      <c r="C62" s="1217" t="s">
        <v>560</v>
      </c>
      <c r="D62" s="1218"/>
      <c r="E62" s="1219"/>
      <c r="F62" s="347">
        <v>84</v>
      </c>
      <c r="G62" s="347">
        <v>69</v>
      </c>
      <c r="H62" s="348">
        <v>45</v>
      </c>
    </row>
    <row r="63" spans="2:8" ht="52.5" customHeight="1" thickBot="1" x14ac:dyDescent="0.25">
      <c r="B63" s="123"/>
      <c r="C63" s="1220" t="s">
        <v>49</v>
      </c>
      <c r="D63" s="1220"/>
      <c r="E63" s="1221"/>
      <c r="F63" s="349">
        <v>8690</v>
      </c>
      <c r="G63" s="349">
        <v>8746</v>
      </c>
      <c r="H63" s="350">
        <v>9432</v>
      </c>
    </row>
    <row r="64" spans="2:8" ht="13.2" x14ac:dyDescent="0.2"/>
  </sheetData>
  <sheetProtection algorithmName="SHA-512" hashValue="avRVEY3K6n7FLIQFy2MIJKNnV2NN1zfThKfRaazvrzEgExeCXwlt+s/zPJcN3wS3QOJkzFcUEB1P2q4n0XFZXQ==" saltValue="KJv8G4kjUat2grvJHG/XU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569</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570</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571</v>
      </c>
    </row>
    <row r="50" spans="1:109" ht="13.2"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524</v>
      </c>
      <c r="BQ50" s="1233"/>
      <c r="BR50" s="1233"/>
      <c r="BS50" s="1233"/>
      <c r="BT50" s="1233"/>
      <c r="BU50" s="1233"/>
      <c r="BV50" s="1233"/>
      <c r="BW50" s="1233"/>
      <c r="BX50" s="1233" t="s">
        <v>525</v>
      </c>
      <c r="BY50" s="1233"/>
      <c r="BZ50" s="1233"/>
      <c r="CA50" s="1233"/>
      <c r="CB50" s="1233"/>
      <c r="CC50" s="1233"/>
      <c r="CD50" s="1233"/>
      <c r="CE50" s="1233"/>
      <c r="CF50" s="1233" t="s">
        <v>526</v>
      </c>
      <c r="CG50" s="1233"/>
      <c r="CH50" s="1233"/>
      <c r="CI50" s="1233"/>
      <c r="CJ50" s="1233"/>
      <c r="CK50" s="1233"/>
      <c r="CL50" s="1233"/>
      <c r="CM50" s="1233"/>
      <c r="CN50" s="1233" t="s">
        <v>527</v>
      </c>
      <c r="CO50" s="1233"/>
      <c r="CP50" s="1233"/>
      <c r="CQ50" s="1233"/>
      <c r="CR50" s="1233"/>
      <c r="CS50" s="1233"/>
      <c r="CT50" s="1233"/>
      <c r="CU50" s="1233"/>
      <c r="CV50" s="1233" t="s">
        <v>528</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572</v>
      </c>
      <c r="AO51" s="1231"/>
      <c r="AP51" s="1231"/>
      <c r="AQ51" s="1231"/>
      <c r="AR51" s="1231"/>
      <c r="AS51" s="1231"/>
      <c r="AT51" s="1231"/>
      <c r="AU51" s="1231"/>
      <c r="AV51" s="1231"/>
      <c r="AW51" s="1231"/>
      <c r="AX51" s="1231"/>
      <c r="AY51" s="1231"/>
      <c r="AZ51" s="1231"/>
      <c r="BA51" s="1231"/>
      <c r="BB51" s="1231" t="s">
        <v>573</v>
      </c>
      <c r="BC51" s="1231"/>
      <c r="BD51" s="1231"/>
      <c r="BE51" s="1231"/>
      <c r="BF51" s="1231"/>
      <c r="BG51" s="1231"/>
      <c r="BH51" s="1231"/>
      <c r="BI51" s="1231"/>
      <c r="BJ51" s="1231"/>
      <c r="BK51" s="1231"/>
      <c r="BL51" s="1231"/>
      <c r="BM51" s="1231"/>
      <c r="BN51" s="1231"/>
      <c r="BO51" s="1231"/>
      <c r="BP51" s="1228">
        <v>109.2</v>
      </c>
      <c r="BQ51" s="1228"/>
      <c r="BR51" s="1228"/>
      <c r="BS51" s="1228"/>
      <c r="BT51" s="1228"/>
      <c r="BU51" s="1228"/>
      <c r="BV51" s="1228"/>
      <c r="BW51" s="1228"/>
      <c r="BX51" s="1228">
        <v>94.3</v>
      </c>
      <c r="BY51" s="1228"/>
      <c r="BZ51" s="1228"/>
      <c r="CA51" s="1228"/>
      <c r="CB51" s="1228"/>
      <c r="CC51" s="1228"/>
      <c r="CD51" s="1228"/>
      <c r="CE51" s="1228"/>
      <c r="CF51" s="1228">
        <v>88.9</v>
      </c>
      <c r="CG51" s="1228"/>
      <c r="CH51" s="1228"/>
      <c r="CI51" s="1228"/>
      <c r="CJ51" s="1228"/>
      <c r="CK51" s="1228"/>
      <c r="CL51" s="1228"/>
      <c r="CM51" s="1228"/>
      <c r="CN51" s="1228">
        <v>86.5</v>
      </c>
      <c r="CO51" s="1228"/>
      <c r="CP51" s="1228"/>
      <c r="CQ51" s="1228"/>
      <c r="CR51" s="1228"/>
      <c r="CS51" s="1228"/>
      <c r="CT51" s="1228"/>
      <c r="CU51" s="1228"/>
      <c r="CV51" s="1228">
        <v>68.7</v>
      </c>
      <c r="CW51" s="1228"/>
      <c r="CX51" s="1228"/>
      <c r="CY51" s="1228"/>
      <c r="CZ51" s="1228"/>
      <c r="DA51" s="1228"/>
      <c r="DB51" s="1228"/>
      <c r="DC51" s="1228"/>
    </row>
    <row r="52" spans="1:109" ht="13.2"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574</v>
      </c>
      <c r="BC53" s="1231"/>
      <c r="BD53" s="1231"/>
      <c r="BE53" s="1231"/>
      <c r="BF53" s="1231"/>
      <c r="BG53" s="1231"/>
      <c r="BH53" s="1231"/>
      <c r="BI53" s="1231"/>
      <c r="BJ53" s="1231"/>
      <c r="BK53" s="1231"/>
      <c r="BL53" s="1231"/>
      <c r="BM53" s="1231"/>
      <c r="BN53" s="1231"/>
      <c r="BO53" s="1231"/>
      <c r="BP53" s="1228">
        <v>52.2</v>
      </c>
      <c r="BQ53" s="1228"/>
      <c r="BR53" s="1228"/>
      <c r="BS53" s="1228"/>
      <c r="BT53" s="1228"/>
      <c r="BU53" s="1228"/>
      <c r="BV53" s="1228"/>
      <c r="BW53" s="1228"/>
      <c r="BX53" s="1228">
        <v>53.8</v>
      </c>
      <c r="BY53" s="1228"/>
      <c r="BZ53" s="1228"/>
      <c r="CA53" s="1228"/>
      <c r="CB53" s="1228"/>
      <c r="CC53" s="1228"/>
      <c r="CD53" s="1228"/>
      <c r="CE53" s="1228"/>
      <c r="CF53" s="1228">
        <v>55.3</v>
      </c>
      <c r="CG53" s="1228"/>
      <c r="CH53" s="1228"/>
      <c r="CI53" s="1228"/>
      <c r="CJ53" s="1228"/>
      <c r="CK53" s="1228"/>
      <c r="CL53" s="1228"/>
      <c r="CM53" s="1228"/>
      <c r="CN53" s="1228">
        <v>56.8</v>
      </c>
      <c r="CO53" s="1228"/>
      <c r="CP53" s="1228"/>
      <c r="CQ53" s="1228"/>
      <c r="CR53" s="1228"/>
      <c r="CS53" s="1228"/>
      <c r="CT53" s="1228"/>
      <c r="CU53" s="1228"/>
      <c r="CV53" s="1228">
        <v>58.2</v>
      </c>
      <c r="CW53" s="1228"/>
      <c r="CX53" s="1228"/>
      <c r="CY53" s="1228"/>
      <c r="CZ53" s="1228"/>
      <c r="DA53" s="1228"/>
      <c r="DB53" s="1228"/>
      <c r="DC53" s="1228"/>
    </row>
    <row r="54" spans="1:109" ht="13.2"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47"/>
      <c r="G55" s="1234"/>
      <c r="H55" s="1234"/>
      <c r="I55" s="1234"/>
      <c r="J55" s="1234"/>
      <c r="K55" s="1235"/>
      <c r="L55" s="1235"/>
      <c r="M55" s="1235"/>
      <c r="N55" s="1235"/>
      <c r="AN55" s="1233" t="s">
        <v>575</v>
      </c>
      <c r="AO55" s="1233"/>
      <c r="AP55" s="1233"/>
      <c r="AQ55" s="1233"/>
      <c r="AR55" s="1233"/>
      <c r="AS55" s="1233"/>
      <c r="AT55" s="1233"/>
      <c r="AU55" s="1233"/>
      <c r="AV55" s="1233"/>
      <c r="AW55" s="1233"/>
      <c r="AX55" s="1233"/>
      <c r="AY55" s="1233"/>
      <c r="AZ55" s="1233"/>
      <c r="BA55" s="1233"/>
      <c r="BB55" s="1231" t="s">
        <v>573</v>
      </c>
      <c r="BC55" s="1231"/>
      <c r="BD55" s="1231"/>
      <c r="BE55" s="1231"/>
      <c r="BF55" s="1231"/>
      <c r="BG55" s="1231"/>
      <c r="BH55" s="1231"/>
      <c r="BI55" s="1231"/>
      <c r="BJ55" s="1231"/>
      <c r="BK55" s="1231"/>
      <c r="BL55" s="1231"/>
      <c r="BM55" s="1231"/>
      <c r="BN55" s="1231"/>
      <c r="BO55" s="1231"/>
      <c r="BP55" s="1228">
        <v>25.1</v>
      </c>
      <c r="BQ55" s="1228"/>
      <c r="BR55" s="1228"/>
      <c r="BS55" s="1228"/>
      <c r="BT55" s="1228"/>
      <c r="BU55" s="1228"/>
      <c r="BV55" s="1228"/>
      <c r="BW55" s="1228"/>
      <c r="BX55" s="1228">
        <v>18</v>
      </c>
      <c r="BY55" s="1228"/>
      <c r="BZ55" s="1228"/>
      <c r="CA55" s="1228"/>
      <c r="CB55" s="1228"/>
      <c r="CC55" s="1228"/>
      <c r="CD55" s="1228"/>
      <c r="CE55" s="1228"/>
      <c r="CF55" s="1228">
        <v>12.7</v>
      </c>
      <c r="CG55" s="1228"/>
      <c r="CH55" s="1228"/>
      <c r="CI55" s="1228"/>
      <c r="CJ55" s="1228"/>
      <c r="CK55" s="1228"/>
      <c r="CL55" s="1228"/>
      <c r="CM55" s="1228"/>
      <c r="CN55" s="1228">
        <v>10</v>
      </c>
      <c r="CO55" s="1228"/>
      <c r="CP55" s="1228"/>
      <c r="CQ55" s="1228"/>
      <c r="CR55" s="1228"/>
      <c r="CS55" s="1228"/>
      <c r="CT55" s="1228"/>
      <c r="CU55" s="1228"/>
      <c r="CV55" s="1228">
        <v>6</v>
      </c>
      <c r="CW55" s="1228"/>
      <c r="CX55" s="1228"/>
      <c r="CY55" s="1228"/>
      <c r="CZ55" s="1228"/>
      <c r="DA55" s="1228"/>
      <c r="DB55" s="1228"/>
      <c r="DC55" s="1228"/>
    </row>
    <row r="56" spans="1:109" ht="13.2"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574</v>
      </c>
      <c r="BC57" s="1231"/>
      <c r="BD57" s="1231"/>
      <c r="BE57" s="1231"/>
      <c r="BF57" s="1231"/>
      <c r="BG57" s="1231"/>
      <c r="BH57" s="1231"/>
      <c r="BI57" s="1231"/>
      <c r="BJ57" s="1231"/>
      <c r="BK57" s="1231"/>
      <c r="BL57" s="1231"/>
      <c r="BM57" s="1231"/>
      <c r="BN57" s="1231"/>
      <c r="BO57" s="1231"/>
      <c r="BP57" s="1228">
        <v>61</v>
      </c>
      <c r="BQ57" s="1228"/>
      <c r="BR57" s="1228"/>
      <c r="BS57" s="1228"/>
      <c r="BT57" s="1228"/>
      <c r="BU57" s="1228"/>
      <c r="BV57" s="1228"/>
      <c r="BW57" s="1228"/>
      <c r="BX57" s="1228">
        <v>62.2</v>
      </c>
      <c r="BY57" s="1228"/>
      <c r="BZ57" s="1228"/>
      <c r="CA57" s="1228"/>
      <c r="CB57" s="1228"/>
      <c r="CC57" s="1228"/>
      <c r="CD57" s="1228"/>
      <c r="CE57" s="1228"/>
      <c r="CF57" s="1228">
        <v>63.2</v>
      </c>
      <c r="CG57" s="1228"/>
      <c r="CH57" s="1228"/>
      <c r="CI57" s="1228"/>
      <c r="CJ57" s="1228"/>
      <c r="CK57" s="1228"/>
      <c r="CL57" s="1228"/>
      <c r="CM57" s="1228"/>
      <c r="CN57" s="1228">
        <v>64.599999999999994</v>
      </c>
      <c r="CO57" s="1228"/>
      <c r="CP57" s="1228"/>
      <c r="CQ57" s="1228"/>
      <c r="CR57" s="1228"/>
      <c r="CS57" s="1228"/>
      <c r="CT57" s="1228"/>
      <c r="CU57" s="1228"/>
      <c r="CV57" s="1228">
        <v>65.900000000000006</v>
      </c>
      <c r="CW57" s="1228"/>
      <c r="CX57" s="1228"/>
      <c r="CY57" s="1228"/>
      <c r="CZ57" s="1228"/>
      <c r="DA57" s="1228"/>
      <c r="DB57" s="1228"/>
      <c r="DC57" s="1228"/>
      <c r="DD57" s="363"/>
      <c r="DE57" s="362"/>
    </row>
    <row r="58" spans="1:109" s="358" customFormat="1" ht="13.2"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576</v>
      </c>
    </row>
    <row r="64" spans="1:109" ht="13.2" x14ac:dyDescent="0.2">
      <c r="B64" s="247"/>
      <c r="G64" s="357"/>
      <c r="I64" s="369"/>
      <c r="J64" s="369"/>
      <c r="K64" s="369"/>
      <c r="L64" s="369"/>
      <c r="M64" s="369"/>
      <c r="N64" s="370"/>
      <c r="AM64" s="357"/>
      <c r="AN64" s="357" t="s">
        <v>569</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0" t="s">
        <v>577</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571</v>
      </c>
    </row>
    <row r="72" spans="2:107" ht="13.2"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524</v>
      </c>
      <c r="BQ72" s="1233"/>
      <c r="BR72" s="1233"/>
      <c r="BS72" s="1233"/>
      <c r="BT72" s="1233"/>
      <c r="BU72" s="1233"/>
      <c r="BV72" s="1233"/>
      <c r="BW72" s="1233"/>
      <c r="BX72" s="1233" t="s">
        <v>525</v>
      </c>
      <c r="BY72" s="1233"/>
      <c r="BZ72" s="1233"/>
      <c r="CA72" s="1233"/>
      <c r="CB72" s="1233"/>
      <c r="CC72" s="1233"/>
      <c r="CD72" s="1233"/>
      <c r="CE72" s="1233"/>
      <c r="CF72" s="1233" t="s">
        <v>526</v>
      </c>
      <c r="CG72" s="1233"/>
      <c r="CH72" s="1233"/>
      <c r="CI72" s="1233"/>
      <c r="CJ72" s="1233"/>
      <c r="CK72" s="1233"/>
      <c r="CL72" s="1233"/>
      <c r="CM72" s="1233"/>
      <c r="CN72" s="1233" t="s">
        <v>527</v>
      </c>
      <c r="CO72" s="1233"/>
      <c r="CP72" s="1233"/>
      <c r="CQ72" s="1233"/>
      <c r="CR72" s="1233"/>
      <c r="CS72" s="1233"/>
      <c r="CT72" s="1233"/>
      <c r="CU72" s="1233"/>
      <c r="CV72" s="1233" t="s">
        <v>528</v>
      </c>
      <c r="CW72" s="1233"/>
      <c r="CX72" s="1233"/>
      <c r="CY72" s="1233"/>
      <c r="CZ72" s="1233"/>
      <c r="DA72" s="1233"/>
      <c r="DB72" s="1233"/>
      <c r="DC72" s="1233"/>
    </row>
    <row r="73" spans="2:107" ht="13.2" x14ac:dyDescent="0.2">
      <c r="B73" s="247"/>
      <c r="G73" s="1236"/>
      <c r="H73" s="1236"/>
      <c r="I73" s="1236"/>
      <c r="J73" s="1236"/>
      <c r="K73" s="1232"/>
      <c r="L73" s="1232"/>
      <c r="M73" s="1232"/>
      <c r="N73" s="1232"/>
      <c r="AM73" s="359"/>
      <c r="AN73" s="1231" t="s">
        <v>572</v>
      </c>
      <c r="AO73" s="1231"/>
      <c r="AP73" s="1231"/>
      <c r="AQ73" s="1231"/>
      <c r="AR73" s="1231"/>
      <c r="AS73" s="1231"/>
      <c r="AT73" s="1231"/>
      <c r="AU73" s="1231"/>
      <c r="AV73" s="1231"/>
      <c r="AW73" s="1231"/>
      <c r="AX73" s="1231"/>
      <c r="AY73" s="1231"/>
      <c r="AZ73" s="1231"/>
      <c r="BA73" s="1231"/>
      <c r="BB73" s="1231" t="s">
        <v>573</v>
      </c>
      <c r="BC73" s="1231"/>
      <c r="BD73" s="1231"/>
      <c r="BE73" s="1231"/>
      <c r="BF73" s="1231"/>
      <c r="BG73" s="1231"/>
      <c r="BH73" s="1231"/>
      <c r="BI73" s="1231"/>
      <c r="BJ73" s="1231"/>
      <c r="BK73" s="1231"/>
      <c r="BL73" s="1231"/>
      <c r="BM73" s="1231"/>
      <c r="BN73" s="1231"/>
      <c r="BO73" s="1231"/>
      <c r="BP73" s="1228">
        <v>109.2</v>
      </c>
      <c r="BQ73" s="1228"/>
      <c r="BR73" s="1228"/>
      <c r="BS73" s="1228"/>
      <c r="BT73" s="1228"/>
      <c r="BU73" s="1228"/>
      <c r="BV73" s="1228"/>
      <c r="BW73" s="1228"/>
      <c r="BX73" s="1228">
        <v>94.3</v>
      </c>
      <c r="BY73" s="1228"/>
      <c r="BZ73" s="1228"/>
      <c r="CA73" s="1228"/>
      <c r="CB73" s="1228"/>
      <c r="CC73" s="1228"/>
      <c r="CD73" s="1228"/>
      <c r="CE73" s="1228"/>
      <c r="CF73" s="1228">
        <v>88.9</v>
      </c>
      <c r="CG73" s="1228"/>
      <c r="CH73" s="1228"/>
      <c r="CI73" s="1228"/>
      <c r="CJ73" s="1228"/>
      <c r="CK73" s="1228"/>
      <c r="CL73" s="1228"/>
      <c r="CM73" s="1228"/>
      <c r="CN73" s="1228">
        <v>86.5</v>
      </c>
      <c r="CO73" s="1228"/>
      <c r="CP73" s="1228"/>
      <c r="CQ73" s="1228"/>
      <c r="CR73" s="1228"/>
      <c r="CS73" s="1228"/>
      <c r="CT73" s="1228"/>
      <c r="CU73" s="1228"/>
      <c r="CV73" s="1228">
        <v>68.7</v>
      </c>
      <c r="CW73" s="1228"/>
      <c r="CX73" s="1228"/>
      <c r="CY73" s="1228"/>
      <c r="CZ73" s="1228"/>
      <c r="DA73" s="1228"/>
      <c r="DB73" s="1228"/>
      <c r="DC73" s="1228"/>
    </row>
    <row r="74" spans="2:107" ht="13.2"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578</v>
      </c>
      <c r="BC75" s="1231"/>
      <c r="BD75" s="1231"/>
      <c r="BE75" s="1231"/>
      <c r="BF75" s="1231"/>
      <c r="BG75" s="1231"/>
      <c r="BH75" s="1231"/>
      <c r="BI75" s="1231"/>
      <c r="BJ75" s="1231"/>
      <c r="BK75" s="1231"/>
      <c r="BL75" s="1231"/>
      <c r="BM75" s="1231"/>
      <c r="BN75" s="1231"/>
      <c r="BO75" s="1231"/>
      <c r="BP75" s="1228">
        <v>12.7</v>
      </c>
      <c r="BQ75" s="1228"/>
      <c r="BR75" s="1228"/>
      <c r="BS75" s="1228"/>
      <c r="BT75" s="1228"/>
      <c r="BU75" s="1228"/>
      <c r="BV75" s="1228"/>
      <c r="BW75" s="1228"/>
      <c r="BX75" s="1228">
        <v>12.9</v>
      </c>
      <c r="BY75" s="1228"/>
      <c r="BZ75" s="1228"/>
      <c r="CA75" s="1228"/>
      <c r="CB75" s="1228"/>
      <c r="CC75" s="1228"/>
      <c r="CD75" s="1228"/>
      <c r="CE75" s="1228"/>
      <c r="CF75" s="1228">
        <v>13.2</v>
      </c>
      <c r="CG75" s="1228"/>
      <c r="CH75" s="1228"/>
      <c r="CI75" s="1228"/>
      <c r="CJ75" s="1228"/>
      <c r="CK75" s="1228"/>
      <c r="CL75" s="1228"/>
      <c r="CM75" s="1228"/>
      <c r="CN75" s="1228">
        <v>13.3</v>
      </c>
      <c r="CO75" s="1228"/>
      <c r="CP75" s="1228"/>
      <c r="CQ75" s="1228"/>
      <c r="CR75" s="1228"/>
      <c r="CS75" s="1228"/>
      <c r="CT75" s="1228"/>
      <c r="CU75" s="1228"/>
      <c r="CV75" s="1228">
        <v>12.7</v>
      </c>
      <c r="CW75" s="1228"/>
      <c r="CX75" s="1228"/>
      <c r="CY75" s="1228"/>
      <c r="CZ75" s="1228"/>
      <c r="DA75" s="1228"/>
      <c r="DB75" s="1228"/>
      <c r="DC75" s="1228"/>
    </row>
    <row r="76" spans="2:107" ht="13.2"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4"/>
      <c r="H77" s="1234"/>
      <c r="I77" s="1234"/>
      <c r="J77" s="1234"/>
      <c r="K77" s="1232"/>
      <c r="L77" s="1232"/>
      <c r="M77" s="1232"/>
      <c r="N77" s="1232"/>
      <c r="AN77" s="1233" t="s">
        <v>575</v>
      </c>
      <c r="AO77" s="1233"/>
      <c r="AP77" s="1233"/>
      <c r="AQ77" s="1233"/>
      <c r="AR77" s="1233"/>
      <c r="AS77" s="1233"/>
      <c r="AT77" s="1233"/>
      <c r="AU77" s="1233"/>
      <c r="AV77" s="1233"/>
      <c r="AW77" s="1233"/>
      <c r="AX77" s="1233"/>
      <c r="AY77" s="1233"/>
      <c r="AZ77" s="1233"/>
      <c r="BA77" s="1233"/>
      <c r="BB77" s="1231" t="s">
        <v>573</v>
      </c>
      <c r="BC77" s="1231"/>
      <c r="BD77" s="1231"/>
      <c r="BE77" s="1231"/>
      <c r="BF77" s="1231"/>
      <c r="BG77" s="1231"/>
      <c r="BH77" s="1231"/>
      <c r="BI77" s="1231"/>
      <c r="BJ77" s="1231"/>
      <c r="BK77" s="1231"/>
      <c r="BL77" s="1231"/>
      <c r="BM77" s="1231"/>
      <c r="BN77" s="1231"/>
      <c r="BO77" s="1231"/>
      <c r="BP77" s="1228">
        <v>25.1</v>
      </c>
      <c r="BQ77" s="1228"/>
      <c r="BR77" s="1228"/>
      <c r="BS77" s="1228"/>
      <c r="BT77" s="1228"/>
      <c r="BU77" s="1228"/>
      <c r="BV77" s="1228"/>
      <c r="BW77" s="1228"/>
      <c r="BX77" s="1228">
        <v>18</v>
      </c>
      <c r="BY77" s="1228"/>
      <c r="BZ77" s="1228"/>
      <c r="CA77" s="1228"/>
      <c r="CB77" s="1228"/>
      <c r="CC77" s="1228"/>
      <c r="CD77" s="1228"/>
      <c r="CE77" s="1228"/>
      <c r="CF77" s="1228">
        <v>12.7</v>
      </c>
      <c r="CG77" s="1228"/>
      <c r="CH77" s="1228"/>
      <c r="CI77" s="1228"/>
      <c r="CJ77" s="1228"/>
      <c r="CK77" s="1228"/>
      <c r="CL77" s="1228"/>
      <c r="CM77" s="1228"/>
      <c r="CN77" s="1228">
        <v>10</v>
      </c>
      <c r="CO77" s="1228"/>
      <c r="CP77" s="1228"/>
      <c r="CQ77" s="1228"/>
      <c r="CR77" s="1228"/>
      <c r="CS77" s="1228"/>
      <c r="CT77" s="1228"/>
      <c r="CU77" s="1228"/>
      <c r="CV77" s="1228">
        <v>6</v>
      </c>
      <c r="CW77" s="1228"/>
      <c r="CX77" s="1228"/>
      <c r="CY77" s="1228"/>
      <c r="CZ77" s="1228"/>
      <c r="DA77" s="1228"/>
      <c r="DB77" s="1228"/>
      <c r="DC77" s="1228"/>
    </row>
    <row r="78" spans="2:107" ht="13.2"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578</v>
      </c>
      <c r="BC79" s="1231"/>
      <c r="BD79" s="1231"/>
      <c r="BE79" s="1231"/>
      <c r="BF79" s="1231"/>
      <c r="BG79" s="1231"/>
      <c r="BH79" s="1231"/>
      <c r="BI79" s="1231"/>
      <c r="BJ79" s="1231"/>
      <c r="BK79" s="1231"/>
      <c r="BL79" s="1231"/>
      <c r="BM79" s="1231"/>
      <c r="BN79" s="1231"/>
      <c r="BO79" s="1231"/>
      <c r="BP79" s="1228">
        <v>6.4</v>
      </c>
      <c r="BQ79" s="1228"/>
      <c r="BR79" s="1228"/>
      <c r="BS79" s="1228"/>
      <c r="BT79" s="1228"/>
      <c r="BU79" s="1228"/>
      <c r="BV79" s="1228"/>
      <c r="BW79" s="1228"/>
      <c r="BX79" s="1228">
        <v>6.6</v>
      </c>
      <c r="BY79" s="1228"/>
      <c r="BZ79" s="1228"/>
      <c r="CA79" s="1228"/>
      <c r="CB79" s="1228"/>
      <c r="CC79" s="1228"/>
      <c r="CD79" s="1228"/>
      <c r="CE79" s="1228"/>
      <c r="CF79" s="1228">
        <v>6.6</v>
      </c>
      <c r="CG79" s="1228"/>
      <c r="CH79" s="1228"/>
      <c r="CI79" s="1228"/>
      <c r="CJ79" s="1228"/>
      <c r="CK79" s="1228"/>
      <c r="CL79" s="1228"/>
      <c r="CM79" s="1228"/>
      <c r="CN79" s="1228">
        <v>6.7</v>
      </c>
      <c r="CO79" s="1228"/>
      <c r="CP79" s="1228"/>
      <c r="CQ79" s="1228"/>
      <c r="CR79" s="1228"/>
      <c r="CS79" s="1228"/>
      <c r="CT79" s="1228"/>
      <c r="CU79" s="1228"/>
      <c r="CV79" s="1228">
        <v>6.5</v>
      </c>
      <c r="CW79" s="1228"/>
      <c r="CX79" s="1228"/>
      <c r="CY79" s="1228"/>
      <c r="CZ79" s="1228"/>
      <c r="DA79" s="1228"/>
      <c r="DB79" s="1228"/>
      <c r="DC79" s="1228"/>
    </row>
    <row r="80" spans="2:107" ht="13.2"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j/7hBFcwDqByN1AKepgRjwu1HNc7DurEuUYREPngpnZPBZQHXerRDJxxldoQ62UN0h6xOZWOHN+oAsUpx5ha5A==" saltValue="GIdnE26kAV4PDAKvP1u9i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80" zoomScaleNormal="8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0Kq9b7BvYlkESgvEPpmMjXyzhs6drfPWcANNGezDUNvoOwK7w2kOdXsMx3G1QrrX8AlLgrT5NwIAJhLuq6WBhA==" saltValue="qgJbMoOJMTN/ciGoAPtCl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80" zoomScaleNormal="8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7R8bGfjKo5c5l0kqanvcrTnRYIx1sYB7Zdq4FgKHnSEX+8VssMOcDzBiI6WKTV4wlBzGLAiOuSfC/QkCN4Or1w==" saltValue="DUFxDPbb8hjgh2JcrJGsq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45217</v>
      </c>
      <c r="E3" s="142"/>
      <c r="F3" s="143">
        <v>63812</v>
      </c>
      <c r="G3" s="144"/>
      <c r="H3" s="145"/>
    </row>
    <row r="4" spans="1:8" x14ac:dyDescent="0.2">
      <c r="A4" s="146"/>
      <c r="B4" s="147"/>
      <c r="C4" s="148"/>
      <c r="D4" s="149">
        <v>31988</v>
      </c>
      <c r="E4" s="150"/>
      <c r="F4" s="151">
        <v>33848</v>
      </c>
      <c r="G4" s="152"/>
      <c r="H4" s="153"/>
    </row>
    <row r="5" spans="1:8" x14ac:dyDescent="0.2">
      <c r="A5" s="134" t="s">
        <v>518</v>
      </c>
      <c r="B5" s="139"/>
      <c r="C5" s="140"/>
      <c r="D5" s="141">
        <v>49236</v>
      </c>
      <c r="E5" s="142"/>
      <c r="F5" s="143">
        <v>54225</v>
      </c>
      <c r="G5" s="144"/>
      <c r="H5" s="145"/>
    </row>
    <row r="6" spans="1:8" x14ac:dyDescent="0.2">
      <c r="A6" s="146"/>
      <c r="B6" s="147"/>
      <c r="C6" s="148"/>
      <c r="D6" s="149">
        <v>24153</v>
      </c>
      <c r="E6" s="150"/>
      <c r="F6" s="151">
        <v>27337</v>
      </c>
      <c r="G6" s="152"/>
      <c r="H6" s="153"/>
    </row>
    <row r="7" spans="1:8" x14ac:dyDescent="0.2">
      <c r="A7" s="134" t="s">
        <v>519</v>
      </c>
      <c r="B7" s="139"/>
      <c r="C7" s="140"/>
      <c r="D7" s="141">
        <v>66722</v>
      </c>
      <c r="E7" s="142"/>
      <c r="F7" s="143">
        <v>54016</v>
      </c>
      <c r="G7" s="144"/>
      <c r="H7" s="145"/>
    </row>
    <row r="8" spans="1:8" x14ac:dyDescent="0.2">
      <c r="A8" s="146"/>
      <c r="B8" s="147"/>
      <c r="C8" s="148"/>
      <c r="D8" s="149">
        <v>43544</v>
      </c>
      <c r="E8" s="150"/>
      <c r="F8" s="151">
        <v>28078</v>
      </c>
      <c r="G8" s="152"/>
      <c r="H8" s="153"/>
    </row>
    <row r="9" spans="1:8" x14ac:dyDescent="0.2">
      <c r="A9" s="134" t="s">
        <v>520</v>
      </c>
      <c r="B9" s="139"/>
      <c r="C9" s="140"/>
      <c r="D9" s="141">
        <v>52359</v>
      </c>
      <c r="E9" s="142"/>
      <c r="F9" s="143">
        <v>52786</v>
      </c>
      <c r="G9" s="144"/>
      <c r="H9" s="145"/>
    </row>
    <row r="10" spans="1:8" x14ac:dyDescent="0.2">
      <c r="A10" s="146"/>
      <c r="B10" s="147"/>
      <c r="C10" s="148"/>
      <c r="D10" s="149">
        <v>25377</v>
      </c>
      <c r="E10" s="150"/>
      <c r="F10" s="151">
        <v>28742</v>
      </c>
      <c r="G10" s="152"/>
      <c r="H10" s="153"/>
    </row>
    <row r="11" spans="1:8" x14ac:dyDescent="0.2">
      <c r="A11" s="134" t="s">
        <v>521</v>
      </c>
      <c r="B11" s="139"/>
      <c r="C11" s="140"/>
      <c r="D11" s="141">
        <v>71604</v>
      </c>
      <c r="E11" s="142"/>
      <c r="F11" s="143">
        <v>58465</v>
      </c>
      <c r="G11" s="144"/>
      <c r="H11" s="145"/>
    </row>
    <row r="12" spans="1:8" x14ac:dyDescent="0.2">
      <c r="A12" s="146"/>
      <c r="B12" s="147"/>
      <c r="C12" s="154"/>
      <c r="D12" s="149">
        <v>53502</v>
      </c>
      <c r="E12" s="150"/>
      <c r="F12" s="151">
        <v>34452</v>
      </c>
      <c r="G12" s="152"/>
      <c r="H12" s="153"/>
    </row>
    <row r="13" spans="1:8" x14ac:dyDescent="0.2">
      <c r="A13" s="134"/>
      <c r="B13" s="139"/>
      <c r="C13" s="140"/>
      <c r="D13" s="141">
        <v>57028</v>
      </c>
      <c r="E13" s="142"/>
      <c r="F13" s="143">
        <v>56661</v>
      </c>
      <c r="G13" s="155"/>
      <c r="H13" s="145"/>
    </row>
    <row r="14" spans="1:8" x14ac:dyDescent="0.2">
      <c r="A14" s="146"/>
      <c r="B14" s="147"/>
      <c r="C14" s="148"/>
      <c r="D14" s="149">
        <v>35713</v>
      </c>
      <c r="E14" s="150"/>
      <c r="F14" s="151">
        <v>30491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6.64</v>
      </c>
      <c r="C19" s="156">
        <f>ROUND(VALUE(SUBSTITUTE(実質収支比率等に係る経年分析!G$48,"▲","-")),2)</f>
        <v>9.34</v>
      </c>
      <c r="D19" s="156">
        <f>ROUND(VALUE(SUBSTITUTE(実質収支比率等に係る経年分析!H$48,"▲","-")),2)</f>
        <v>11.18</v>
      </c>
      <c r="E19" s="156">
        <f>ROUND(VALUE(SUBSTITUTE(実質収支比率等に係る経年分析!I$48,"▲","-")),2)</f>
        <v>11.67</v>
      </c>
      <c r="F19" s="156">
        <f>ROUND(VALUE(SUBSTITUTE(実質収支比率等に係る経年分析!J$48,"▲","-")),2)</f>
        <v>10.64</v>
      </c>
    </row>
    <row r="20" spans="1:11" x14ac:dyDescent="0.2">
      <c r="A20" s="156" t="s">
        <v>53</v>
      </c>
      <c r="B20" s="156">
        <f>ROUND(VALUE(SUBSTITUTE(実質収支比率等に係る経年分析!F$47,"▲","-")),2)</f>
        <v>12.37</v>
      </c>
      <c r="C20" s="156">
        <f>ROUND(VALUE(SUBSTITUTE(実質収支比率等に係る経年分析!G$47,"▲","-")),2)</f>
        <v>15.03</v>
      </c>
      <c r="D20" s="156">
        <f>ROUND(VALUE(SUBSTITUTE(実質収支比率等に係る経年分析!H$47,"▲","-")),2)</f>
        <v>17.23</v>
      </c>
      <c r="E20" s="156">
        <f>ROUND(VALUE(SUBSTITUTE(実質収支比率等に係る経年分析!I$47,"▲","-")),2)</f>
        <v>15.36</v>
      </c>
      <c r="F20" s="156">
        <f>ROUND(VALUE(SUBSTITUTE(実質収支比率等に係る経年分析!J$47,"▲","-")),2)</f>
        <v>18.25</v>
      </c>
    </row>
    <row r="21" spans="1:11" x14ac:dyDescent="0.2">
      <c r="A21" s="156" t="s">
        <v>54</v>
      </c>
      <c r="B21" s="156">
        <f>IF(ISNUMBER(VALUE(SUBSTITUTE(実質収支比率等に係る経年分析!F$49,"▲","-"))),ROUND(VALUE(SUBSTITUTE(実質収支比率等に係る経年分析!F$49,"▲","-")),2),NA())</f>
        <v>2.2200000000000002</v>
      </c>
      <c r="C21" s="156">
        <f>IF(ISNUMBER(VALUE(SUBSTITUTE(実質収支比率等に係る経年分析!G$49,"▲","-"))),ROUND(VALUE(SUBSTITUTE(実質収支比率等に係る経年分析!G$49,"▲","-")),2),NA())</f>
        <v>5.86</v>
      </c>
      <c r="D21" s="156">
        <f>IF(ISNUMBER(VALUE(SUBSTITUTE(実質収支比率等に係る経年分析!H$49,"▲","-"))),ROUND(VALUE(SUBSTITUTE(実質収支比率等に係る経年分析!H$49,"▲","-")),2),NA())</f>
        <v>3.5</v>
      </c>
      <c r="E21" s="156">
        <f>IF(ISNUMBER(VALUE(SUBSTITUTE(実質収支比率等に係る経年分析!I$49,"▲","-"))),ROUND(VALUE(SUBSTITUTE(実質収支比率等に係る経年分析!I$49,"▲","-")),2),NA())</f>
        <v>-0.82</v>
      </c>
      <c r="F21" s="156">
        <f>IF(ISNUMBER(VALUE(SUBSTITUTE(実質収支比率等に係る経年分析!J$49,"▲","-"))),ROUND(VALUE(SUBSTITUTE(実質収支比率等に係る経年分析!J$49,"▲","-")),2),NA())</f>
        <v>1.93</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
      <c r="A31" s="157" t="str">
        <f>IF(連結実質赤字比率に係る赤字・黒字の構成分析!C$39="",NA(),連結実質赤字比率に係る赤字・黒字の構成分析!C$39)</f>
        <v>土地取得特別会計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後期高齢者医療特別会計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0.14000000000000001</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0.15</v>
      </c>
    </row>
    <row r="33" spans="1:16" x14ac:dyDescent="0.2">
      <c r="A33" s="157" t="str">
        <f>IF(連結実質赤字比率に係る赤字・黒字の構成分析!C$37="",NA(),連結実質赤字比率に係る赤字・黒字の構成分析!C$37)</f>
        <v>国民健康保険特別会計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0.97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0.35</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0.45</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0.56999999999999995</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0.65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0.67</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0.71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0.87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0.87</v>
      </c>
    </row>
    <row r="35" spans="1:16" x14ac:dyDescent="0.2">
      <c r="A35" s="157" t="str">
        <f>IF(連結実質赤字比率に係る赤字・黒字の構成分析!C$35="",NA(),連結実質赤字比率に係る赤字・黒字の構成分析!C$35)</f>
        <v>介護保険事業特別会計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0.65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2.59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2.38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1.97</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6.63</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9.34</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11.18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11.66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10.64</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3862</v>
      </c>
      <c r="E42" s="158"/>
      <c r="F42" s="158"/>
      <c r="G42" s="158">
        <f>'実質公債費比率（分子）の構造'!L$52</f>
        <v>3863</v>
      </c>
      <c r="H42" s="158"/>
      <c r="I42" s="158"/>
      <c r="J42" s="158">
        <f>'実質公債費比率（分子）の構造'!M$52</f>
        <v>3661</v>
      </c>
      <c r="K42" s="158"/>
      <c r="L42" s="158"/>
      <c r="M42" s="158">
        <f>'実質公債費比率（分子）の構造'!N$52</f>
        <v>3619</v>
      </c>
      <c r="N42" s="158"/>
      <c r="O42" s="158"/>
      <c r="P42" s="158">
        <f>'実質公債費比率（分子）の構造'!O$52</f>
        <v>3438</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t="str">
        <f>'実質公債費比率（分子）の構造'!O$51</f>
        <v>-</v>
      </c>
      <c r="O43" s="158"/>
      <c r="P43" s="158"/>
    </row>
    <row r="44" spans="1:16" x14ac:dyDescent="0.2">
      <c r="A44" s="158" t="s">
        <v>62</v>
      </c>
      <c r="B44" s="158">
        <f>'実質公債費比率（分子）の構造'!K$50</f>
        <v>60</v>
      </c>
      <c r="C44" s="158"/>
      <c r="D44" s="158"/>
      <c r="E44" s="158">
        <f>'実質公債費比率（分子）の構造'!L$50</f>
        <v>77</v>
      </c>
      <c r="F44" s="158"/>
      <c r="G44" s="158"/>
      <c r="H44" s="158">
        <f>'実質公債費比率（分子）の構造'!M$50</f>
        <v>76</v>
      </c>
      <c r="I44" s="158"/>
      <c r="J44" s="158"/>
      <c r="K44" s="158">
        <f>'実質公債費比率（分子）の構造'!N$50</f>
        <v>71</v>
      </c>
      <c r="L44" s="158"/>
      <c r="M44" s="158"/>
      <c r="N44" s="158">
        <f>'実質公債費比率（分子）の構造'!O$50</f>
        <v>53</v>
      </c>
      <c r="O44" s="158"/>
      <c r="P44" s="158"/>
    </row>
    <row r="45" spans="1:16" x14ac:dyDescent="0.2">
      <c r="A45" s="158" t="s">
        <v>63</v>
      </c>
      <c r="B45" s="158">
        <f>'実質公債費比率（分子）の構造'!K$49</f>
        <v>284</v>
      </c>
      <c r="C45" s="158"/>
      <c r="D45" s="158"/>
      <c r="E45" s="158">
        <f>'実質公債費比率（分子）の構造'!L$49</f>
        <v>299</v>
      </c>
      <c r="F45" s="158"/>
      <c r="G45" s="158"/>
      <c r="H45" s="158">
        <f>'実質公債費比率（分子）の構造'!M$49</f>
        <v>196</v>
      </c>
      <c r="I45" s="158"/>
      <c r="J45" s="158"/>
      <c r="K45" s="158">
        <f>'実質公債費比率（分子）の構造'!N$49</f>
        <v>196</v>
      </c>
      <c r="L45" s="158"/>
      <c r="M45" s="158"/>
      <c r="N45" s="158">
        <f>'実質公債費比率（分子）の構造'!O$49</f>
        <v>92</v>
      </c>
      <c r="O45" s="158"/>
      <c r="P45" s="158"/>
    </row>
    <row r="46" spans="1:16" x14ac:dyDescent="0.2">
      <c r="A46" s="158" t="s">
        <v>64</v>
      </c>
      <c r="B46" s="158">
        <f>'実質公債費比率（分子）の構造'!K$48</f>
        <v>1210</v>
      </c>
      <c r="C46" s="158"/>
      <c r="D46" s="158"/>
      <c r="E46" s="158">
        <f>'実質公債費比率（分子）の構造'!L$48</f>
        <v>1220</v>
      </c>
      <c r="F46" s="158"/>
      <c r="G46" s="158"/>
      <c r="H46" s="158">
        <f>'実質公債費比率（分子）の構造'!M$48</f>
        <v>1193</v>
      </c>
      <c r="I46" s="158"/>
      <c r="J46" s="158"/>
      <c r="K46" s="158">
        <f>'実質公債費比率（分子）の構造'!N$48</f>
        <v>1109</v>
      </c>
      <c r="L46" s="158"/>
      <c r="M46" s="158"/>
      <c r="N46" s="158">
        <f>'実質公債費比率（分子）の構造'!O$48</f>
        <v>919</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4410</v>
      </c>
      <c r="C49" s="158"/>
      <c r="D49" s="158"/>
      <c r="E49" s="158">
        <f>'実質公債費比率（分子）の構造'!L$45</f>
        <v>4538</v>
      </c>
      <c r="F49" s="158"/>
      <c r="G49" s="158"/>
      <c r="H49" s="158">
        <f>'実質公債費比率（分子）の構造'!M$45</f>
        <v>4630</v>
      </c>
      <c r="I49" s="158"/>
      <c r="J49" s="158"/>
      <c r="K49" s="158">
        <f>'実質公債費比率（分子）の構造'!N$45</f>
        <v>4485</v>
      </c>
      <c r="L49" s="158"/>
      <c r="M49" s="158"/>
      <c r="N49" s="158">
        <f>'実質公債費比率（分子）の構造'!O$45</f>
        <v>4400</v>
      </c>
      <c r="O49" s="158"/>
      <c r="P49" s="158"/>
    </row>
    <row r="50" spans="1:16" x14ac:dyDescent="0.2">
      <c r="A50" s="158" t="s">
        <v>67</v>
      </c>
      <c r="B50" s="158" t="e">
        <f>NA()</f>
        <v>#N/A</v>
      </c>
      <c r="C50" s="158">
        <f>IF(ISNUMBER('実質公債費比率（分子）の構造'!K$53),'実質公債費比率（分子）の構造'!K$53,NA())</f>
        <v>2102</v>
      </c>
      <c r="D50" s="158" t="e">
        <f>NA()</f>
        <v>#N/A</v>
      </c>
      <c r="E50" s="158" t="e">
        <f>NA()</f>
        <v>#N/A</v>
      </c>
      <c r="F50" s="158">
        <f>IF(ISNUMBER('実質公債費比率（分子）の構造'!L$53),'実質公債費比率（分子）の構造'!L$53,NA())</f>
        <v>2271</v>
      </c>
      <c r="G50" s="158" t="e">
        <f>NA()</f>
        <v>#N/A</v>
      </c>
      <c r="H50" s="158" t="e">
        <f>NA()</f>
        <v>#N/A</v>
      </c>
      <c r="I50" s="158">
        <f>IF(ISNUMBER('実質公債費比率（分子）の構造'!M$53),'実質公債費比率（分子）の構造'!M$53,NA())</f>
        <v>2434</v>
      </c>
      <c r="J50" s="158" t="e">
        <f>NA()</f>
        <v>#N/A</v>
      </c>
      <c r="K50" s="158" t="e">
        <f>NA()</f>
        <v>#N/A</v>
      </c>
      <c r="L50" s="158">
        <f>IF(ISNUMBER('実質公債費比率（分子）の構造'!N$53),'実質公債費比率（分子）の構造'!N$53,NA())</f>
        <v>2242</v>
      </c>
      <c r="M50" s="158" t="e">
        <f>NA()</f>
        <v>#N/A</v>
      </c>
      <c r="N50" s="158" t="e">
        <f>NA()</f>
        <v>#N/A</v>
      </c>
      <c r="O50" s="158">
        <f>IF(ISNUMBER('実質公債費比率（分子）の構造'!O$53),'実質公債費比率（分子）の構造'!O$53,NA())</f>
        <v>2026</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42155</v>
      </c>
      <c r="E56" s="157"/>
      <c r="F56" s="157"/>
      <c r="G56" s="157">
        <f>'将来負担比率（分子）の構造'!J$52</f>
        <v>40999</v>
      </c>
      <c r="H56" s="157"/>
      <c r="I56" s="157"/>
      <c r="J56" s="157">
        <f>'将来負担比率（分子）の構造'!K$52</f>
        <v>39376</v>
      </c>
      <c r="K56" s="157"/>
      <c r="L56" s="157"/>
      <c r="M56" s="157">
        <f>'将来負担比率（分子）の構造'!L$52</f>
        <v>36143</v>
      </c>
      <c r="N56" s="157"/>
      <c r="O56" s="157"/>
      <c r="P56" s="157">
        <f>'将来負担比率（分子）の構造'!M$52</f>
        <v>36010</v>
      </c>
    </row>
    <row r="57" spans="1:16" x14ac:dyDescent="0.2">
      <c r="A57" s="157" t="s">
        <v>42</v>
      </c>
      <c r="B57" s="157"/>
      <c r="C57" s="157"/>
      <c r="D57" s="157">
        <f>'将来負担比率（分子）の構造'!I$51</f>
        <v>49</v>
      </c>
      <c r="E57" s="157"/>
      <c r="F57" s="157"/>
      <c r="G57" s="157">
        <f>'将来負担比率（分子）の構造'!J$51</f>
        <v>41</v>
      </c>
      <c r="H57" s="157"/>
      <c r="I57" s="157"/>
      <c r="J57" s="157">
        <f>'将来負担比率（分子）の構造'!K$51</f>
        <v>18</v>
      </c>
      <c r="K57" s="157"/>
      <c r="L57" s="157"/>
      <c r="M57" s="157">
        <f>'将来負担比率（分子）の構造'!L$51</f>
        <v>12</v>
      </c>
      <c r="N57" s="157"/>
      <c r="O57" s="157"/>
      <c r="P57" s="157" t="str">
        <f>'将来負担比率（分子）の構造'!M$51</f>
        <v>-</v>
      </c>
    </row>
    <row r="58" spans="1:16" x14ac:dyDescent="0.2">
      <c r="A58" s="157" t="s">
        <v>41</v>
      </c>
      <c r="B58" s="157"/>
      <c r="C58" s="157"/>
      <c r="D58" s="157">
        <f>'将来負担比率（分子）の構造'!I$50</f>
        <v>8681</v>
      </c>
      <c r="E58" s="157"/>
      <c r="F58" s="157"/>
      <c r="G58" s="157">
        <f>'将来負担比率（分子）の構造'!J$50</f>
        <v>9827</v>
      </c>
      <c r="H58" s="157"/>
      <c r="I58" s="157"/>
      <c r="J58" s="157">
        <f>'将来負担比率（分子）の構造'!K$50</f>
        <v>10588</v>
      </c>
      <c r="K58" s="157"/>
      <c r="L58" s="157"/>
      <c r="M58" s="157">
        <f>'将来負担比率（分子）の構造'!L$50</f>
        <v>10613</v>
      </c>
      <c r="N58" s="157"/>
      <c r="O58" s="157"/>
      <c r="P58" s="157">
        <f>'将来負担比率（分子）の構造'!M$50</f>
        <v>11350</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5016</v>
      </c>
      <c r="C62" s="157"/>
      <c r="D62" s="157"/>
      <c r="E62" s="157">
        <f>'将来負担比率（分子）の構造'!J$45</f>
        <v>4966</v>
      </c>
      <c r="F62" s="157"/>
      <c r="G62" s="157"/>
      <c r="H62" s="157">
        <f>'将来負担比率（分子）の構造'!K$45</f>
        <v>4762</v>
      </c>
      <c r="I62" s="157"/>
      <c r="J62" s="157"/>
      <c r="K62" s="157">
        <f>'将来負担比率（分子）の構造'!L$45</f>
        <v>4461</v>
      </c>
      <c r="L62" s="157"/>
      <c r="M62" s="157"/>
      <c r="N62" s="157">
        <f>'将来負担比率（分子）の構造'!M$45</f>
        <v>4429</v>
      </c>
      <c r="O62" s="157"/>
      <c r="P62" s="157"/>
    </row>
    <row r="63" spans="1:16" x14ac:dyDescent="0.2">
      <c r="A63" s="157" t="s">
        <v>34</v>
      </c>
      <c r="B63" s="157">
        <f>'将来負担比率（分子）の構造'!I$44</f>
        <v>934</v>
      </c>
      <c r="C63" s="157"/>
      <c r="D63" s="157"/>
      <c r="E63" s="157">
        <f>'将来負担比率（分子）の構造'!J$44</f>
        <v>723</v>
      </c>
      <c r="F63" s="157"/>
      <c r="G63" s="157"/>
      <c r="H63" s="157">
        <f>'将来負担比率（分子）の構造'!K$44</f>
        <v>584</v>
      </c>
      <c r="I63" s="157"/>
      <c r="J63" s="157"/>
      <c r="K63" s="157">
        <f>'将来負担比率（分子）の構造'!L$44</f>
        <v>914</v>
      </c>
      <c r="L63" s="157"/>
      <c r="M63" s="157"/>
      <c r="N63" s="157">
        <f>'将来負担比率（分子）の構造'!M$44</f>
        <v>1025</v>
      </c>
      <c r="O63" s="157"/>
      <c r="P63" s="157"/>
    </row>
    <row r="64" spans="1:16" x14ac:dyDescent="0.2">
      <c r="A64" s="157" t="s">
        <v>33</v>
      </c>
      <c r="B64" s="157">
        <f>'将来負担比率（分子）の構造'!I$43</f>
        <v>16133</v>
      </c>
      <c r="C64" s="157"/>
      <c r="D64" s="157"/>
      <c r="E64" s="157">
        <f>'将来負担比率（分子）の構造'!J$43</f>
        <v>16060</v>
      </c>
      <c r="F64" s="157"/>
      <c r="G64" s="157"/>
      <c r="H64" s="157">
        <f>'将来負担比率（分子）の構造'!K$43</f>
        <v>15870</v>
      </c>
      <c r="I64" s="157"/>
      <c r="J64" s="157"/>
      <c r="K64" s="157">
        <f>'将来負担比率（分子）の構造'!L$43</f>
        <v>15035</v>
      </c>
      <c r="L64" s="157"/>
      <c r="M64" s="157"/>
      <c r="N64" s="157">
        <f>'将来負担比率（分子）の構造'!M$43</f>
        <v>14257</v>
      </c>
      <c r="O64" s="157"/>
      <c r="P64" s="157"/>
    </row>
    <row r="65" spans="1:16" x14ac:dyDescent="0.2">
      <c r="A65" s="157" t="s">
        <v>32</v>
      </c>
      <c r="B65" s="157">
        <f>'将来負担比率（分子）の構造'!I$42</f>
        <v>609</v>
      </c>
      <c r="C65" s="157"/>
      <c r="D65" s="157"/>
      <c r="E65" s="157">
        <f>'将来負担比率（分子）の構造'!J$42</f>
        <v>538</v>
      </c>
      <c r="F65" s="157"/>
      <c r="G65" s="157"/>
      <c r="H65" s="157">
        <f>'将来負担比率（分子）の構造'!K$42</f>
        <v>467</v>
      </c>
      <c r="I65" s="157"/>
      <c r="J65" s="157"/>
      <c r="K65" s="157">
        <f>'将来負担比率（分子）の構造'!L$42</f>
        <v>397</v>
      </c>
      <c r="L65" s="157"/>
      <c r="M65" s="157"/>
      <c r="N65" s="157">
        <f>'将来負担比率（分子）の構造'!M$42</f>
        <v>335</v>
      </c>
      <c r="O65" s="157"/>
      <c r="P65" s="157"/>
    </row>
    <row r="66" spans="1:16" x14ac:dyDescent="0.2">
      <c r="A66" s="157" t="s">
        <v>31</v>
      </c>
      <c r="B66" s="157">
        <f>'将来負担比率（分子）の構造'!I$41</f>
        <v>46569</v>
      </c>
      <c r="C66" s="157"/>
      <c r="D66" s="157"/>
      <c r="E66" s="157">
        <f>'将来負担比率（分子）の構造'!J$41</f>
        <v>44975</v>
      </c>
      <c r="F66" s="157"/>
      <c r="G66" s="157"/>
      <c r="H66" s="157">
        <f>'将来負担比率（分子）の構造'!K$41</f>
        <v>43525</v>
      </c>
      <c r="I66" s="157"/>
      <c r="J66" s="157"/>
      <c r="K66" s="157">
        <f>'将来負担比率（分子）の構造'!L$41</f>
        <v>41168</v>
      </c>
      <c r="L66" s="157"/>
      <c r="M66" s="157"/>
      <c r="N66" s="157">
        <f>'将来負担比率（分子）の構造'!M$41</f>
        <v>39564</v>
      </c>
      <c r="O66" s="157"/>
      <c r="P66" s="157"/>
    </row>
    <row r="67" spans="1:16" x14ac:dyDescent="0.2">
      <c r="A67" s="157" t="s">
        <v>71</v>
      </c>
      <c r="B67" s="157" t="e">
        <f>NA()</f>
        <v>#N/A</v>
      </c>
      <c r="C67" s="157">
        <f>IF(ISNUMBER('将来負担比率（分子）の構造'!I$53), IF('将来負担比率（分子）の構造'!I$53 &lt; 0, 0, '将来負担比率（分子）の構造'!I$53), NA())</f>
        <v>18376</v>
      </c>
      <c r="D67" s="157" t="e">
        <f>NA()</f>
        <v>#N/A</v>
      </c>
      <c r="E67" s="157" t="e">
        <f>NA()</f>
        <v>#N/A</v>
      </c>
      <c r="F67" s="157">
        <f>IF(ISNUMBER('将来負担比率（分子）の構造'!J$53), IF('将来負担比率（分子）の構造'!J$53 &lt; 0, 0, '将来負担比率（分子）の構造'!J$53), NA())</f>
        <v>16394</v>
      </c>
      <c r="G67" s="157" t="e">
        <f>NA()</f>
        <v>#N/A</v>
      </c>
      <c r="H67" s="157" t="e">
        <f>NA()</f>
        <v>#N/A</v>
      </c>
      <c r="I67" s="157">
        <f>IF(ISNUMBER('将来負担比率（分子）の構造'!K$53), IF('将来負担比率（分子）の構造'!K$53 &lt; 0, 0, '将来負担比率（分子）の構造'!K$53), NA())</f>
        <v>15225</v>
      </c>
      <c r="J67" s="157" t="e">
        <f>NA()</f>
        <v>#N/A</v>
      </c>
      <c r="K67" s="157" t="e">
        <f>NA()</f>
        <v>#N/A</v>
      </c>
      <c r="L67" s="157">
        <f>IF(ISNUMBER('将来負担比率（分子）の構造'!L$53), IF('将来負担比率（分子）の構造'!L$53 &lt; 0, 0, '将来負担比率（分子）の構造'!L$53), NA())</f>
        <v>15206</v>
      </c>
      <c r="M67" s="157" t="e">
        <f>NA()</f>
        <v>#N/A</v>
      </c>
      <c r="N67" s="157" t="e">
        <f>NA()</f>
        <v>#N/A</v>
      </c>
      <c r="O67" s="157">
        <f>IF(ISNUMBER('将来負担比率（分子）の構造'!M$53), IF('将来負担比率（分子）の構造'!M$53 &lt; 0, 0, '将来負担比率（分子）の構造'!M$53), NA())</f>
        <v>12251</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3571</v>
      </c>
      <c r="C72" s="161">
        <f>基金残高に係る経年分析!G55</f>
        <v>3247</v>
      </c>
      <c r="D72" s="161">
        <f>基金残高に係る経年分析!H55</f>
        <v>3867</v>
      </c>
    </row>
    <row r="73" spans="1:16" x14ac:dyDescent="0.2">
      <c r="A73" s="160" t="s">
        <v>74</v>
      </c>
      <c r="B73" s="161">
        <f>基金残高に係る経年分析!F56</f>
        <v>918</v>
      </c>
      <c r="C73" s="161">
        <f>基金残高に係る経年分析!G56</f>
        <v>1209</v>
      </c>
      <c r="D73" s="161">
        <f>基金残高に係る経年分析!H56</f>
        <v>1265</v>
      </c>
    </row>
    <row r="74" spans="1:16" x14ac:dyDescent="0.2">
      <c r="A74" s="160" t="s">
        <v>75</v>
      </c>
      <c r="B74" s="161">
        <f>基金残高に係る経年分析!F57</f>
        <v>4201</v>
      </c>
      <c r="C74" s="161">
        <f>基金残高に係る経年分析!G57</f>
        <v>4290</v>
      </c>
      <c r="D74" s="161">
        <f>基金残高に係る経年分析!H57</f>
        <v>4300</v>
      </c>
    </row>
  </sheetData>
  <sheetProtection algorithmName="SHA-512" hashValue="tIEaTRD5t58sHANzSIPqeLN8kKjlqYkh3o9aZGeig6Z7NQxGHQs0SFbHMyqvOAe/i5B3UUHDC9qzT6KqtdybdA==" saltValue="HOHw5fb2bgbWdJlDUx+h9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新潟県</cp:lastModifiedBy>
  <cp:lastPrinted>2026-03-11T08:14:37Z</cp:lastPrinted>
  <dcterms:created xsi:type="dcterms:W3CDTF">2026-02-23T06:09:51Z</dcterms:created>
  <dcterms:modified xsi:type="dcterms:W3CDTF">2026-09-28T04:46:31Z</dcterms:modified>
  <cp:category/>
</cp:coreProperties>
</file>