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C:\Users\n080002\Box\市町村課\02_財政班　財政担当\R07\I_市町村財政の状況\d_財政状況資料集\04_2回目・地方公会計関係\03_市町村→県_2回目\02 HP掲載用データ\"/>
    </mc:Choice>
  </mc:AlternateContent>
  <xr:revisionPtr revIDLastSave="0" documentId="13_ncr:1_{D6C1C65E-1D8F-490C-8D2A-87FFA819816F}" xr6:coauthVersionLast="47" xr6:coauthVersionMax="47" xr10:uidLastSave="{00000000-0000-0000-0000-000000000000}"/>
  <bookViews>
    <workbookView xWindow="-23148" yWindow="-108" windowWidth="23256" windowHeight="12456" tabRatio="742"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7" i="10" l="1"/>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BE43" i="10" l="1"/>
  <c r="AM43" i="10"/>
  <c r="U43" i="10"/>
  <c r="C43" i="10"/>
  <c r="BE42" i="10"/>
  <c r="AM42" i="10"/>
  <c r="U42" i="10"/>
  <c r="C42" i="10"/>
  <c r="BE41" i="10"/>
  <c r="AM41" i="10"/>
  <c r="U41" i="10"/>
  <c r="C41" i="10"/>
  <c r="BE40" i="10"/>
  <c r="AM40" i="10"/>
  <c r="U40" i="10"/>
  <c r="C40" i="10"/>
  <c r="BE39" i="10"/>
  <c r="AM39" i="10"/>
  <c r="U39" i="10"/>
  <c r="C39" i="10"/>
  <c r="BE38" i="10"/>
  <c r="AM38" i="10"/>
  <c r="U38" i="10"/>
  <c r="C38" i="10"/>
  <c r="BE37" i="10"/>
  <c r="C37" i="10"/>
  <c r="BE36" i="10"/>
  <c r="C36" i="10"/>
  <c r="BE35" i="10"/>
  <c r="C35" i="10"/>
  <c r="BW34" i="10"/>
  <c r="BW35" i="10" s="1"/>
  <c r="BW36" i="10" s="1"/>
  <c r="BW37" i="10" s="1"/>
  <c r="BW38" i="10" s="1"/>
  <c r="BW39" i="10" s="1"/>
  <c r="BW40" i="10" s="1"/>
  <c r="BW41" i="10" s="1"/>
  <c r="BW42" i="10" s="1"/>
  <c r="BW43" i="10" s="1"/>
  <c r="BE34" i="10"/>
  <c r="C34" i="10"/>
  <c r="U34" i="10" l="1"/>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AM37" i="10" s="1"/>
  <c r="CO34" i="10" l="1"/>
  <c r="CO35" i="10" s="1"/>
  <c r="CO36" i="10" s="1"/>
  <c r="CO37" i="10" s="1"/>
  <c r="CO38" i="10" s="1"/>
  <c r="CO39" i="10" s="1"/>
  <c r="CO40" i="10" s="1"/>
  <c r="CO41" i="10" s="1"/>
  <c r="CO42" i="10" s="1"/>
  <c r="CO43" i="10" s="1"/>
</calcChain>
</file>

<file path=xl/sharedStrings.xml><?xml version="1.0" encoding="utf-8"?>
<sst xmlns="http://schemas.openxmlformats.org/spreadsheetml/2006/main" count="1124" uniqueCount="590">
  <si>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</si>
  <si>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</si>
  <si>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</si>
  <si>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</si>
  <si>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</si>
  <si>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</si>
  <si>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</si>
  <si>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</si>
  <si>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</si>
  <si>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</si>
  <si>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</si>
  <si>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</si>
  <si>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</si>
  <si>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</si>
  <si>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</si>
  <si>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</si>
  <si>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</si>
  <si>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</si>
  <si>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</si>
  <si>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</si>
  <si>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</si>
  <si>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</si>
  <si>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</si>
  <si>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</si>
  <si>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</si>
  <si>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</si>
  <si>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</si>
  <si>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</si>
  <si>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</si>
  <si>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</si>
  <si>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</si>
  <si>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</si>
  <si>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</si>
  <si>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</si>
  <si>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</si>
  <si>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</si>
  <si>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</si>
  <si>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</si>
  <si>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</si>
  <si>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</si>
  <si>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</si>
  <si>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</si>
  <si>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</si>
  <si>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</si>
  <si>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</si>
  <si>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</si>
  <si>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</si>
  <si>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</si>
  <si>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</si>
  <si>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</si>
  <si>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</si>
  <si>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</si>
  <si>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</si>
  <si>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</si>
  <si>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</si>
  <si>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</si>
  <si>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</si>
  <si>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</si>
  <si>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</si>
  <si>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</si>
  <si>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</si>
  <si>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</si>
  <si>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</si>
  <si>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</si>
  <si>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</si>
  <si>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</si>
  <si>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</si>
  <si>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</si>
  <si>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</si>
  <si>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</si>
  <si>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</si>
  <si>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</si>
  <si>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</si>
  <si>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</si>
  <si>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</si>
  <si>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</si>
  <si>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</si>
  <si>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</si>
  <si>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</si>
  <si>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新潟県</t>
    <phoneticPr fontId="5"/>
  </si>
  <si>
    <t>市町村類型</t>
    <phoneticPr fontId="5"/>
  </si>
  <si>
    <t>施行時特例市</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</si>
  <si>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</si>
  <si>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</si>
  <si>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</si>
  <si>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</si>
  <si>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</si>
  <si>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</si>
  <si>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</si>
  <si>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</si>
  <si>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</si>
  <si>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</si>
  <si>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</si>
  <si>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</si>
  <si>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上越市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</si>
  <si>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</si>
  <si>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</si>
  <si>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</si>
  <si>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</si>
  <si>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</si>
  <si>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</si>
  <si>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</si>
  <si>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</si>
  <si>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</si>
  <si>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</si>
  <si>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</si>
  <si>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</si>
  <si>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</si>
  <si>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</si>
  <si>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</si>
  <si>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</si>
  <si>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</si>
  <si>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</si>
  <si>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</si>
  <si>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</si>
  <si>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</si>
  <si>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</si>
  <si>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</si>
  <si>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</si>
  <si>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</si>
  <si>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</si>
  <si>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</si>
  <si>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</si>
  <si>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</si>
  <si>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</si>
  <si>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</si>
  <si>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</si>
  <si>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</si>
  <si>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</si>
  <si>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</si>
  <si>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</si>
  <si>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</si>
  <si>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</si>
  <si>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</si>
  <si>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</si>
  <si>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</si>
  <si>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</si>
  <si>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</si>
  <si>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</si>
  <si>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</si>
  <si>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</si>
  <si>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-1.4</t>
    <phoneticPr fontId="5"/>
  </si>
  <si>
    <t>基準財政需要額</t>
    <phoneticPr fontId="25"/>
  </si>
  <si>
    <t>うち日本人(％)</t>
    <phoneticPr fontId="5"/>
  </si>
  <si>
    <t>-1.5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</si>
  <si>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</si>
  <si>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</si>
  <si>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</si>
  <si>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</si>
  <si>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</si>
  <si>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</si>
  <si>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</si>
  <si>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</si>
  <si>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</si>
  <si>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</si>
  <si>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</si>
  <si>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</si>
  <si>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</si>
  <si>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</si>
  <si>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</si>
  <si>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</si>
  <si>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</si>
  <si>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</si>
  <si>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</si>
  <si>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</si>
  <si>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</si>
  <si>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</si>
  <si>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</si>
  <si>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</si>
  <si>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</si>
  <si>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</si>
  <si>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</si>
  <si>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</si>
  <si>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</si>
  <si>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</si>
  <si>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</si>
  <si>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</si>
  <si>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</si>
  <si>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</si>
  <si>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</si>
  <si>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</si>
  <si>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</si>
  <si>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</si>
  <si>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</si>
  <si>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</si>
  <si>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</si>
  <si>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</si>
  <si>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</si>
  <si>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</si>
  <si>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</si>
  <si>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</si>
  <si>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</si>
  <si>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</si>
  <si>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</si>
  <si>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</si>
  <si>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</si>
  <si>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</si>
  <si>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</si>
  <si>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</si>
  <si>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</si>
  <si>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</si>
  <si>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</si>
  <si>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</si>
  <si>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新潟県上越市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</si>
  <si>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</si>
  <si>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</si>
  <si>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</si>
  <si>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</si>
  <si>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</si>
  <si>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</si>
  <si>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</si>
  <si>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</si>
  <si>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</si>
  <si>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</si>
  <si>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</si>
  <si>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</si>
  <si>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</si>
  <si>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</si>
  <si>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</si>
  <si>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</si>
  <si>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</si>
  <si>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</si>
  <si>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</si>
  <si>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</si>
  <si>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</si>
  <si>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</si>
  <si>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</si>
  <si>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</si>
  <si>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</si>
  <si>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</si>
  <si>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</si>
  <si>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</si>
  <si>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</si>
  <si>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</si>
  <si>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</si>
  <si>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</si>
  <si>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</si>
  <si>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</si>
  <si>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</si>
  <si>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</si>
  <si>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</si>
  <si>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</si>
  <si>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</si>
  <si>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</si>
  <si>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</si>
  <si>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</si>
  <si>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</si>
  <si>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</si>
  <si>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</si>
  <si>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</si>
  <si>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</si>
  <si>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</si>
  <si>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</si>
  <si>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</si>
  <si>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</si>
  <si>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</si>
  <si>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</si>
  <si>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</si>
  <si>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</si>
  <si>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</si>
  <si>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</si>
  <si>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</si>
  <si>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</si>
  <si>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</si>
  <si>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</si>
  <si>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</si>
  <si>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</si>
  <si>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</si>
  <si>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</si>
  <si>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</si>
  <si>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</si>
  <si>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</si>
  <si>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</si>
  <si>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</si>
  <si>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</si>
  <si>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</si>
  <si>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</si>
  <si>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</si>
  <si>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</si>
  <si>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</si>
  <si>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</si>
  <si>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</si>
  <si>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</si>
  <si>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</si>
  <si>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</si>
  <si>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</si>
  <si>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</si>
  <si>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</si>
  <si>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</si>
  <si>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</si>
  <si>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</si>
  <si>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</si>
  <si>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</si>
  <si>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</si>
  <si>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</si>
  <si>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</si>
  <si>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</si>
  <si>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</si>
  <si>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</si>
  <si>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</si>
  <si>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</si>
  <si>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</si>
  <si>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</si>
  <si>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</si>
  <si>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</si>
  <si>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</si>
  <si>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</si>
  <si>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</si>
  <si>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</si>
  <si>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</si>
  <si>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</si>
  <si>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</si>
  <si>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</si>
  <si>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</si>
  <si>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</si>
  <si>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</si>
  <si>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</si>
  <si>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</si>
  <si>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</si>
  <si>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</si>
  <si>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</si>
  <si>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</si>
  <si>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</si>
  <si>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</si>
  <si>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</si>
  <si>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</si>
  <si>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</si>
  <si>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</si>
  <si>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</si>
  <si>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</si>
  <si>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</si>
  <si>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ガス</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</si>
  <si>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</si>
  <si>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</si>
  <si>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</si>
  <si>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</si>
  <si>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</si>
  <si>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</si>
  <si>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</si>
  <si>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</si>
  <si>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</si>
  <si>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</si>
  <si>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</si>
  <si>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</si>
  <si>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</si>
  <si>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</si>
  <si>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</si>
  <si>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</si>
  <si>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</si>
  <si>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</si>
  <si>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</si>
  <si>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</si>
  <si>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</si>
  <si>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</si>
  <si>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新潟県上越市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</si>
  <si>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</si>
  <si>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</si>
  <si>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</si>
  <si>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</si>
  <si>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</si>
  <si>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</si>
  <si>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</si>
  <si>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</si>
  <si>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</si>
  <si>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</si>
  <si>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</si>
  <si>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</si>
  <si>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</si>
  <si>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</si>
  <si>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</si>
  <si>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</si>
  <si>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</si>
  <si>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</si>
  <si>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</si>
  <si>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</si>
  <si>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</si>
  <si>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</si>
  <si>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</si>
  <si>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</si>
  <si>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</si>
  <si>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</si>
  <si>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</si>
  <si>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</si>
  <si>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</si>
  <si>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</si>
  <si>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</si>
  <si>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</si>
  <si>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</si>
  <si>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上越市国民健康保険特別会計</t>
    <phoneticPr fontId="5"/>
  </si>
  <si>
    <t>上越市診療所特別会計</t>
    <phoneticPr fontId="5"/>
  </si>
  <si>
    <t>上越市介護保険特別会計</t>
    <phoneticPr fontId="5"/>
  </si>
  <si>
    <t>上越市後期高齢者医療特別会計</t>
    <phoneticPr fontId="5"/>
  </si>
  <si>
    <t>上越市病院事業会計</t>
    <phoneticPr fontId="5"/>
  </si>
  <si>
    <t>法適用企業</t>
    <phoneticPr fontId="5"/>
  </si>
  <si>
    <t>上越市ガス事業会計</t>
    <phoneticPr fontId="5"/>
  </si>
  <si>
    <t>上越市水道事業会計</t>
    <phoneticPr fontId="5"/>
  </si>
  <si>
    <t>上越市下水道事業会計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</si>
  <si>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</si>
  <si>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</si>
  <si>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</si>
  <si>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</si>
  <si>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</si>
  <si>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</si>
  <si>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</si>
  <si>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</si>
  <si>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</si>
  <si>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</si>
  <si>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</si>
  <si>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</si>
  <si>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</si>
  <si>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</si>
  <si>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</si>
  <si>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</si>
  <si>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</si>
  <si>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</si>
  <si>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</si>
  <si>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</si>
  <si>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</si>
  <si>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</si>
  <si>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</si>
  <si>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</si>
  <si>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</si>
  <si>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</si>
  <si>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</si>
  <si>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</si>
  <si>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</si>
  <si>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</si>
  <si>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</si>
  <si>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</si>
  <si>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</si>
  <si>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</si>
  <si>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</si>
  <si>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</si>
  <si>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</si>
  <si>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</si>
  <si>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</si>
  <si>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</si>
  <si>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</si>
  <si>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</si>
  <si>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</si>
  <si>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</si>
  <si>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</si>
  <si>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</si>
  <si>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</si>
  <si>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</si>
  <si>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</si>
  <si>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</si>
  <si>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</si>
  <si>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</si>
  <si>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</si>
  <si>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</si>
  <si>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</si>
  <si>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</si>
  <si>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</si>
  <si>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</si>
  <si>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</si>
  <si>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</si>
  <si>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</si>
  <si>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</si>
  <si>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</si>
  <si>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</si>
  <si>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</si>
  <si>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</si>
  <si>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</si>
  <si>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</si>
  <si>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</si>
  <si>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</si>
  <si>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</si>
  <si>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</si>
  <si>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</si>
  <si>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</si>
  <si>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</si>
  <si>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</si>
  <si>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</si>
  <si>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</si>
  <si>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</si>
  <si>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</si>
  <si>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</si>
  <si>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</si>
  <si>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</si>
  <si>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</si>
  <si>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</si>
  <si>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</si>
  <si>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</si>
  <si>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</si>
  <si>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</si>
  <si>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</si>
  <si>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</si>
  <si>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</si>
  <si>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</si>
  <si>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</si>
  <si>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</si>
  <si>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</si>
  <si>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</si>
  <si>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</si>
  <si>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</si>
  <si>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</si>
  <si>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</si>
  <si>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</si>
  <si>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</si>
  <si>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</si>
  <si>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</si>
  <si>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</si>
  <si>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</si>
  <si>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</si>
  <si>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</si>
  <si>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</si>
  <si>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</si>
  <si>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</si>
  <si>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</si>
  <si>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</si>
  <si>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</si>
  <si>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</si>
  <si>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</si>
  <si>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</si>
  <si>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</si>
  <si>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</si>
  <si>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</si>
  <si>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</si>
  <si>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</si>
  <si>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</si>
  <si>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</si>
  <si>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</si>
  <si>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</si>
  <si>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</si>
  <si>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</si>
  <si>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</si>
  <si>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</si>
  <si>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</si>
  <si>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</si>
  <si>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</si>
  <si>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</si>
  <si>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0.29</t>
  </si>
  <si>
    <t>▲ 2.95</t>
  </si>
  <si>
    <t>▲ 2.02</t>
  </si>
  <si>
    <t>上越市水道事業会計</t>
  </si>
  <si>
    <t>一般会計</t>
  </si>
  <si>
    <t>上越市ガス事業会計</t>
  </si>
  <si>
    <t>上越市病院事業会計</t>
  </si>
  <si>
    <t>上越市介護保険特別会計</t>
  </si>
  <si>
    <t>上越市国民健康保険特別会計</t>
  </si>
  <si>
    <t>上越市後期高齢者医療特別会計</t>
  </si>
  <si>
    <t>上越市診療所特別会計</t>
  </si>
  <si>
    <t>その他会計（赤字）</t>
  </si>
  <si>
    <t>その他会計（黒字）</t>
  </si>
  <si>
    <t>R02</t>
    <phoneticPr fontId="5"/>
  </si>
  <si>
    <t>R03</t>
    <phoneticPr fontId="5"/>
  </si>
  <si>
    <t>R04</t>
    <phoneticPr fontId="5"/>
  </si>
  <si>
    <t>R05</t>
    <phoneticPr fontId="5"/>
  </si>
  <si>
    <t>R06</t>
    <phoneticPr fontId="5"/>
  </si>
  <si>
    <t>上越勤労者福祉サービスセンター</t>
    <rPh sb="0" eb="5">
      <t>ジョウエツキンロウシャ</t>
    </rPh>
    <rPh sb="5" eb="7">
      <t>フクシ</t>
    </rPh>
    <phoneticPr fontId="2"/>
  </si>
  <si>
    <t>マリーナ上越</t>
    <rPh sb="4" eb="6">
      <t>ジョウエツ</t>
    </rPh>
    <phoneticPr fontId="2"/>
  </si>
  <si>
    <t>東頸バス</t>
    <rPh sb="0" eb="1">
      <t>ヒガシ</t>
    </rPh>
    <rPh sb="1" eb="2">
      <t>クビ</t>
    </rPh>
    <phoneticPr fontId="2"/>
  </si>
  <si>
    <t>浦川原農業振興公社</t>
    <rPh sb="0" eb="3">
      <t>ウラガワラ</t>
    </rPh>
    <rPh sb="3" eb="9">
      <t>ノウギョウシンコウコウシャ</t>
    </rPh>
    <phoneticPr fontId="2"/>
  </si>
  <si>
    <t>大島農業振興公社</t>
    <rPh sb="0" eb="2">
      <t>オオシマ</t>
    </rPh>
    <rPh sb="2" eb="8">
      <t>ノウギョウシンコウコウシャ</t>
    </rPh>
    <phoneticPr fontId="2"/>
  </si>
  <si>
    <t>やまざくら</t>
  </si>
  <si>
    <t>牧農林業振興公社</t>
    <rPh sb="0" eb="1">
      <t>マキ</t>
    </rPh>
    <rPh sb="1" eb="4">
      <t>ノウリンギョウ</t>
    </rPh>
    <rPh sb="4" eb="6">
      <t>シンコウ</t>
    </rPh>
    <rPh sb="6" eb="8">
      <t>コウシャ</t>
    </rPh>
    <phoneticPr fontId="2"/>
  </si>
  <si>
    <t>みなもとの郷</t>
    <rPh sb="5" eb="6">
      <t>サト</t>
    </rPh>
    <phoneticPr fontId="2"/>
  </si>
  <si>
    <t>清里農業公社</t>
    <rPh sb="0" eb="6">
      <t>キヨサトノウギョウコウシャ</t>
    </rPh>
    <phoneticPr fontId="2"/>
  </si>
  <si>
    <t>まちづくり上越</t>
    <rPh sb="5" eb="7">
      <t>ジョウエツ</t>
    </rPh>
    <phoneticPr fontId="2"/>
  </si>
  <si>
    <t>上越市地域医療機構</t>
    <rPh sb="0" eb="3">
      <t>ジョウエツシ</t>
    </rPh>
    <rPh sb="3" eb="9">
      <t>チイキイリョウキコウ</t>
    </rPh>
    <phoneticPr fontId="2"/>
  </si>
  <si>
    <t>-</t>
    <phoneticPr fontId="38"/>
  </si>
  <si>
    <t>上越地域消防事務組合</t>
    <phoneticPr fontId="38"/>
  </si>
  <si>
    <t>上越広域伝染病院組合</t>
    <phoneticPr fontId="38"/>
  </si>
  <si>
    <t>新潟県市町村総合事務組合
　【一般会計】</t>
  </si>
  <si>
    <t>新潟県市町村総合事務組合
　【職員退職手当支給事業特別会計】</t>
  </si>
  <si>
    <t>新潟県市町村総合事務組合
　【消防団員等公務災害補償事業特別会計】</t>
  </si>
  <si>
    <t>新潟県市町村総合事務組合
　【消防賞じゅつ金等支給事業特別会計】</t>
    <rPh sb="22" eb="23">
      <t>トウ</t>
    </rPh>
    <phoneticPr fontId="38"/>
  </si>
  <si>
    <t>新潟県市町村総合事務組合
　【非常勤職員公務災害補償等事業特別会計】</t>
    <rPh sb="27" eb="29">
      <t>ジギョウ</t>
    </rPh>
    <phoneticPr fontId="38"/>
  </si>
  <si>
    <t>新潟県市町村総合事務組合
　【交通災害共済事業特別会計】</t>
  </si>
  <si>
    <t>新潟県後期高齢者医療広域連合
　【一般会計】</t>
  </si>
  <si>
    <t>新潟県後期高齢者医療広域連合
　【後期高齢者医療特別会計】</t>
  </si>
  <si>
    <t>-</t>
    <phoneticPr fontId="2"/>
  </si>
  <si>
    <t>ネクストリゾート上越（旧J-ホールディングス）</t>
    <rPh sb="8" eb="10">
      <t>ジョウエツ</t>
    </rPh>
    <rPh sb="11" eb="12">
      <t>キュウ</t>
    </rPh>
    <phoneticPr fontId="2"/>
  </si>
  <si>
    <t>地域振興基金</t>
    <rPh sb="0" eb="2">
      <t>チイキ</t>
    </rPh>
    <rPh sb="2" eb="4">
      <t>シンコウ</t>
    </rPh>
    <rPh sb="4" eb="6">
      <t>キキン</t>
    </rPh>
    <phoneticPr fontId="5"/>
  </si>
  <si>
    <t>まちづくり基金</t>
    <rPh sb="5" eb="7">
      <t>キキン</t>
    </rPh>
    <phoneticPr fontId="5"/>
  </si>
  <si>
    <t>ふるさと上越応援基金</t>
    <rPh sb="4" eb="6">
      <t>ジョウエツ</t>
    </rPh>
    <rPh sb="6" eb="8">
      <t>オウエン</t>
    </rPh>
    <rPh sb="8" eb="10">
      <t>キキン</t>
    </rPh>
    <phoneticPr fontId="5"/>
  </si>
  <si>
    <t>社会福祉施設整備基金</t>
    <rPh sb="0" eb="4">
      <t>シャカイフクシ</t>
    </rPh>
    <rPh sb="4" eb="6">
      <t>シセツ</t>
    </rPh>
    <rPh sb="6" eb="8">
      <t>セイビ</t>
    </rPh>
    <rPh sb="8" eb="10">
      <t>キキン</t>
    </rPh>
    <phoneticPr fontId="5"/>
  </si>
  <si>
    <t>火力発電所立地関連地域振興基金</t>
    <rPh sb="0" eb="2">
      <t>カリョク</t>
    </rPh>
    <rPh sb="2" eb="5">
      <t>ハツデンショ</t>
    </rPh>
    <rPh sb="5" eb="7">
      <t>リッチ</t>
    </rPh>
    <rPh sb="7" eb="9">
      <t>カンレン</t>
    </rPh>
    <rPh sb="9" eb="11">
      <t>チイキ</t>
    </rPh>
    <rPh sb="11" eb="13">
      <t>シンコウ</t>
    </rPh>
    <rPh sb="13" eb="15">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</si>
  <si>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</si>
  <si>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</si>
  <si>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類似団体と比較して、将来負担比率は一連の大型建設事業により地方債残高が増加し、高い水準にある一方、有形固定資産減価償却率は投資してきた整備事業の影響で同水準となっている。
今後も、有形固定資産減価償却率は累次の減価償却により増加するが、将来負担比率は普通建設事業の精査により地方債の新規発行額の抑制に努め、地方債残高の縮減を図っていく。</t>
    <rPh sb="72" eb="74">
      <t>エイキョウ</t>
    </rPh>
    <rPh sb="75" eb="78">
      <t>ドウスイジュン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</si>
  <si>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</si>
  <si>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</si>
  <si>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</si>
  <si>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</si>
  <si>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</si>
  <si>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</si>
  <si>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類似団体と比較して、実質公債費比率及び将来負担比率ともに高い水準にある。実質公債費率は、元利償還金が前年度対比で1.5億円減少したことなどにより、前年度の10.9％から0.4ポイント減少し、本比率は改善した。また、将来負担比率については、市債の元金償還額が新規発行額を上回ったことにより、比率を算出する際の「分子」である将来負担額が減少し、前年度の58.6％から3.0ポイント減少した。</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</si>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</sst>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16" fillId="0" borderId="41" xfId="16" applyBorder="1" applyAlignment="1" applyProtection="1">
      <alignment horizontal="left" vertical="top" wrapText="1"/>
      <protection locked="0"/>
    </xf>
    <xf numFmtId="0" fontId="16" fillId="0" borderId="12" xfId="16" applyBorder="1" applyAlignment="1" applyProtection="1">
      <alignment horizontal="left" vertical="top" wrapText="1"/>
      <protection locked="0"/>
    </xf>
    <xf numFmtId="0" fontId="16" fillId="0" borderId="51" xfId="16" applyBorder="1" applyAlignment="1" applyProtection="1">
      <alignment horizontal="left" vertical="top" wrapText="1"/>
      <protection locked="0"/>
    </xf>
    <xf numFmtId="0" fontId="16" fillId="0" borderId="65" xfId="16" applyBorder="1" applyAlignment="1" applyProtection="1">
      <alignment horizontal="left" vertical="top" wrapText="1"/>
      <protection locked="0"/>
    </xf>
    <xf numFmtId="0" fontId="16" fillId="0" borderId="0" xfId="16" applyAlignment="1" applyProtection="1">
      <alignment horizontal="left" vertical="top" wrapText="1"/>
      <protection locked="0"/>
    </xf>
    <xf numFmtId="0" fontId="16" fillId="0" borderId="38" xfId="16" applyBorder="1" applyAlignment="1" applyProtection="1">
      <alignment horizontal="left" vertical="top" wrapText="1"/>
      <protection locked="0"/>
    </xf>
    <xf numFmtId="0" fontId="16" fillId="0" borderId="37" xfId="16" applyBorder="1" applyAlignment="1" applyProtection="1">
      <alignment horizontal="left" vertical="top" wrapText="1"/>
      <protection locked="0"/>
    </xf>
    <xf numFmtId="0" fontId="16" fillId="0" borderId="56" xfId="16" applyBorder="1" applyAlignment="1" applyProtection="1">
      <alignment horizontal="left" vertical="top" wrapText="1"/>
      <protection locked="0"/>
    </xf>
    <xf numFmtId="0" fontId="16" fillId="0" borderId="40" xfId="16"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90D9C0BF-FD54-46CE-9181-39211B5A8791}"/>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43261</c:v>
                </c:pt>
                <c:pt idx="1">
                  <c:v>40626</c:v>
                </c:pt>
                <c:pt idx="2">
                  <c:v>46133</c:v>
                </c:pt>
                <c:pt idx="3">
                  <c:v>49174</c:v>
                </c:pt>
                <c:pt idx="4">
                  <c:v>50636</c:v>
                </c:pt>
              </c:numCache>
            </c:numRef>
          </c:val>
          <c:smooth val="0"/>
          <c:extLst>
            <c:ext xmlns:c16="http://schemas.microsoft.com/office/drawing/2014/chart" uri="{C3380CC4-5D6E-409C-BE32-E72D297353CC}">
              <c16:uniqueId val="{00000000-BA54-4F78-81D7-4B2F47813E8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40360</c:v>
                </c:pt>
                <c:pt idx="1">
                  <c:v>49884</c:v>
                </c:pt>
                <c:pt idx="2">
                  <c:v>44813</c:v>
                </c:pt>
                <c:pt idx="3">
                  <c:v>48008</c:v>
                </c:pt>
                <c:pt idx="4">
                  <c:v>56463</c:v>
                </c:pt>
              </c:numCache>
            </c:numRef>
          </c:val>
          <c:smooth val="0"/>
          <c:extLst>
            <c:ext xmlns:c16="http://schemas.microsoft.com/office/drawing/2014/chart" uri="{C3380CC4-5D6E-409C-BE32-E72D297353CC}">
              <c16:uniqueId val="{00000001-BA54-4F78-81D7-4B2F47813E8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7.61</c:v>
                </c:pt>
                <c:pt idx="1">
                  <c:v>8.0399999999999991</c:v>
                </c:pt>
                <c:pt idx="2">
                  <c:v>9.7799999999999994</c:v>
                </c:pt>
                <c:pt idx="3">
                  <c:v>7.07</c:v>
                </c:pt>
                <c:pt idx="4">
                  <c:v>5.35</c:v>
                </c:pt>
              </c:numCache>
            </c:numRef>
          </c:val>
          <c:extLst>
            <c:ext xmlns:c16="http://schemas.microsoft.com/office/drawing/2014/chart" uri="{C3380CC4-5D6E-409C-BE32-E72D297353CC}">
              <c16:uniqueId val="{00000000-71D9-468F-9F48-59EEE194276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15.46</c:v>
                </c:pt>
                <c:pt idx="1">
                  <c:v>14.58</c:v>
                </c:pt>
                <c:pt idx="2">
                  <c:v>13.04</c:v>
                </c:pt>
                <c:pt idx="3">
                  <c:v>9.56</c:v>
                </c:pt>
                <c:pt idx="4">
                  <c:v>8.94</c:v>
                </c:pt>
              </c:numCache>
            </c:numRef>
          </c:val>
          <c:extLst>
            <c:ext xmlns:c16="http://schemas.microsoft.com/office/drawing/2014/chart" uri="{C3380CC4-5D6E-409C-BE32-E72D297353CC}">
              <c16:uniqueId val="{00000001-71D9-468F-9F48-59EEE194276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1.31</c:v>
                </c:pt>
                <c:pt idx="1">
                  <c:v>1.92</c:v>
                </c:pt>
                <c:pt idx="2">
                  <c:v>-0.28999999999999998</c:v>
                </c:pt>
                <c:pt idx="3">
                  <c:v>-2.95</c:v>
                </c:pt>
                <c:pt idx="4">
                  <c:v>-2.02</c:v>
                </c:pt>
              </c:numCache>
            </c:numRef>
          </c:val>
          <c:smooth val="0"/>
          <c:extLst>
            <c:ext xmlns:c16="http://schemas.microsoft.com/office/drawing/2014/chart" uri="{C3380CC4-5D6E-409C-BE32-E72D297353CC}">
              <c16:uniqueId val="{00000002-71D9-468F-9F48-59EEE194276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0.52</c:v>
                </c:pt>
                <c:pt idx="2">
                  <c:v>#N/A</c:v>
                </c:pt>
                <c:pt idx="3">
                  <c:v>0.45</c:v>
                </c:pt>
                <c:pt idx="4">
                  <c:v>#N/A</c:v>
                </c:pt>
                <c:pt idx="5">
                  <c:v>0.56000000000000005</c:v>
                </c:pt>
                <c:pt idx="6">
                  <c:v>#N/A</c:v>
                </c:pt>
                <c:pt idx="7">
                  <c:v>0.05</c:v>
                </c:pt>
                <c:pt idx="8">
                  <c:v>#N/A</c:v>
                </c:pt>
                <c:pt idx="9">
                  <c:v>0</c:v>
                </c:pt>
              </c:numCache>
            </c:numRef>
          </c:val>
          <c:extLst>
            <c:ext xmlns:c16="http://schemas.microsoft.com/office/drawing/2014/chart" uri="{C3380CC4-5D6E-409C-BE32-E72D297353CC}">
              <c16:uniqueId val="{00000000-B61D-4B29-8F5A-77562EC777F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61D-4B29-8F5A-77562EC777F9}"/>
            </c:ext>
          </c:extLst>
        </c:ser>
        <c:ser>
          <c:idx val="2"/>
          <c:order val="2"/>
          <c:tx>
            <c:strRef>
              <c:f>データシート!$A$29</c:f>
              <c:strCache>
                <c:ptCount val="1"/>
                <c:pt idx="0">
                  <c:v>上越市診療所特別会計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B61D-4B29-8F5A-77562EC777F9}"/>
            </c:ext>
          </c:extLst>
        </c:ser>
        <c:ser>
          <c:idx val="3"/>
          <c:order val="3"/>
          <c:tx>
            <c:strRef>
              <c:f>データシート!$A$30</c:f>
              <c:strCache>
                <c:ptCount val="1"/>
                <c:pt idx="0">
                  <c:v>上越市後期高齢者医療特別会計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0.06</c:v>
                </c:pt>
                <c:pt idx="4">
                  <c:v>#N/A</c:v>
                </c:pt>
                <c:pt idx="5">
                  <c:v>0.06</c:v>
                </c:pt>
                <c:pt idx="6">
                  <c:v>#N/A</c:v>
                </c:pt>
                <c:pt idx="7">
                  <c:v>0.08</c:v>
                </c:pt>
                <c:pt idx="8">
                  <c:v>#N/A</c:v>
                </c:pt>
                <c:pt idx="9">
                  <c:v>0.02</c:v>
                </c:pt>
              </c:numCache>
            </c:numRef>
          </c:val>
          <c:extLst>
            <c:ext xmlns:c16="http://schemas.microsoft.com/office/drawing/2014/chart" uri="{C3380CC4-5D6E-409C-BE32-E72D297353CC}">
              <c16:uniqueId val="{00000003-B61D-4B29-8F5A-77562EC777F9}"/>
            </c:ext>
          </c:extLst>
        </c:ser>
        <c:ser>
          <c:idx val="4"/>
          <c:order val="4"/>
          <c:tx>
            <c:strRef>
              <c:f>データシート!$A$31</c:f>
              <c:strCache>
                <c:ptCount val="1"/>
                <c:pt idx="0">
                  <c:v>上越市国民健康保険特別会計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0.24</c:v>
                </c:pt>
                <c:pt idx="2">
                  <c:v>#N/A</c:v>
                </c:pt>
                <c:pt idx="3">
                  <c:v>0.18</c:v>
                </c:pt>
                <c:pt idx="4">
                  <c:v>#N/A</c:v>
                </c:pt>
                <c:pt idx="5">
                  <c:v>0.01</c:v>
                </c:pt>
                <c:pt idx="6">
                  <c:v>#N/A</c:v>
                </c:pt>
                <c:pt idx="7">
                  <c:v>0.23</c:v>
                </c:pt>
                <c:pt idx="8">
                  <c:v>#N/A</c:v>
                </c:pt>
                <c:pt idx="9">
                  <c:v>0.35</c:v>
                </c:pt>
              </c:numCache>
            </c:numRef>
          </c:val>
          <c:extLst>
            <c:ext xmlns:c16="http://schemas.microsoft.com/office/drawing/2014/chart" uri="{C3380CC4-5D6E-409C-BE32-E72D297353CC}">
              <c16:uniqueId val="{00000004-B61D-4B29-8F5A-77562EC777F9}"/>
            </c:ext>
          </c:extLst>
        </c:ser>
        <c:ser>
          <c:idx val="5"/>
          <c:order val="5"/>
          <c:tx>
            <c:strRef>
              <c:f>データシート!$A$32</c:f>
              <c:strCache>
                <c:ptCount val="1"/>
                <c:pt idx="0">
                  <c:v>上越市介護保険特別会計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0.56000000000000005</c:v>
                </c:pt>
                <c:pt idx="2">
                  <c:v>#N/A</c:v>
                </c:pt>
                <c:pt idx="3">
                  <c:v>0.14000000000000001</c:v>
                </c:pt>
                <c:pt idx="4">
                  <c:v>#N/A</c:v>
                </c:pt>
                <c:pt idx="5">
                  <c:v>0.79</c:v>
                </c:pt>
                <c:pt idx="6">
                  <c:v>#N/A</c:v>
                </c:pt>
                <c:pt idx="7">
                  <c:v>0.88</c:v>
                </c:pt>
                <c:pt idx="8">
                  <c:v>#N/A</c:v>
                </c:pt>
                <c:pt idx="9">
                  <c:v>0.44</c:v>
                </c:pt>
              </c:numCache>
            </c:numRef>
          </c:val>
          <c:extLst>
            <c:ext xmlns:c16="http://schemas.microsoft.com/office/drawing/2014/chart" uri="{C3380CC4-5D6E-409C-BE32-E72D297353CC}">
              <c16:uniqueId val="{00000005-B61D-4B29-8F5A-77562EC777F9}"/>
            </c:ext>
          </c:extLst>
        </c:ser>
        <c:ser>
          <c:idx val="6"/>
          <c:order val="6"/>
          <c:tx>
            <c:strRef>
              <c:f>データシート!$A$33</c:f>
              <c:strCache>
                <c:ptCount val="1"/>
                <c:pt idx="0">
                  <c:v>上越市病院事業会計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2.1800000000000002</c:v>
                </c:pt>
                <c:pt idx="2">
                  <c:v>#N/A</c:v>
                </c:pt>
                <c:pt idx="3">
                  <c:v>1.89</c:v>
                </c:pt>
                <c:pt idx="4">
                  <c:v>#N/A</c:v>
                </c:pt>
                <c:pt idx="5">
                  <c:v>1.33</c:v>
                </c:pt>
                <c:pt idx="6">
                  <c:v>#N/A</c:v>
                </c:pt>
                <c:pt idx="7">
                  <c:v>1.06</c:v>
                </c:pt>
                <c:pt idx="8">
                  <c:v>#N/A</c:v>
                </c:pt>
                <c:pt idx="9">
                  <c:v>1.17</c:v>
                </c:pt>
              </c:numCache>
            </c:numRef>
          </c:val>
          <c:extLst>
            <c:ext xmlns:c16="http://schemas.microsoft.com/office/drawing/2014/chart" uri="{C3380CC4-5D6E-409C-BE32-E72D297353CC}">
              <c16:uniqueId val="{00000006-B61D-4B29-8F5A-77562EC777F9}"/>
            </c:ext>
          </c:extLst>
        </c:ser>
        <c:ser>
          <c:idx val="7"/>
          <c:order val="7"/>
          <c:tx>
            <c:strRef>
              <c:f>データシート!$A$34</c:f>
              <c:strCache>
                <c:ptCount val="1"/>
                <c:pt idx="0">
                  <c:v>上越市ガス事業会計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4.83</c:v>
                </c:pt>
                <c:pt idx="2">
                  <c:v>#N/A</c:v>
                </c:pt>
                <c:pt idx="3">
                  <c:v>5.45</c:v>
                </c:pt>
                <c:pt idx="4">
                  <c:v>#N/A</c:v>
                </c:pt>
                <c:pt idx="5">
                  <c:v>5.77</c:v>
                </c:pt>
                <c:pt idx="6">
                  <c:v>#N/A</c:v>
                </c:pt>
                <c:pt idx="7">
                  <c:v>4.5599999999999996</c:v>
                </c:pt>
                <c:pt idx="8">
                  <c:v>#N/A</c:v>
                </c:pt>
                <c:pt idx="9">
                  <c:v>3.6</c:v>
                </c:pt>
              </c:numCache>
            </c:numRef>
          </c:val>
          <c:extLst>
            <c:ext xmlns:c16="http://schemas.microsoft.com/office/drawing/2014/chart" uri="{C3380CC4-5D6E-409C-BE32-E72D297353CC}">
              <c16:uniqueId val="{00000007-B61D-4B29-8F5A-77562EC777F9}"/>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7.61</c:v>
                </c:pt>
                <c:pt idx="2">
                  <c:v>#N/A</c:v>
                </c:pt>
                <c:pt idx="3">
                  <c:v>8.0299999999999994</c:v>
                </c:pt>
                <c:pt idx="4">
                  <c:v>#N/A</c:v>
                </c:pt>
                <c:pt idx="5">
                  <c:v>9.77</c:v>
                </c:pt>
                <c:pt idx="6">
                  <c:v>#N/A</c:v>
                </c:pt>
                <c:pt idx="7">
                  <c:v>7.06</c:v>
                </c:pt>
                <c:pt idx="8">
                  <c:v>#N/A</c:v>
                </c:pt>
                <c:pt idx="9">
                  <c:v>5.34</c:v>
                </c:pt>
              </c:numCache>
            </c:numRef>
          </c:val>
          <c:extLst>
            <c:ext xmlns:c16="http://schemas.microsoft.com/office/drawing/2014/chart" uri="{C3380CC4-5D6E-409C-BE32-E72D297353CC}">
              <c16:uniqueId val="{00000008-B61D-4B29-8F5A-77562EC777F9}"/>
            </c:ext>
          </c:extLst>
        </c:ser>
        <c:ser>
          <c:idx val="9"/>
          <c:order val="9"/>
          <c:tx>
            <c:strRef>
              <c:f>データシート!$A$36</c:f>
              <c:strCache>
                <c:ptCount val="1"/>
                <c:pt idx="0">
                  <c:v>上越市水道事業会計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19.04</c:v>
                </c:pt>
                <c:pt idx="2">
                  <c:v>#N/A</c:v>
                </c:pt>
                <c:pt idx="3">
                  <c:v>18.850000000000001</c:v>
                </c:pt>
                <c:pt idx="4">
                  <c:v>#N/A</c:v>
                </c:pt>
                <c:pt idx="5">
                  <c:v>19.93</c:v>
                </c:pt>
                <c:pt idx="6">
                  <c:v>#N/A</c:v>
                </c:pt>
                <c:pt idx="7">
                  <c:v>18.329999999999998</c:v>
                </c:pt>
                <c:pt idx="8">
                  <c:v>#N/A</c:v>
                </c:pt>
                <c:pt idx="9">
                  <c:v>13.25</c:v>
                </c:pt>
              </c:numCache>
            </c:numRef>
          </c:val>
          <c:extLst>
            <c:ext xmlns:c16="http://schemas.microsoft.com/office/drawing/2014/chart" uri="{C3380CC4-5D6E-409C-BE32-E72D297353CC}">
              <c16:uniqueId val="{00000009-B61D-4B29-8F5A-77562EC777F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11252</c:v>
                </c:pt>
                <c:pt idx="5">
                  <c:v>11826</c:v>
                </c:pt>
                <c:pt idx="8">
                  <c:v>11563</c:v>
                </c:pt>
                <c:pt idx="11">
                  <c:v>11430</c:v>
                </c:pt>
                <c:pt idx="14">
                  <c:v>11484</c:v>
                </c:pt>
              </c:numCache>
            </c:numRef>
          </c:val>
          <c:extLst>
            <c:ext xmlns:c16="http://schemas.microsoft.com/office/drawing/2014/chart" uri="{C3380CC4-5D6E-409C-BE32-E72D297353CC}">
              <c16:uniqueId val="{00000000-86F9-4317-997A-6F2B60F6F2C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1</c:v>
                </c:pt>
                <c:pt idx="9">
                  <c:v>2</c:v>
                </c:pt>
                <c:pt idx="12">
                  <c:v>0</c:v>
                </c:pt>
              </c:numCache>
            </c:numRef>
          </c:val>
          <c:extLst>
            <c:ext xmlns:c16="http://schemas.microsoft.com/office/drawing/2014/chart" uri="{C3380CC4-5D6E-409C-BE32-E72D297353CC}">
              <c16:uniqueId val="{00000001-86F9-4317-997A-6F2B60F6F2C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221</c:v>
                </c:pt>
                <c:pt idx="3">
                  <c:v>113</c:v>
                </c:pt>
                <c:pt idx="6">
                  <c:v>95</c:v>
                </c:pt>
                <c:pt idx="9">
                  <c:v>94</c:v>
                </c:pt>
                <c:pt idx="12">
                  <c:v>4</c:v>
                </c:pt>
              </c:numCache>
            </c:numRef>
          </c:val>
          <c:extLst>
            <c:ext xmlns:c16="http://schemas.microsoft.com/office/drawing/2014/chart" uri="{C3380CC4-5D6E-409C-BE32-E72D297353CC}">
              <c16:uniqueId val="{00000002-86F9-4317-997A-6F2B60F6F2C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185</c:v>
                </c:pt>
                <c:pt idx="3">
                  <c:v>197</c:v>
                </c:pt>
                <c:pt idx="6">
                  <c:v>205</c:v>
                </c:pt>
                <c:pt idx="9">
                  <c:v>189</c:v>
                </c:pt>
                <c:pt idx="12">
                  <c:v>130</c:v>
                </c:pt>
              </c:numCache>
            </c:numRef>
          </c:val>
          <c:extLst>
            <c:ext xmlns:c16="http://schemas.microsoft.com/office/drawing/2014/chart" uri="{C3380CC4-5D6E-409C-BE32-E72D297353CC}">
              <c16:uniqueId val="{00000003-86F9-4317-997A-6F2B60F6F2C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3882</c:v>
                </c:pt>
                <c:pt idx="3">
                  <c:v>4005</c:v>
                </c:pt>
                <c:pt idx="6">
                  <c:v>4148</c:v>
                </c:pt>
                <c:pt idx="9">
                  <c:v>4185</c:v>
                </c:pt>
                <c:pt idx="12">
                  <c:v>4106</c:v>
                </c:pt>
              </c:numCache>
            </c:numRef>
          </c:val>
          <c:extLst>
            <c:ext xmlns:c16="http://schemas.microsoft.com/office/drawing/2014/chart" uri="{C3380CC4-5D6E-409C-BE32-E72D297353CC}">
              <c16:uniqueId val="{00000004-86F9-4317-997A-6F2B60F6F2C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6F9-4317-997A-6F2B60F6F2C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6F9-4317-997A-6F2B60F6F2C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11878</c:v>
                </c:pt>
                <c:pt idx="3">
                  <c:v>12164</c:v>
                </c:pt>
                <c:pt idx="6">
                  <c:v>13709</c:v>
                </c:pt>
                <c:pt idx="9">
                  <c:v>11544</c:v>
                </c:pt>
                <c:pt idx="12">
                  <c:v>11385</c:v>
                </c:pt>
              </c:numCache>
            </c:numRef>
          </c:val>
          <c:extLst>
            <c:ext xmlns:c16="http://schemas.microsoft.com/office/drawing/2014/chart" uri="{C3380CC4-5D6E-409C-BE32-E72D297353CC}">
              <c16:uniqueId val="{00000007-86F9-4317-997A-6F2B60F6F2C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4914</c:v>
                </c:pt>
                <c:pt idx="2">
                  <c:v>#N/A</c:v>
                </c:pt>
                <c:pt idx="3">
                  <c:v>#N/A</c:v>
                </c:pt>
                <c:pt idx="4">
                  <c:v>4653</c:v>
                </c:pt>
                <c:pt idx="5">
                  <c:v>#N/A</c:v>
                </c:pt>
                <c:pt idx="6">
                  <c:v>#N/A</c:v>
                </c:pt>
                <c:pt idx="7">
                  <c:v>6595</c:v>
                </c:pt>
                <c:pt idx="8">
                  <c:v>#N/A</c:v>
                </c:pt>
                <c:pt idx="9">
                  <c:v>#N/A</c:v>
                </c:pt>
                <c:pt idx="10">
                  <c:v>4584</c:v>
                </c:pt>
                <c:pt idx="11">
                  <c:v>#N/A</c:v>
                </c:pt>
                <c:pt idx="12">
                  <c:v>#N/A</c:v>
                </c:pt>
                <c:pt idx="13">
                  <c:v>4141</c:v>
                </c:pt>
                <c:pt idx="14">
                  <c:v>#N/A</c:v>
                </c:pt>
              </c:numCache>
            </c:numRef>
          </c:val>
          <c:smooth val="0"/>
          <c:extLst>
            <c:ext xmlns:c16="http://schemas.microsoft.com/office/drawing/2014/chart" uri="{C3380CC4-5D6E-409C-BE32-E72D297353CC}">
              <c16:uniqueId val="{00000008-86F9-4317-997A-6F2B60F6F2C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134875</c:v>
                </c:pt>
                <c:pt idx="5">
                  <c:v>131540</c:v>
                </c:pt>
                <c:pt idx="8">
                  <c:v>126130</c:v>
                </c:pt>
                <c:pt idx="11">
                  <c:v>121265</c:v>
                </c:pt>
                <c:pt idx="14">
                  <c:v>116027</c:v>
                </c:pt>
              </c:numCache>
            </c:numRef>
          </c:val>
          <c:extLst>
            <c:ext xmlns:c16="http://schemas.microsoft.com/office/drawing/2014/chart" uri="{C3380CC4-5D6E-409C-BE32-E72D297353CC}">
              <c16:uniqueId val="{00000000-5CED-4160-8E92-F8F6E711F8A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15238</c:v>
                </c:pt>
                <c:pt idx="5">
                  <c:v>14403</c:v>
                </c:pt>
                <c:pt idx="8">
                  <c:v>13723</c:v>
                </c:pt>
                <c:pt idx="11">
                  <c:v>13188</c:v>
                </c:pt>
                <c:pt idx="14">
                  <c:v>13611</c:v>
                </c:pt>
              </c:numCache>
            </c:numRef>
          </c:val>
          <c:extLst>
            <c:ext xmlns:c16="http://schemas.microsoft.com/office/drawing/2014/chart" uri="{C3380CC4-5D6E-409C-BE32-E72D297353CC}">
              <c16:uniqueId val="{00000001-5CED-4160-8E92-F8F6E711F8A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13481</c:v>
                </c:pt>
                <c:pt idx="5">
                  <c:v>13659</c:v>
                </c:pt>
                <c:pt idx="8">
                  <c:v>12419</c:v>
                </c:pt>
                <c:pt idx="11">
                  <c:v>10932</c:v>
                </c:pt>
                <c:pt idx="14">
                  <c:v>11419</c:v>
                </c:pt>
              </c:numCache>
            </c:numRef>
          </c:val>
          <c:extLst>
            <c:ext xmlns:c16="http://schemas.microsoft.com/office/drawing/2014/chart" uri="{C3380CC4-5D6E-409C-BE32-E72D297353CC}">
              <c16:uniqueId val="{00000002-5CED-4160-8E92-F8F6E711F8A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CED-4160-8E92-F8F6E711F8A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CED-4160-8E92-F8F6E711F8A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40</c:v>
                </c:pt>
                <c:pt idx="3">
                  <c:v>11</c:v>
                </c:pt>
                <c:pt idx="6">
                  <c:v>27</c:v>
                </c:pt>
                <c:pt idx="9">
                  <c:v>-2</c:v>
                </c:pt>
                <c:pt idx="12">
                  <c:v>0</c:v>
                </c:pt>
              </c:numCache>
            </c:numRef>
          </c:val>
          <c:extLst>
            <c:ext xmlns:c16="http://schemas.microsoft.com/office/drawing/2014/chart" uri="{C3380CC4-5D6E-409C-BE32-E72D297353CC}">
              <c16:uniqueId val="{00000005-5CED-4160-8E92-F8F6E711F8A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11851</c:v>
                </c:pt>
                <c:pt idx="3">
                  <c:v>11880</c:v>
                </c:pt>
                <c:pt idx="6">
                  <c:v>12014</c:v>
                </c:pt>
                <c:pt idx="9">
                  <c:v>12662</c:v>
                </c:pt>
                <c:pt idx="12">
                  <c:v>13007</c:v>
                </c:pt>
              </c:numCache>
            </c:numRef>
          </c:val>
          <c:extLst>
            <c:ext xmlns:c16="http://schemas.microsoft.com/office/drawing/2014/chart" uri="{C3380CC4-5D6E-409C-BE32-E72D297353CC}">
              <c16:uniqueId val="{00000006-5CED-4160-8E92-F8F6E711F8A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772</c:v>
                </c:pt>
                <c:pt idx="3">
                  <c:v>657</c:v>
                </c:pt>
                <c:pt idx="6">
                  <c:v>461</c:v>
                </c:pt>
                <c:pt idx="9">
                  <c:v>414</c:v>
                </c:pt>
                <c:pt idx="12">
                  <c:v>513</c:v>
                </c:pt>
              </c:numCache>
            </c:numRef>
          </c:val>
          <c:extLst>
            <c:ext xmlns:c16="http://schemas.microsoft.com/office/drawing/2014/chart" uri="{C3380CC4-5D6E-409C-BE32-E72D297353CC}">
              <c16:uniqueId val="{00000007-5CED-4160-8E92-F8F6E711F8A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63462</c:v>
                </c:pt>
                <c:pt idx="3">
                  <c:v>59857</c:v>
                </c:pt>
                <c:pt idx="6">
                  <c:v>56227</c:v>
                </c:pt>
                <c:pt idx="9">
                  <c:v>55280</c:v>
                </c:pt>
                <c:pt idx="12">
                  <c:v>53416</c:v>
                </c:pt>
              </c:numCache>
            </c:numRef>
          </c:val>
          <c:extLst>
            <c:ext xmlns:c16="http://schemas.microsoft.com/office/drawing/2014/chart" uri="{C3380CC4-5D6E-409C-BE32-E72D297353CC}">
              <c16:uniqueId val="{00000008-5CED-4160-8E92-F8F6E711F8A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399</c:v>
                </c:pt>
                <c:pt idx="3">
                  <c:v>304</c:v>
                </c:pt>
                <c:pt idx="6">
                  <c:v>227</c:v>
                </c:pt>
                <c:pt idx="9">
                  <c:v>4</c:v>
                </c:pt>
                <c:pt idx="12">
                  <c:v>0</c:v>
                </c:pt>
              </c:numCache>
            </c:numRef>
          </c:val>
          <c:extLst>
            <c:ext xmlns:c16="http://schemas.microsoft.com/office/drawing/2014/chart" uri="{C3380CC4-5D6E-409C-BE32-E72D297353CC}">
              <c16:uniqueId val="{00000009-5CED-4160-8E92-F8F6E711F8A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124896</c:v>
                </c:pt>
                <c:pt idx="3">
                  <c:v>120105</c:v>
                </c:pt>
                <c:pt idx="6">
                  <c:v>112670</c:v>
                </c:pt>
                <c:pt idx="9">
                  <c:v>105540</c:v>
                </c:pt>
                <c:pt idx="12">
                  <c:v>101865</c:v>
                </c:pt>
              </c:numCache>
            </c:numRef>
          </c:val>
          <c:extLst>
            <c:ext xmlns:c16="http://schemas.microsoft.com/office/drawing/2014/chart" uri="{C3380CC4-5D6E-409C-BE32-E72D297353CC}">
              <c16:uniqueId val="{0000000A-5CED-4160-8E92-F8F6E711F8A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37825</c:v>
                </c:pt>
                <c:pt idx="2">
                  <c:v>#N/A</c:v>
                </c:pt>
                <c:pt idx="3">
                  <c:v>#N/A</c:v>
                </c:pt>
                <c:pt idx="4">
                  <c:v>33210</c:v>
                </c:pt>
                <c:pt idx="5">
                  <c:v>#N/A</c:v>
                </c:pt>
                <c:pt idx="6">
                  <c:v>#N/A</c:v>
                </c:pt>
                <c:pt idx="7">
                  <c:v>29354</c:v>
                </c:pt>
                <c:pt idx="8">
                  <c:v>#N/A</c:v>
                </c:pt>
                <c:pt idx="9">
                  <c:v>#N/A</c:v>
                </c:pt>
                <c:pt idx="10">
                  <c:v>28513</c:v>
                </c:pt>
                <c:pt idx="11">
                  <c:v>#N/A</c:v>
                </c:pt>
                <c:pt idx="12">
                  <c:v>#N/A</c:v>
                </c:pt>
                <c:pt idx="13">
                  <c:v>27744</c:v>
                </c:pt>
                <c:pt idx="14">
                  <c:v>#N/A</c:v>
                </c:pt>
              </c:numCache>
            </c:numRef>
          </c:val>
          <c:smooth val="0"/>
          <c:extLst>
            <c:ext xmlns:c16="http://schemas.microsoft.com/office/drawing/2014/chart" uri="{C3380CC4-5D6E-409C-BE32-E72D297353CC}">
              <c16:uniqueId val="{0000000B-5CED-4160-8E92-F8F6E711F8A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7599</c:v>
                </c:pt>
                <c:pt idx="1">
                  <c:v>5641</c:v>
                </c:pt>
                <c:pt idx="2">
                  <c:v>5381</c:v>
                </c:pt>
              </c:numCache>
            </c:numRef>
          </c:val>
          <c:extLst>
            <c:ext xmlns:c16="http://schemas.microsoft.com/office/drawing/2014/chart" uri="{C3380CC4-5D6E-409C-BE32-E72D297353CC}">
              <c16:uniqueId val="{00000000-82D6-4581-B7DA-CA0A23DC81F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44</c:v>
                </c:pt>
                <c:pt idx="1">
                  <c:v>329</c:v>
                </c:pt>
                <c:pt idx="2">
                  <c:v>564</c:v>
                </c:pt>
              </c:numCache>
            </c:numRef>
          </c:val>
          <c:extLst>
            <c:ext xmlns:c16="http://schemas.microsoft.com/office/drawing/2014/chart" uri="{C3380CC4-5D6E-409C-BE32-E72D297353CC}">
              <c16:uniqueId val="{00000001-82D6-4581-B7DA-CA0A23DC81F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7107</c:v>
                </c:pt>
                <c:pt idx="1">
                  <c:v>7240</c:v>
                </c:pt>
                <c:pt idx="2">
                  <c:v>7687</c:v>
                </c:pt>
              </c:numCache>
            </c:numRef>
          </c:val>
          <c:extLst>
            <c:ext xmlns:c16="http://schemas.microsoft.com/office/drawing/2014/chart" uri="{C3380CC4-5D6E-409C-BE32-E72D297353CC}">
              <c16:uniqueId val="{00000002-82D6-4581-B7DA-CA0A23DC81F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{E30B4F7D-10B2-49F8-9E77-1EEB934D6D2F}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2CF-4509-97AD-5D79320DFA9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{F2C45673-599A-40E3-B5D3-658C669D5C59}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2CF-4509-97AD-5D79320DFA9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{310C5B40-9075-44A7-A115-ED3CD2D839BB}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2CF-4509-97AD-5D79320DFA9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{7D186CAF-94A9-4A95-B88E-F956798C7348}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2CF-4509-97AD-5D79320DFA9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{9BBD1D96-1C97-4D90-A5DC-48396DF5D9B4}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2CF-4509-97AD-5D79320DFA9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{50700E59-FB3A-4230-83E6-47DFD35D8246}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2CF-4509-97AD-5D79320DFA9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{61D4F352-9240-4C3E-A67B-2E23664CFC4D}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2CF-4509-97AD-5D79320DFA9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{6FB2AFF8-D023-4841-9002-4BFC70461E72}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2CF-4509-97AD-5D79320DFA9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{260C86CB-FF20-4987-AE94-518B84E45559}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2CF-4509-97AD-5D79320DFA9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57.8</c:v>
                </c:pt>
                <c:pt idx="8">
                  <c:v>59.6</c:v>
                </c:pt>
                <c:pt idx="16">
                  <c:v>61.5</c:v>
                </c:pt>
                <c:pt idx="24">
                  <c:v>62.8</c:v>
                </c:pt>
                <c:pt idx="32">
                  <c:v>64.3</c:v>
                </c:pt>
              </c:numCache>
            </c:numRef>
          </c:xVal>
          <c:yVal>
            <c:numRef>
              <c:f>公会計指標分析・財政指標組合せ分析表!$BP$51:$DC$51</c:f>
              <c:numCache>
                <c:formatCode>#,##0.0;"▲ "#,##0.0</c:formatCode>
                <c:ptCount val="40"/>
                <c:pt idx="0">
                  <c:v>80.5</c:v>
                </c:pt>
                <c:pt idx="8">
                  <c:v>67.900000000000006</c:v>
                </c:pt>
                <c:pt idx="16">
                  <c:v>61.4</c:v>
                </c:pt>
                <c:pt idx="24">
                  <c:v>58.6</c:v>
                </c:pt>
                <c:pt idx="32">
                  <c:v>55.6</c:v>
                </c:pt>
              </c:numCache>
            </c:numRef>
          </c:yVal>
          <c:smooth val="0"/>
          <c:extLst>
            <c:ext xmlns:c16="http://schemas.microsoft.com/office/drawing/2014/chart" uri="{C3380CC4-5D6E-409C-BE32-E72D297353CC}">
              <c16:uniqueId val="{00000009-C2CF-4509-97AD-5D79320DFA9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{CD254382-A2ED-4628-A459-845CC0D51C01}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2CF-4509-97AD-5D79320DFA9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{D3BBE11B-A107-4A77-8325-D98BF9133A55}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2CF-4509-97AD-5D79320DFA9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{A7DDFF8E-532E-4448-898E-4D378FBE64FE}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2CF-4509-97AD-5D79320DFA9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{37143805-0E0E-4DE4-A404-E50C8B2AD458}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2CF-4509-97AD-5D79320DFA9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{80062742-CE4C-48C0-8CB4-17544BD9F233}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2CF-4509-97AD-5D79320DFA9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{BDD81F88-24C3-41DE-8863-351E351830EA}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2CF-4509-97AD-5D79320DFA9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{982E4FCC-A6D7-4587-9956-E7DB362BCE57}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2CF-4509-97AD-5D79320DFA9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{F0C47B72-1C17-484D-9959-222A74F4BE1F}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2CF-4509-97AD-5D79320DFA9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{F56BB852-B180-4E2A-AF46-E7874563FA2B}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2CF-4509-97AD-5D79320DFA9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61.9</c:v>
                </c:pt>
                <c:pt idx="8">
                  <c:v>62.5</c:v>
                </c:pt>
                <c:pt idx="16">
                  <c:v>63.5</c:v>
                </c:pt>
                <c:pt idx="24">
                  <c:v>63.8</c:v>
                </c:pt>
                <c:pt idx="32">
                  <c:v>64.099999999999994</c:v>
                </c:pt>
              </c:numCache>
            </c:numRef>
          </c:xVal>
          <c:yVal>
            <c:numRef>
              <c:f>公会計指標分析・財政指標組合せ分析表!$BP$55:$DC$55</c:f>
              <c:numCache>
                <c:formatCode>#,##0.0;"▲ "#,##0.0</c:formatCode>
                <c:ptCount val="40"/>
                <c:pt idx="0">
                  <c:v>18</c:v>
                </c:pt>
                <c:pt idx="8">
                  <c:v>13.1</c:v>
                </c:pt>
                <c:pt idx="16">
                  <c:v>10.9</c:v>
                </c:pt>
                <c:pt idx="24">
                  <c:v>13.6</c:v>
                </c:pt>
                <c:pt idx="32">
                  <c:v>15.3</c:v>
                </c:pt>
              </c:numCache>
            </c:numRef>
          </c:yVal>
          <c:smooth val="0"/>
          <c:extLst>
            <c:ext xmlns:c16="http://schemas.microsoft.com/office/drawing/2014/chart" uri="{C3380CC4-5D6E-409C-BE32-E72D297353CC}">
              <c16:uniqueId val="{00000013-C2CF-4509-97AD-5D79320DFA9B}"/>
            </c:ext>
          </c:extLst>
        </c:ser>
        <c:dLbls>
          <c:showLegendKey val="0"/>
          <c:showVal val="1"/>
          <c:showCatName val="0"/>
          <c:showSerName val="0"/>
          <c:showPercent val="0"/>
          <c:showBubbleSize val="0"/>
        </c:dLbls>
        <c:axId val="46179840"/>
        <c:axId val="46181760"/>
      </c:scatterChart>
      <c:valAx>
        <c:axId val="46179840"/>
        <c:scaling>
          <c:orientation val="maxMin"/>
          <c:max val="65"/>
          <c:min val="57"/>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9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{1F1FDD24-F07C-4AA6-A6D6-58EB0E936802}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3F9-4E81-AD61-080CB004A6A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{8001FB1C-3DD8-4264-8C20-120969209D4B}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3F9-4E81-AD61-080CB004A6A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{42E53AB8-DDDA-4743-8002-3354BFD09E39}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3F9-4E81-AD61-080CB004A6A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{8DCFF889-D9F8-41A5-BF32-FF5F9BBD0BE9}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3F9-4E81-AD61-080CB004A6A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{70AE5C38-F780-428F-801A-4443FCA9714B}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3F9-4E81-AD61-080CB004A6A8}"/>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{90F1D2C9-1471-406B-999D-2F79E999B6C7}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3F9-4E81-AD61-080CB004A6A8}"/>
                </c:ext>
              </c:extLst>
            </c:dLbl>
            <c:dLbl>
              <c:idx val="16"/>
              <c:layout>
                <c:manualLayout>
                  <c:x val="0"/>
                  <c:y val="8.0128391740021E-3"/>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{AF01F90A-6ED4-4455-8B53-2B2F8CCC840F}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3F9-4E81-AD61-080CB004A6A8}"/>
                </c:ext>
              </c:extLst>
            </c:dLbl>
            <c:dLbl>
              <c:idx val="24"/>
              <c:layout>
                <c:manualLayout>
                  <c:x val="0"/>
                  <c:y val="-8.0128391740021798E-3"/>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{26D87E6A-96C8-4069-AADE-0E45EA8F4B70}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3F9-4E81-AD61-080CB004A6A8}"/>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{D72C6F7E-3710-4B03-8348-3ED9B14E2B86}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3F9-4E81-AD61-080CB004A6A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11.3</c:v>
                </c:pt>
                <c:pt idx="8">
                  <c:v>10.6</c:v>
                </c:pt>
                <c:pt idx="16">
                  <c:v>11.2</c:v>
                </c:pt>
                <c:pt idx="24">
                  <c:v>10.9</c:v>
                </c:pt>
                <c:pt idx="32">
                  <c:v>10.5</c:v>
                </c:pt>
              </c:numCache>
            </c:numRef>
          </c:xVal>
          <c:yVal>
            <c:numRef>
              <c:f>公会計指標分析・財政指標組合せ分析表!$BP$73:$DC$73</c:f>
              <c:numCache>
                <c:formatCode>#,##0.0;"▲ "#,##0.0</c:formatCode>
                <c:ptCount val="40"/>
                <c:pt idx="0">
                  <c:v>80.5</c:v>
                </c:pt>
                <c:pt idx="8">
                  <c:v>67.900000000000006</c:v>
                </c:pt>
                <c:pt idx="16">
                  <c:v>61.4</c:v>
                </c:pt>
                <c:pt idx="24">
                  <c:v>58.6</c:v>
                </c:pt>
                <c:pt idx="32">
                  <c:v>55.6</c:v>
                </c:pt>
              </c:numCache>
            </c:numRef>
          </c:yVal>
          <c:smooth val="0"/>
          <c:extLst>
            <c:ext xmlns:c16="http://schemas.microsoft.com/office/drawing/2014/chart" uri="{C3380CC4-5D6E-409C-BE32-E72D297353CC}">
              <c16:uniqueId val="{00000009-13F9-4E81-AD61-080CB004A6A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{DEE6E7A2-E2FF-48DF-A607-6B9C82EC75D5}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3F9-4E81-AD61-080CB004A6A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{599C0597-F3E9-4622-8F48-58F62462FD8D}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3F9-4E81-AD61-080CB004A6A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{D2C69246-B88B-433F-BECE-E4CFDB850F3A}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3F9-4E81-AD61-080CB004A6A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{9FF3103A-A063-466A-AB97-50A38DC62BE2}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3F9-4E81-AD61-080CB004A6A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{C1A34277-3E9B-4964-8EA2-F06BDA7BA812}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3F9-4E81-AD61-080CB004A6A8}"/>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{3802AC77-A2F8-43E2-9B7D-479DE57700A2}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3F9-4E81-AD61-080CB004A6A8}"/>
                </c:ext>
              </c:extLst>
            </c:dLbl>
            <c:dLbl>
              <c:idx val="16"/>
              <c:layout>
                <c:manualLayout>
                  <c:x val="-3.0948610766502307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{1E4ABFB7-C414-4064-BCE5-D15904A06771}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3F9-4E81-AD61-080CB004A6A8}"/>
                </c:ext>
              </c:extLst>
            </c:dLbl>
            <c:dLbl>
              <c:idx val="24"/>
              <c:layout>
                <c:manualLayout>
                  <c:x val="-3.2192074683648993E-2"/>
                  <c:y val="-7.4714690730299946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{CB900ADA-56D2-4265-BA38-FD980DE09A23}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3F9-4E81-AD61-080CB004A6A8}"/>
                </c:ext>
              </c:extLst>
            </c:dLbl>
            <c:dLbl>
              <c:idx val="32"/>
              <c:layout>
                <c:manualLayout>
                  <c:x val="-3.1570342725075584E-2"/>
                  <c:y val="-5.011860344528797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{26BE8110-3991-4054-9680-19B989F42994}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3F9-4E81-AD61-080CB004A6A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3.5</c:v>
                </c:pt>
                <c:pt idx="8">
                  <c:v>3.6</c:v>
                </c:pt>
                <c:pt idx="16">
                  <c:v>4</c:v>
                </c:pt>
                <c:pt idx="24">
                  <c:v>4.3</c:v>
                </c:pt>
                <c:pt idx="32">
                  <c:v>4.5</c:v>
                </c:pt>
              </c:numCache>
            </c:numRef>
          </c:xVal>
          <c:yVal>
            <c:numRef>
              <c:f>公会計指標分析・財政指標組合せ分析表!$BP$77:$DC$77</c:f>
              <c:numCache>
                <c:formatCode>#,##0.0;"▲ "#,##0.0</c:formatCode>
                <c:ptCount val="40"/>
                <c:pt idx="0">
                  <c:v>18</c:v>
                </c:pt>
                <c:pt idx="8">
                  <c:v>13.1</c:v>
                </c:pt>
                <c:pt idx="16">
                  <c:v>10.9</c:v>
                </c:pt>
                <c:pt idx="24">
                  <c:v>13.6</c:v>
                </c:pt>
                <c:pt idx="32">
                  <c:v>15.3</c:v>
                </c:pt>
              </c:numCache>
            </c:numRef>
          </c:yVal>
          <c:smooth val="0"/>
          <c:extLst>
            <c:ext xmlns:c16="http://schemas.microsoft.com/office/drawing/2014/chart" uri="{C3380CC4-5D6E-409C-BE32-E72D297353CC}">
              <c16:uniqueId val="{00000013-13F9-4E81-AD61-080CB004A6A8}"/>
            </c:ext>
          </c:extLst>
        </c:ser>
        <c:dLbls>
          <c:showLegendKey val="0"/>
          <c:showVal val="1"/>
          <c:showCatName val="0"/>
          <c:showSerName val="0"/>
          <c:showPercent val="0"/>
          <c:showBubbleSize val="0"/>
        </c:dLbls>
        <c:axId val="84219776"/>
        <c:axId val="84234240"/>
      </c:scatterChart>
      <c:valAx>
        <c:axId val="84219776"/>
        <c:scaling>
          <c:orientation val="maxMin"/>
          <c:max val="12"/>
          <c:min val="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9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新潟県上越市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180,440
178,063
973.89
111,404,824
106,860,468
3,216,891
60,162,989
101,856,927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55.6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財政力指数は、分子を構成する基準財政収入額が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市税などを中心に収入</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が減少したことで</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前年度を</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下</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回ったことから、単年度では</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0.02</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低下</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し、</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年平均で</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も</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0.004</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ポイント低下した。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依然として類似団体の中でも下位に位置しており、自立的な財政運営を行うための財政基盤の強化が課題である。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今後も効率的かつ効果的な行政運営を実践するとともに、市税を始めとした自主財源の確保に努めることにより、財政基盤の強化を図る。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137160</xdr:rowOff>
    </xdr:from>
    <xdr:to>
      <xdr:col>23</xdr:col>
      <xdr:colOff>133350</xdr:colOff>
      <xdr:row>45</xdr:row>
      <xdr:rowOff>66040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30936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38117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66040</xdr:rowOff>
    </xdr:from>
    <xdr:to>
      <xdr:col>24</xdr:col>
      <xdr:colOff>12700</xdr:colOff>
      <xdr:row>45</xdr:row>
      <xdr:rowOff>66040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52087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05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137160</xdr:rowOff>
    </xdr:from>
    <xdr:to>
      <xdr:col>24</xdr:col>
      <xdr:colOff>12700</xdr:colOff>
      <xdr:row>36</xdr:row>
      <xdr:rowOff>137160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30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45</xdr:row>
      <xdr:rowOff>66040</xdr:rowOff>
    </xdr:from>
    <xdr:to>
      <xdr:col>23</xdr:col>
      <xdr:colOff>133350</xdr:colOff>
      <xdr:row>45</xdr:row>
      <xdr:rowOff>66040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778129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39</xdr:row>
      <xdr:rowOff>165117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68516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148590</xdr:rowOff>
    </xdr:from>
    <xdr:to>
      <xdr:col>23</xdr:col>
      <xdr:colOff>184150</xdr:colOff>
      <xdr:row>41</xdr:row>
      <xdr:rowOff>78740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00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45</xdr:row>
      <xdr:rowOff>41910</xdr:rowOff>
    </xdr:from>
    <xdr:to>
      <xdr:col>19</xdr:col>
      <xdr:colOff>133350</xdr:colOff>
      <xdr:row>45</xdr:row>
      <xdr:rowOff>66040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75716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148590</xdr:rowOff>
    </xdr:from>
    <xdr:to>
      <xdr:col>19</xdr:col>
      <xdr:colOff>184150</xdr:colOff>
      <xdr:row>41</xdr:row>
      <xdr:rowOff>78740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00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88917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67754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165100</xdr:rowOff>
    </xdr:from>
    <xdr:to>
      <xdr:col>15</xdr:col>
      <xdr:colOff>82550</xdr:colOff>
      <xdr:row>45</xdr:row>
      <xdr:rowOff>41910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70890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124460</xdr:rowOff>
    </xdr:from>
    <xdr:to>
      <xdr:col>15</xdr:col>
      <xdr:colOff>133350</xdr:colOff>
      <xdr:row>41</xdr:row>
      <xdr:rowOff>54610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64787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116840</xdr:rowOff>
    </xdr:from>
    <xdr:to>
      <xdr:col>11</xdr:col>
      <xdr:colOff>31750</xdr:colOff>
      <xdr:row>44</xdr:row>
      <xdr:rowOff>165100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66064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76200</xdr:rowOff>
    </xdr:from>
    <xdr:to>
      <xdr:col>11</xdr:col>
      <xdr:colOff>82550</xdr:colOff>
      <xdr:row>41</xdr:row>
      <xdr:rowOff>6350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16527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76200</xdr:rowOff>
    </xdr:from>
    <xdr:to>
      <xdr:col>7</xdr:col>
      <xdr:colOff>31750</xdr:colOff>
      <xdr:row>41</xdr:row>
      <xdr:rowOff>6350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16527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45</xdr:row>
      <xdr:rowOff>15240</xdr:rowOff>
    </xdr:from>
    <xdr:to>
      <xdr:col>23</xdr:col>
      <xdr:colOff>184150</xdr:colOff>
      <xdr:row>45</xdr:row>
      <xdr:rowOff>116840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73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44</xdr:row>
      <xdr:rowOff>82567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626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45</xdr:row>
      <xdr:rowOff>15240</xdr:rowOff>
    </xdr:from>
    <xdr:to>
      <xdr:col>19</xdr:col>
      <xdr:colOff>184150</xdr:colOff>
      <xdr:row>45</xdr:row>
      <xdr:rowOff>116840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73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45</xdr:row>
      <xdr:rowOff>101617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78168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162560</xdr:rowOff>
    </xdr:from>
    <xdr:to>
      <xdr:col>15</xdr:col>
      <xdr:colOff>133350</xdr:colOff>
      <xdr:row>45</xdr:row>
      <xdr:rowOff>92710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70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45</xdr:row>
      <xdr:rowOff>77487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7792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114300</xdr:rowOff>
    </xdr:from>
    <xdr:to>
      <xdr:col>11</xdr:col>
      <xdr:colOff>82550</xdr:colOff>
      <xdr:row>45</xdr:row>
      <xdr:rowOff>44450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65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45</xdr:row>
      <xdr:rowOff>29227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774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66040</xdr:rowOff>
    </xdr:from>
    <xdr:to>
      <xdr:col>7</xdr:col>
      <xdr:colOff>31750</xdr:colOff>
      <xdr:row>44</xdr:row>
      <xdr:rowOff>167640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60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152417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769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経常収支比率は、分母となる経常一般財源等収入額が、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実質的な普通交付税で</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13.8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するなど、「分母」全体で</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18.4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した一方、「分子」となる経常経費充当一般財源において、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人件費が退職手当の増などにより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12.5</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億円の増、物件費が学校給食にかかる委託料や賄材料費の増などにより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11.5</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億円増加するなど、</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「分子」全体で</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25.2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なり、分子が分母を上回って増加したことから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上昇</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引き続き、計画的な財政運営を行うことにより、財政の弾力性を確保していく。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167217</xdr:rowOff>
    </xdr:from>
    <xdr:to>
      <xdr:col>23</xdr:col>
      <xdr:colOff>133350</xdr:colOff>
      <xdr:row>66</xdr:row>
      <xdr:rowOff>2117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111317"/>
          <a:ext cx="0" cy="12065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145644</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289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2117</xdr:rowOff>
    </xdr:from>
    <xdr:to>
      <xdr:col>24</xdr:col>
      <xdr:colOff>12700</xdr:colOff>
      <xdr:row>66</xdr:row>
      <xdr:rowOff>2117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317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82144</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985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167217</xdr:rowOff>
    </xdr:from>
    <xdr:to>
      <xdr:col>24</xdr:col>
      <xdr:colOff>12700</xdr:colOff>
      <xdr:row>58</xdr:row>
      <xdr:rowOff>167217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11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127423</xdr:rowOff>
    </xdr:from>
    <xdr:to>
      <xdr:col>23</xdr:col>
      <xdr:colOff>133350</xdr:colOff>
      <xdr:row>62</xdr:row>
      <xdr:rowOff>60537</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114800" y="10585873"/>
          <a:ext cx="838200" cy="104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54204</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6841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82127</xdr:rowOff>
    </xdr:from>
    <xdr:to>
      <xdr:col>23</xdr:col>
      <xdr:colOff>184150</xdr:colOff>
      <xdr:row>63</xdr:row>
      <xdr:rowOff>12277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127423</xdr:rowOff>
    </xdr:from>
    <xdr:to>
      <xdr:col>19</xdr:col>
      <xdr:colOff>133350</xdr:colOff>
      <xdr:row>62</xdr:row>
      <xdr:rowOff>132927</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flipV="1">
          <a:off x="3225800" y="10585873"/>
          <a:ext cx="889000" cy="176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116840</xdr:rowOff>
    </xdr:from>
    <xdr:to>
      <xdr:col>19</xdr:col>
      <xdr:colOff>184150</xdr:colOff>
      <xdr:row>62</xdr:row>
      <xdr:rowOff>46990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31767</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0661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121920</xdr:rowOff>
    </xdr:from>
    <xdr:to>
      <xdr:col>15</xdr:col>
      <xdr:colOff>82550</xdr:colOff>
      <xdr:row>62</xdr:row>
      <xdr:rowOff>132927</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2336800" y="10408920"/>
          <a:ext cx="889000" cy="353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60537</xdr:rowOff>
    </xdr:from>
    <xdr:to>
      <xdr:col>15</xdr:col>
      <xdr:colOff>133350</xdr:colOff>
      <xdr:row>61</xdr:row>
      <xdr:rowOff>162137</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05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864</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28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121920</xdr:rowOff>
    </xdr:from>
    <xdr:to>
      <xdr:col>11</xdr:col>
      <xdr:colOff>31750</xdr:colOff>
      <xdr:row>61</xdr:row>
      <xdr:rowOff>111337</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0408920"/>
          <a:ext cx="889000" cy="16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129963</xdr:rowOff>
    </xdr:from>
    <xdr:to>
      <xdr:col>11</xdr:col>
      <xdr:colOff>82550</xdr:colOff>
      <xdr:row>60</xdr:row>
      <xdr:rowOff>60113</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24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70290</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014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44450</xdr:rowOff>
    </xdr:from>
    <xdr:to>
      <xdr:col>7</xdr:col>
      <xdr:colOff>31750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156227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9737</xdr:rowOff>
    </xdr:from>
    <xdr:to>
      <xdr:col>23</xdr:col>
      <xdr:colOff>184150</xdr:colOff>
      <xdr:row>62</xdr:row>
      <xdr:rowOff>111337</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0639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26264</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0484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76623</xdr:rowOff>
    </xdr:from>
    <xdr:to>
      <xdr:col>19</xdr:col>
      <xdr:colOff>184150</xdr:colOff>
      <xdr:row>62</xdr:row>
      <xdr:rowOff>6773</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053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16950</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03039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82127</xdr:rowOff>
    </xdr:from>
    <xdr:to>
      <xdr:col>15</xdr:col>
      <xdr:colOff>133350</xdr:colOff>
      <xdr:row>63</xdr:row>
      <xdr:rowOff>12277</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0712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168504</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0798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71120</xdr:rowOff>
    </xdr:from>
    <xdr:to>
      <xdr:col>11</xdr:col>
      <xdr:colOff>82550</xdr:colOff>
      <xdr:row>61</xdr:row>
      <xdr:rowOff>1270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157497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0444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60537</xdr:rowOff>
    </xdr:from>
    <xdr:to>
      <xdr:col>7</xdr:col>
      <xdr:colOff>31750</xdr:colOff>
      <xdr:row>61</xdr:row>
      <xdr:rowOff>162137</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051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146914</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060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[210,627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5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50">
              <a:solidFill>
                <a:schemeClr val="dk1"/>
              </a:solidFill>
              <a:effectLst/>
              <a:latin typeface="ＭＳ Ｐゴシック" panose="020B0600070205080204" pitchFamily="50" charset="-128"/>
              <a:ea typeface="ＭＳ Ｐゴシック" panose="020B0600070205080204" pitchFamily="50" charset="-128"/>
              <a:cs typeface="+mn-cs"/>
            </a:rPr>
            <a:t>人口</a:t>
          </a:r>
          <a:r>
            <a:rPr kumimoji="1" lang="en-US" altLang="ja-JP" sz="125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250">
              <a:solidFill>
                <a:schemeClr val="dk1"/>
              </a:solidFill>
              <a:effectLst/>
              <a:latin typeface="ＭＳ Ｐゴシック" panose="020B0600070205080204" pitchFamily="50" charset="-128"/>
              <a:ea typeface="ＭＳ Ｐゴシック" panose="020B0600070205080204" pitchFamily="50" charset="-128"/>
              <a:cs typeface="+mn-cs"/>
            </a:rPr>
            <a:t>人当たり人件費・物件費等決算額は、維持補修費が市道除排雪経費の増加などにより</a:t>
          </a:r>
          <a:r>
            <a:rPr kumimoji="1" lang="en-US" altLang="ja-JP" sz="1250">
              <a:solidFill>
                <a:schemeClr val="dk1"/>
              </a:solidFill>
              <a:effectLst/>
              <a:latin typeface="ＭＳ Ｐゴシック" panose="020B0600070205080204" pitchFamily="50" charset="-128"/>
              <a:ea typeface="ＭＳ Ｐゴシック" panose="020B0600070205080204" pitchFamily="50" charset="-128"/>
              <a:cs typeface="+mn-cs"/>
            </a:rPr>
            <a:t>23.0</a:t>
          </a:r>
          <a:r>
            <a:rPr kumimoji="1" lang="ja-JP" altLang="ja-JP" sz="1250">
              <a:solidFill>
                <a:schemeClr val="dk1"/>
              </a:solidFill>
              <a:effectLst/>
              <a:latin typeface="ＭＳ Ｐゴシック" panose="020B0600070205080204" pitchFamily="50" charset="-128"/>
              <a:ea typeface="ＭＳ Ｐゴシック" panose="020B0600070205080204" pitchFamily="50" charset="-128"/>
              <a:cs typeface="+mn-cs"/>
            </a:rPr>
            <a:t>億円</a:t>
          </a:r>
          <a:r>
            <a:rPr kumimoji="1" lang="ja-JP" altLang="en-US" sz="1250">
              <a:solidFill>
                <a:schemeClr val="dk1"/>
              </a:solidFill>
              <a:effectLst/>
              <a:latin typeface="ＭＳ Ｐゴシック" panose="020B0600070205080204" pitchFamily="50" charset="-128"/>
              <a:ea typeface="ＭＳ Ｐゴシック" panose="020B0600070205080204" pitchFamily="50" charset="-128"/>
              <a:cs typeface="+mn-cs"/>
            </a:rPr>
            <a:t>、人件費が退職手当の増や給与改定により</a:t>
          </a:r>
          <a:r>
            <a:rPr kumimoji="1" lang="en-US" altLang="ja-JP" sz="1250">
              <a:solidFill>
                <a:schemeClr val="dk1"/>
              </a:solidFill>
              <a:effectLst/>
              <a:latin typeface="ＭＳ Ｐゴシック" panose="020B0600070205080204" pitchFamily="50" charset="-128"/>
              <a:ea typeface="ＭＳ Ｐゴシック" panose="020B0600070205080204" pitchFamily="50" charset="-128"/>
              <a:cs typeface="+mn-cs"/>
            </a:rPr>
            <a:t>11.4</a:t>
          </a:r>
          <a:r>
            <a:rPr kumimoji="1" lang="ja-JP" altLang="en-US" sz="1250">
              <a:solidFill>
                <a:schemeClr val="dk1"/>
              </a:solidFill>
              <a:effectLst/>
              <a:latin typeface="ＭＳ Ｐゴシック" panose="020B0600070205080204" pitchFamily="50" charset="-128"/>
              <a:ea typeface="ＭＳ Ｐゴシック" panose="020B0600070205080204" pitchFamily="50" charset="-128"/>
              <a:cs typeface="+mn-cs"/>
            </a:rPr>
            <a:t>億円、物件費が令和</a:t>
          </a:r>
          <a:r>
            <a:rPr kumimoji="1" lang="en-US" altLang="ja-JP" sz="125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250">
              <a:solidFill>
                <a:schemeClr val="dk1"/>
              </a:solidFill>
              <a:effectLst/>
              <a:latin typeface="ＭＳ Ｐゴシック" panose="020B0600070205080204" pitchFamily="50" charset="-128"/>
              <a:ea typeface="ＭＳ Ｐゴシック" panose="020B0600070205080204" pitchFamily="50" charset="-128"/>
              <a:cs typeface="+mn-cs"/>
            </a:rPr>
            <a:t>年能登半島地震に係る災害廃棄物処理及び被災家屋の公費解体の実施などにより</a:t>
          </a:r>
          <a:r>
            <a:rPr kumimoji="1" lang="en-US" altLang="ja-JP" sz="1250">
              <a:solidFill>
                <a:schemeClr val="dk1"/>
              </a:solidFill>
              <a:effectLst/>
              <a:latin typeface="ＭＳ Ｐゴシック" panose="020B0600070205080204" pitchFamily="50" charset="-128"/>
              <a:ea typeface="ＭＳ Ｐゴシック" panose="020B0600070205080204" pitchFamily="50" charset="-128"/>
              <a:cs typeface="+mn-cs"/>
            </a:rPr>
            <a:t>8.8</a:t>
          </a:r>
          <a:r>
            <a:rPr kumimoji="1" lang="ja-JP" altLang="en-US" sz="1250">
              <a:solidFill>
                <a:schemeClr val="dk1"/>
              </a:solidFill>
              <a:effectLst/>
              <a:latin typeface="ＭＳ Ｐゴシック" panose="020B0600070205080204" pitchFamily="50" charset="-128"/>
              <a:ea typeface="ＭＳ Ｐゴシック" panose="020B0600070205080204" pitchFamily="50" charset="-128"/>
              <a:cs typeface="+mn-cs"/>
            </a:rPr>
            <a:t>億円、それぞれ増加したことから、増加した。</a:t>
          </a:r>
          <a:endParaRPr kumimoji="1" lang="en-US" altLang="ja-JP" sz="125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250">
              <a:solidFill>
                <a:schemeClr val="dk1"/>
              </a:solidFill>
              <a:effectLst/>
              <a:latin typeface="ＭＳ Ｐゴシック" panose="020B0600070205080204" pitchFamily="50" charset="-128"/>
              <a:ea typeface="ＭＳ Ｐゴシック" panose="020B0600070205080204" pitchFamily="50" charset="-128"/>
              <a:cs typeface="+mn-cs"/>
            </a:rPr>
            <a:t>　当市は、</a:t>
          </a:r>
          <a:r>
            <a:rPr kumimoji="1" lang="ja-JP" altLang="en-US" sz="1250">
              <a:solidFill>
                <a:schemeClr val="dk1"/>
              </a:solidFill>
              <a:effectLst/>
              <a:latin typeface="ＭＳ Ｐゴシック" panose="020B0600070205080204" pitchFamily="50" charset="-128"/>
              <a:ea typeface="ＭＳ Ｐゴシック" panose="020B0600070205080204" pitchFamily="50" charset="-128"/>
              <a:cs typeface="+mn-cs"/>
            </a:rPr>
            <a:t>広大な市域を有し</a:t>
          </a:r>
          <a:r>
            <a:rPr kumimoji="1" lang="ja-JP" altLang="ja-JP" sz="125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250">
              <a:solidFill>
                <a:schemeClr val="dk1"/>
              </a:solidFill>
              <a:effectLst/>
              <a:latin typeface="ＭＳ Ｐゴシック" panose="020B0600070205080204" pitchFamily="50" charset="-128"/>
              <a:ea typeface="ＭＳ Ｐゴシック" panose="020B0600070205080204" pitchFamily="50" charset="-128"/>
              <a:cs typeface="+mn-cs"/>
            </a:rPr>
            <a:t>行政サービスを提供していることから、</a:t>
          </a:r>
          <a:r>
            <a:rPr kumimoji="1" lang="ja-JP" altLang="ja-JP" sz="125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類似団体と比較しても人件費や施設の維持管理費に多額の費用を必要としている。</a:t>
          </a:r>
          <a:endParaRPr kumimoji="1" lang="en-US" altLang="ja-JP" sz="125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25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50">
              <a:solidFill>
                <a:schemeClr val="dk1"/>
              </a:solidFill>
              <a:effectLst/>
              <a:latin typeface="ＭＳ Ｐゴシック" panose="020B0600070205080204" pitchFamily="50" charset="-128"/>
              <a:ea typeface="ＭＳ Ｐゴシック" panose="020B0600070205080204" pitchFamily="50" charset="-128"/>
              <a:cs typeface="+mn-cs"/>
            </a:rPr>
            <a:t>今後も、公共施設等総合管理計画（基本方針）</a:t>
          </a:r>
          <a:r>
            <a:rPr kumimoji="1" lang="ja-JP" altLang="en-US" sz="1250">
              <a:solidFill>
                <a:schemeClr val="dk1"/>
              </a:solidFill>
              <a:effectLst/>
              <a:latin typeface="ＭＳ Ｐゴシック" panose="020B0600070205080204" pitchFamily="50" charset="-128"/>
              <a:ea typeface="ＭＳ Ｐゴシック" panose="020B0600070205080204" pitchFamily="50" charset="-128"/>
              <a:cs typeface="+mn-cs"/>
            </a:rPr>
            <a:t>、公の施設の適正配置計画、行政改革推進計画に基づく</a:t>
          </a:r>
          <a:r>
            <a:rPr kumimoji="1" lang="ja-JP" altLang="ja-JP" sz="1250">
              <a:solidFill>
                <a:schemeClr val="dk1"/>
              </a:solidFill>
              <a:effectLst/>
              <a:latin typeface="ＭＳ Ｐゴシック" panose="020B0600070205080204" pitchFamily="50" charset="-128"/>
              <a:ea typeface="ＭＳ Ｐゴシック" panose="020B0600070205080204" pitchFamily="50" charset="-128"/>
              <a:cs typeface="+mn-cs"/>
            </a:rPr>
            <a:t>取組を着実に推進し、経費削減に努める。</a:t>
          </a:r>
          <a:endParaRPr lang="ja-JP" altLang="ja-JP" sz="125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65396</xdr:rowOff>
    </xdr:from>
    <xdr:to>
      <xdr:col>23</xdr:col>
      <xdr:colOff>133350</xdr:colOff>
      <xdr:row>89</xdr:row>
      <xdr:rowOff>158688</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52846"/>
          <a:ext cx="0" cy="14648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130765</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89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158688</xdr:rowOff>
    </xdr:from>
    <xdr:to>
      <xdr:col>24</xdr:col>
      <xdr:colOff>12700</xdr:colOff>
      <xdr:row>89</xdr:row>
      <xdr:rowOff>158688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4177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151773</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96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65396</xdr:rowOff>
    </xdr:from>
    <xdr:to>
      <xdr:col>24</xdr:col>
      <xdr:colOff>12700</xdr:colOff>
      <xdr:row>81</xdr:row>
      <xdr:rowOff>65396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52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88</xdr:row>
      <xdr:rowOff>18714</xdr:rowOff>
    </xdr:from>
    <xdr:to>
      <xdr:col>23</xdr:col>
      <xdr:colOff>133350</xdr:colOff>
      <xdr:row>89</xdr:row>
      <xdr:rowOff>158688</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5106314"/>
          <a:ext cx="838200" cy="311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15166</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2455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170089</xdr:rowOff>
    </xdr:from>
    <xdr:to>
      <xdr:col>23</xdr:col>
      <xdr:colOff>184150</xdr:colOff>
      <xdr:row>84</xdr:row>
      <xdr:rowOff>100239</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400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87</xdr:row>
      <xdr:rowOff>148298</xdr:rowOff>
    </xdr:from>
    <xdr:to>
      <xdr:col>19</xdr:col>
      <xdr:colOff>133350</xdr:colOff>
      <xdr:row>88</xdr:row>
      <xdr:rowOff>18714</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5064448"/>
          <a:ext cx="889000" cy="41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52240</xdr:rowOff>
    </xdr:from>
    <xdr:to>
      <xdr:col>19</xdr:col>
      <xdr:colOff>184150</xdr:colOff>
      <xdr:row>83</xdr:row>
      <xdr:rowOff>153840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82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164017</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0514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87</xdr:row>
      <xdr:rowOff>148298</xdr:rowOff>
    </xdr:from>
    <xdr:to>
      <xdr:col>15</xdr:col>
      <xdr:colOff>82550</xdr:colOff>
      <xdr:row>87</xdr:row>
      <xdr:rowOff>166906</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flipV="1">
          <a:off x="2336800" y="15064448"/>
          <a:ext cx="889000" cy="1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48594</xdr:rowOff>
    </xdr:from>
    <xdr:to>
      <xdr:col>15</xdr:col>
      <xdr:colOff>133350</xdr:colOff>
      <xdr:row>83</xdr:row>
      <xdr:rowOff>150194</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78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160371</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047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87</xdr:row>
      <xdr:rowOff>166906</xdr:rowOff>
    </xdr:from>
    <xdr:to>
      <xdr:col>11</xdr:col>
      <xdr:colOff>31750</xdr:colOff>
      <xdr:row>88</xdr:row>
      <xdr:rowOff>13754</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flipV="1">
          <a:off x="1447800" y="15083056"/>
          <a:ext cx="889000" cy="18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4423</xdr:rowOff>
    </xdr:from>
    <xdr:to>
      <xdr:col>11</xdr:col>
      <xdr:colOff>82550</xdr:colOff>
      <xdr:row>83</xdr:row>
      <xdr:rowOff>106023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234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116200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003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67394</xdr:rowOff>
    </xdr:from>
    <xdr:to>
      <xdr:col>7</xdr:col>
      <xdr:colOff>31750</xdr:colOff>
      <xdr:row>82</xdr:row>
      <xdr:rowOff>168994</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7721</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95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89</xdr:row>
      <xdr:rowOff>107888</xdr:rowOff>
    </xdr:from>
    <xdr:to>
      <xdr:col>23</xdr:col>
      <xdr:colOff>184150</xdr:colOff>
      <xdr:row>90</xdr:row>
      <xdr:rowOff>38038</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5366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89</xdr:row>
      <xdr:rowOff>3765</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5262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87</xdr:row>
      <xdr:rowOff>139364</xdr:rowOff>
    </xdr:from>
    <xdr:to>
      <xdr:col>19</xdr:col>
      <xdr:colOff>184150</xdr:colOff>
      <xdr:row>88</xdr:row>
      <xdr:rowOff>69514</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5055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88</xdr:row>
      <xdr:rowOff>54291</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51418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87</xdr:row>
      <xdr:rowOff>97498</xdr:rowOff>
    </xdr:from>
    <xdr:to>
      <xdr:col>15</xdr:col>
      <xdr:colOff>133350</xdr:colOff>
      <xdr:row>88</xdr:row>
      <xdr:rowOff>27648</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5013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88</xdr:row>
      <xdr:rowOff>12425</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5100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87</xdr:row>
      <xdr:rowOff>116106</xdr:rowOff>
    </xdr:from>
    <xdr:to>
      <xdr:col>11</xdr:col>
      <xdr:colOff>82550</xdr:colOff>
      <xdr:row>88</xdr:row>
      <xdr:rowOff>46256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5032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88</xdr:row>
      <xdr:rowOff>31033</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5118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87</xdr:row>
      <xdr:rowOff>134404</xdr:rowOff>
    </xdr:from>
    <xdr:to>
      <xdr:col>7</xdr:col>
      <xdr:colOff>31750</xdr:colOff>
      <xdr:row>88</xdr:row>
      <xdr:rowOff>64554</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5050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88</xdr:row>
      <xdr:rowOff>49331</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5136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類似団体平均を下回る状況が続いていることから、今後も引き続き、昇給、昇任及び昇格に係る基準や判定において、厳格な運用を図るほか、給与制度の見直しなどにより一層の給与水準の適正化に努める。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140970</xdr:rowOff>
    </xdr:from>
    <xdr:to>
      <xdr:col>81</xdr:col>
      <xdr:colOff>44450</xdr:colOff>
      <xdr:row>89</xdr:row>
      <xdr:rowOff>166370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856970"/>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138447</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39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166370</xdr:rowOff>
    </xdr:from>
    <xdr:to>
      <xdr:col>81</xdr:col>
      <xdr:colOff>133350</xdr:colOff>
      <xdr:row>89</xdr:row>
      <xdr:rowOff>166370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42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55897</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600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140970</xdr:rowOff>
    </xdr:from>
    <xdr:to>
      <xdr:col>81</xdr:col>
      <xdr:colOff>133350</xdr:colOff>
      <xdr:row>80</xdr:row>
      <xdr:rowOff>140970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856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10161</xdr:rowOff>
    </xdr:from>
    <xdr:to>
      <xdr:col>81</xdr:col>
      <xdr:colOff>44450</xdr:colOff>
      <xdr:row>84</xdr:row>
      <xdr:rowOff>34289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179800" y="14411961"/>
          <a:ext cx="838200" cy="24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49547</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622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77470</xdr:rowOff>
    </xdr:from>
    <xdr:to>
      <xdr:col>81</xdr:col>
      <xdr:colOff>95250</xdr:colOff>
      <xdr:row>86</xdr:row>
      <xdr:rowOff>7620</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65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10161</xdr:rowOff>
    </xdr:from>
    <xdr:to>
      <xdr:col>77</xdr:col>
      <xdr:colOff>44450</xdr:colOff>
      <xdr:row>84</xdr:row>
      <xdr:rowOff>58420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5290800" y="14411961"/>
          <a:ext cx="88900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16527</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76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58420</xdr:rowOff>
    </xdr:from>
    <xdr:to>
      <xdr:col>72</xdr:col>
      <xdr:colOff>203200</xdr:colOff>
      <xdr:row>84</xdr:row>
      <xdr:rowOff>106680</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4401800" y="1446022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101600</xdr:rowOff>
    </xdr:from>
    <xdr:to>
      <xdr:col>73</xdr:col>
      <xdr:colOff>44450</xdr:colOff>
      <xdr:row>86</xdr:row>
      <xdr:rowOff>31750</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16527</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106680</xdr:rowOff>
    </xdr:from>
    <xdr:to>
      <xdr:col>68</xdr:col>
      <xdr:colOff>152400</xdr:colOff>
      <xdr:row>85</xdr:row>
      <xdr:rowOff>7620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3512800" y="1450848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149861</xdr:rowOff>
    </xdr:from>
    <xdr:to>
      <xdr:col>68</xdr:col>
      <xdr:colOff>203200</xdr:colOff>
      <xdr:row>86</xdr:row>
      <xdr:rowOff>80011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72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64788</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809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26670</xdr:rowOff>
    </xdr:from>
    <xdr:to>
      <xdr:col>64</xdr:col>
      <xdr:colOff>152400</xdr:colOff>
      <xdr:row>86</xdr:row>
      <xdr:rowOff>128270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77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113047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85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154939</xdr:rowOff>
    </xdr:from>
    <xdr:to>
      <xdr:col>81</xdr:col>
      <xdr:colOff>95250</xdr:colOff>
      <xdr:row>84</xdr:row>
      <xdr:rowOff>85089</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385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16</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230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130811</xdr:rowOff>
    </xdr:from>
    <xdr:to>
      <xdr:col>77</xdr:col>
      <xdr:colOff>95250</xdr:colOff>
      <xdr:row>84</xdr:row>
      <xdr:rowOff>60961</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361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71138</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1300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7620</xdr:rowOff>
    </xdr:from>
    <xdr:to>
      <xdr:col>73</xdr:col>
      <xdr:colOff>44450</xdr:colOff>
      <xdr:row>84</xdr:row>
      <xdr:rowOff>109220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40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119397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17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55880</xdr:rowOff>
    </xdr:from>
    <xdr:to>
      <xdr:col>68</xdr:col>
      <xdr:colOff>203200</xdr:colOff>
      <xdr:row>84</xdr:row>
      <xdr:rowOff>157480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167657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22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128270</xdr:rowOff>
    </xdr:from>
    <xdr:to>
      <xdr:col>64</xdr:col>
      <xdr:colOff>152400</xdr:colOff>
      <xdr:row>85</xdr:row>
      <xdr:rowOff>58420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53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68597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429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類似団体と比較して、合併により広大な市域と広範囲にわたる人口分布の状況下において行政運営を行う中、前年度比で人口は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2,471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人の減、職員数（普通会計）は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人の減となり、人口千人当たりの職員数は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0.02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人の増となった。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第</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次定員管理計画における令和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月の見通し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1,758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人に対し、実職員数は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1,741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人と見通しを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人下回った。同計画に基づき、引き続き業務量の推計に基づく効率的・効果的な職員配置を進める。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70696</xdr:rowOff>
    </xdr:from>
    <xdr:to>
      <xdr:col>81</xdr:col>
      <xdr:colOff>44450</xdr:colOff>
      <xdr:row>66</xdr:row>
      <xdr:rowOff>54398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014796"/>
          <a:ext cx="0" cy="13553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26475</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342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54398</xdr:rowOff>
    </xdr:from>
    <xdr:to>
      <xdr:col>81</xdr:col>
      <xdr:colOff>133350</xdr:colOff>
      <xdr:row>66</xdr:row>
      <xdr:rowOff>54398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70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157073</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75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70696</xdr:rowOff>
    </xdr:from>
    <xdr:to>
      <xdr:col>81</xdr:col>
      <xdr:colOff>133350</xdr:colOff>
      <xdr:row>58</xdr:row>
      <xdr:rowOff>70696</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014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66</xdr:row>
      <xdr:rowOff>46355</xdr:rowOff>
    </xdr:from>
    <xdr:to>
      <xdr:col>81</xdr:col>
      <xdr:colOff>44450</xdr:colOff>
      <xdr:row>66</xdr:row>
      <xdr:rowOff>54398</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1362055"/>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133367</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4203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116840</xdr:rowOff>
    </xdr:from>
    <xdr:to>
      <xdr:col>81</xdr:col>
      <xdr:colOff>95250</xdr:colOff>
      <xdr:row>62</xdr:row>
      <xdr:rowOff>46990</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66</xdr:row>
      <xdr:rowOff>46355</xdr:rowOff>
    </xdr:from>
    <xdr:to>
      <xdr:col>77</xdr:col>
      <xdr:colOff>44450</xdr:colOff>
      <xdr:row>66</xdr:row>
      <xdr:rowOff>50377</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5290800" y="11362055"/>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84667</xdr:rowOff>
    </xdr:from>
    <xdr:to>
      <xdr:col>77</xdr:col>
      <xdr:colOff>95250</xdr:colOff>
      <xdr:row>62</xdr:row>
      <xdr:rowOff>14817</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54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24994</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3119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66</xdr:row>
      <xdr:rowOff>50377</xdr:rowOff>
    </xdr:from>
    <xdr:to>
      <xdr:col>72</xdr:col>
      <xdr:colOff>203200</xdr:colOff>
      <xdr:row>66</xdr:row>
      <xdr:rowOff>66463</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4401800" y="11366077"/>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60537</xdr:rowOff>
    </xdr:from>
    <xdr:to>
      <xdr:col>73</xdr:col>
      <xdr:colOff>44450</xdr:colOff>
      <xdr:row>61</xdr:row>
      <xdr:rowOff>162137</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5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864</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28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66</xdr:row>
      <xdr:rowOff>26246</xdr:rowOff>
    </xdr:from>
    <xdr:to>
      <xdr:col>68</xdr:col>
      <xdr:colOff>152400</xdr:colOff>
      <xdr:row>66</xdr:row>
      <xdr:rowOff>66463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1341946"/>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48471</xdr:rowOff>
    </xdr:from>
    <xdr:to>
      <xdr:col>68</xdr:col>
      <xdr:colOff>203200</xdr:colOff>
      <xdr:row>61</xdr:row>
      <xdr:rowOff>150071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506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160248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27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48471</xdr:rowOff>
    </xdr:from>
    <xdr:to>
      <xdr:col>64</xdr:col>
      <xdr:colOff>152400</xdr:colOff>
      <xdr:row>61</xdr:row>
      <xdr:rowOff>150071</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506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160248</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27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66</xdr:row>
      <xdr:rowOff>3598</xdr:rowOff>
    </xdr:from>
    <xdr:to>
      <xdr:col>81</xdr:col>
      <xdr:colOff>95250</xdr:colOff>
      <xdr:row>66</xdr:row>
      <xdr:rowOff>105198</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1319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65</xdr:row>
      <xdr:rowOff>70925</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1215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65</xdr:row>
      <xdr:rowOff>167005</xdr:rowOff>
    </xdr:from>
    <xdr:to>
      <xdr:col>77</xdr:col>
      <xdr:colOff>95250</xdr:colOff>
      <xdr:row>66</xdr:row>
      <xdr:rowOff>97155</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1311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66</xdr:row>
      <xdr:rowOff>81932</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13976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65</xdr:row>
      <xdr:rowOff>171027</xdr:rowOff>
    </xdr:from>
    <xdr:to>
      <xdr:col>73</xdr:col>
      <xdr:colOff>44450</xdr:colOff>
      <xdr:row>66</xdr:row>
      <xdr:rowOff>101177</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1315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66</xdr:row>
      <xdr:rowOff>85954</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1401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66</xdr:row>
      <xdr:rowOff>15663</xdr:rowOff>
    </xdr:from>
    <xdr:to>
      <xdr:col>68</xdr:col>
      <xdr:colOff>203200</xdr:colOff>
      <xdr:row>66</xdr:row>
      <xdr:rowOff>117263</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1331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66</xdr:row>
      <xdr:rowOff>102040</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1417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65</xdr:row>
      <xdr:rowOff>146896</xdr:rowOff>
    </xdr:from>
    <xdr:to>
      <xdr:col>64</xdr:col>
      <xdr:colOff>152400</xdr:colOff>
      <xdr:row>66</xdr:row>
      <xdr:rowOff>77046</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1291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66</xdr:row>
      <xdr:rowOff>61823</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1377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実質公債費比率は、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分母において、標準財政規模が約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11.6</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億円増加するとともに、分子において、</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元利償還金が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億円減となったこと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など</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から、前年度の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ポイント低下し、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実質公債費比率も将来負担比率と同様に高い水準にある。今後も、市債の発行抑制や有利債の活用に努める。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2" name="公債費負担の状況グラフ枠">
          <a:extLst>
            <a:ext uri="{FF2B5EF4-FFF2-40B4-BE49-F238E27FC236}">
              <a16:creationId xmlns:a16="http://schemas.microsoft.com/office/drawing/2014/main" id="{00000000-0008-0000-0300-000074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72672</xdr:rowOff>
    </xdr:from>
    <xdr:to>
      <xdr:col>81</xdr:col>
      <xdr:colOff>44450</xdr:colOff>
      <xdr:row>44</xdr:row>
      <xdr:rowOff>44450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flipV="1">
          <a:off x="17018000" y="6073422"/>
          <a:ext cx="0" cy="15148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16527</xdr:rowOff>
    </xdr:from>
    <xdr:ext cx="762000" cy="259045"/>
    <xdr:sp macro="" textlink="">
      <xdr:nvSpPr>
        <xdr:cNvPr id="374" name="公債費負担の状況最小値テキスト">
          <a:extLst>
            <a:ext uri="{FF2B5EF4-FFF2-40B4-BE49-F238E27FC236}">
              <a16:creationId xmlns:a16="http://schemas.microsoft.com/office/drawing/2014/main" id="{00000000-0008-0000-0300-000076010000}"/>
            </a:ext>
          </a:extLst>
        </xdr:cNvPr>
        <xdr:cNvSpPr txBox="1"/>
      </xdr:nvSpPr>
      <xdr:spPr>
        <a:xfrm>
          <a:off x="17106900" y="756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44450</xdr:rowOff>
    </xdr:from>
    <xdr:to>
      <xdr:col>81</xdr:col>
      <xdr:colOff>133350</xdr:colOff>
      <xdr:row>44</xdr:row>
      <xdr:rowOff>44450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758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159049</xdr:rowOff>
    </xdr:from>
    <xdr:ext cx="762000" cy="259045"/>
    <xdr:sp macro="" textlink="">
      <xdr:nvSpPr>
        <xdr:cNvPr id="376" name="公債費負担の状況最大値テキスト">
          <a:extLst>
            <a:ext uri="{FF2B5EF4-FFF2-40B4-BE49-F238E27FC236}">
              <a16:creationId xmlns:a16="http://schemas.microsoft.com/office/drawing/2014/main" id="{00000000-0008-0000-0300-000078010000}"/>
            </a:ext>
          </a:extLst>
        </xdr:cNvPr>
        <xdr:cNvSpPr txBox="1"/>
      </xdr:nvSpPr>
      <xdr:spPr>
        <a:xfrm>
          <a:off x="17106900" y="58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72672</xdr:rowOff>
    </xdr:from>
    <xdr:to>
      <xdr:col>81</xdr:col>
      <xdr:colOff>133350</xdr:colOff>
      <xdr:row>35</xdr:row>
      <xdr:rowOff>72672</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607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44</xdr:row>
      <xdr:rowOff>44450</xdr:rowOff>
    </xdr:from>
    <xdr:to>
      <xdr:col>81</xdr:col>
      <xdr:colOff>44450</xdr:colOff>
      <xdr:row>44</xdr:row>
      <xdr:rowOff>98072</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6179800" y="7588250"/>
          <a:ext cx="8382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63094</xdr:rowOff>
    </xdr:from>
    <xdr:ext cx="762000" cy="259045"/>
    <xdr:sp macro="" textlink="">
      <xdr:nvSpPr>
        <xdr:cNvPr id="379" name="公債費負担の状況平均値テキスト">
          <a:extLst>
            <a:ext uri="{FF2B5EF4-FFF2-40B4-BE49-F238E27FC236}">
              <a16:creationId xmlns:a16="http://schemas.microsoft.com/office/drawing/2014/main" id="{00000000-0008-0000-0300-00007B010000}"/>
            </a:ext>
          </a:extLst>
        </xdr:cNvPr>
        <xdr:cNvSpPr txBox="1"/>
      </xdr:nvSpPr>
      <xdr:spPr>
        <a:xfrm>
          <a:off x="17106900" y="65781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46567</xdr:rowOff>
    </xdr:from>
    <xdr:to>
      <xdr:col>81</xdr:col>
      <xdr:colOff>95250</xdr:colOff>
      <xdr:row>39</xdr:row>
      <xdr:rowOff>148167</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967200" y="673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44</xdr:row>
      <xdr:rowOff>98072</xdr:rowOff>
    </xdr:from>
    <xdr:to>
      <xdr:col>77</xdr:col>
      <xdr:colOff>44450</xdr:colOff>
      <xdr:row>44</xdr:row>
      <xdr:rowOff>138289</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5290800" y="7641872"/>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19755</xdr:rowOff>
    </xdr:from>
    <xdr:to>
      <xdr:col>77</xdr:col>
      <xdr:colOff>95250</xdr:colOff>
      <xdr:row>39</xdr:row>
      <xdr:rowOff>121355</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129000" y="6706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131532</xdr:rowOff>
    </xdr:from>
    <xdr:ext cx="7366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5798800" y="64751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44</xdr:row>
      <xdr:rowOff>57855</xdr:rowOff>
    </xdr:from>
    <xdr:to>
      <xdr:col>72</xdr:col>
      <xdr:colOff>203200</xdr:colOff>
      <xdr:row>44</xdr:row>
      <xdr:rowOff>138289</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4401800" y="7601655"/>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38</xdr:row>
      <xdr:rowOff>150989</xdr:rowOff>
    </xdr:from>
    <xdr:to>
      <xdr:col>73</xdr:col>
      <xdr:colOff>44450</xdr:colOff>
      <xdr:row>39</xdr:row>
      <xdr:rowOff>81139</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5240000" y="6666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91316</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909800" y="6434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44</xdr:row>
      <xdr:rowOff>57855</xdr:rowOff>
    </xdr:from>
    <xdr:to>
      <xdr:col>68</xdr:col>
      <xdr:colOff>152400</xdr:colOff>
      <xdr:row>44</xdr:row>
      <xdr:rowOff>151695</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3512800" y="7601655"/>
          <a:ext cx="889000" cy="9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38</xdr:row>
      <xdr:rowOff>97367</xdr:rowOff>
    </xdr:from>
    <xdr:to>
      <xdr:col>68</xdr:col>
      <xdr:colOff>203200</xdr:colOff>
      <xdr:row>39</xdr:row>
      <xdr:rowOff>27517</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4351000" y="661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37694</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020800" y="6381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83961</xdr:rowOff>
    </xdr:from>
    <xdr:to>
      <xdr:col>64</xdr:col>
      <xdr:colOff>152400</xdr:colOff>
      <xdr:row>39</xdr:row>
      <xdr:rowOff>14111</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3462000" y="659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24288</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3131800" y="636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165100</xdr:rowOff>
    </xdr:from>
    <xdr:to>
      <xdr:col>81</xdr:col>
      <xdr:colOff>95250</xdr:colOff>
      <xdr:row>44</xdr:row>
      <xdr:rowOff>95250</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9672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60977</xdr:rowOff>
    </xdr:from>
    <xdr:ext cx="762000" cy="259045"/>
    <xdr:sp macro="" textlink="">
      <xdr:nvSpPr>
        <xdr:cNvPr id="398" name="公債費負担の状況該当値テキスト">
          <a:extLst>
            <a:ext uri="{FF2B5EF4-FFF2-40B4-BE49-F238E27FC236}">
              <a16:creationId xmlns:a16="http://schemas.microsoft.com/office/drawing/2014/main" id="{00000000-0008-0000-0300-00008E010000}"/>
            </a:ext>
          </a:extLst>
        </xdr:cNvPr>
        <xdr:cNvSpPr txBox="1"/>
      </xdr:nvSpPr>
      <xdr:spPr>
        <a:xfrm>
          <a:off x="17106900" y="743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44</xdr:row>
      <xdr:rowOff>47272</xdr:rowOff>
    </xdr:from>
    <xdr:to>
      <xdr:col>77</xdr:col>
      <xdr:colOff>95250</xdr:colOff>
      <xdr:row>44</xdr:row>
      <xdr:rowOff>148872</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129000" y="759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44</xdr:row>
      <xdr:rowOff>133649</xdr:rowOff>
    </xdr:from>
    <xdr:ext cx="7366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798800" y="7677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44</xdr:row>
      <xdr:rowOff>87489</xdr:rowOff>
    </xdr:from>
    <xdr:to>
      <xdr:col>73</xdr:col>
      <xdr:colOff>44450</xdr:colOff>
      <xdr:row>45</xdr:row>
      <xdr:rowOff>17639</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5240000" y="7631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45</xdr:row>
      <xdr:rowOff>2416</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909800" y="7717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44</xdr:row>
      <xdr:rowOff>7055</xdr:rowOff>
    </xdr:from>
    <xdr:to>
      <xdr:col>68</xdr:col>
      <xdr:colOff>203200</xdr:colOff>
      <xdr:row>44</xdr:row>
      <xdr:rowOff>108655</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4351000" y="7550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44</xdr:row>
      <xdr:rowOff>93432</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020800" y="7637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44</xdr:row>
      <xdr:rowOff>100895</xdr:rowOff>
    </xdr:from>
    <xdr:to>
      <xdr:col>64</xdr:col>
      <xdr:colOff>152400</xdr:colOff>
      <xdr:row>45</xdr:row>
      <xdr:rowOff>31045</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3462000" y="7644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45</xdr:row>
      <xdr:rowOff>15822</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131800" y="7731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将来負担比率は、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分母において、標準財政規模が増加するとともに、</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分子である地方債残高において、新規発行額が元金償還額を下回ったことにより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36.7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億円減少したことなどから、前年度の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58.6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ポイント低下し、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55.6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将来負担比率は、類似団体の中でも依然として高い水準にあることから、</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交付税算入のある有利な市債を活用することで</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将来負担の軽減を図るとともに、計画的な財政運営に努める。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300-0000B2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129011</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flipV="1">
          <a:off x="17018000" y="2370667"/>
          <a:ext cx="0" cy="153024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101088</xdr:rowOff>
    </xdr:from>
    <xdr:ext cx="762000" cy="259045"/>
    <xdr:sp macro="" textlink="">
      <xdr:nvSpPr>
        <xdr:cNvPr id="436" name="将来負担の状況最小値テキスト">
          <a:extLst>
            <a:ext uri="{FF2B5EF4-FFF2-40B4-BE49-F238E27FC236}">
              <a16:creationId xmlns:a16="http://schemas.microsoft.com/office/drawing/2014/main" id="{00000000-0008-0000-0300-0000B4010000}"/>
            </a:ext>
          </a:extLst>
        </xdr:cNvPr>
        <xdr:cNvSpPr txBox="1"/>
      </xdr:nvSpPr>
      <xdr:spPr>
        <a:xfrm>
          <a:off x="17106900" y="3872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129011</xdr:rowOff>
    </xdr:from>
    <xdr:to>
      <xdr:col>81</xdr:col>
      <xdr:colOff>133350</xdr:colOff>
      <xdr:row>22</xdr:row>
      <xdr:rowOff>129011</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3900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38" name="将来負担の状況最大値テキスト">
          <a:extLst>
            <a:ext uri="{FF2B5EF4-FFF2-40B4-BE49-F238E27FC236}">
              <a16:creationId xmlns:a16="http://schemas.microsoft.com/office/drawing/2014/main" id="{00000000-0008-0000-0300-0000B6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20</xdr:row>
      <xdr:rowOff>59690</xdr:rowOff>
    </xdr:from>
    <xdr:to>
      <xdr:col>81</xdr:col>
      <xdr:colOff>44450</xdr:colOff>
      <xdr:row>20</xdr:row>
      <xdr:rowOff>120015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6179800" y="3488690"/>
          <a:ext cx="8382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72301</xdr:rowOff>
    </xdr:from>
    <xdr:ext cx="762000" cy="259045"/>
    <xdr:sp macro="" textlink="">
      <xdr:nvSpPr>
        <xdr:cNvPr id="441" name="将来負担の状況平均値テキスト">
          <a:extLst>
            <a:ext uri="{FF2B5EF4-FFF2-40B4-BE49-F238E27FC236}">
              <a16:creationId xmlns:a16="http://schemas.microsoft.com/office/drawing/2014/main" id="{00000000-0008-0000-0300-0000B9010000}"/>
            </a:ext>
          </a:extLst>
        </xdr:cNvPr>
        <xdr:cNvSpPr txBox="1"/>
      </xdr:nvSpPr>
      <xdr:spPr>
        <a:xfrm>
          <a:off x="17106900" y="24726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55774</xdr:rowOff>
    </xdr:from>
    <xdr:to>
      <xdr:col>81</xdr:col>
      <xdr:colOff>95250</xdr:colOff>
      <xdr:row>15</xdr:row>
      <xdr:rowOff>157374</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967200" y="2627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20</xdr:row>
      <xdr:rowOff>120015</xdr:rowOff>
    </xdr:from>
    <xdr:to>
      <xdr:col>77</xdr:col>
      <xdr:colOff>44450</xdr:colOff>
      <xdr:row>21</xdr:row>
      <xdr:rowOff>4868</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5290800" y="3549015"/>
          <a:ext cx="8890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15</xdr:row>
      <xdr:rowOff>21590</xdr:rowOff>
    </xdr:from>
    <xdr:to>
      <xdr:col>77</xdr:col>
      <xdr:colOff>95250</xdr:colOff>
      <xdr:row>15</xdr:row>
      <xdr:rowOff>123190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129000" y="259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133367</xdr:rowOff>
    </xdr:from>
    <xdr:ext cx="7366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5798800" y="2362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21</xdr:row>
      <xdr:rowOff>4868</xdr:rowOff>
    </xdr:from>
    <xdr:to>
      <xdr:col>72</xdr:col>
      <xdr:colOff>203200</xdr:colOff>
      <xdr:row>21</xdr:row>
      <xdr:rowOff>135572</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4401800" y="3605318"/>
          <a:ext cx="889000" cy="130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138748</xdr:rowOff>
    </xdr:from>
    <xdr:to>
      <xdr:col>73</xdr:col>
      <xdr:colOff>44450</xdr:colOff>
      <xdr:row>15</xdr:row>
      <xdr:rowOff>68898</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539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79075</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307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21</xdr:row>
      <xdr:rowOff>135572</xdr:rowOff>
    </xdr:from>
    <xdr:to>
      <xdr:col>68</xdr:col>
      <xdr:colOff>152400</xdr:colOff>
      <xdr:row>23</xdr:row>
      <xdr:rowOff>46038</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3512800" y="3736022"/>
          <a:ext cx="889000" cy="253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11536</xdr:rowOff>
    </xdr:from>
    <xdr:to>
      <xdr:col>68</xdr:col>
      <xdr:colOff>203200</xdr:colOff>
      <xdr:row>15</xdr:row>
      <xdr:rowOff>113136</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4351000" y="258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123313</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020800" y="2352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110067</xdr:rowOff>
    </xdr:from>
    <xdr:to>
      <xdr:col>64</xdr:col>
      <xdr:colOff>152400</xdr:colOff>
      <xdr:row>16</xdr:row>
      <xdr:rowOff>40217</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3462000" y="2681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50394</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131800" y="2450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20</xdr:row>
      <xdr:rowOff>8890</xdr:rowOff>
    </xdr:from>
    <xdr:to>
      <xdr:col>81</xdr:col>
      <xdr:colOff>95250</xdr:colOff>
      <xdr:row>20</xdr:row>
      <xdr:rowOff>110490</xdr:rowOff>
    </xdr:to>
    <xdr:sp macro="" textlink="">
      <xdr:nvSpPr>
        <xdr:cNvPr id="459" name="楕円 458">
          <a:extLst>
            <a:ext uri="{FF2B5EF4-FFF2-40B4-BE49-F238E27FC236}">
              <a16:creationId xmlns:a16="http://schemas.microsoft.com/office/drawing/2014/main" id="{00000000-0008-0000-0300-0000CB010000}"/>
            </a:ext>
          </a:extLst>
        </xdr:cNvPr>
        <xdr:cNvSpPr/>
      </xdr:nvSpPr>
      <xdr:spPr>
        <a:xfrm>
          <a:off x="16967200" y="343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19</xdr:row>
      <xdr:rowOff>152417</xdr:rowOff>
    </xdr:from>
    <xdr:ext cx="762000" cy="259045"/>
    <xdr:sp macro="" textlink="">
      <xdr:nvSpPr>
        <xdr:cNvPr id="460" name="将来負担の状況該当値テキスト">
          <a:extLst>
            <a:ext uri="{FF2B5EF4-FFF2-40B4-BE49-F238E27FC236}">
              <a16:creationId xmlns:a16="http://schemas.microsoft.com/office/drawing/2014/main" id="{00000000-0008-0000-0300-0000CC010000}"/>
            </a:ext>
          </a:extLst>
        </xdr:cNvPr>
        <xdr:cNvSpPr txBox="1"/>
      </xdr:nvSpPr>
      <xdr:spPr>
        <a:xfrm>
          <a:off x="17106900" y="3409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20</xdr:row>
      <xdr:rowOff>69215</xdr:rowOff>
    </xdr:from>
    <xdr:to>
      <xdr:col>77</xdr:col>
      <xdr:colOff>95250</xdr:colOff>
      <xdr:row>20</xdr:row>
      <xdr:rowOff>170815</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6129000" y="3498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20</xdr:row>
      <xdr:rowOff>155592</xdr:rowOff>
    </xdr:from>
    <xdr:ext cx="7366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798800" y="35845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20</xdr:row>
      <xdr:rowOff>125518</xdr:rowOff>
    </xdr:from>
    <xdr:to>
      <xdr:col>73</xdr:col>
      <xdr:colOff>44450</xdr:colOff>
      <xdr:row>21</xdr:row>
      <xdr:rowOff>55668</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5240000" y="3554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21</xdr:row>
      <xdr:rowOff>40445</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909800" y="3640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21</xdr:row>
      <xdr:rowOff>84772</xdr:rowOff>
    </xdr:from>
    <xdr:to>
      <xdr:col>68</xdr:col>
      <xdr:colOff>203200</xdr:colOff>
      <xdr:row>22</xdr:row>
      <xdr:rowOff>14922</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4351000" y="3685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21</xdr:row>
      <xdr:rowOff>171149</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020800" y="3771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22</xdr:row>
      <xdr:rowOff>166688</xdr:rowOff>
    </xdr:from>
    <xdr:to>
      <xdr:col>64</xdr:col>
      <xdr:colOff>152400</xdr:colOff>
      <xdr:row>23</xdr:row>
      <xdr:rowOff>96838</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3462000" y="3938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23</xdr:row>
      <xdr:rowOff>81615</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3131800" y="4024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新潟県上越市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180,440
178,063
973.89
111,404,824
106,860,468
3,216,891
60,162,989
101,856,927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55.6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分母である経常一般財源等収入額が、実質的な普通交付税の増額に伴い増加した一方、分子である経常経費充当一般財源において、退職手当が増加したことなどから、前年度と比較して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ポイント増加した。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今後も第</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次上越市定員管理計画に基づく職員配置等を行う。</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88900</xdr:rowOff>
    </xdr:from>
    <xdr:to>
      <xdr:col>24</xdr:col>
      <xdr:colOff>25400</xdr:colOff>
      <xdr:row>41</xdr:row>
      <xdr:rowOff>158750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9182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130827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16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158750</xdr:rowOff>
    </xdr:from>
    <xdr:to>
      <xdr:col>24</xdr:col>
      <xdr:colOff>114300</xdr:colOff>
      <xdr:row>41</xdr:row>
      <xdr:rowOff>158750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188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3827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66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88900</xdr:rowOff>
    </xdr:from>
    <xdr:to>
      <xdr:col>24</xdr:col>
      <xdr:colOff>114300</xdr:colOff>
      <xdr:row>34</xdr:row>
      <xdr:rowOff>88900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918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25400</xdr:rowOff>
    </xdr:from>
    <xdr:to>
      <xdr:col>24</xdr:col>
      <xdr:colOff>25400</xdr:colOff>
      <xdr:row>35</xdr:row>
      <xdr:rowOff>19050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5854700"/>
          <a:ext cx="8382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149877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22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6350</xdr:rowOff>
    </xdr:from>
    <xdr:to>
      <xdr:col>24</xdr:col>
      <xdr:colOff>76200</xdr:colOff>
      <xdr:row>37</xdr:row>
      <xdr:rowOff>107950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5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25400</xdr:rowOff>
    </xdr:from>
    <xdr:to>
      <xdr:col>19</xdr:col>
      <xdr:colOff>187325</xdr:colOff>
      <xdr:row>34</xdr:row>
      <xdr:rowOff>114300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58547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0</xdr:rowOff>
    </xdr:from>
    <xdr:to>
      <xdr:col>20</xdr:col>
      <xdr:colOff>38100</xdr:colOff>
      <xdr:row>36</xdr:row>
      <xdr:rowOff>101600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86377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58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63500</xdr:rowOff>
    </xdr:from>
    <xdr:to>
      <xdr:col>15</xdr:col>
      <xdr:colOff>98425</xdr:colOff>
      <xdr:row>34</xdr:row>
      <xdr:rowOff>114300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58928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38100</xdr:rowOff>
    </xdr:from>
    <xdr:to>
      <xdr:col>15</xdr:col>
      <xdr:colOff>149225</xdr:colOff>
      <xdr:row>36</xdr:row>
      <xdr:rowOff>139700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124477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9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63500</xdr:rowOff>
    </xdr:from>
    <xdr:to>
      <xdr:col>11</xdr:col>
      <xdr:colOff>9525</xdr:colOff>
      <xdr:row>35</xdr:row>
      <xdr:rowOff>6350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58928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158750</xdr:rowOff>
    </xdr:from>
    <xdr:to>
      <xdr:col>11</xdr:col>
      <xdr:colOff>60325</xdr:colOff>
      <xdr:row>36</xdr:row>
      <xdr:rowOff>88900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5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73677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24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139700</xdr:rowOff>
    </xdr:from>
    <xdr:to>
      <xdr:col>6</xdr:col>
      <xdr:colOff>171450</xdr:colOff>
      <xdr:row>37</xdr:row>
      <xdr:rowOff>69850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54627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39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139700</xdr:rowOff>
    </xdr:from>
    <xdr:to>
      <xdr:col>24</xdr:col>
      <xdr:colOff>76200</xdr:colOff>
      <xdr:row>35</xdr:row>
      <xdr:rowOff>69850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596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48277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87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33</xdr:row>
      <xdr:rowOff>146050</xdr:rowOff>
    </xdr:from>
    <xdr:to>
      <xdr:col>20</xdr:col>
      <xdr:colOff>38100</xdr:colOff>
      <xdr:row>34</xdr:row>
      <xdr:rowOff>76200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80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86377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572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63500</xdr:rowOff>
    </xdr:from>
    <xdr:to>
      <xdr:col>15</xdr:col>
      <xdr:colOff>149225</xdr:colOff>
      <xdr:row>34</xdr:row>
      <xdr:rowOff>165100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89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3827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66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12700</xdr:rowOff>
    </xdr:from>
    <xdr:to>
      <xdr:col>11</xdr:col>
      <xdr:colOff>60325</xdr:colOff>
      <xdr:row>34</xdr:row>
      <xdr:rowOff>114300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84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124477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61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127000</xdr:rowOff>
    </xdr:from>
    <xdr:to>
      <xdr:col>6</xdr:col>
      <xdr:colOff>171450</xdr:colOff>
      <xdr:row>35</xdr:row>
      <xdr:rowOff>57150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595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67327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72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物価</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高騰に伴う学校給食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に係る委託料及び賄材料費等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の増などにより、前年度と比較して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ポイント上昇した。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今後は、各種委託料を含む経常的な事務事業の見直しを図り、コストの削減に努めるほか、上越市公共施設等総合管理計画（基本方針）・第</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次上越市公の施設の適正配置計画に基づく施設の統廃合などによる維持管理経費の削減に努める。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107950</xdr:rowOff>
    </xdr:from>
    <xdr:to>
      <xdr:col>82</xdr:col>
      <xdr:colOff>107950</xdr:colOff>
      <xdr:row>21</xdr:row>
      <xdr:rowOff>120650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3368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92727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9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120650</xdr:rowOff>
    </xdr:from>
    <xdr:to>
      <xdr:col>82</xdr:col>
      <xdr:colOff>196850</xdr:colOff>
      <xdr:row>21</xdr:row>
      <xdr:rowOff>120650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2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22877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107950</xdr:rowOff>
    </xdr:from>
    <xdr:to>
      <xdr:col>82</xdr:col>
      <xdr:colOff>196850</xdr:colOff>
      <xdr:row>13</xdr:row>
      <xdr:rowOff>107950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336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114300</xdr:rowOff>
    </xdr:from>
    <xdr:to>
      <xdr:col>82</xdr:col>
      <xdr:colOff>107950</xdr:colOff>
      <xdr:row>15</xdr:row>
      <xdr:rowOff>120650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514600"/>
          <a:ext cx="838200" cy="17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29227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43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57150</xdr:rowOff>
    </xdr:from>
    <xdr:to>
      <xdr:col>82</xdr:col>
      <xdr:colOff>158750</xdr:colOff>
      <xdr:row>17</xdr:row>
      <xdr:rowOff>158750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7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63500</xdr:rowOff>
    </xdr:from>
    <xdr:to>
      <xdr:col>78</xdr:col>
      <xdr:colOff>69850</xdr:colOff>
      <xdr:row>14</xdr:row>
      <xdr:rowOff>114300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4638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114300</xdr:rowOff>
    </xdr:from>
    <xdr:to>
      <xdr:col>78</xdr:col>
      <xdr:colOff>120650</xdr:colOff>
      <xdr:row>17</xdr:row>
      <xdr:rowOff>44450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29227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943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12700</xdr:rowOff>
    </xdr:from>
    <xdr:to>
      <xdr:col>73</xdr:col>
      <xdr:colOff>180975</xdr:colOff>
      <xdr:row>14</xdr:row>
      <xdr:rowOff>63500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4130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63500</xdr:rowOff>
    </xdr:from>
    <xdr:to>
      <xdr:col>74</xdr:col>
      <xdr:colOff>31750</xdr:colOff>
      <xdr:row>16</xdr:row>
      <xdr:rowOff>165100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0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149877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12700</xdr:rowOff>
    </xdr:from>
    <xdr:to>
      <xdr:col>69</xdr:col>
      <xdr:colOff>92075</xdr:colOff>
      <xdr:row>14</xdr:row>
      <xdr:rowOff>25400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4130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107950</xdr:rowOff>
    </xdr:from>
    <xdr:to>
      <xdr:col>69</xdr:col>
      <xdr:colOff>142875</xdr:colOff>
      <xdr:row>16</xdr:row>
      <xdr:rowOff>38100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67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22877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76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146050</xdr:rowOff>
    </xdr:from>
    <xdr:to>
      <xdr:col>65</xdr:col>
      <xdr:colOff>53975</xdr:colOff>
      <xdr:row>16</xdr:row>
      <xdr:rowOff>76200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71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60977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80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69850</xdr:rowOff>
    </xdr:from>
    <xdr:to>
      <xdr:col>82</xdr:col>
      <xdr:colOff>158750</xdr:colOff>
      <xdr:row>16</xdr:row>
      <xdr:rowOff>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64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86377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4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63500</xdr:rowOff>
    </xdr:from>
    <xdr:to>
      <xdr:col>78</xdr:col>
      <xdr:colOff>120650</xdr:colOff>
      <xdr:row>14</xdr:row>
      <xdr:rowOff>165100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46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3827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232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12700</xdr:rowOff>
    </xdr:from>
    <xdr:to>
      <xdr:col>74</xdr:col>
      <xdr:colOff>31750</xdr:colOff>
      <xdr:row>14</xdr:row>
      <xdr:rowOff>114300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41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124477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1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133350</xdr:rowOff>
    </xdr:from>
    <xdr:to>
      <xdr:col>69</xdr:col>
      <xdr:colOff>142875</xdr:colOff>
      <xdr:row>14</xdr:row>
      <xdr:rowOff>63500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36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73677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13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146050</xdr:rowOff>
    </xdr:from>
    <xdr:to>
      <xdr:col>65</xdr:col>
      <xdr:colOff>53975</xdr:colOff>
      <xdr:row>14</xdr:row>
      <xdr:rowOff>76200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37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86377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障害福祉サービス等の利用に係る介護給付費等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の増などにより、前年度と比較して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ポイント上昇した。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費用対効果や受益者負担の観点から、今後も引き続き、給付費全体の適正な見直しを図っていく。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100330</xdr:rowOff>
    </xdr:from>
    <xdr:to>
      <xdr:col>24</xdr:col>
      <xdr:colOff>25400</xdr:colOff>
      <xdr:row>61</xdr:row>
      <xdr:rowOff>115570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18718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87647</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46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115570</xdr:rowOff>
    </xdr:from>
    <xdr:to>
      <xdr:col>24</xdr:col>
      <xdr:colOff>114300</xdr:colOff>
      <xdr:row>61</xdr:row>
      <xdr:rowOff>115570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574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15257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930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100330</xdr:rowOff>
    </xdr:from>
    <xdr:to>
      <xdr:col>24</xdr:col>
      <xdr:colOff>114300</xdr:colOff>
      <xdr:row>53</xdr:row>
      <xdr:rowOff>100330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187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85090</xdr:rowOff>
    </xdr:from>
    <xdr:to>
      <xdr:col>24</xdr:col>
      <xdr:colOff>25400</xdr:colOff>
      <xdr:row>53</xdr:row>
      <xdr:rowOff>100330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17194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82567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8552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110490</xdr:rowOff>
    </xdr:from>
    <xdr:to>
      <xdr:col>24</xdr:col>
      <xdr:colOff>76200</xdr:colOff>
      <xdr:row>58</xdr:row>
      <xdr:rowOff>40640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883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52</xdr:row>
      <xdr:rowOff>119380</xdr:rowOff>
    </xdr:from>
    <xdr:to>
      <xdr:col>19</xdr:col>
      <xdr:colOff>187325</xdr:colOff>
      <xdr:row>53</xdr:row>
      <xdr:rowOff>85090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03478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64770</xdr:rowOff>
    </xdr:from>
    <xdr:to>
      <xdr:col>20</xdr:col>
      <xdr:colOff>38100</xdr:colOff>
      <xdr:row>57</xdr:row>
      <xdr:rowOff>166370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151147</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923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52</xdr:row>
      <xdr:rowOff>119380</xdr:rowOff>
    </xdr:from>
    <xdr:to>
      <xdr:col>15</xdr:col>
      <xdr:colOff>98425</xdr:colOff>
      <xdr:row>52</xdr:row>
      <xdr:rowOff>119380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034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129540</xdr:rowOff>
    </xdr:from>
    <xdr:to>
      <xdr:col>15</xdr:col>
      <xdr:colOff>149225</xdr:colOff>
      <xdr:row>57</xdr:row>
      <xdr:rowOff>59690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44467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817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52</xdr:row>
      <xdr:rowOff>119380</xdr:rowOff>
    </xdr:from>
    <xdr:to>
      <xdr:col>11</xdr:col>
      <xdr:colOff>9525</xdr:colOff>
      <xdr:row>52</xdr:row>
      <xdr:rowOff>134620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0347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53340</xdr:rowOff>
    </xdr:from>
    <xdr:to>
      <xdr:col>11</xdr:col>
      <xdr:colOff>60325</xdr:colOff>
      <xdr:row>56</xdr:row>
      <xdr:rowOff>154940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5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139717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740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99060</xdr:rowOff>
    </xdr:from>
    <xdr:to>
      <xdr:col>6</xdr:col>
      <xdr:colOff>171450</xdr:colOff>
      <xdr:row>57</xdr:row>
      <xdr:rowOff>29210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13987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78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49530</xdr:rowOff>
    </xdr:from>
    <xdr:to>
      <xdr:col>24</xdr:col>
      <xdr:colOff>76200</xdr:colOff>
      <xdr:row>53</xdr:row>
      <xdr:rowOff>151130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13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129557</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044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34290</xdr:rowOff>
    </xdr:from>
    <xdr:to>
      <xdr:col>20</xdr:col>
      <xdr:colOff>38100</xdr:colOff>
      <xdr:row>53</xdr:row>
      <xdr:rowOff>135890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121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146067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8890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52</xdr:row>
      <xdr:rowOff>68580</xdr:rowOff>
    </xdr:from>
    <xdr:to>
      <xdr:col>15</xdr:col>
      <xdr:colOff>149225</xdr:colOff>
      <xdr:row>52</xdr:row>
      <xdr:rowOff>170180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898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8907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875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52</xdr:row>
      <xdr:rowOff>68580</xdr:rowOff>
    </xdr:from>
    <xdr:to>
      <xdr:col>11</xdr:col>
      <xdr:colOff>60325</xdr:colOff>
      <xdr:row>52</xdr:row>
      <xdr:rowOff>170180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898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8907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875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52</xdr:row>
      <xdr:rowOff>83820</xdr:rowOff>
    </xdr:from>
    <xdr:to>
      <xdr:col>6</xdr:col>
      <xdr:colOff>171450</xdr:colOff>
      <xdr:row>53</xdr:row>
      <xdr:rowOff>13970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899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24147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876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維持補修費において、公民館や公立保育所、観光施設などに係る営繕修繕料が減少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ことなどから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、前年度と比較して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低下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133350</xdr:rowOff>
    </xdr:from>
    <xdr:to>
      <xdr:col>82</xdr:col>
      <xdr:colOff>107950</xdr:colOff>
      <xdr:row>61</xdr:row>
      <xdr:rowOff>69850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92202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48277</xdr:rowOff>
    </xdr:from>
    <xdr:ext cx="762000" cy="259045"/>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98900" y="896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133350</xdr:rowOff>
    </xdr:from>
    <xdr:to>
      <xdr:col>82</xdr:col>
      <xdr:colOff>196850</xdr:colOff>
      <xdr:row>53</xdr:row>
      <xdr:rowOff>133350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9220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0</xdr:rowOff>
    </xdr:from>
    <xdr:to>
      <xdr:col>82</xdr:col>
      <xdr:colOff>107950</xdr:colOff>
      <xdr:row>60</xdr:row>
      <xdr:rowOff>50800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5671800" y="1028700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29227</xdr:rowOff>
    </xdr:from>
    <xdr:ext cx="762000" cy="259045"/>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98900" y="9801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12700</xdr:rowOff>
    </xdr:from>
    <xdr:to>
      <xdr:col>82</xdr:col>
      <xdr:colOff>158750</xdr:colOff>
      <xdr:row>58</xdr:row>
      <xdr:rowOff>114300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995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12700</xdr:rowOff>
    </xdr:from>
    <xdr:to>
      <xdr:col>78</xdr:col>
      <xdr:colOff>69850</xdr:colOff>
      <xdr:row>60</xdr:row>
      <xdr:rowOff>50800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4782800" y="102997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25400</xdr:rowOff>
    </xdr:from>
    <xdr:to>
      <xdr:col>78</xdr:col>
      <xdr:colOff>120650</xdr:colOff>
      <xdr:row>58</xdr:row>
      <xdr:rowOff>127000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137177</xdr:rowOff>
    </xdr:from>
    <xdr:ext cx="7366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9738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69850</xdr:rowOff>
    </xdr:from>
    <xdr:to>
      <xdr:col>73</xdr:col>
      <xdr:colOff>180975</xdr:colOff>
      <xdr:row>60</xdr:row>
      <xdr:rowOff>12700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3893800" y="101854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69850</xdr:rowOff>
    </xdr:from>
    <xdr:to>
      <xdr:col>69</xdr:col>
      <xdr:colOff>92075</xdr:colOff>
      <xdr:row>59</xdr:row>
      <xdr:rowOff>146050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3004800" y="101854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95250</xdr:rowOff>
    </xdr:from>
    <xdr:to>
      <xdr:col>69</xdr:col>
      <xdr:colOff>142875</xdr:colOff>
      <xdr:row>58</xdr:row>
      <xdr:rowOff>25400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35577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158750</xdr:rowOff>
    </xdr:from>
    <xdr:to>
      <xdr:col>65</xdr:col>
      <xdr:colOff>53975</xdr:colOff>
      <xdr:row>58</xdr:row>
      <xdr:rowOff>88900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99077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970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120650</xdr:rowOff>
    </xdr:from>
    <xdr:to>
      <xdr:col>82</xdr:col>
      <xdr:colOff>158750</xdr:colOff>
      <xdr:row>60</xdr:row>
      <xdr:rowOff>50800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92727</xdr:rowOff>
    </xdr:from>
    <xdr:ext cx="762000" cy="259045"/>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98900" y="1020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0</xdr:rowOff>
    </xdr:from>
    <xdr:to>
      <xdr:col>78</xdr:col>
      <xdr:colOff>120650</xdr:colOff>
      <xdr:row>60</xdr:row>
      <xdr:rowOff>101600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1028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86377</xdr:rowOff>
    </xdr:from>
    <xdr:ext cx="7366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1037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133350</xdr:rowOff>
    </xdr:from>
    <xdr:to>
      <xdr:col>74</xdr:col>
      <xdr:colOff>31750</xdr:colOff>
      <xdr:row>60</xdr:row>
      <xdr:rowOff>63500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48277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1033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19050</xdr:rowOff>
    </xdr:from>
    <xdr:to>
      <xdr:col>69</xdr:col>
      <xdr:colOff>142875</xdr:colOff>
      <xdr:row>59</xdr:row>
      <xdr:rowOff>120650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105427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1022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95250</xdr:rowOff>
    </xdr:from>
    <xdr:to>
      <xdr:col>65</xdr:col>
      <xdr:colOff>53975</xdr:colOff>
      <xdr:row>60</xdr:row>
      <xdr:rowOff>25400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1021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10177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1029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病院事業会計への繰出金の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などにより、前年度と比較して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低下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今後も引き続き、公営企業会計の経営健全化の取組を進めるとともに、各種団体への補助金について、公費投入の意義、事業効果、公平性・公正性の観点から適正化を図っていく。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9" name="補助費等グラフ枠">
          <a:extLst>
            <a:ext uri="{FF2B5EF4-FFF2-40B4-BE49-F238E27FC236}">
              <a16:creationId xmlns:a16="http://schemas.microsoft.com/office/drawing/2014/main" id="{00000000-0008-0000-0400-00002B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149860</xdr:rowOff>
    </xdr:from>
    <xdr:to>
      <xdr:col>82</xdr:col>
      <xdr:colOff>107950</xdr:colOff>
      <xdr:row>40</xdr:row>
      <xdr:rowOff>35560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flipV="1">
          <a:off x="16510000" y="5979160"/>
          <a:ext cx="0" cy="914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7637</xdr:rowOff>
    </xdr:from>
    <xdr:ext cx="762000" cy="259045"/>
    <xdr:sp macro="" textlink="">
      <xdr:nvSpPr>
        <xdr:cNvPr id="301" name="補助費等最小値テキスト">
          <a:extLst>
            <a:ext uri="{FF2B5EF4-FFF2-40B4-BE49-F238E27FC236}">
              <a16:creationId xmlns:a16="http://schemas.microsoft.com/office/drawing/2014/main" id="{00000000-0008-0000-0400-00002D010000}"/>
            </a:ext>
          </a:extLst>
        </xdr:cNvPr>
        <xdr:cNvSpPr txBox="1"/>
      </xdr:nvSpPr>
      <xdr:spPr>
        <a:xfrm>
          <a:off x="16598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35560</xdr:rowOff>
    </xdr:from>
    <xdr:to>
      <xdr:col>82</xdr:col>
      <xdr:colOff>196850</xdr:colOff>
      <xdr:row>40</xdr:row>
      <xdr:rowOff>35560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64787</xdr:rowOff>
    </xdr:from>
    <xdr:ext cx="762000" cy="259045"/>
    <xdr:sp macro="" textlink="">
      <xdr:nvSpPr>
        <xdr:cNvPr id="303" name="補助費等最大値テキスト">
          <a:extLst>
            <a:ext uri="{FF2B5EF4-FFF2-40B4-BE49-F238E27FC236}">
              <a16:creationId xmlns:a16="http://schemas.microsoft.com/office/drawing/2014/main" id="{00000000-0008-0000-0400-00002F010000}"/>
            </a:ext>
          </a:extLst>
        </xdr:cNvPr>
        <xdr:cNvSpPr txBox="1"/>
      </xdr:nvSpPr>
      <xdr:spPr>
        <a:xfrm>
          <a:off x="16598900" y="572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149860</xdr:rowOff>
    </xdr:from>
    <xdr:to>
      <xdr:col>82</xdr:col>
      <xdr:colOff>196850</xdr:colOff>
      <xdr:row>34</xdr:row>
      <xdr:rowOff>149860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5979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62992</xdr:rowOff>
    </xdr:from>
    <xdr:to>
      <xdr:col>82</xdr:col>
      <xdr:colOff>107950</xdr:colOff>
      <xdr:row>36</xdr:row>
      <xdr:rowOff>76708</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5671800" y="6235192"/>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127017</xdr:rowOff>
    </xdr:from>
    <xdr:ext cx="762000" cy="259045"/>
    <xdr:sp macro="" textlink="">
      <xdr:nvSpPr>
        <xdr:cNvPr id="306" name="補助費等平均値テキスト">
          <a:extLst>
            <a:ext uri="{FF2B5EF4-FFF2-40B4-BE49-F238E27FC236}">
              <a16:creationId xmlns:a16="http://schemas.microsoft.com/office/drawing/2014/main" id="{00000000-0008-0000-0400-000032010000}"/>
            </a:ext>
          </a:extLst>
        </xdr:cNvPr>
        <xdr:cNvSpPr txBox="1"/>
      </xdr:nvSpPr>
      <xdr:spPr>
        <a:xfrm>
          <a:off x="16598900" y="59563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110490</xdr:rowOff>
    </xdr:from>
    <xdr:to>
      <xdr:col>82</xdr:col>
      <xdr:colOff>158750</xdr:colOff>
      <xdr:row>36</xdr:row>
      <xdr:rowOff>40640</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64592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58420</xdr:rowOff>
    </xdr:from>
    <xdr:to>
      <xdr:col>78</xdr:col>
      <xdr:colOff>69850</xdr:colOff>
      <xdr:row>36</xdr:row>
      <xdr:rowOff>76708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4782800" y="623062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119634</xdr:rowOff>
    </xdr:from>
    <xdr:to>
      <xdr:col>78</xdr:col>
      <xdr:colOff>120650</xdr:colOff>
      <xdr:row>36</xdr:row>
      <xdr:rowOff>49784</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5621000" y="6120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59961</xdr:rowOff>
    </xdr:from>
    <xdr:ext cx="7366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5290800" y="58892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53848</xdr:rowOff>
    </xdr:from>
    <xdr:to>
      <xdr:col>73</xdr:col>
      <xdr:colOff>180975</xdr:colOff>
      <xdr:row>36</xdr:row>
      <xdr:rowOff>58420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3893800" y="622604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110490</xdr:rowOff>
    </xdr:from>
    <xdr:to>
      <xdr:col>74</xdr:col>
      <xdr:colOff>31750</xdr:colOff>
      <xdr:row>36</xdr:row>
      <xdr:rowOff>40640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47320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50817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44018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53848</xdr:rowOff>
    </xdr:from>
    <xdr:to>
      <xdr:col>69</xdr:col>
      <xdr:colOff>92075</xdr:colOff>
      <xdr:row>36</xdr:row>
      <xdr:rowOff>58420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3004800" y="622604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92202</xdr:rowOff>
    </xdr:from>
    <xdr:to>
      <xdr:col>69</xdr:col>
      <xdr:colOff>142875</xdr:colOff>
      <xdr:row>36</xdr:row>
      <xdr:rowOff>22352</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3843000" y="6092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32529</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512800" y="5861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115062</xdr:rowOff>
    </xdr:from>
    <xdr:to>
      <xdr:col>65</xdr:col>
      <xdr:colOff>53975</xdr:colOff>
      <xdr:row>36</xdr:row>
      <xdr:rowOff>45212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2954000" y="6115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55389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2623800" y="5884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12192</xdr:rowOff>
    </xdr:from>
    <xdr:to>
      <xdr:col>82</xdr:col>
      <xdr:colOff>158750</xdr:colOff>
      <xdr:row>36</xdr:row>
      <xdr:rowOff>113792</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6459200" y="618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155719</xdr:rowOff>
    </xdr:from>
    <xdr:ext cx="762000" cy="259045"/>
    <xdr:sp macro="" textlink="">
      <xdr:nvSpPr>
        <xdr:cNvPr id="325" name="補助費等該当値テキスト">
          <a:extLst>
            <a:ext uri="{FF2B5EF4-FFF2-40B4-BE49-F238E27FC236}">
              <a16:creationId xmlns:a16="http://schemas.microsoft.com/office/drawing/2014/main" id="{00000000-0008-0000-0400-000045010000}"/>
            </a:ext>
          </a:extLst>
        </xdr:cNvPr>
        <xdr:cNvSpPr txBox="1"/>
      </xdr:nvSpPr>
      <xdr:spPr>
        <a:xfrm>
          <a:off x="16598900" y="6156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25908</xdr:rowOff>
    </xdr:from>
    <xdr:to>
      <xdr:col>78</xdr:col>
      <xdr:colOff>120650</xdr:colOff>
      <xdr:row>36</xdr:row>
      <xdr:rowOff>127508</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56210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112285</xdr:rowOff>
    </xdr:from>
    <xdr:ext cx="7366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5290800" y="62844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7620</xdr:rowOff>
    </xdr:from>
    <xdr:to>
      <xdr:col>74</xdr:col>
      <xdr:colOff>31750</xdr:colOff>
      <xdr:row>36</xdr:row>
      <xdr:rowOff>109220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4732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93997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4401800" y="626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3048</xdr:rowOff>
    </xdr:from>
    <xdr:to>
      <xdr:col>69</xdr:col>
      <xdr:colOff>142875</xdr:colOff>
      <xdr:row>36</xdr:row>
      <xdr:rowOff>104648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3843000" y="617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89425</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512800" y="6261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7620</xdr:rowOff>
    </xdr:from>
    <xdr:to>
      <xdr:col>65</xdr:col>
      <xdr:colOff>53975</xdr:colOff>
      <xdr:row>36</xdr:row>
      <xdr:rowOff>109220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2954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93997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2623800" y="626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公債費は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地方債元金償還費の減などにより、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前年度と比較して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ポイント低下した。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類似団体と比較して公債費に係る経常収支比率が高い状態にあることから、今後も引き続き、市債の発行抑制などにより、将来負担の軽減を図っていく。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a:extLst>
            <a:ext uri="{FF2B5EF4-FFF2-40B4-BE49-F238E27FC236}">
              <a16:creationId xmlns:a16="http://schemas.microsoft.com/office/drawing/2014/main" id="{00000000-0008-0000-0400-000068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69850</xdr:rowOff>
    </xdr:from>
    <xdr:to>
      <xdr:col>24</xdr:col>
      <xdr:colOff>25400</xdr:colOff>
      <xdr:row>79</xdr:row>
      <xdr:rowOff>100330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4826000" y="12585700"/>
          <a:ext cx="0" cy="1059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72407</xdr:rowOff>
    </xdr:from>
    <xdr:ext cx="762000" cy="259045"/>
    <xdr:sp macro="" textlink="">
      <xdr:nvSpPr>
        <xdr:cNvPr id="362" name="公債費最小値テキスト">
          <a:extLst>
            <a:ext uri="{FF2B5EF4-FFF2-40B4-BE49-F238E27FC236}">
              <a16:creationId xmlns:a16="http://schemas.microsoft.com/office/drawing/2014/main" id="{00000000-0008-0000-0400-00006A010000}"/>
            </a:ext>
          </a:extLst>
        </xdr:cNvPr>
        <xdr:cNvSpPr txBox="1"/>
      </xdr:nvSpPr>
      <xdr:spPr>
        <a:xfrm>
          <a:off x="4914900" y="13616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100330</xdr:rowOff>
    </xdr:from>
    <xdr:to>
      <xdr:col>24</xdr:col>
      <xdr:colOff>114300</xdr:colOff>
      <xdr:row>79</xdr:row>
      <xdr:rowOff>100330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3644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156227</xdr:rowOff>
    </xdr:from>
    <xdr:ext cx="762000" cy="259045"/>
    <xdr:sp macro="" textlink="">
      <xdr:nvSpPr>
        <xdr:cNvPr id="364" name="公債費最大値テキスト">
          <a:extLst>
            <a:ext uri="{FF2B5EF4-FFF2-40B4-BE49-F238E27FC236}">
              <a16:creationId xmlns:a16="http://schemas.microsoft.com/office/drawing/2014/main" id="{00000000-0008-0000-0400-00006C010000}"/>
            </a:ext>
          </a:extLst>
        </xdr:cNvPr>
        <xdr:cNvSpPr txBox="1"/>
      </xdr:nvSpPr>
      <xdr:spPr>
        <a:xfrm>
          <a:off x="4914900" y="1232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69850</xdr:rowOff>
    </xdr:from>
    <xdr:to>
      <xdr:col>24</xdr:col>
      <xdr:colOff>114300</xdr:colOff>
      <xdr:row>73</xdr:row>
      <xdr:rowOff>69850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258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149861</xdr:rowOff>
    </xdr:from>
    <xdr:to>
      <xdr:col>24</xdr:col>
      <xdr:colOff>25400</xdr:colOff>
      <xdr:row>79</xdr:row>
      <xdr:rowOff>39370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3987800" y="13522961"/>
          <a:ext cx="8382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16527</xdr:rowOff>
    </xdr:from>
    <xdr:ext cx="762000" cy="259045"/>
    <xdr:sp macro="" textlink="">
      <xdr:nvSpPr>
        <xdr:cNvPr id="367" name="公債費平均値テキスト">
          <a:extLst>
            <a:ext uri="{FF2B5EF4-FFF2-40B4-BE49-F238E27FC236}">
              <a16:creationId xmlns:a16="http://schemas.microsoft.com/office/drawing/2014/main" id="{00000000-0008-0000-0400-00006F010000}"/>
            </a:ext>
          </a:extLst>
        </xdr:cNvPr>
        <xdr:cNvSpPr txBox="1"/>
      </xdr:nvSpPr>
      <xdr:spPr>
        <a:xfrm>
          <a:off x="4914900" y="12875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0</xdr:rowOff>
    </xdr:from>
    <xdr:to>
      <xdr:col>24</xdr:col>
      <xdr:colOff>76200</xdr:colOff>
      <xdr:row>76</xdr:row>
      <xdr:rowOff>101600</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4775200" y="1303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39370</xdr:rowOff>
    </xdr:from>
    <xdr:to>
      <xdr:col>19</xdr:col>
      <xdr:colOff>187325</xdr:colOff>
      <xdr:row>80</xdr:row>
      <xdr:rowOff>134620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098800" y="13583920"/>
          <a:ext cx="8890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45720</xdr:rowOff>
    </xdr:from>
    <xdr:to>
      <xdr:col>20</xdr:col>
      <xdr:colOff>38100</xdr:colOff>
      <xdr:row>76</xdr:row>
      <xdr:rowOff>147320</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9370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157497</xdr:rowOff>
    </xdr:from>
    <xdr:ext cx="7366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3606800" y="12844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107950</xdr:rowOff>
    </xdr:from>
    <xdr:to>
      <xdr:col>15</xdr:col>
      <xdr:colOff>98425</xdr:colOff>
      <xdr:row>80</xdr:row>
      <xdr:rowOff>134620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2209800" y="13652500"/>
          <a:ext cx="88900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83820</xdr:rowOff>
    </xdr:from>
    <xdr:to>
      <xdr:col>15</xdr:col>
      <xdr:colOff>149225</xdr:colOff>
      <xdr:row>77</xdr:row>
      <xdr:rowOff>13970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0480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24147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717800" y="1288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107950</xdr:rowOff>
    </xdr:from>
    <xdr:to>
      <xdr:col>11</xdr:col>
      <xdr:colOff>9525</xdr:colOff>
      <xdr:row>79</xdr:row>
      <xdr:rowOff>123189</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1320800" y="13652500"/>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45720</xdr:rowOff>
    </xdr:from>
    <xdr:to>
      <xdr:col>11</xdr:col>
      <xdr:colOff>60325</xdr:colOff>
      <xdr:row>76</xdr:row>
      <xdr:rowOff>147320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21590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157497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828800" y="1284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76200</xdr:rowOff>
    </xdr:from>
    <xdr:to>
      <xdr:col>6</xdr:col>
      <xdr:colOff>171450</xdr:colOff>
      <xdr:row>77</xdr:row>
      <xdr:rowOff>6350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1270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16527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939800" y="1287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99061</xdr:rowOff>
    </xdr:from>
    <xdr:to>
      <xdr:col>24</xdr:col>
      <xdr:colOff>76200</xdr:colOff>
      <xdr:row>79</xdr:row>
      <xdr:rowOff>29211</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4775200" y="13472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7638</xdr:rowOff>
    </xdr:from>
    <xdr:ext cx="762000" cy="259045"/>
    <xdr:sp macro="" textlink="">
      <xdr:nvSpPr>
        <xdr:cNvPr id="386" name="公債費該当値テキスト">
          <a:extLst>
            <a:ext uri="{FF2B5EF4-FFF2-40B4-BE49-F238E27FC236}">
              <a16:creationId xmlns:a16="http://schemas.microsoft.com/office/drawing/2014/main" id="{00000000-0008-0000-0400-000082010000}"/>
            </a:ext>
          </a:extLst>
        </xdr:cNvPr>
        <xdr:cNvSpPr txBox="1"/>
      </xdr:nvSpPr>
      <xdr:spPr>
        <a:xfrm>
          <a:off x="4914900" y="1338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160020</xdr:rowOff>
    </xdr:from>
    <xdr:to>
      <xdr:col>20</xdr:col>
      <xdr:colOff>38100</xdr:colOff>
      <xdr:row>79</xdr:row>
      <xdr:rowOff>90170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937000" y="1353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74947</xdr:rowOff>
    </xdr:from>
    <xdr:ext cx="7366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606800" y="13619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80</xdr:row>
      <xdr:rowOff>83820</xdr:rowOff>
    </xdr:from>
    <xdr:to>
      <xdr:col>15</xdr:col>
      <xdr:colOff>149225</xdr:colOff>
      <xdr:row>81</xdr:row>
      <xdr:rowOff>13970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048000" y="1379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170197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717800" y="1388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57150</xdr:rowOff>
    </xdr:from>
    <xdr:to>
      <xdr:col>11</xdr:col>
      <xdr:colOff>60325</xdr:colOff>
      <xdr:row>79</xdr:row>
      <xdr:rowOff>158750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2159000" y="1360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143527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828800" y="1368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72389</xdr:rowOff>
    </xdr:from>
    <xdr:to>
      <xdr:col>6</xdr:col>
      <xdr:colOff>171450</xdr:colOff>
      <xdr:row>80</xdr:row>
      <xdr:rowOff>2539</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1270000" y="13616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158766</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939800" y="13703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類似団体に比べ経常収支比率に占める公債費の割合が大きいため、公債費以外の経費については類似団体の平均を下回っている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75</xdr:row>
      <xdr:rowOff>62230</xdr:rowOff>
    </xdr:from>
    <xdr:to>
      <xdr:col>82</xdr:col>
      <xdr:colOff>107950</xdr:colOff>
      <xdr:row>81</xdr:row>
      <xdr:rowOff>115570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920980"/>
          <a:ext cx="0" cy="1082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87647</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975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115570</xdr:rowOff>
    </xdr:from>
    <xdr:to>
      <xdr:col>82</xdr:col>
      <xdr:colOff>196850</xdr:colOff>
      <xdr:row>81</xdr:row>
      <xdr:rowOff>115570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400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148607</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66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75</xdr:row>
      <xdr:rowOff>62230</xdr:rowOff>
    </xdr:from>
    <xdr:to>
      <xdr:col>82</xdr:col>
      <xdr:colOff>196850</xdr:colOff>
      <xdr:row>75</xdr:row>
      <xdr:rowOff>62230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920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73660</xdr:rowOff>
    </xdr:from>
    <xdr:to>
      <xdr:col>82</xdr:col>
      <xdr:colOff>107950</xdr:colOff>
      <xdr:row>75</xdr:row>
      <xdr:rowOff>62230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2760960"/>
          <a:ext cx="8382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151147</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352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7620</xdr:rowOff>
    </xdr:from>
    <xdr:to>
      <xdr:col>82</xdr:col>
      <xdr:colOff>158750</xdr:colOff>
      <xdr:row>78</xdr:row>
      <xdr:rowOff>109220</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73</xdr:row>
      <xdr:rowOff>146050</xdr:rowOff>
    </xdr:from>
    <xdr:to>
      <xdr:col>78</xdr:col>
      <xdr:colOff>69850</xdr:colOff>
      <xdr:row>74</xdr:row>
      <xdr:rowOff>73660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266190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3811</xdr:rowOff>
    </xdr:from>
    <xdr:to>
      <xdr:col>78</xdr:col>
      <xdr:colOff>120650</xdr:colOff>
      <xdr:row>77</xdr:row>
      <xdr:rowOff>105411</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0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90188</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2918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8890</xdr:rowOff>
    </xdr:from>
    <xdr:to>
      <xdr:col>73</xdr:col>
      <xdr:colOff>180975</xdr:colOff>
      <xdr:row>73</xdr:row>
      <xdr:rowOff>146050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252474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83820</xdr:rowOff>
    </xdr:from>
    <xdr:to>
      <xdr:col>74</xdr:col>
      <xdr:colOff>31750</xdr:colOff>
      <xdr:row>77</xdr:row>
      <xdr:rowOff>13970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170197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3200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8890</xdr:rowOff>
    </xdr:from>
    <xdr:to>
      <xdr:col>69</xdr:col>
      <xdr:colOff>92075</xdr:colOff>
      <xdr:row>73</xdr:row>
      <xdr:rowOff>146050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252474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34290</xdr:rowOff>
    </xdr:from>
    <xdr:to>
      <xdr:col>69</xdr:col>
      <xdr:colOff>142875</xdr:colOff>
      <xdr:row>75</xdr:row>
      <xdr:rowOff>135890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289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120666</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2979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76200</xdr:rowOff>
    </xdr:from>
    <xdr:to>
      <xdr:col>65</xdr:col>
      <xdr:colOff>53975</xdr:colOff>
      <xdr:row>77</xdr:row>
      <xdr:rowOff>6350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162577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11430</xdr:rowOff>
    </xdr:from>
    <xdr:to>
      <xdr:col>82</xdr:col>
      <xdr:colOff>158750</xdr:colOff>
      <xdr:row>75</xdr:row>
      <xdr:rowOff>113030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287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91457</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2778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22860</xdr:rowOff>
    </xdr:from>
    <xdr:to>
      <xdr:col>78</xdr:col>
      <xdr:colOff>120650</xdr:colOff>
      <xdr:row>74</xdr:row>
      <xdr:rowOff>124460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2710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134637</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2479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73</xdr:row>
      <xdr:rowOff>95250</xdr:rowOff>
    </xdr:from>
    <xdr:to>
      <xdr:col>74</xdr:col>
      <xdr:colOff>31750</xdr:colOff>
      <xdr:row>74</xdr:row>
      <xdr:rowOff>25400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261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35577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237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72</xdr:row>
      <xdr:rowOff>129540</xdr:rowOff>
    </xdr:from>
    <xdr:to>
      <xdr:col>69</xdr:col>
      <xdr:colOff>142875</xdr:colOff>
      <xdr:row>73</xdr:row>
      <xdr:rowOff>59690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2473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69867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224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95250</xdr:rowOff>
    </xdr:from>
    <xdr:to>
      <xdr:col>65</xdr:col>
      <xdr:colOff>53975</xdr:colOff>
      <xdr:row>74</xdr:row>
      <xdr:rowOff>25400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261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35577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237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新潟県上越市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76746</xdr:rowOff>
    </xdr:from>
    <xdr:to>
      <xdr:col>29</xdr:col>
      <xdr:colOff>127000</xdr:colOff>
      <xdr:row>20</xdr:row>
      <xdr:rowOff>164109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010321"/>
          <a:ext cx="0" cy="163041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136186</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2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164109</xdr:rowOff>
    </xdr:from>
    <xdr:to>
      <xdr:col>30</xdr:col>
      <xdr:colOff>25400</xdr:colOff>
      <xdr:row>20</xdr:row>
      <xdr:rowOff>164109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407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163123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53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76746</xdr:rowOff>
    </xdr:from>
    <xdr:to>
      <xdr:col>30</xdr:col>
      <xdr:colOff>25400</xdr:colOff>
      <xdr:row>11</xdr:row>
      <xdr:rowOff>76746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0103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11</xdr:row>
      <xdr:rowOff>76746</xdr:rowOff>
    </xdr:from>
    <xdr:to>
      <xdr:col>29</xdr:col>
      <xdr:colOff>127000</xdr:colOff>
      <xdr:row>12</xdr:row>
      <xdr:rowOff>86385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010321"/>
          <a:ext cx="647700" cy="1810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162844</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536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19317</xdr:rowOff>
    </xdr:from>
    <xdr:to>
      <xdr:col>29</xdr:col>
      <xdr:colOff>177800</xdr:colOff>
      <xdr:row>17</xdr:row>
      <xdr:rowOff>120917</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815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12</xdr:row>
      <xdr:rowOff>86385</xdr:rowOff>
    </xdr:from>
    <xdr:to>
      <xdr:col>26</xdr:col>
      <xdr:colOff>50800</xdr:colOff>
      <xdr:row>12</xdr:row>
      <xdr:rowOff>140106</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191410"/>
          <a:ext cx="698500" cy="537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30709</xdr:rowOff>
    </xdr:from>
    <xdr:to>
      <xdr:col>26</xdr:col>
      <xdr:colOff>101600</xdr:colOff>
      <xdr:row>18</xdr:row>
      <xdr:rowOff>132309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164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117086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2508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12</xdr:row>
      <xdr:rowOff>140106</xdr:rowOff>
    </xdr:from>
    <xdr:to>
      <xdr:col>22</xdr:col>
      <xdr:colOff>114300</xdr:colOff>
      <xdr:row>13</xdr:row>
      <xdr:rowOff>72174</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245131"/>
          <a:ext cx="698500" cy="1035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102908</xdr:rowOff>
    </xdr:from>
    <xdr:to>
      <xdr:col>22</xdr:col>
      <xdr:colOff>165100</xdr:colOff>
      <xdr:row>19</xdr:row>
      <xdr:rowOff>33058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2366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17835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323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13</xdr:row>
      <xdr:rowOff>72174</xdr:rowOff>
    </xdr:from>
    <xdr:to>
      <xdr:col>18</xdr:col>
      <xdr:colOff>177800</xdr:colOff>
      <xdr:row>13</xdr:row>
      <xdr:rowOff>162090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348649"/>
          <a:ext cx="698500" cy="899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126416</xdr:rowOff>
    </xdr:from>
    <xdr:to>
      <xdr:col>19</xdr:col>
      <xdr:colOff>38100</xdr:colOff>
      <xdr:row>19</xdr:row>
      <xdr:rowOff>56566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2601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41343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3465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148133</xdr:rowOff>
    </xdr:from>
    <xdr:to>
      <xdr:col>15</xdr:col>
      <xdr:colOff>101600</xdr:colOff>
      <xdr:row>19</xdr:row>
      <xdr:rowOff>78283</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2818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63060</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368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11</xdr:row>
      <xdr:rowOff>25946</xdr:rowOff>
    </xdr:from>
    <xdr:to>
      <xdr:col>29</xdr:col>
      <xdr:colOff>177800</xdr:colOff>
      <xdr:row>11</xdr:row>
      <xdr:rowOff>127546</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19595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10</xdr:row>
      <xdr:rowOff>144073</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1906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12</xdr:row>
      <xdr:rowOff>35585</xdr:rowOff>
    </xdr:from>
    <xdr:to>
      <xdr:col>26</xdr:col>
      <xdr:colOff>101600</xdr:colOff>
      <xdr:row>12</xdr:row>
      <xdr:rowOff>137185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1406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10</xdr:row>
      <xdr:rowOff>147362</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1909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12</xdr:row>
      <xdr:rowOff>89306</xdr:rowOff>
    </xdr:from>
    <xdr:to>
      <xdr:col>22</xdr:col>
      <xdr:colOff>165100</xdr:colOff>
      <xdr:row>13</xdr:row>
      <xdr:rowOff>19456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1943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11</xdr:row>
      <xdr:rowOff>29633</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1963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13</xdr:row>
      <xdr:rowOff>21374</xdr:rowOff>
    </xdr:from>
    <xdr:to>
      <xdr:col>19</xdr:col>
      <xdr:colOff>38100</xdr:colOff>
      <xdr:row>13</xdr:row>
      <xdr:rowOff>122974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2978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11</xdr:row>
      <xdr:rowOff>133151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066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13</xdr:row>
      <xdr:rowOff>111290</xdr:rowOff>
    </xdr:from>
    <xdr:to>
      <xdr:col>15</xdr:col>
      <xdr:colOff>101600</xdr:colOff>
      <xdr:row>14</xdr:row>
      <xdr:rowOff>41440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3877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12</xdr:row>
      <xdr:rowOff>51617</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156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a:extLst>
            <a:ext uri="{FF2B5EF4-FFF2-40B4-BE49-F238E27FC236}">
              <a16:creationId xmlns:a16="http://schemas.microsoft.com/office/drawing/2014/main" id="{00000000-0008-0000-0500-00006A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35</xdr:row>
      <xdr:rowOff>71565</xdr:rowOff>
    </xdr:from>
    <xdr:to>
      <xdr:col>29</xdr:col>
      <xdr:colOff>127000</xdr:colOff>
      <xdr:row>38</xdr:row>
      <xdr:rowOff>128295</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flipV="1">
          <a:off x="5651500" y="6681915"/>
          <a:ext cx="0" cy="91398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100372</xdr:rowOff>
    </xdr:from>
    <xdr:ext cx="762000" cy="259045"/>
    <xdr:sp macro="" textlink="">
      <xdr:nvSpPr>
        <xdr:cNvPr id="108" name="人口1人当たり決算額の推移最小値テキスト445">
          <a:extLst>
            <a:ext uri="{FF2B5EF4-FFF2-40B4-BE49-F238E27FC236}">
              <a16:creationId xmlns:a16="http://schemas.microsoft.com/office/drawing/2014/main" id="{00000000-0008-0000-0500-00006C000000}"/>
            </a:ext>
          </a:extLst>
        </xdr:cNvPr>
        <xdr:cNvSpPr txBox="1"/>
      </xdr:nvSpPr>
      <xdr:spPr>
        <a:xfrm>
          <a:off x="5740400" y="7567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128295</xdr:rowOff>
    </xdr:from>
    <xdr:to>
      <xdr:col>30</xdr:col>
      <xdr:colOff>25400</xdr:colOff>
      <xdr:row>38</xdr:row>
      <xdr:rowOff>128295</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759589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34</xdr:row>
      <xdr:rowOff>157942</xdr:rowOff>
    </xdr:from>
    <xdr:ext cx="762000" cy="259045"/>
    <xdr:sp macro="" textlink="">
      <xdr:nvSpPr>
        <xdr:cNvPr id="110" name="人口1人当たり決算額の推移最大値テキスト445">
          <a:extLst>
            <a:ext uri="{FF2B5EF4-FFF2-40B4-BE49-F238E27FC236}">
              <a16:creationId xmlns:a16="http://schemas.microsoft.com/office/drawing/2014/main" id="{00000000-0008-0000-0500-00006E000000}"/>
            </a:ext>
          </a:extLst>
        </xdr:cNvPr>
        <xdr:cNvSpPr txBox="1"/>
      </xdr:nvSpPr>
      <xdr:spPr>
        <a:xfrm>
          <a:off x="5740400" y="6425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35</xdr:row>
      <xdr:rowOff>71565</xdr:rowOff>
    </xdr:from>
    <xdr:to>
      <xdr:col>30</xdr:col>
      <xdr:colOff>25400</xdr:colOff>
      <xdr:row>35</xdr:row>
      <xdr:rowOff>71565</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668191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334378</xdr:rowOff>
    </xdr:from>
    <xdr:to>
      <xdr:col>29</xdr:col>
      <xdr:colOff>127000</xdr:colOff>
      <xdr:row>35</xdr:row>
      <xdr:rowOff>71565</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003800" y="6601828"/>
          <a:ext cx="647700" cy="800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18025</xdr:rowOff>
    </xdr:from>
    <xdr:ext cx="762000" cy="259045"/>
    <xdr:sp macro="" textlink="">
      <xdr:nvSpPr>
        <xdr:cNvPr id="113" name="人口1人当たり決算額の推移平均値テキスト445">
          <a:extLst>
            <a:ext uri="{FF2B5EF4-FFF2-40B4-BE49-F238E27FC236}">
              <a16:creationId xmlns:a16="http://schemas.microsoft.com/office/drawing/2014/main" id="{00000000-0008-0000-0500-000071000000}"/>
            </a:ext>
          </a:extLst>
        </xdr:cNvPr>
        <xdr:cNvSpPr txBox="1"/>
      </xdr:nvSpPr>
      <xdr:spPr>
        <a:xfrm>
          <a:off x="5740400" y="71427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45948</xdr:rowOff>
    </xdr:from>
    <xdr:to>
      <xdr:col>29</xdr:col>
      <xdr:colOff>177800</xdr:colOff>
      <xdr:row>37</xdr:row>
      <xdr:rowOff>147548</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5600700" y="71706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33</xdr:row>
      <xdr:rowOff>273495</xdr:rowOff>
    </xdr:from>
    <xdr:to>
      <xdr:col>26</xdr:col>
      <xdr:colOff>50800</xdr:colOff>
      <xdr:row>34</xdr:row>
      <xdr:rowOff>334378</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4305300" y="6198045"/>
          <a:ext cx="698500" cy="4037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37</xdr:row>
      <xdr:rowOff>56579</xdr:rowOff>
    </xdr:from>
    <xdr:to>
      <xdr:col>26</xdr:col>
      <xdr:colOff>101600</xdr:colOff>
      <xdr:row>37</xdr:row>
      <xdr:rowOff>158179</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953000" y="71812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142956</xdr:rowOff>
    </xdr:from>
    <xdr:ext cx="7366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4622800" y="72676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33</xdr:row>
      <xdr:rowOff>273495</xdr:rowOff>
    </xdr:from>
    <xdr:to>
      <xdr:col>22</xdr:col>
      <xdr:colOff>114300</xdr:colOff>
      <xdr:row>34</xdr:row>
      <xdr:rowOff>341275</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3606800" y="6198045"/>
          <a:ext cx="698500" cy="4106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37</xdr:row>
      <xdr:rowOff>32614</xdr:rowOff>
    </xdr:from>
    <xdr:to>
      <xdr:col>22</xdr:col>
      <xdr:colOff>165100</xdr:colOff>
      <xdr:row>37</xdr:row>
      <xdr:rowOff>134214</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4254500" y="71573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118991</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924300" y="7243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299783</xdr:rowOff>
    </xdr:from>
    <xdr:to>
      <xdr:col>18</xdr:col>
      <xdr:colOff>177800</xdr:colOff>
      <xdr:row>34</xdr:row>
      <xdr:rowOff>341275</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a:off x="2908300" y="6567233"/>
          <a:ext cx="698500" cy="414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37</xdr:row>
      <xdr:rowOff>106375</xdr:rowOff>
    </xdr:from>
    <xdr:to>
      <xdr:col>19</xdr:col>
      <xdr:colOff>38100</xdr:colOff>
      <xdr:row>37</xdr:row>
      <xdr:rowOff>207975</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3556000" y="72310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192752</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225800" y="7317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133617</xdr:rowOff>
    </xdr:from>
    <xdr:to>
      <xdr:col>15</xdr:col>
      <xdr:colOff>101600</xdr:colOff>
      <xdr:row>37</xdr:row>
      <xdr:rowOff>235217</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2857500" y="725831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219994</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527300" y="7344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20765</xdr:rowOff>
    </xdr:from>
    <xdr:to>
      <xdr:col>29</xdr:col>
      <xdr:colOff>177800</xdr:colOff>
      <xdr:row>35</xdr:row>
      <xdr:rowOff>122365</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5600700" y="66311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310342</xdr:rowOff>
    </xdr:from>
    <xdr:ext cx="762000" cy="259045"/>
    <xdr:sp macro="" textlink="">
      <xdr:nvSpPr>
        <xdr:cNvPr id="132" name="人口1人当たり決算額の推移該当値テキスト445">
          <a:extLst>
            <a:ext uri="{FF2B5EF4-FFF2-40B4-BE49-F238E27FC236}">
              <a16:creationId xmlns:a16="http://schemas.microsoft.com/office/drawing/2014/main" id="{00000000-0008-0000-0500-000084000000}"/>
            </a:ext>
          </a:extLst>
        </xdr:cNvPr>
        <xdr:cNvSpPr txBox="1"/>
      </xdr:nvSpPr>
      <xdr:spPr>
        <a:xfrm>
          <a:off x="5740400" y="6577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283578</xdr:rowOff>
    </xdr:from>
    <xdr:to>
      <xdr:col>26</xdr:col>
      <xdr:colOff>101600</xdr:colOff>
      <xdr:row>35</xdr:row>
      <xdr:rowOff>42278</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953000" y="65510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52455</xdr:rowOff>
    </xdr:from>
    <xdr:ext cx="7366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622800" y="6319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33</xdr:row>
      <xdr:rowOff>222695</xdr:rowOff>
    </xdr:from>
    <xdr:to>
      <xdr:col>22</xdr:col>
      <xdr:colOff>165100</xdr:colOff>
      <xdr:row>33</xdr:row>
      <xdr:rowOff>324295</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254500" y="61472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32</xdr:row>
      <xdr:rowOff>163022</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924300" y="5916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290475</xdr:rowOff>
    </xdr:from>
    <xdr:to>
      <xdr:col>19</xdr:col>
      <xdr:colOff>38100</xdr:colOff>
      <xdr:row>35</xdr:row>
      <xdr:rowOff>49175</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3556000" y="65579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59352</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225800" y="6326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248983</xdr:rowOff>
    </xdr:from>
    <xdr:to>
      <xdr:col>15</xdr:col>
      <xdr:colOff>101600</xdr:colOff>
      <xdr:row>35</xdr:row>
      <xdr:rowOff>7683</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2857500" y="65164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17861</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2527300" y="6285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新潟県上越市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180,440
178,063
973.89
111,404,824
106,860,468
3,216,891
60,162,989
101,856,927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55.6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35785</xdr:rowOff>
    </xdr:from>
    <xdr:to>
      <xdr:col>24</xdr:col>
      <xdr:colOff>62865</xdr:colOff>
      <xdr:row>38</xdr:row>
      <xdr:rowOff>124024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50735"/>
          <a:ext cx="1270" cy="12883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127851</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42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124024</xdr:rowOff>
    </xdr:from>
    <xdr:to>
      <xdr:col>24</xdr:col>
      <xdr:colOff>152400</xdr:colOff>
      <xdr:row>38</xdr:row>
      <xdr:rowOff>124024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39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153912</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25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35785</xdr:rowOff>
    </xdr:from>
    <xdr:to>
      <xdr:col>24</xdr:col>
      <xdr:colOff>152400</xdr:colOff>
      <xdr:row>31</xdr:row>
      <xdr:rowOff>35785</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50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35785</xdr:rowOff>
    </xdr:from>
    <xdr:to>
      <xdr:col>24</xdr:col>
      <xdr:colOff>63500</xdr:colOff>
      <xdr:row>32</xdr:row>
      <xdr:rowOff>108610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350735"/>
          <a:ext cx="838200" cy="244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54493</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552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76066</xdr:rowOff>
    </xdr:from>
    <xdr:to>
      <xdr:col>24</xdr:col>
      <xdr:colOff>114300</xdr:colOff>
      <xdr:row>36</xdr:row>
      <xdr:rowOff>6216</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6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71153</xdr:rowOff>
    </xdr:from>
    <xdr:to>
      <xdr:col>19</xdr:col>
      <xdr:colOff>177800</xdr:colOff>
      <xdr:row>32</xdr:row>
      <xdr:rowOff>108610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5557553"/>
          <a:ext cx="889000" cy="37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103694</xdr:rowOff>
    </xdr:from>
    <xdr:to>
      <xdr:col>20</xdr:col>
      <xdr:colOff>38100</xdr:colOff>
      <xdr:row>37</xdr:row>
      <xdr:rowOff>33844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7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24971</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368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71153</xdr:rowOff>
    </xdr:from>
    <xdr:to>
      <xdr:col>15</xdr:col>
      <xdr:colOff>50800</xdr:colOff>
      <xdr:row>32</xdr:row>
      <xdr:rowOff>108219</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5557553"/>
          <a:ext cx="889000" cy="37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116528</xdr:rowOff>
    </xdr:from>
    <xdr:to>
      <xdr:col>15</xdr:col>
      <xdr:colOff>101600</xdr:colOff>
      <xdr:row>37</xdr:row>
      <xdr:rowOff>46678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88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37805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381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108219</xdr:rowOff>
    </xdr:from>
    <xdr:to>
      <xdr:col>10</xdr:col>
      <xdr:colOff>114300</xdr:colOff>
      <xdr:row>32</xdr:row>
      <xdr:rowOff>168667</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5594619"/>
          <a:ext cx="889000" cy="60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130015</xdr:rowOff>
    </xdr:from>
    <xdr:to>
      <xdr:col>10</xdr:col>
      <xdr:colOff>165100</xdr:colOff>
      <xdr:row>37</xdr:row>
      <xdr:rowOff>60165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0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51292</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394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156435</xdr:rowOff>
    </xdr:from>
    <xdr:to>
      <xdr:col>6</xdr:col>
      <xdr:colOff>38100</xdr:colOff>
      <xdr:row>37</xdr:row>
      <xdr:rowOff>86585</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28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77712</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21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156435</xdr:rowOff>
    </xdr:from>
    <xdr:to>
      <xdr:col>24</xdr:col>
      <xdr:colOff>114300</xdr:colOff>
      <xdr:row>31</xdr:row>
      <xdr:rowOff>86585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299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109462</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252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57810</xdr:rowOff>
    </xdr:from>
    <xdr:to>
      <xdr:col>20</xdr:col>
      <xdr:colOff>38100</xdr:colOff>
      <xdr:row>32</xdr:row>
      <xdr:rowOff>159410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544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31</xdr:row>
      <xdr:rowOff>4487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319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20353</xdr:rowOff>
    </xdr:from>
    <xdr:to>
      <xdr:col>15</xdr:col>
      <xdr:colOff>101600</xdr:colOff>
      <xdr:row>32</xdr:row>
      <xdr:rowOff>121953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506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30</xdr:row>
      <xdr:rowOff>138480</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281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57419</xdr:rowOff>
    </xdr:from>
    <xdr:to>
      <xdr:col>10</xdr:col>
      <xdr:colOff>165100</xdr:colOff>
      <xdr:row>32</xdr:row>
      <xdr:rowOff>159019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5543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31</xdr:row>
      <xdr:rowOff>4096</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319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117867</xdr:rowOff>
    </xdr:from>
    <xdr:to>
      <xdr:col>6</xdr:col>
      <xdr:colOff>38100</xdr:colOff>
      <xdr:row>33</xdr:row>
      <xdr:rowOff>48017</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5604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31</xdr:row>
      <xdr:rowOff>64544</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379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130827</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49</xdr:row>
      <xdr:rowOff>92727</xdr:rowOff>
    </xdr:from>
    <xdr:ext cx="53129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230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156921</xdr:rowOff>
    </xdr:from>
    <xdr:to>
      <xdr:col>24</xdr:col>
      <xdr:colOff>62865</xdr:colOff>
      <xdr:row>59</xdr:row>
      <xdr:rowOff>82588</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900871"/>
          <a:ext cx="1270" cy="1297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86415</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10201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82588</xdr:rowOff>
    </xdr:from>
    <xdr:to>
      <xdr:col>24</xdr:col>
      <xdr:colOff>152400</xdr:colOff>
      <xdr:row>59</xdr:row>
      <xdr:rowOff>82588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10198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103598</xdr:rowOff>
    </xdr:from>
    <xdr:ext cx="534377"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676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156921</xdr:rowOff>
    </xdr:from>
    <xdr:to>
      <xdr:col>24</xdr:col>
      <xdr:colOff>152400</xdr:colOff>
      <xdr:row>51</xdr:row>
      <xdr:rowOff>156921</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900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51</xdr:row>
      <xdr:rowOff>156921</xdr:rowOff>
    </xdr:from>
    <xdr:to>
      <xdr:col>24</xdr:col>
      <xdr:colOff>63500</xdr:colOff>
      <xdr:row>53</xdr:row>
      <xdr:rowOff>40297</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3797300" y="8900871"/>
          <a:ext cx="838200" cy="226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114037</xdr:rowOff>
    </xdr:from>
    <xdr:ext cx="534377"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5437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135610</xdr:rowOff>
    </xdr:from>
    <xdr:to>
      <xdr:col>24</xdr:col>
      <xdr:colOff>114300</xdr:colOff>
      <xdr:row>56</xdr:row>
      <xdr:rowOff>65760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565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40297</xdr:rowOff>
    </xdr:from>
    <xdr:to>
      <xdr:col>19</xdr:col>
      <xdr:colOff>177800</xdr:colOff>
      <xdr:row>53</xdr:row>
      <xdr:rowOff>116954</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908300" y="9127147"/>
          <a:ext cx="889000" cy="76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98844</xdr:rowOff>
    </xdr:from>
    <xdr:to>
      <xdr:col>20</xdr:col>
      <xdr:colOff>38100</xdr:colOff>
      <xdr:row>57</xdr:row>
      <xdr:rowOff>28994</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700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20121</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530111" y="9792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53</xdr:row>
      <xdr:rowOff>116954</xdr:rowOff>
    </xdr:from>
    <xdr:to>
      <xdr:col>15</xdr:col>
      <xdr:colOff>50800</xdr:colOff>
      <xdr:row>54</xdr:row>
      <xdr:rowOff>559</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2019300" y="9203804"/>
          <a:ext cx="889000" cy="55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35826</xdr:rowOff>
    </xdr:from>
    <xdr:to>
      <xdr:col>15</xdr:col>
      <xdr:colOff>101600</xdr:colOff>
      <xdr:row>56</xdr:row>
      <xdr:rowOff>137426</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637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128553</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41111" y="9729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559</xdr:rowOff>
    </xdr:from>
    <xdr:to>
      <xdr:col>10</xdr:col>
      <xdr:colOff>114300</xdr:colOff>
      <xdr:row>54</xdr:row>
      <xdr:rowOff>114630</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flipV="1">
          <a:off x="1130300" y="9258859"/>
          <a:ext cx="889000" cy="114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135230</xdr:rowOff>
    </xdr:from>
    <xdr:to>
      <xdr:col>10</xdr:col>
      <xdr:colOff>165100</xdr:colOff>
      <xdr:row>57</xdr:row>
      <xdr:rowOff>65380</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736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56507</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52111" y="9829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71336</xdr:rowOff>
    </xdr:from>
    <xdr:to>
      <xdr:col>6</xdr:col>
      <xdr:colOff>38100</xdr:colOff>
      <xdr:row>59</xdr:row>
      <xdr:rowOff>1486</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10015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164063</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63111" y="10108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51</xdr:row>
      <xdr:rowOff>106121</xdr:rowOff>
    </xdr:from>
    <xdr:to>
      <xdr:col>24</xdr:col>
      <xdr:colOff>114300</xdr:colOff>
      <xdr:row>52</xdr:row>
      <xdr:rowOff>36271</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8850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51</xdr:row>
      <xdr:rowOff>59148</xdr:rowOff>
    </xdr:from>
    <xdr:ext cx="534377"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8803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52</xdr:row>
      <xdr:rowOff>160947</xdr:rowOff>
    </xdr:from>
    <xdr:to>
      <xdr:col>20</xdr:col>
      <xdr:colOff>38100</xdr:colOff>
      <xdr:row>53</xdr:row>
      <xdr:rowOff>91097</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9076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51</xdr:row>
      <xdr:rowOff>107624</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530111" y="8851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53</xdr:row>
      <xdr:rowOff>66154</xdr:rowOff>
    </xdr:from>
    <xdr:to>
      <xdr:col>15</xdr:col>
      <xdr:colOff>101600</xdr:colOff>
      <xdr:row>53</xdr:row>
      <xdr:rowOff>167754</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9153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52</xdr:row>
      <xdr:rowOff>12831</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41111" y="8928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53</xdr:row>
      <xdr:rowOff>121209</xdr:rowOff>
    </xdr:from>
    <xdr:to>
      <xdr:col>10</xdr:col>
      <xdr:colOff>165100</xdr:colOff>
      <xdr:row>54</xdr:row>
      <xdr:rowOff>51359</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9208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52</xdr:row>
      <xdr:rowOff>67886</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52111" y="8983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63830</xdr:rowOff>
    </xdr:from>
    <xdr:to>
      <xdr:col>6</xdr:col>
      <xdr:colOff>38100</xdr:colOff>
      <xdr:row>54</xdr:row>
      <xdr:rowOff>165430</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9322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53</xdr:row>
      <xdr:rowOff>10507</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3111" y="9097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a:extLst>
            <a:ext uri="{FF2B5EF4-FFF2-40B4-BE49-F238E27FC236}">
              <a16:creationId xmlns:a16="http://schemas.microsoft.com/office/drawing/2014/main" id="{00000000-0008-0000-06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126403</xdr:rowOff>
    </xdr:from>
    <xdr:to>
      <xdr:col>24</xdr:col>
      <xdr:colOff>62865</xdr:colOff>
      <xdr:row>79</xdr:row>
      <xdr:rowOff>21476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4633595" y="12127903"/>
          <a:ext cx="1270" cy="14381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25303</xdr:rowOff>
    </xdr:from>
    <xdr:ext cx="378565" cy="259045"/>
    <xdr:sp macro="" textlink="">
      <xdr:nvSpPr>
        <xdr:cNvPr id="174" name="維持補修費最小値テキスト">
          <a:extLst>
            <a:ext uri="{FF2B5EF4-FFF2-40B4-BE49-F238E27FC236}">
              <a16:creationId xmlns:a16="http://schemas.microsoft.com/office/drawing/2014/main" id="{00000000-0008-0000-0600-0000AE000000}"/>
            </a:ext>
          </a:extLst>
        </xdr:cNvPr>
        <xdr:cNvSpPr txBox="1"/>
      </xdr:nvSpPr>
      <xdr:spPr>
        <a:xfrm>
          <a:off x="4686300" y="135698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21476</xdr:rowOff>
    </xdr:from>
    <xdr:to>
      <xdr:col>24</xdr:col>
      <xdr:colOff>152400</xdr:colOff>
      <xdr:row>79</xdr:row>
      <xdr:rowOff>21476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3566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73080</xdr:rowOff>
    </xdr:from>
    <xdr:ext cx="534377" cy="259045"/>
    <xdr:sp macro="" textlink="">
      <xdr:nvSpPr>
        <xdr:cNvPr id="176" name="維持補修費最大値テキスト">
          <a:extLst>
            <a:ext uri="{FF2B5EF4-FFF2-40B4-BE49-F238E27FC236}">
              <a16:creationId xmlns:a16="http://schemas.microsoft.com/office/drawing/2014/main" id="{00000000-0008-0000-0600-0000B0000000}"/>
            </a:ext>
          </a:extLst>
        </xdr:cNvPr>
        <xdr:cNvSpPr txBox="1"/>
      </xdr:nvSpPr>
      <xdr:spPr>
        <a:xfrm>
          <a:off x="4686300" y="11903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126403</xdr:rowOff>
    </xdr:from>
    <xdr:to>
      <xdr:col>24</xdr:col>
      <xdr:colOff>152400</xdr:colOff>
      <xdr:row>70</xdr:row>
      <xdr:rowOff>126403</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2127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70</xdr:row>
      <xdr:rowOff>126403</xdr:rowOff>
    </xdr:from>
    <xdr:to>
      <xdr:col>24</xdr:col>
      <xdr:colOff>63500</xdr:colOff>
      <xdr:row>73</xdr:row>
      <xdr:rowOff>110630</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3797300" y="12127903"/>
          <a:ext cx="838200" cy="498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63822</xdr:rowOff>
    </xdr:from>
    <xdr:ext cx="469744" cy="259045"/>
    <xdr:sp macro="" textlink="">
      <xdr:nvSpPr>
        <xdr:cNvPr id="179" name="維持補修費平均値テキスト">
          <a:extLst>
            <a:ext uri="{FF2B5EF4-FFF2-40B4-BE49-F238E27FC236}">
              <a16:creationId xmlns:a16="http://schemas.microsoft.com/office/drawing/2014/main" id="{00000000-0008-0000-0600-0000B3000000}"/>
            </a:ext>
          </a:extLst>
        </xdr:cNvPr>
        <xdr:cNvSpPr txBox="1"/>
      </xdr:nvSpPr>
      <xdr:spPr>
        <a:xfrm>
          <a:off x="4686300" y="132654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85395</xdr:rowOff>
    </xdr:from>
    <xdr:to>
      <xdr:col>24</xdr:col>
      <xdr:colOff>114300</xdr:colOff>
      <xdr:row>78</xdr:row>
      <xdr:rowOff>15545</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4584700" y="13287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88608</xdr:rowOff>
    </xdr:from>
    <xdr:to>
      <xdr:col>19</xdr:col>
      <xdr:colOff>177800</xdr:colOff>
      <xdr:row>73</xdr:row>
      <xdr:rowOff>110630</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908300" y="12604458"/>
          <a:ext cx="889000" cy="22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115912</xdr:rowOff>
    </xdr:from>
    <xdr:to>
      <xdr:col>20</xdr:col>
      <xdr:colOff>38100</xdr:colOff>
      <xdr:row>78</xdr:row>
      <xdr:rowOff>46062</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3746500" y="13317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37189</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3562428" y="13410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72</xdr:row>
      <xdr:rowOff>99466</xdr:rowOff>
    </xdr:from>
    <xdr:to>
      <xdr:col>15</xdr:col>
      <xdr:colOff>50800</xdr:colOff>
      <xdr:row>73</xdr:row>
      <xdr:rowOff>88608</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2019300" y="12443866"/>
          <a:ext cx="889000" cy="160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117742</xdr:rowOff>
    </xdr:from>
    <xdr:to>
      <xdr:col>15</xdr:col>
      <xdr:colOff>101600</xdr:colOff>
      <xdr:row>78</xdr:row>
      <xdr:rowOff>47892</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2857500" y="1331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39019</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2673428" y="1341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71</xdr:row>
      <xdr:rowOff>26124</xdr:rowOff>
    </xdr:from>
    <xdr:to>
      <xdr:col>10</xdr:col>
      <xdr:colOff>114300</xdr:colOff>
      <xdr:row>72</xdr:row>
      <xdr:rowOff>99466</xdr:rowOff>
    </xdr:to>
    <xdr:cxnSp macro="">
      <xdr:nvCxnSpPr>
        <xdr:cNvPr id="187" name="直線コネクタ 186">
          <a:extLst>
            <a:ext uri="{FF2B5EF4-FFF2-40B4-BE49-F238E27FC236}">
              <a16:creationId xmlns:a16="http://schemas.microsoft.com/office/drawing/2014/main" id="{00000000-0008-0000-0600-0000BB000000}"/>
            </a:ext>
          </a:extLst>
        </xdr:cNvPr>
        <xdr:cNvCxnSpPr/>
      </xdr:nvCxnSpPr>
      <xdr:spPr>
        <a:xfrm>
          <a:off x="1130300" y="12199074"/>
          <a:ext cx="889000" cy="244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122504</xdr:rowOff>
    </xdr:from>
    <xdr:to>
      <xdr:col>10</xdr:col>
      <xdr:colOff>165100</xdr:colOff>
      <xdr:row>78</xdr:row>
      <xdr:rowOff>52654</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968500" y="1332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43781</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784428" y="13416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124904</xdr:rowOff>
    </xdr:from>
    <xdr:to>
      <xdr:col>6</xdr:col>
      <xdr:colOff>38100</xdr:colOff>
      <xdr:row>78</xdr:row>
      <xdr:rowOff>55054</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079500" y="13326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46181</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895428" y="13419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70</xdr:row>
      <xdr:rowOff>75603</xdr:rowOff>
    </xdr:from>
    <xdr:to>
      <xdr:col>24</xdr:col>
      <xdr:colOff>114300</xdr:colOff>
      <xdr:row>71</xdr:row>
      <xdr:rowOff>5753</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4584700" y="12077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70</xdr:row>
      <xdr:rowOff>28630</xdr:rowOff>
    </xdr:from>
    <xdr:ext cx="534377" cy="259045"/>
    <xdr:sp macro="" textlink="">
      <xdr:nvSpPr>
        <xdr:cNvPr id="198" name="維持補修費該当値テキスト">
          <a:extLst>
            <a:ext uri="{FF2B5EF4-FFF2-40B4-BE49-F238E27FC236}">
              <a16:creationId xmlns:a16="http://schemas.microsoft.com/office/drawing/2014/main" id="{00000000-0008-0000-0600-0000C6000000}"/>
            </a:ext>
          </a:extLst>
        </xdr:cNvPr>
        <xdr:cNvSpPr txBox="1"/>
      </xdr:nvSpPr>
      <xdr:spPr>
        <a:xfrm>
          <a:off x="4686300" y="12030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59830</xdr:rowOff>
    </xdr:from>
    <xdr:to>
      <xdr:col>20</xdr:col>
      <xdr:colOff>38100</xdr:colOff>
      <xdr:row>73</xdr:row>
      <xdr:rowOff>161430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3746500" y="12575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72</xdr:row>
      <xdr:rowOff>6507</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3530111" y="12350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37808</xdr:rowOff>
    </xdr:from>
    <xdr:to>
      <xdr:col>15</xdr:col>
      <xdr:colOff>101600</xdr:colOff>
      <xdr:row>73</xdr:row>
      <xdr:rowOff>139408</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2857500" y="12553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71</xdr:row>
      <xdr:rowOff>155935</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2641111" y="12328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72</xdr:row>
      <xdr:rowOff>48666</xdr:rowOff>
    </xdr:from>
    <xdr:to>
      <xdr:col>10</xdr:col>
      <xdr:colOff>165100</xdr:colOff>
      <xdr:row>72</xdr:row>
      <xdr:rowOff>150266</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968500" y="12393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70</xdr:row>
      <xdr:rowOff>166793</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1752111" y="12168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70</xdr:row>
      <xdr:rowOff>146774</xdr:rowOff>
    </xdr:from>
    <xdr:to>
      <xdr:col>6</xdr:col>
      <xdr:colOff>38100</xdr:colOff>
      <xdr:row>71</xdr:row>
      <xdr:rowOff>76924</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079500" y="12148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69</xdr:row>
      <xdr:rowOff>93451</xdr:rowOff>
    </xdr:from>
    <xdr:ext cx="534377"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863111" y="11923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136613</xdr:rowOff>
    </xdr:from>
    <xdr:to>
      <xdr:col>24</xdr:col>
      <xdr:colOff>62865</xdr:colOff>
      <xdr:row>98</xdr:row>
      <xdr:rowOff>25270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395663"/>
          <a:ext cx="1270" cy="14317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29097</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31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25270</xdr:rowOff>
    </xdr:from>
    <xdr:to>
      <xdr:col>24</xdr:col>
      <xdr:colOff>152400</xdr:colOff>
      <xdr:row>98</xdr:row>
      <xdr:rowOff>25270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2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83290</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170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136613</xdr:rowOff>
    </xdr:from>
    <xdr:to>
      <xdr:col>24</xdr:col>
      <xdr:colOff>152400</xdr:colOff>
      <xdr:row>89</xdr:row>
      <xdr:rowOff>136613</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39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51428</xdr:rowOff>
    </xdr:from>
    <xdr:to>
      <xdr:col>24</xdr:col>
      <xdr:colOff>63500</xdr:colOff>
      <xdr:row>97</xdr:row>
      <xdr:rowOff>22723</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510628"/>
          <a:ext cx="838200" cy="142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22427</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138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171000</xdr:rowOff>
    </xdr:from>
    <xdr:to>
      <xdr:col>24</xdr:col>
      <xdr:colOff>114300</xdr:colOff>
      <xdr:row>95</xdr:row>
      <xdr:rowOff>101150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8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22723</xdr:rowOff>
    </xdr:from>
    <xdr:to>
      <xdr:col>19</xdr:col>
      <xdr:colOff>177800</xdr:colOff>
      <xdr:row>97</xdr:row>
      <xdr:rowOff>169907</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653373"/>
          <a:ext cx="889000" cy="147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146312</xdr:rowOff>
    </xdr:from>
    <xdr:to>
      <xdr:col>20</xdr:col>
      <xdr:colOff>38100</xdr:colOff>
      <xdr:row>96</xdr:row>
      <xdr:rowOff>76462</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434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92989</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209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31671</xdr:rowOff>
    </xdr:from>
    <xdr:to>
      <xdr:col>15</xdr:col>
      <xdr:colOff>50800</xdr:colOff>
      <xdr:row>97</xdr:row>
      <xdr:rowOff>169907</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6662321"/>
          <a:ext cx="889000" cy="138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108479</xdr:rowOff>
    </xdr:from>
    <xdr:to>
      <xdr:col>15</xdr:col>
      <xdr:colOff>101600</xdr:colOff>
      <xdr:row>97</xdr:row>
      <xdr:rowOff>38629</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567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55156</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08795" y="163429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31671</xdr:rowOff>
    </xdr:from>
    <xdr:to>
      <xdr:col>10</xdr:col>
      <xdr:colOff>114300</xdr:colOff>
      <xdr:row>99</xdr:row>
      <xdr:rowOff>48261</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662321"/>
          <a:ext cx="889000" cy="359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91235</xdr:rowOff>
    </xdr:from>
    <xdr:to>
      <xdr:col>10</xdr:col>
      <xdr:colOff>165100</xdr:colOff>
      <xdr:row>96</xdr:row>
      <xdr:rowOff>21385</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378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37912</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6154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152222</xdr:rowOff>
    </xdr:from>
    <xdr:to>
      <xdr:col>6</xdr:col>
      <xdr:colOff>38100</xdr:colOff>
      <xdr:row>98</xdr:row>
      <xdr:rowOff>82372</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782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98899</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3111" y="16558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628</xdr:rowOff>
    </xdr:from>
    <xdr:to>
      <xdr:col>24</xdr:col>
      <xdr:colOff>114300</xdr:colOff>
      <xdr:row>96</xdr:row>
      <xdr:rowOff>102228</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459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150505</xdr:rowOff>
    </xdr:from>
    <xdr:ext cx="599010"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64382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143373</xdr:rowOff>
    </xdr:from>
    <xdr:to>
      <xdr:col>20</xdr:col>
      <xdr:colOff>38100</xdr:colOff>
      <xdr:row>97</xdr:row>
      <xdr:rowOff>73523</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602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64650</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497795" y="16695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119107</xdr:rowOff>
    </xdr:from>
    <xdr:to>
      <xdr:col>15</xdr:col>
      <xdr:colOff>101600</xdr:colOff>
      <xdr:row>98</xdr:row>
      <xdr:rowOff>49257</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749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40384</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41111" y="16842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152321</xdr:rowOff>
    </xdr:from>
    <xdr:to>
      <xdr:col>10</xdr:col>
      <xdr:colOff>165100</xdr:colOff>
      <xdr:row>97</xdr:row>
      <xdr:rowOff>82471</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611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73598</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19795" y="16704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168911</xdr:rowOff>
    </xdr:from>
    <xdr:to>
      <xdr:col>6</xdr:col>
      <xdr:colOff>38100</xdr:colOff>
      <xdr:row>99</xdr:row>
      <xdr:rowOff>99061</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97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90188</xdr:rowOff>
    </xdr:from>
    <xdr:ext cx="534377"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63111" y="17063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補助費等グラフ枠">
          <a:extLst>
            <a:ext uri="{FF2B5EF4-FFF2-40B4-BE49-F238E27FC236}">
              <a16:creationId xmlns:a16="http://schemas.microsoft.com/office/drawing/2014/main" id="{00000000-0008-0000-0600-00002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35</xdr:row>
      <xdr:rowOff>171105</xdr:rowOff>
    </xdr:from>
    <xdr:to>
      <xdr:col>54</xdr:col>
      <xdr:colOff>189865</xdr:colOff>
      <xdr:row>39</xdr:row>
      <xdr:rowOff>165586</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10475595" y="6171855"/>
          <a:ext cx="1270" cy="680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169413</xdr:rowOff>
    </xdr:from>
    <xdr:ext cx="534377" cy="259045"/>
    <xdr:sp macro="" textlink="">
      <xdr:nvSpPr>
        <xdr:cNvPr id="294" name="補助費等最小値テキスト">
          <a:extLst>
            <a:ext uri="{FF2B5EF4-FFF2-40B4-BE49-F238E27FC236}">
              <a16:creationId xmlns:a16="http://schemas.microsoft.com/office/drawing/2014/main" id="{00000000-0008-0000-0600-000026010000}"/>
            </a:ext>
          </a:extLst>
        </xdr:cNvPr>
        <xdr:cNvSpPr txBox="1"/>
      </xdr:nvSpPr>
      <xdr:spPr>
        <a:xfrm>
          <a:off x="10528300" y="6855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165586</xdr:rowOff>
    </xdr:from>
    <xdr:to>
      <xdr:col>55</xdr:col>
      <xdr:colOff>88900</xdr:colOff>
      <xdr:row>39</xdr:row>
      <xdr:rowOff>165586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6852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117782</xdr:rowOff>
    </xdr:from>
    <xdr:ext cx="534377" cy="259045"/>
    <xdr:sp macro="" textlink="">
      <xdr:nvSpPr>
        <xdr:cNvPr id="296" name="補助費等最大値テキスト">
          <a:extLst>
            <a:ext uri="{FF2B5EF4-FFF2-40B4-BE49-F238E27FC236}">
              <a16:creationId xmlns:a16="http://schemas.microsoft.com/office/drawing/2014/main" id="{00000000-0008-0000-0600-000028010000}"/>
            </a:ext>
          </a:extLst>
        </xdr:cNvPr>
        <xdr:cNvSpPr txBox="1"/>
      </xdr:nvSpPr>
      <xdr:spPr>
        <a:xfrm>
          <a:off x="10528300" y="5947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86,365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171105</xdr:rowOff>
    </xdr:from>
    <xdr:to>
      <xdr:col>55</xdr:col>
      <xdr:colOff>88900</xdr:colOff>
      <xdr:row>35</xdr:row>
      <xdr:rowOff>171105</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10388600" y="6171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64012</xdr:rowOff>
    </xdr:from>
    <xdr:to>
      <xdr:col>55</xdr:col>
      <xdr:colOff>0</xdr:colOff>
      <xdr:row>36</xdr:row>
      <xdr:rowOff>91237</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9639300" y="6236212"/>
          <a:ext cx="838200" cy="27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75361</xdr:rowOff>
    </xdr:from>
    <xdr:ext cx="534377" cy="259045"/>
    <xdr:sp macro="" textlink="">
      <xdr:nvSpPr>
        <xdr:cNvPr id="299" name="補助費等平均値テキスト">
          <a:extLst>
            <a:ext uri="{FF2B5EF4-FFF2-40B4-BE49-F238E27FC236}">
              <a16:creationId xmlns:a16="http://schemas.microsoft.com/office/drawing/2014/main" id="{00000000-0008-0000-0600-00002B010000}"/>
            </a:ext>
          </a:extLst>
        </xdr:cNvPr>
        <xdr:cNvSpPr txBox="1"/>
      </xdr:nvSpPr>
      <xdr:spPr>
        <a:xfrm>
          <a:off x="10528300" y="65904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96934</xdr:rowOff>
    </xdr:from>
    <xdr:to>
      <xdr:col>55</xdr:col>
      <xdr:colOff>50800</xdr:colOff>
      <xdr:row>39</xdr:row>
      <xdr:rowOff>27084</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10426700" y="661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24377</xdr:rowOff>
    </xdr:from>
    <xdr:to>
      <xdr:col>50</xdr:col>
      <xdr:colOff>114300</xdr:colOff>
      <xdr:row>36</xdr:row>
      <xdr:rowOff>64012</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8750300" y="6196577"/>
          <a:ext cx="889000" cy="39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106208</xdr:rowOff>
    </xdr:from>
    <xdr:to>
      <xdr:col>50</xdr:col>
      <xdr:colOff>165100</xdr:colOff>
      <xdr:row>39</xdr:row>
      <xdr:rowOff>36358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9588500" y="6621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27485</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372111" y="6714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24377</xdr:rowOff>
    </xdr:from>
    <xdr:to>
      <xdr:col>45</xdr:col>
      <xdr:colOff>177800</xdr:colOff>
      <xdr:row>36</xdr:row>
      <xdr:rowOff>82430</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flipV="1">
          <a:off x="7861300" y="6196577"/>
          <a:ext cx="889000" cy="58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79190</xdr:rowOff>
    </xdr:from>
    <xdr:to>
      <xdr:col>46</xdr:col>
      <xdr:colOff>38100</xdr:colOff>
      <xdr:row>39</xdr:row>
      <xdr:rowOff>9340</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8699500" y="659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467</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483111" y="6687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111495</xdr:rowOff>
    </xdr:from>
    <xdr:to>
      <xdr:col>41</xdr:col>
      <xdr:colOff>50800</xdr:colOff>
      <xdr:row>36</xdr:row>
      <xdr:rowOff>82430</xdr:rowOff>
    </xdr:to>
    <xdr:cxnSp macro="">
      <xdr:nvCxnSpPr>
        <xdr:cNvPr id="307" name="直線コネクタ 306">
          <a:extLst>
            <a:ext uri="{FF2B5EF4-FFF2-40B4-BE49-F238E27FC236}">
              <a16:creationId xmlns:a16="http://schemas.microsoft.com/office/drawing/2014/main" id="{00000000-0008-0000-0600-000033010000}"/>
            </a:ext>
          </a:extLst>
        </xdr:cNvPr>
        <xdr:cNvCxnSpPr/>
      </xdr:nvCxnSpPr>
      <xdr:spPr>
        <a:xfrm>
          <a:off x="6972300" y="5254995"/>
          <a:ext cx="889000" cy="999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136351</xdr:rowOff>
    </xdr:from>
    <xdr:to>
      <xdr:col>41</xdr:col>
      <xdr:colOff>101600</xdr:colOff>
      <xdr:row>39</xdr:row>
      <xdr:rowOff>66501</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7810500" y="6651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57628</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594111" y="6744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45934</xdr:rowOff>
    </xdr:from>
    <xdr:to>
      <xdr:col>36</xdr:col>
      <xdr:colOff>165100</xdr:colOff>
      <xdr:row>32</xdr:row>
      <xdr:rowOff>147534</xdr:rowOff>
    </xdr:to>
    <xdr:sp macro="" textlink="">
      <xdr:nvSpPr>
        <xdr:cNvPr id="310" name="フローチャート: 判断 309">
          <a:extLst>
            <a:ext uri="{FF2B5EF4-FFF2-40B4-BE49-F238E27FC236}">
              <a16:creationId xmlns:a16="http://schemas.microsoft.com/office/drawing/2014/main" id="{00000000-0008-0000-0600-000036010000}"/>
            </a:ext>
          </a:extLst>
        </xdr:cNvPr>
        <xdr:cNvSpPr/>
      </xdr:nvSpPr>
      <xdr:spPr>
        <a:xfrm>
          <a:off x="6921500" y="5532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138661</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672795" y="5625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40437</xdr:rowOff>
    </xdr:from>
    <xdr:to>
      <xdr:col>55</xdr:col>
      <xdr:colOff>50800</xdr:colOff>
      <xdr:row>36</xdr:row>
      <xdr:rowOff>142037</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10426700" y="6212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126814</xdr:rowOff>
    </xdr:from>
    <xdr:ext cx="534377" cy="259045"/>
    <xdr:sp macro="" textlink="">
      <xdr:nvSpPr>
        <xdr:cNvPr id="318" name="補助費等該当値テキスト">
          <a:extLst>
            <a:ext uri="{FF2B5EF4-FFF2-40B4-BE49-F238E27FC236}">
              <a16:creationId xmlns:a16="http://schemas.microsoft.com/office/drawing/2014/main" id="{00000000-0008-0000-0600-00003E010000}"/>
            </a:ext>
          </a:extLst>
        </xdr:cNvPr>
        <xdr:cNvSpPr txBox="1"/>
      </xdr:nvSpPr>
      <xdr:spPr>
        <a:xfrm>
          <a:off x="10528300" y="6127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13212</xdr:rowOff>
    </xdr:from>
    <xdr:to>
      <xdr:col>50</xdr:col>
      <xdr:colOff>165100</xdr:colOff>
      <xdr:row>36</xdr:row>
      <xdr:rowOff>114812</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9588500" y="6185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131339</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9372111" y="5960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145027</xdr:rowOff>
    </xdr:from>
    <xdr:to>
      <xdr:col>46</xdr:col>
      <xdr:colOff>38100</xdr:colOff>
      <xdr:row>36</xdr:row>
      <xdr:rowOff>75177</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8699500" y="6145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91704</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8483111" y="5921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31630</xdr:rowOff>
    </xdr:from>
    <xdr:to>
      <xdr:col>41</xdr:col>
      <xdr:colOff>101600</xdr:colOff>
      <xdr:row>36</xdr:row>
      <xdr:rowOff>133230</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7810500" y="620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149757</xdr:rowOff>
    </xdr:from>
    <xdr:ext cx="534377"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7594111" y="5979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60695</xdr:rowOff>
    </xdr:from>
    <xdr:to>
      <xdr:col>36</xdr:col>
      <xdr:colOff>165100</xdr:colOff>
      <xdr:row>30</xdr:row>
      <xdr:rowOff>162295</xdr:rowOff>
    </xdr:to>
    <xdr:sp macro="" textlink="">
      <xdr:nvSpPr>
        <xdr:cNvPr id="325" name="楕円 324">
          <a:extLst>
            <a:ext uri="{FF2B5EF4-FFF2-40B4-BE49-F238E27FC236}">
              <a16:creationId xmlns:a16="http://schemas.microsoft.com/office/drawing/2014/main" id="{00000000-0008-0000-0600-000045010000}"/>
            </a:ext>
          </a:extLst>
        </xdr:cNvPr>
        <xdr:cNvSpPr/>
      </xdr:nvSpPr>
      <xdr:spPr>
        <a:xfrm>
          <a:off x="6921500" y="5204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7372</xdr:rowOff>
    </xdr:from>
    <xdr:ext cx="599010"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672795" y="4979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139700</xdr:rowOff>
    </xdr:from>
    <xdr:to>
      <xdr:col>59</xdr:col>
      <xdr:colOff>50800</xdr:colOff>
      <xdr:row>58</xdr:row>
      <xdr:rowOff>139700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57</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普通建設事業費グラフ枠">
          <a:extLst>
            <a:ext uri="{FF2B5EF4-FFF2-40B4-BE49-F238E27FC236}">
              <a16:creationId xmlns:a16="http://schemas.microsoft.com/office/drawing/2014/main" id="{00000000-0008-0000-0600-00005C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58479</xdr:rowOff>
    </xdr:from>
    <xdr:to>
      <xdr:col>54</xdr:col>
      <xdr:colOff>189865</xdr:colOff>
      <xdr:row>59</xdr:row>
      <xdr:rowOff>40670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10475595" y="8630979"/>
          <a:ext cx="1270" cy="1525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44497</xdr:rowOff>
    </xdr:from>
    <xdr:ext cx="534377" cy="259045"/>
    <xdr:sp macro="" textlink="">
      <xdr:nvSpPr>
        <xdr:cNvPr id="350" name="普通建設事業費最小値テキスト">
          <a:extLst>
            <a:ext uri="{FF2B5EF4-FFF2-40B4-BE49-F238E27FC236}">
              <a16:creationId xmlns:a16="http://schemas.microsoft.com/office/drawing/2014/main" id="{00000000-0008-0000-0600-00005E010000}"/>
            </a:ext>
          </a:extLst>
        </xdr:cNvPr>
        <xdr:cNvSpPr txBox="1"/>
      </xdr:nvSpPr>
      <xdr:spPr>
        <a:xfrm>
          <a:off x="10528300" y="10160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40670</xdr:rowOff>
    </xdr:from>
    <xdr:to>
      <xdr:col>55</xdr:col>
      <xdr:colOff>88900</xdr:colOff>
      <xdr:row>59</xdr:row>
      <xdr:rowOff>40670</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10156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5156</xdr:rowOff>
    </xdr:from>
    <xdr:ext cx="534377" cy="259045"/>
    <xdr:sp macro="" textlink="">
      <xdr:nvSpPr>
        <xdr:cNvPr id="352" name="普通建設事業費最大値テキスト">
          <a:extLst>
            <a:ext uri="{FF2B5EF4-FFF2-40B4-BE49-F238E27FC236}">
              <a16:creationId xmlns:a16="http://schemas.microsoft.com/office/drawing/2014/main" id="{00000000-0008-0000-0600-000060010000}"/>
            </a:ext>
          </a:extLst>
        </xdr:cNvPr>
        <xdr:cNvSpPr txBox="1"/>
      </xdr:nvSpPr>
      <xdr:spPr>
        <a:xfrm>
          <a:off x="10528300" y="8406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58479</xdr:rowOff>
    </xdr:from>
    <xdr:to>
      <xdr:col>55</xdr:col>
      <xdr:colOff>88900</xdr:colOff>
      <xdr:row>50</xdr:row>
      <xdr:rowOff>58479</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10388600" y="8630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163406</xdr:rowOff>
    </xdr:from>
    <xdr:to>
      <xdr:col>55</xdr:col>
      <xdr:colOff>0</xdr:colOff>
      <xdr:row>55</xdr:row>
      <xdr:rowOff>13787</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9639300" y="9250256"/>
          <a:ext cx="838200" cy="193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52788</xdr:rowOff>
    </xdr:from>
    <xdr:ext cx="534377" cy="259045"/>
    <xdr:sp macro="" textlink="">
      <xdr:nvSpPr>
        <xdr:cNvPr id="355" name="普通建設事業費平均値テキスト">
          <a:extLst>
            <a:ext uri="{FF2B5EF4-FFF2-40B4-BE49-F238E27FC236}">
              <a16:creationId xmlns:a16="http://schemas.microsoft.com/office/drawing/2014/main" id="{00000000-0008-0000-0600-000063010000}"/>
            </a:ext>
          </a:extLst>
        </xdr:cNvPr>
        <xdr:cNvSpPr txBox="1"/>
      </xdr:nvSpPr>
      <xdr:spPr>
        <a:xfrm>
          <a:off x="10528300" y="93110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74361</xdr:rowOff>
    </xdr:from>
    <xdr:to>
      <xdr:col>55</xdr:col>
      <xdr:colOff>50800</xdr:colOff>
      <xdr:row>55</xdr:row>
      <xdr:rowOff>4511</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10426700" y="9332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13787</xdr:rowOff>
    </xdr:from>
    <xdr:to>
      <xdr:col>50</xdr:col>
      <xdr:colOff>114300</xdr:colOff>
      <xdr:row>55</xdr:row>
      <xdr:rowOff>86825</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8750300" y="9443537"/>
          <a:ext cx="889000" cy="73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54</xdr:row>
      <xdr:rowOff>107783</xdr:rowOff>
    </xdr:from>
    <xdr:to>
      <xdr:col>50</xdr:col>
      <xdr:colOff>165100</xdr:colOff>
      <xdr:row>55</xdr:row>
      <xdr:rowOff>37933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9588500" y="9366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54460</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372111" y="9141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142352</xdr:rowOff>
    </xdr:from>
    <xdr:to>
      <xdr:col>45</xdr:col>
      <xdr:colOff>177800</xdr:colOff>
      <xdr:row>55</xdr:row>
      <xdr:rowOff>86825</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7861300" y="9400652"/>
          <a:ext cx="889000" cy="11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5849</xdr:rowOff>
    </xdr:from>
    <xdr:to>
      <xdr:col>46</xdr:col>
      <xdr:colOff>38100</xdr:colOff>
      <xdr:row>55</xdr:row>
      <xdr:rowOff>107449</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8699500" y="9435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123976</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483111" y="9210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142352</xdr:rowOff>
    </xdr:from>
    <xdr:to>
      <xdr:col>41</xdr:col>
      <xdr:colOff>50800</xdr:colOff>
      <xdr:row>56</xdr:row>
      <xdr:rowOff>17170</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flipV="1">
          <a:off x="6972300" y="9400652"/>
          <a:ext cx="889000" cy="217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131740</xdr:rowOff>
    </xdr:from>
    <xdr:to>
      <xdr:col>41</xdr:col>
      <xdr:colOff>101600</xdr:colOff>
      <xdr:row>56</xdr:row>
      <xdr:rowOff>61890</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7810500" y="956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53017</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594111" y="9654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71503</xdr:rowOff>
    </xdr:from>
    <xdr:to>
      <xdr:col>36</xdr:col>
      <xdr:colOff>165100</xdr:colOff>
      <xdr:row>56</xdr:row>
      <xdr:rowOff>1653</xdr:rowOff>
    </xdr:to>
    <xdr:sp macro="" textlink="">
      <xdr:nvSpPr>
        <xdr:cNvPr id="366" name="フローチャート: 判断 365">
          <a:extLst>
            <a:ext uri="{FF2B5EF4-FFF2-40B4-BE49-F238E27FC236}">
              <a16:creationId xmlns:a16="http://schemas.microsoft.com/office/drawing/2014/main" id="{00000000-0008-0000-0600-00006E010000}"/>
            </a:ext>
          </a:extLst>
        </xdr:cNvPr>
        <xdr:cNvSpPr/>
      </xdr:nvSpPr>
      <xdr:spPr>
        <a:xfrm>
          <a:off x="6921500" y="9501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18180</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05111" y="9276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112606</xdr:rowOff>
    </xdr:from>
    <xdr:to>
      <xdr:col>55</xdr:col>
      <xdr:colOff>50800</xdr:colOff>
      <xdr:row>54</xdr:row>
      <xdr:rowOff>42756</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10426700" y="9199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135483</xdr:rowOff>
    </xdr:from>
    <xdr:ext cx="534377" cy="259045"/>
    <xdr:sp macro="" textlink="">
      <xdr:nvSpPr>
        <xdr:cNvPr id="374" name="普通建設事業費該当値テキスト">
          <a:extLst>
            <a:ext uri="{FF2B5EF4-FFF2-40B4-BE49-F238E27FC236}">
              <a16:creationId xmlns:a16="http://schemas.microsoft.com/office/drawing/2014/main" id="{00000000-0008-0000-0600-000076010000}"/>
            </a:ext>
          </a:extLst>
        </xdr:cNvPr>
        <xdr:cNvSpPr txBox="1"/>
      </xdr:nvSpPr>
      <xdr:spPr>
        <a:xfrm>
          <a:off x="10528300" y="9050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134437</xdr:rowOff>
    </xdr:from>
    <xdr:to>
      <xdr:col>50</xdr:col>
      <xdr:colOff>165100</xdr:colOff>
      <xdr:row>55</xdr:row>
      <xdr:rowOff>64587</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9588500" y="9392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55714</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9372111" y="9485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36025</xdr:rowOff>
    </xdr:from>
    <xdr:to>
      <xdr:col>46</xdr:col>
      <xdr:colOff>38100</xdr:colOff>
      <xdr:row>55</xdr:row>
      <xdr:rowOff>137625</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8699500" y="946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128752</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8483111" y="9558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91552</xdr:rowOff>
    </xdr:from>
    <xdr:to>
      <xdr:col>41</xdr:col>
      <xdr:colOff>101600</xdr:colOff>
      <xdr:row>55</xdr:row>
      <xdr:rowOff>21702</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7810500" y="9349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38229</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7594111" y="9125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137820</xdr:rowOff>
    </xdr:from>
    <xdr:to>
      <xdr:col>36</xdr:col>
      <xdr:colOff>165100</xdr:colOff>
      <xdr:row>56</xdr:row>
      <xdr:rowOff>67970</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6921500" y="956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59097</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705111" y="9660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112908</xdr:rowOff>
    </xdr:from>
    <xdr:to>
      <xdr:col>54</xdr:col>
      <xdr:colOff>189865</xdr:colOff>
      <xdr:row>78</xdr:row>
      <xdr:rowOff>129139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285858"/>
          <a:ext cx="1270" cy="12163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132966</xdr:rowOff>
    </xdr:from>
    <xdr:ext cx="378565"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5060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129139</xdr:rowOff>
    </xdr:from>
    <xdr:to>
      <xdr:col>55</xdr:col>
      <xdr:colOff>88900</xdr:colOff>
      <xdr:row>78</xdr:row>
      <xdr:rowOff>129139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502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59585</xdr:rowOff>
    </xdr:from>
    <xdr:ext cx="534377"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2061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112908</xdr:rowOff>
    </xdr:from>
    <xdr:to>
      <xdr:col>55</xdr:col>
      <xdr:colOff>88900</xdr:colOff>
      <xdr:row>71</xdr:row>
      <xdr:rowOff>112908</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2858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100403</xdr:rowOff>
    </xdr:from>
    <xdr:to>
      <xdr:col>55</xdr:col>
      <xdr:colOff>0</xdr:colOff>
      <xdr:row>77</xdr:row>
      <xdr:rowOff>168756</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9639300" y="13302053"/>
          <a:ext cx="838200" cy="68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6050</xdr:rowOff>
    </xdr:from>
    <xdr:ext cx="534377"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30362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154623</xdr:rowOff>
    </xdr:from>
    <xdr:to>
      <xdr:col>55</xdr:col>
      <xdr:colOff>50800</xdr:colOff>
      <xdr:row>77</xdr:row>
      <xdr:rowOff>84773</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18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100403</xdr:rowOff>
    </xdr:from>
    <xdr:to>
      <xdr:col>50</xdr:col>
      <xdr:colOff>114300</xdr:colOff>
      <xdr:row>77</xdr:row>
      <xdr:rowOff>159702</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8750300" y="13302053"/>
          <a:ext cx="889000" cy="59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86294</xdr:rowOff>
    </xdr:from>
    <xdr:to>
      <xdr:col>50</xdr:col>
      <xdr:colOff>165100</xdr:colOff>
      <xdr:row>77</xdr:row>
      <xdr:rowOff>16444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116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32971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2891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159702</xdr:rowOff>
    </xdr:from>
    <xdr:to>
      <xdr:col>45</xdr:col>
      <xdr:colOff>177800</xdr:colOff>
      <xdr:row>78</xdr:row>
      <xdr:rowOff>71005</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7861300" y="13361352"/>
          <a:ext cx="889000" cy="82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105291</xdr:rowOff>
    </xdr:from>
    <xdr:to>
      <xdr:col>46</xdr:col>
      <xdr:colOff>38100</xdr:colOff>
      <xdr:row>77</xdr:row>
      <xdr:rowOff>35441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13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51967</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3111" y="12910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71005</xdr:rowOff>
    </xdr:from>
    <xdr:to>
      <xdr:col>41</xdr:col>
      <xdr:colOff>50800</xdr:colOff>
      <xdr:row>78</xdr:row>
      <xdr:rowOff>79555</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flipV="1">
          <a:off x="6972300" y="13444105"/>
          <a:ext cx="889000" cy="8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1186</xdr:rowOff>
    </xdr:from>
    <xdr:to>
      <xdr:col>41</xdr:col>
      <xdr:colOff>101600</xdr:colOff>
      <xdr:row>77</xdr:row>
      <xdr:rowOff>102786</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320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119313</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2978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18652</xdr:rowOff>
    </xdr:from>
    <xdr:to>
      <xdr:col>36</xdr:col>
      <xdr:colOff>165100</xdr:colOff>
      <xdr:row>77</xdr:row>
      <xdr:rowOff>120252</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3220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136779</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2995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117956</xdr:rowOff>
    </xdr:from>
    <xdr:to>
      <xdr:col>55</xdr:col>
      <xdr:colOff>50800</xdr:colOff>
      <xdr:row>78</xdr:row>
      <xdr:rowOff>48106</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3319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96383</xdr:rowOff>
    </xdr:from>
    <xdr:ext cx="469744"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3298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49603</xdr:rowOff>
    </xdr:from>
    <xdr:to>
      <xdr:col>50</xdr:col>
      <xdr:colOff>165100</xdr:colOff>
      <xdr:row>77</xdr:row>
      <xdr:rowOff>151203</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251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142330</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404428" y="13343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108902</xdr:rowOff>
    </xdr:from>
    <xdr:to>
      <xdr:col>46</xdr:col>
      <xdr:colOff>38100</xdr:colOff>
      <xdr:row>78</xdr:row>
      <xdr:rowOff>39052</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3310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30179</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515428" y="13403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20205</xdr:rowOff>
    </xdr:from>
    <xdr:to>
      <xdr:col>41</xdr:col>
      <xdr:colOff>101600</xdr:colOff>
      <xdr:row>78</xdr:row>
      <xdr:rowOff>121805</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3393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112932</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626428" y="13486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28755</xdr:rowOff>
    </xdr:from>
    <xdr:to>
      <xdr:col>36</xdr:col>
      <xdr:colOff>165100</xdr:colOff>
      <xdr:row>78</xdr:row>
      <xdr:rowOff>130355</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3401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121482</xdr:rowOff>
    </xdr:from>
    <xdr:ext cx="469744"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37428" y="13494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普通建設事業費 （ うち更新整備　）グラフ枠">
          <a:extLst>
            <a:ext uri="{FF2B5EF4-FFF2-40B4-BE49-F238E27FC236}">
              <a16:creationId xmlns:a16="http://schemas.microsoft.com/office/drawing/2014/main" id="{00000000-0008-0000-06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135737</xdr:rowOff>
    </xdr:from>
    <xdr:to>
      <xdr:col>54</xdr:col>
      <xdr:colOff>189865</xdr:colOff>
      <xdr:row>98</xdr:row>
      <xdr:rowOff>59613</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10475595" y="15566237"/>
          <a:ext cx="1270" cy="12954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63440</xdr:rowOff>
    </xdr:from>
    <xdr:ext cx="534377" cy="259045"/>
    <xdr:sp macro="" textlink="">
      <xdr:nvSpPr>
        <xdr:cNvPr id="463" name="普通建設事業費 （ うち更新整備　）最小値テキスト">
          <a:extLst>
            <a:ext uri="{FF2B5EF4-FFF2-40B4-BE49-F238E27FC236}">
              <a16:creationId xmlns:a16="http://schemas.microsoft.com/office/drawing/2014/main" id="{00000000-0008-0000-0600-0000CF010000}"/>
            </a:ext>
          </a:extLst>
        </xdr:cNvPr>
        <xdr:cNvSpPr txBox="1"/>
      </xdr:nvSpPr>
      <xdr:spPr>
        <a:xfrm>
          <a:off x="10528300" y="16865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59613</xdr:rowOff>
    </xdr:from>
    <xdr:to>
      <xdr:col>55</xdr:col>
      <xdr:colOff>88900</xdr:colOff>
      <xdr:row>98</xdr:row>
      <xdr:rowOff>59613</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6861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82414</xdr:rowOff>
    </xdr:from>
    <xdr:ext cx="534377" cy="259045"/>
    <xdr:sp macro="" textlink="">
      <xdr:nvSpPr>
        <xdr:cNvPr id="465" name="普通建設事業費 （ うち更新整備　）最大値テキスト">
          <a:extLst>
            <a:ext uri="{FF2B5EF4-FFF2-40B4-BE49-F238E27FC236}">
              <a16:creationId xmlns:a16="http://schemas.microsoft.com/office/drawing/2014/main" id="{00000000-0008-0000-0600-0000D1010000}"/>
            </a:ext>
          </a:extLst>
        </xdr:cNvPr>
        <xdr:cNvSpPr txBox="1"/>
      </xdr:nvSpPr>
      <xdr:spPr>
        <a:xfrm>
          <a:off x="10528300" y="15341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135737</xdr:rowOff>
    </xdr:from>
    <xdr:to>
      <xdr:col>55</xdr:col>
      <xdr:colOff>88900</xdr:colOff>
      <xdr:row>90</xdr:row>
      <xdr:rowOff>135737</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5566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123392</xdr:rowOff>
    </xdr:from>
    <xdr:to>
      <xdr:col>55</xdr:col>
      <xdr:colOff>0</xdr:colOff>
      <xdr:row>94</xdr:row>
      <xdr:rowOff>37134</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9639300" y="15725342"/>
          <a:ext cx="838200" cy="428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47248</xdr:rowOff>
    </xdr:from>
    <xdr:ext cx="534377" cy="259045"/>
    <xdr:sp macro="" textlink="">
      <xdr:nvSpPr>
        <xdr:cNvPr id="468" name="普通建設事業費 （ うち更新整備　）平均値テキスト">
          <a:extLst>
            <a:ext uri="{FF2B5EF4-FFF2-40B4-BE49-F238E27FC236}">
              <a16:creationId xmlns:a16="http://schemas.microsoft.com/office/drawing/2014/main" id="{00000000-0008-0000-0600-0000D4010000}"/>
            </a:ext>
          </a:extLst>
        </xdr:cNvPr>
        <xdr:cNvSpPr txBox="1"/>
      </xdr:nvSpPr>
      <xdr:spPr>
        <a:xfrm>
          <a:off x="10528300" y="161635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68821</xdr:rowOff>
    </xdr:from>
    <xdr:to>
      <xdr:col>55</xdr:col>
      <xdr:colOff>50800</xdr:colOff>
      <xdr:row>94</xdr:row>
      <xdr:rowOff>170421</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10426700" y="16185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37134</xdr:rowOff>
    </xdr:from>
    <xdr:to>
      <xdr:col>50</xdr:col>
      <xdr:colOff>114300</xdr:colOff>
      <xdr:row>95</xdr:row>
      <xdr:rowOff>12409</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8750300" y="16153434"/>
          <a:ext cx="889000" cy="146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48704</xdr:rowOff>
    </xdr:from>
    <xdr:to>
      <xdr:col>50</xdr:col>
      <xdr:colOff>165100</xdr:colOff>
      <xdr:row>95</xdr:row>
      <xdr:rowOff>150304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9588500" y="16336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141431</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372111" y="16429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92</xdr:row>
      <xdr:rowOff>117945</xdr:rowOff>
    </xdr:from>
    <xdr:to>
      <xdr:col>45</xdr:col>
      <xdr:colOff>177800</xdr:colOff>
      <xdr:row>95</xdr:row>
      <xdr:rowOff>12409</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a:off x="7861300" y="15891345"/>
          <a:ext cx="889000" cy="408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143117</xdr:rowOff>
    </xdr:from>
    <xdr:to>
      <xdr:col>46</xdr:col>
      <xdr:colOff>38100</xdr:colOff>
      <xdr:row>96</xdr:row>
      <xdr:rowOff>73267</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8699500" y="16430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64394</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483111" y="16523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92</xdr:row>
      <xdr:rowOff>117945</xdr:rowOff>
    </xdr:from>
    <xdr:to>
      <xdr:col>41</xdr:col>
      <xdr:colOff>50800</xdr:colOff>
      <xdr:row>94</xdr:row>
      <xdr:rowOff>159779</xdr:rowOff>
    </xdr:to>
    <xdr:cxnSp macro="">
      <xdr:nvCxnSpPr>
        <xdr:cNvPr id="476" name="直線コネクタ 475">
          <a:extLst>
            <a:ext uri="{FF2B5EF4-FFF2-40B4-BE49-F238E27FC236}">
              <a16:creationId xmlns:a16="http://schemas.microsoft.com/office/drawing/2014/main" id="{00000000-0008-0000-0600-0000DC010000}"/>
            </a:ext>
          </a:extLst>
        </xdr:cNvPr>
        <xdr:cNvCxnSpPr/>
      </xdr:nvCxnSpPr>
      <xdr:spPr>
        <a:xfrm flipV="1">
          <a:off x="6972300" y="15891345"/>
          <a:ext cx="889000" cy="384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109246</xdr:rowOff>
    </xdr:from>
    <xdr:to>
      <xdr:col>41</xdr:col>
      <xdr:colOff>101600</xdr:colOff>
      <xdr:row>97</xdr:row>
      <xdr:rowOff>39396</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7810500" y="16568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30523</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594111" y="16661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166967</xdr:rowOff>
    </xdr:from>
    <xdr:to>
      <xdr:col>36</xdr:col>
      <xdr:colOff>165100</xdr:colOff>
      <xdr:row>96</xdr:row>
      <xdr:rowOff>97117</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6921500" y="1645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88244</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6705111" y="16547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91</xdr:row>
      <xdr:rowOff>72592</xdr:rowOff>
    </xdr:from>
    <xdr:to>
      <xdr:col>55</xdr:col>
      <xdr:colOff>50800</xdr:colOff>
      <xdr:row>92</xdr:row>
      <xdr:rowOff>2742</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10426700" y="15674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95469</xdr:rowOff>
    </xdr:from>
    <xdr:ext cx="534377" cy="259045"/>
    <xdr:sp macro="" textlink="">
      <xdr:nvSpPr>
        <xdr:cNvPr id="487" name="普通建設事業費 （ うち更新整備　）該当値テキスト">
          <a:extLst>
            <a:ext uri="{FF2B5EF4-FFF2-40B4-BE49-F238E27FC236}">
              <a16:creationId xmlns:a16="http://schemas.microsoft.com/office/drawing/2014/main" id="{00000000-0008-0000-0600-0000E7010000}"/>
            </a:ext>
          </a:extLst>
        </xdr:cNvPr>
        <xdr:cNvSpPr txBox="1"/>
      </xdr:nvSpPr>
      <xdr:spPr>
        <a:xfrm>
          <a:off x="10528300" y="15525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157784</xdr:rowOff>
    </xdr:from>
    <xdr:to>
      <xdr:col>50</xdr:col>
      <xdr:colOff>165100</xdr:colOff>
      <xdr:row>94</xdr:row>
      <xdr:rowOff>87934</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9588500" y="16102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104461</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9372111" y="15877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133059</xdr:rowOff>
    </xdr:from>
    <xdr:to>
      <xdr:col>46</xdr:col>
      <xdr:colOff>38100</xdr:colOff>
      <xdr:row>95</xdr:row>
      <xdr:rowOff>63209</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8699500" y="16249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79736</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8483111" y="16024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92</xdr:row>
      <xdr:rowOff>67145</xdr:rowOff>
    </xdr:from>
    <xdr:to>
      <xdr:col>41</xdr:col>
      <xdr:colOff>101600</xdr:colOff>
      <xdr:row>92</xdr:row>
      <xdr:rowOff>168745</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7810500" y="1584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91</xdr:row>
      <xdr:rowOff>13822</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7594111" y="15615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108979</xdr:rowOff>
    </xdr:from>
    <xdr:to>
      <xdr:col>36</xdr:col>
      <xdr:colOff>165100</xdr:colOff>
      <xdr:row>95</xdr:row>
      <xdr:rowOff>39129</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6921500" y="16225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55656</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6705111" y="16000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35577</xdr:rowOff>
    </xdr:from>
    <xdr:ext cx="46717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78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168927</xdr:rowOff>
    </xdr:from>
    <xdr:ext cx="46717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78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31</xdr:row>
      <xdr:rowOff>130827</xdr:rowOff>
    </xdr:from>
    <xdr:ext cx="46717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78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29</xdr:row>
      <xdr:rowOff>92727</xdr:rowOff>
    </xdr:from>
    <xdr:ext cx="46717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78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災害復旧事業費グラフ枠">
          <a:extLst>
            <a:ext uri="{FF2B5EF4-FFF2-40B4-BE49-F238E27FC236}">
              <a16:creationId xmlns:a16="http://schemas.microsoft.com/office/drawing/2014/main" id="{00000000-0008-0000-06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168847</xdr:rowOff>
    </xdr:from>
    <xdr:to>
      <xdr:col>85</xdr:col>
      <xdr:colOff>126364</xdr:colOff>
      <xdr:row>39</xdr:row>
      <xdr:rowOff>44450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6317595" y="5312347"/>
          <a:ext cx="1269" cy="1418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20" name="災害復旧事業費最小値テキスト">
          <a:extLst>
            <a:ext uri="{FF2B5EF4-FFF2-40B4-BE49-F238E27FC236}">
              <a16:creationId xmlns:a16="http://schemas.microsoft.com/office/drawing/2014/main" id="{00000000-0008-0000-0600-000008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115524</xdr:rowOff>
    </xdr:from>
    <xdr:ext cx="469744" cy="259045"/>
    <xdr:sp macro="" textlink="">
      <xdr:nvSpPr>
        <xdr:cNvPr id="522" name="災害復旧事業費最大値テキスト">
          <a:extLst>
            <a:ext uri="{FF2B5EF4-FFF2-40B4-BE49-F238E27FC236}">
              <a16:creationId xmlns:a16="http://schemas.microsoft.com/office/drawing/2014/main" id="{00000000-0008-0000-0600-00000A020000}"/>
            </a:ext>
          </a:extLst>
        </xdr:cNvPr>
        <xdr:cNvSpPr txBox="1"/>
      </xdr:nvSpPr>
      <xdr:spPr>
        <a:xfrm>
          <a:off x="16370300" y="5087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168847</xdr:rowOff>
    </xdr:from>
    <xdr:to>
      <xdr:col>86</xdr:col>
      <xdr:colOff>25400</xdr:colOff>
      <xdr:row>30</xdr:row>
      <xdr:rowOff>168847</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5312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1207</xdr:rowOff>
    </xdr:from>
    <xdr:to>
      <xdr:col>85</xdr:col>
      <xdr:colOff>127000</xdr:colOff>
      <xdr:row>36</xdr:row>
      <xdr:rowOff>56452</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5481300" y="6001957"/>
          <a:ext cx="838200" cy="226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29989</xdr:rowOff>
    </xdr:from>
    <xdr:ext cx="378565" cy="259045"/>
    <xdr:sp macro="" textlink="">
      <xdr:nvSpPr>
        <xdr:cNvPr id="525" name="災害復旧事業費平均値テキスト">
          <a:extLst>
            <a:ext uri="{FF2B5EF4-FFF2-40B4-BE49-F238E27FC236}">
              <a16:creationId xmlns:a16="http://schemas.microsoft.com/office/drawing/2014/main" id="{00000000-0008-0000-0600-00000D020000}"/>
            </a:ext>
          </a:extLst>
        </xdr:cNvPr>
        <xdr:cNvSpPr txBox="1"/>
      </xdr:nvSpPr>
      <xdr:spPr>
        <a:xfrm>
          <a:off x="16370300" y="65450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51562</xdr:rowOff>
    </xdr:from>
    <xdr:to>
      <xdr:col>85</xdr:col>
      <xdr:colOff>177800</xdr:colOff>
      <xdr:row>38</xdr:row>
      <xdr:rowOff>153162</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6268700" y="6566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1207</xdr:rowOff>
    </xdr:from>
    <xdr:to>
      <xdr:col>81</xdr:col>
      <xdr:colOff>50800</xdr:colOff>
      <xdr:row>37</xdr:row>
      <xdr:rowOff>24638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4592300" y="6001957"/>
          <a:ext cx="889000" cy="366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80899</xdr:rowOff>
    </xdr:from>
    <xdr:to>
      <xdr:col>81</xdr:col>
      <xdr:colOff>101600</xdr:colOff>
      <xdr:row>39</xdr:row>
      <xdr:rowOff>11049</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5430500" y="6595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2176</xdr:rowOff>
    </xdr:from>
    <xdr:ext cx="378565"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2017" y="66887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24638</xdr:rowOff>
    </xdr:from>
    <xdr:to>
      <xdr:col>76</xdr:col>
      <xdr:colOff>114300</xdr:colOff>
      <xdr:row>37</xdr:row>
      <xdr:rowOff>61404</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flipV="1">
          <a:off x="13703300" y="6368288"/>
          <a:ext cx="889000" cy="36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100140</xdr:rowOff>
    </xdr:from>
    <xdr:to>
      <xdr:col>76</xdr:col>
      <xdr:colOff>165100</xdr:colOff>
      <xdr:row>39</xdr:row>
      <xdr:rowOff>30290</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4541500" y="661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21417</xdr:rowOff>
    </xdr:from>
    <xdr:ext cx="378565"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3017" y="67079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85408</xdr:rowOff>
    </xdr:from>
    <xdr:to>
      <xdr:col>71</xdr:col>
      <xdr:colOff>177800</xdr:colOff>
      <xdr:row>37</xdr:row>
      <xdr:rowOff>61404</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2814300" y="6086158"/>
          <a:ext cx="889000" cy="318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89853</xdr:rowOff>
    </xdr:from>
    <xdr:to>
      <xdr:col>72</xdr:col>
      <xdr:colOff>38100</xdr:colOff>
      <xdr:row>39</xdr:row>
      <xdr:rowOff>20003</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3652500" y="6604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11130</xdr:rowOff>
    </xdr:from>
    <xdr:ext cx="378565"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4017" y="66976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35369</xdr:rowOff>
    </xdr:from>
    <xdr:to>
      <xdr:col>67</xdr:col>
      <xdr:colOff>101600</xdr:colOff>
      <xdr:row>38</xdr:row>
      <xdr:rowOff>136969</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2763500" y="6550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38</xdr:row>
      <xdr:rowOff>128096</xdr:rowOff>
    </xdr:from>
    <xdr:ext cx="378565"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5017" y="66431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5652</xdr:rowOff>
    </xdr:from>
    <xdr:to>
      <xdr:col>85</xdr:col>
      <xdr:colOff>177800</xdr:colOff>
      <xdr:row>36</xdr:row>
      <xdr:rowOff>107252</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6268700" y="6177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28529</xdr:rowOff>
    </xdr:from>
    <xdr:ext cx="469744" cy="259045"/>
    <xdr:sp macro="" textlink="">
      <xdr:nvSpPr>
        <xdr:cNvPr id="544" name="災害復旧事業費該当値テキスト">
          <a:extLst>
            <a:ext uri="{FF2B5EF4-FFF2-40B4-BE49-F238E27FC236}">
              <a16:creationId xmlns:a16="http://schemas.microsoft.com/office/drawing/2014/main" id="{00000000-0008-0000-0600-000020020000}"/>
            </a:ext>
          </a:extLst>
        </xdr:cNvPr>
        <xdr:cNvSpPr txBox="1"/>
      </xdr:nvSpPr>
      <xdr:spPr>
        <a:xfrm>
          <a:off x="16370300" y="6029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121857</xdr:rowOff>
    </xdr:from>
    <xdr:to>
      <xdr:col>81</xdr:col>
      <xdr:colOff>101600</xdr:colOff>
      <xdr:row>35</xdr:row>
      <xdr:rowOff>52007</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5430500" y="5951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33</xdr:row>
      <xdr:rowOff>68534</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5246428" y="5726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145288</xdr:rowOff>
    </xdr:from>
    <xdr:to>
      <xdr:col>76</xdr:col>
      <xdr:colOff>165100</xdr:colOff>
      <xdr:row>37</xdr:row>
      <xdr:rowOff>75438</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4541500" y="6317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35</xdr:row>
      <xdr:rowOff>91965</xdr:rowOff>
    </xdr:from>
    <xdr:ext cx="469744"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4357428" y="6092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10604</xdr:rowOff>
    </xdr:from>
    <xdr:to>
      <xdr:col>72</xdr:col>
      <xdr:colOff>38100</xdr:colOff>
      <xdr:row>37</xdr:row>
      <xdr:rowOff>112204</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3652500" y="6354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35</xdr:row>
      <xdr:rowOff>128731</xdr:rowOff>
    </xdr:from>
    <xdr:ext cx="469744"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3468428" y="6129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34608</xdr:rowOff>
    </xdr:from>
    <xdr:to>
      <xdr:col>67</xdr:col>
      <xdr:colOff>101600</xdr:colOff>
      <xdr:row>35</xdr:row>
      <xdr:rowOff>136208</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2763500" y="6035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33</xdr:row>
      <xdr:rowOff>152735</xdr:rowOff>
    </xdr:from>
    <xdr:ext cx="469744"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579428" y="5810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id="{00000000-0008-0000-06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9" name="失業対策事業費最小値テキスト">
          <a:extLst>
            <a:ext uri="{FF2B5EF4-FFF2-40B4-BE49-F238E27FC236}">
              <a16:creationId xmlns:a16="http://schemas.microsoft.com/office/drawing/2014/main" id="{00000000-0008-0000-0600-000039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1" name="失業対策事業費最大値テキスト">
          <a:extLst>
            <a:ext uri="{FF2B5EF4-FFF2-40B4-BE49-F238E27FC236}">
              <a16:creationId xmlns:a16="http://schemas.microsoft.com/office/drawing/2014/main" id="{00000000-0008-0000-0600-00003B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4" name="失業対策事業費平均値テキスト">
          <a:extLst>
            <a:ext uri="{FF2B5EF4-FFF2-40B4-BE49-F238E27FC236}">
              <a16:creationId xmlns:a16="http://schemas.microsoft.com/office/drawing/2014/main" id="{00000000-0008-0000-0600-00003E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3" name="失業対策事業費該当値テキスト">
          <a:extLst>
            <a:ext uri="{FF2B5EF4-FFF2-40B4-BE49-F238E27FC236}">
              <a16:creationId xmlns:a16="http://schemas.microsoft.com/office/drawing/2014/main" id="{00000000-0008-0000-0600-000051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168927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73</xdr:row>
      <xdr:rowOff>11890</xdr:rowOff>
    </xdr:from>
    <xdr:to>
      <xdr:col>85</xdr:col>
      <xdr:colOff>126364</xdr:colOff>
      <xdr:row>79</xdr:row>
      <xdr:rowOff>49723</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527740"/>
          <a:ext cx="1269" cy="1066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53550</xdr:rowOff>
    </xdr:from>
    <xdr:ext cx="534377"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598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49723</xdr:rowOff>
    </xdr:from>
    <xdr:to>
      <xdr:col>86</xdr:col>
      <xdr:colOff>25400</xdr:colOff>
      <xdr:row>79</xdr:row>
      <xdr:rowOff>49723</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5942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130017</xdr:rowOff>
    </xdr:from>
    <xdr:ext cx="534377"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2302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73</xdr:row>
      <xdr:rowOff>11890</xdr:rowOff>
    </xdr:from>
    <xdr:to>
      <xdr:col>86</xdr:col>
      <xdr:colOff>25400</xdr:colOff>
      <xdr:row>73</xdr:row>
      <xdr:rowOff>11890</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527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71</xdr:row>
      <xdr:rowOff>136568</xdr:rowOff>
    </xdr:from>
    <xdr:to>
      <xdr:col>85</xdr:col>
      <xdr:colOff>127000</xdr:colOff>
      <xdr:row>73</xdr:row>
      <xdr:rowOff>11890</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5481300" y="12309518"/>
          <a:ext cx="838200" cy="218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14817</xdr:rowOff>
    </xdr:from>
    <xdr:ext cx="534377"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3216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36390</xdr:rowOff>
    </xdr:from>
    <xdr:to>
      <xdr:col>85</xdr:col>
      <xdr:colOff>177800</xdr:colOff>
      <xdr:row>77</xdr:row>
      <xdr:rowOff>137990</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323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71</xdr:row>
      <xdr:rowOff>103673</xdr:rowOff>
    </xdr:from>
    <xdr:to>
      <xdr:col>81</xdr:col>
      <xdr:colOff>50800</xdr:colOff>
      <xdr:row>71</xdr:row>
      <xdr:rowOff>136568</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4592300" y="12276623"/>
          <a:ext cx="889000" cy="32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26583</xdr:rowOff>
    </xdr:from>
    <xdr:to>
      <xdr:col>81</xdr:col>
      <xdr:colOff>101600</xdr:colOff>
      <xdr:row>77</xdr:row>
      <xdr:rowOff>128183</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3228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119310</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3320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71</xdr:row>
      <xdr:rowOff>103673</xdr:rowOff>
    </xdr:from>
    <xdr:to>
      <xdr:col>76</xdr:col>
      <xdr:colOff>114300</xdr:colOff>
      <xdr:row>72</xdr:row>
      <xdr:rowOff>15891</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3703300" y="12276623"/>
          <a:ext cx="889000" cy="83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11061</xdr:rowOff>
    </xdr:from>
    <xdr:to>
      <xdr:col>76</xdr:col>
      <xdr:colOff>165100</xdr:colOff>
      <xdr:row>77</xdr:row>
      <xdr:rowOff>112661</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3212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103788</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3305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72</xdr:row>
      <xdr:rowOff>15891</xdr:rowOff>
    </xdr:from>
    <xdr:to>
      <xdr:col>71</xdr:col>
      <xdr:colOff>177800</xdr:colOff>
      <xdr:row>72</xdr:row>
      <xdr:rowOff>19708</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2360291"/>
          <a:ext cx="889000" cy="3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30790</xdr:rowOff>
    </xdr:from>
    <xdr:to>
      <xdr:col>72</xdr:col>
      <xdr:colOff>38100</xdr:colOff>
      <xdr:row>77</xdr:row>
      <xdr:rowOff>132390</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32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123517</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36111" y="13325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47592</xdr:rowOff>
    </xdr:from>
    <xdr:to>
      <xdr:col>67</xdr:col>
      <xdr:colOff>101600</xdr:colOff>
      <xdr:row>77</xdr:row>
      <xdr:rowOff>149192</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3249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140319</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47111" y="13341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132540</xdr:rowOff>
    </xdr:from>
    <xdr:to>
      <xdr:col>85</xdr:col>
      <xdr:colOff>177800</xdr:colOff>
      <xdr:row>73</xdr:row>
      <xdr:rowOff>62690</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247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85567</xdr:rowOff>
    </xdr:from>
    <xdr:ext cx="534377"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2429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71</xdr:row>
      <xdr:rowOff>85768</xdr:rowOff>
    </xdr:from>
    <xdr:to>
      <xdr:col>81</xdr:col>
      <xdr:colOff>101600</xdr:colOff>
      <xdr:row>72</xdr:row>
      <xdr:rowOff>15918</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2258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70</xdr:row>
      <xdr:rowOff>32445</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14111" y="12033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71</xdr:row>
      <xdr:rowOff>52873</xdr:rowOff>
    </xdr:from>
    <xdr:to>
      <xdr:col>76</xdr:col>
      <xdr:colOff>165100</xdr:colOff>
      <xdr:row>71</xdr:row>
      <xdr:rowOff>154473</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2225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69</xdr:row>
      <xdr:rowOff>171000</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325111" y="12001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71</xdr:row>
      <xdr:rowOff>136541</xdr:rowOff>
    </xdr:from>
    <xdr:to>
      <xdr:col>72</xdr:col>
      <xdr:colOff>38100</xdr:colOff>
      <xdr:row>72</xdr:row>
      <xdr:rowOff>66691</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2309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70</xdr:row>
      <xdr:rowOff>83218</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6111" y="12084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71</xdr:row>
      <xdr:rowOff>140358</xdr:rowOff>
    </xdr:from>
    <xdr:to>
      <xdr:col>67</xdr:col>
      <xdr:colOff>101600</xdr:colOff>
      <xdr:row>72</xdr:row>
      <xdr:rowOff>70508</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2313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70</xdr:row>
      <xdr:rowOff>87035</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47111" y="12088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45949</xdr:rowOff>
    </xdr:from>
    <xdr:to>
      <xdr:col>85</xdr:col>
      <xdr:colOff>126364</xdr:colOff>
      <xdr:row>99</xdr:row>
      <xdr:rowOff>42278</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476449"/>
          <a:ext cx="1269" cy="1539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46105</xdr:rowOff>
    </xdr:from>
    <xdr:ext cx="378565" cy="25904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70196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42278</xdr:rowOff>
    </xdr:from>
    <xdr:to>
      <xdr:col>86</xdr:col>
      <xdr:colOff>25400</xdr:colOff>
      <xdr:row>99</xdr:row>
      <xdr:rowOff>42278</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7015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164076</xdr:rowOff>
    </xdr:from>
    <xdr:ext cx="599010" cy="2590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251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45949</xdr:rowOff>
    </xdr:from>
    <xdr:to>
      <xdr:col>86</xdr:col>
      <xdr:colOff>25400</xdr:colOff>
      <xdr:row>90</xdr:row>
      <xdr:rowOff>45949</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476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149530</xdr:rowOff>
    </xdr:from>
    <xdr:to>
      <xdr:col>85</xdr:col>
      <xdr:colOff>127000</xdr:colOff>
      <xdr:row>97</xdr:row>
      <xdr:rowOff>168503</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5481300" y="16780180"/>
          <a:ext cx="838200" cy="18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141761</xdr:rowOff>
    </xdr:from>
    <xdr:ext cx="534377" cy="25904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7724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163334</xdr:rowOff>
    </xdr:from>
    <xdr:to>
      <xdr:col>85</xdr:col>
      <xdr:colOff>177800</xdr:colOff>
      <xdr:row>98</xdr:row>
      <xdr:rowOff>93484</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79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149530</xdr:rowOff>
    </xdr:from>
    <xdr:to>
      <xdr:col>81</xdr:col>
      <xdr:colOff>50800</xdr:colOff>
      <xdr:row>98</xdr:row>
      <xdr:rowOff>42760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4592300" y="16780180"/>
          <a:ext cx="889000" cy="64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26988</xdr:rowOff>
    </xdr:from>
    <xdr:to>
      <xdr:col>81</xdr:col>
      <xdr:colOff>101600</xdr:colOff>
      <xdr:row>98</xdr:row>
      <xdr:rowOff>128588</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829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119715</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921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42760</xdr:rowOff>
    </xdr:from>
    <xdr:to>
      <xdr:col>76</xdr:col>
      <xdr:colOff>114300</xdr:colOff>
      <xdr:row>98</xdr:row>
      <xdr:rowOff>58356</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3703300" y="16844860"/>
          <a:ext cx="889000" cy="15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12751</xdr:rowOff>
    </xdr:from>
    <xdr:to>
      <xdr:col>76</xdr:col>
      <xdr:colOff>165100</xdr:colOff>
      <xdr:row>98</xdr:row>
      <xdr:rowOff>114351</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814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105478</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907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58356</xdr:rowOff>
    </xdr:from>
    <xdr:to>
      <xdr:col>71</xdr:col>
      <xdr:colOff>177800</xdr:colOff>
      <xdr:row>98</xdr:row>
      <xdr:rowOff>73507</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2814300" y="16860456"/>
          <a:ext cx="889000" cy="15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0</xdr:rowOff>
    </xdr:from>
    <xdr:to>
      <xdr:col>72</xdr:col>
      <xdr:colOff>38100</xdr:colOff>
      <xdr:row>98</xdr:row>
      <xdr:rowOff>101600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80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118127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36111" y="16577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77939</xdr:rowOff>
    </xdr:from>
    <xdr:to>
      <xdr:col>67</xdr:col>
      <xdr:colOff>101600</xdr:colOff>
      <xdr:row>99</xdr:row>
      <xdr:rowOff>8089</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88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170666</xdr:rowOff>
    </xdr:from>
    <xdr:ext cx="469744"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79428" y="16972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117703</xdr:rowOff>
    </xdr:from>
    <xdr:to>
      <xdr:col>85</xdr:col>
      <xdr:colOff>177800</xdr:colOff>
      <xdr:row>98</xdr:row>
      <xdr:rowOff>47853</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6748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140580</xdr:rowOff>
    </xdr:from>
    <xdr:ext cx="534377" cy="25904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6599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98730</xdr:rowOff>
    </xdr:from>
    <xdr:to>
      <xdr:col>81</xdr:col>
      <xdr:colOff>101600</xdr:colOff>
      <xdr:row>98</xdr:row>
      <xdr:rowOff>28880</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72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45407</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14111" y="16504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163410</xdr:rowOff>
    </xdr:from>
    <xdr:to>
      <xdr:col>76</xdr:col>
      <xdr:colOff>165100</xdr:colOff>
      <xdr:row>98</xdr:row>
      <xdr:rowOff>93560</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679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110087</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325111" y="16569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7556</xdr:rowOff>
    </xdr:from>
    <xdr:to>
      <xdr:col>72</xdr:col>
      <xdr:colOff>38100</xdr:colOff>
      <xdr:row>98</xdr:row>
      <xdr:rowOff>109156</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6809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100283</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36111" y="16902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22707</xdr:rowOff>
    </xdr:from>
    <xdr:to>
      <xdr:col>67</xdr:col>
      <xdr:colOff>101600</xdr:colOff>
      <xdr:row>98</xdr:row>
      <xdr:rowOff>124307</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824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140834</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47111" y="16600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投資及び出資金グラフ枠">
          <a:extLst>
            <a:ext uri="{FF2B5EF4-FFF2-40B4-BE49-F238E27FC236}">
              <a16:creationId xmlns:a16="http://schemas.microsoft.com/office/drawing/2014/main" id="{00000000-0008-0000-06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122555</xdr:rowOff>
    </xdr:from>
    <xdr:to>
      <xdr:col>116</xdr:col>
      <xdr:colOff>62864</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2159595" y="5437505"/>
          <a:ext cx="1269" cy="1293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9" name="投資及び出資金最小値テキスト">
          <a:extLst>
            <a:ext uri="{FF2B5EF4-FFF2-40B4-BE49-F238E27FC236}">
              <a16:creationId xmlns:a16="http://schemas.microsoft.com/office/drawing/2014/main" id="{00000000-0008-0000-0600-0000E3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69232</xdr:rowOff>
    </xdr:from>
    <xdr:ext cx="469744" cy="259045"/>
    <xdr:sp macro="" textlink="">
      <xdr:nvSpPr>
        <xdr:cNvPr id="741" name="投資及び出資金最大値テキスト">
          <a:extLst>
            <a:ext uri="{FF2B5EF4-FFF2-40B4-BE49-F238E27FC236}">
              <a16:creationId xmlns:a16="http://schemas.microsoft.com/office/drawing/2014/main" id="{00000000-0008-0000-0600-0000E5020000}"/>
            </a:ext>
          </a:extLst>
        </xdr:cNvPr>
        <xdr:cNvSpPr txBox="1"/>
      </xdr:nvSpPr>
      <xdr:spPr>
        <a:xfrm>
          <a:off x="22212300" y="5212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122555</xdr:rowOff>
    </xdr:from>
    <xdr:to>
      <xdr:col>116</xdr:col>
      <xdr:colOff>152400</xdr:colOff>
      <xdr:row>31</xdr:row>
      <xdr:rowOff>122555</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2072600" y="5437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140081</xdr:rowOff>
    </xdr:from>
    <xdr:to>
      <xdr:col>116</xdr:col>
      <xdr:colOff>63500</xdr:colOff>
      <xdr:row>37</xdr:row>
      <xdr:rowOff>145415</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1323300" y="6483731"/>
          <a:ext cx="8382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102252</xdr:rowOff>
    </xdr:from>
    <xdr:ext cx="378565" cy="259045"/>
    <xdr:sp macro="" textlink="">
      <xdr:nvSpPr>
        <xdr:cNvPr id="744" name="投資及び出資金平均値テキスト">
          <a:extLst>
            <a:ext uri="{FF2B5EF4-FFF2-40B4-BE49-F238E27FC236}">
              <a16:creationId xmlns:a16="http://schemas.microsoft.com/office/drawing/2014/main" id="{00000000-0008-0000-0600-0000E8020000}"/>
            </a:ext>
          </a:extLst>
        </xdr:cNvPr>
        <xdr:cNvSpPr txBox="1"/>
      </xdr:nvSpPr>
      <xdr:spPr>
        <a:xfrm>
          <a:off x="22212300" y="627445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79375</xdr:rowOff>
    </xdr:from>
    <xdr:to>
      <xdr:col>116</xdr:col>
      <xdr:colOff>114300</xdr:colOff>
      <xdr:row>38</xdr:row>
      <xdr:rowOff>9525</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2110700" y="6423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140081</xdr:rowOff>
    </xdr:from>
    <xdr:to>
      <xdr:col>111</xdr:col>
      <xdr:colOff>177800</xdr:colOff>
      <xdr:row>37</xdr:row>
      <xdr:rowOff>144272</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flipV="1">
          <a:off x="20434300" y="6483731"/>
          <a:ext cx="8890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106426</xdr:rowOff>
    </xdr:from>
    <xdr:to>
      <xdr:col>112</xdr:col>
      <xdr:colOff>38100</xdr:colOff>
      <xdr:row>37</xdr:row>
      <xdr:rowOff>36576</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1272500" y="6278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53103</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088428" y="6053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144272</xdr:rowOff>
    </xdr:from>
    <xdr:to>
      <xdr:col>107</xdr:col>
      <xdr:colOff>50800</xdr:colOff>
      <xdr:row>37</xdr:row>
      <xdr:rowOff>149606</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flipV="1">
          <a:off x="19545300" y="6487922"/>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70612</xdr:rowOff>
    </xdr:from>
    <xdr:to>
      <xdr:col>107</xdr:col>
      <xdr:colOff>101600</xdr:colOff>
      <xdr:row>37</xdr:row>
      <xdr:rowOff>762</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0383500" y="6242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17289</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199428" y="6018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149606</xdr:rowOff>
    </xdr:from>
    <xdr:to>
      <xdr:col>102</xdr:col>
      <xdr:colOff>114300</xdr:colOff>
      <xdr:row>37</xdr:row>
      <xdr:rowOff>160274</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flipV="1">
          <a:off x="18656300" y="6493256"/>
          <a:ext cx="8890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82423</xdr:rowOff>
    </xdr:from>
    <xdr:to>
      <xdr:col>102</xdr:col>
      <xdr:colOff>165100</xdr:colOff>
      <xdr:row>37</xdr:row>
      <xdr:rowOff>12573</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9494500" y="6254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29100</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10428" y="6029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8509</xdr:rowOff>
    </xdr:from>
    <xdr:to>
      <xdr:col>98</xdr:col>
      <xdr:colOff>38100</xdr:colOff>
      <xdr:row>36</xdr:row>
      <xdr:rowOff>110109</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18605500" y="6180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126636</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21428" y="5955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94615</xdr:rowOff>
    </xdr:from>
    <xdr:to>
      <xdr:col>116</xdr:col>
      <xdr:colOff>114300</xdr:colOff>
      <xdr:row>38</xdr:row>
      <xdr:rowOff>24765</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2110700" y="643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73042</xdr:rowOff>
    </xdr:from>
    <xdr:ext cx="378565" cy="259045"/>
    <xdr:sp macro="" textlink="">
      <xdr:nvSpPr>
        <xdr:cNvPr id="763" name="投資及び出資金該当値テキスト">
          <a:extLst>
            <a:ext uri="{FF2B5EF4-FFF2-40B4-BE49-F238E27FC236}">
              <a16:creationId xmlns:a16="http://schemas.microsoft.com/office/drawing/2014/main" id="{00000000-0008-0000-0600-0000FB020000}"/>
            </a:ext>
          </a:extLst>
        </xdr:cNvPr>
        <xdr:cNvSpPr txBox="1"/>
      </xdr:nvSpPr>
      <xdr:spPr>
        <a:xfrm>
          <a:off x="22212300" y="64166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89281</xdr:rowOff>
    </xdr:from>
    <xdr:to>
      <xdr:col>112</xdr:col>
      <xdr:colOff>38100</xdr:colOff>
      <xdr:row>38</xdr:row>
      <xdr:rowOff>19431</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1272500" y="6432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10558</xdr:rowOff>
    </xdr:from>
    <xdr:ext cx="378565"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1134017" y="65256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93472</xdr:rowOff>
    </xdr:from>
    <xdr:to>
      <xdr:col>107</xdr:col>
      <xdr:colOff>101600</xdr:colOff>
      <xdr:row>38</xdr:row>
      <xdr:rowOff>23622</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0383500" y="6437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14749</xdr:rowOff>
    </xdr:from>
    <xdr:ext cx="378565"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0245017" y="65298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98806</xdr:rowOff>
    </xdr:from>
    <xdr:to>
      <xdr:col>102</xdr:col>
      <xdr:colOff>165100</xdr:colOff>
      <xdr:row>38</xdr:row>
      <xdr:rowOff>28956</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9494500" y="6442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20083</xdr:rowOff>
    </xdr:from>
    <xdr:ext cx="378565"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9356017" y="65351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109474</xdr:rowOff>
    </xdr:from>
    <xdr:to>
      <xdr:col>98</xdr:col>
      <xdr:colOff>38100</xdr:colOff>
      <xdr:row>38</xdr:row>
      <xdr:rowOff>39624</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18605500" y="6453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30751</xdr:rowOff>
    </xdr:from>
    <xdr:ext cx="378565"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467017" y="65458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貸付金グラフ枠">
          <a:extLst>
            <a:ext uri="{FF2B5EF4-FFF2-40B4-BE49-F238E27FC236}">
              <a16:creationId xmlns:a16="http://schemas.microsoft.com/office/drawing/2014/main" id="{00000000-0008-0000-06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101219</xdr:rowOff>
    </xdr:from>
    <xdr:to>
      <xdr:col>116</xdr:col>
      <xdr:colOff>62864</xdr:colOff>
      <xdr:row>59</xdr:row>
      <xdr:rowOff>44450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2159595" y="8845169"/>
          <a:ext cx="1269" cy="1314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6" name="貸付金最小値テキスト">
          <a:extLst>
            <a:ext uri="{FF2B5EF4-FFF2-40B4-BE49-F238E27FC236}">
              <a16:creationId xmlns:a16="http://schemas.microsoft.com/office/drawing/2014/main" id="{00000000-0008-0000-0600-00001C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47896</xdr:rowOff>
    </xdr:from>
    <xdr:ext cx="534377" cy="259045"/>
    <xdr:sp macro="" textlink="">
      <xdr:nvSpPr>
        <xdr:cNvPr id="798" name="貸付金最大値テキスト">
          <a:extLst>
            <a:ext uri="{FF2B5EF4-FFF2-40B4-BE49-F238E27FC236}">
              <a16:creationId xmlns:a16="http://schemas.microsoft.com/office/drawing/2014/main" id="{00000000-0008-0000-0600-00001E030000}"/>
            </a:ext>
          </a:extLst>
        </xdr:cNvPr>
        <xdr:cNvSpPr txBox="1"/>
      </xdr:nvSpPr>
      <xdr:spPr>
        <a:xfrm>
          <a:off x="22212300" y="8620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101219</xdr:rowOff>
    </xdr:from>
    <xdr:to>
      <xdr:col>116</xdr:col>
      <xdr:colOff>152400</xdr:colOff>
      <xdr:row>51</xdr:row>
      <xdr:rowOff>101219</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8845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27000</xdr:rowOff>
    </xdr:from>
    <xdr:to>
      <xdr:col>116</xdr:col>
      <xdr:colOff>63500</xdr:colOff>
      <xdr:row>57</xdr:row>
      <xdr:rowOff>139395</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1323300" y="9799650"/>
          <a:ext cx="838200" cy="112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75658</xdr:rowOff>
    </xdr:from>
    <xdr:ext cx="469744" cy="259045"/>
    <xdr:sp macro="" textlink="">
      <xdr:nvSpPr>
        <xdr:cNvPr id="801" name="貸付金平均値テキスト">
          <a:extLst>
            <a:ext uri="{FF2B5EF4-FFF2-40B4-BE49-F238E27FC236}">
              <a16:creationId xmlns:a16="http://schemas.microsoft.com/office/drawing/2014/main" id="{00000000-0008-0000-0600-000021030000}"/>
            </a:ext>
          </a:extLst>
        </xdr:cNvPr>
        <xdr:cNvSpPr txBox="1"/>
      </xdr:nvSpPr>
      <xdr:spPr>
        <a:xfrm>
          <a:off x="22212300" y="96768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52781</xdr:rowOff>
    </xdr:from>
    <xdr:to>
      <xdr:col>116</xdr:col>
      <xdr:colOff>114300</xdr:colOff>
      <xdr:row>57</xdr:row>
      <xdr:rowOff>154381</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2110700" y="9825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69748</xdr:rowOff>
    </xdr:from>
    <xdr:to>
      <xdr:col>111</xdr:col>
      <xdr:colOff>177800</xdr:colOff>
      <xdr:row>57</xdr:row>
      <xdr:rowOff>27000</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0434300" y="9670948"/>
          <a:ext cx="889000" cy="128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24816</xdr:rowOff>
    </xdr:from>
    <xdr:to>
      <xdr:col>112</xdr:col>
      <xdr:colOff>38100</xdr:colOff>
      <xdr:row>57</xdr:row>
      <xdr:rowOff>126416</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1272500" y="9797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117543</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088428" y="9890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55</xdr:row>
      <xdr:rowOff>58242</xdr:rowOff>
    </xdr:from>
    <xdr:to>
      <xdr:col>107</xdr:col>
      <xdr:colOff>50800</xdr:colOff>
      <xdr:row>56</xdr:row>
      <xdr:rowOff>69748</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a:off x="19545300" y="9487992"/>
          <a:ext cx="889000" cy="182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13386</xdr:rowOff>
    </xdr:from>
    <xdr:to>
      <xdr:col>107</xdr:col>
      <xdr:colOff>101600</xdr:colOff>
      <xdr:row>57</xdr:row>
      <xdr:rowOff>114986</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0383500" y="9786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106113</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199428" y="9878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53</xdr:row>
      <xdr:rowOff>143587</xdr:rowOff>
    </xdr:from>
    <xdr:to>
      <xdr:col>102</xdr:col>
      <xdr:colOff>114300</xdr:colOff>
      <xdr:row>55</xdr:row>
      <xdr:rowOff>58242</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a:off x="18656300" y="9230437"/>
          <a:ext cx="889000" cy="25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150393</xdr:rowOff>
    </xdr:from>
    <xdr:to>
      <xdr:col>102</xdr:col>
      <xdr:colOff>165100</xdr:colOff>
      <xdr:row>57</xdr:row>
      <xdr:rowOff>80543</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19494500" y="9751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71670</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9310428" y="9844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12167</xdr:rowOff>
    </xdr:from>
    <xdr:to>
      <xdr:col>98</xdr:col>
      <xdr:colOff>38100</xdr:colOff>
      <xdr:row>56</xdr:row>
      <xdr:rowOff>113767</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8605500" y="9613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104894</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21428" y="9706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88595</xdr:rowOff>
    </xdr:from>
    <xdr:to>
      <xdr:col>116</xdr:col>
      <xdr:colOff>114300</xdr:colOff>
      <xdr:row>58</xdr:row>
      <xdr:rowOff>18745</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2110700" y="9861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67022</xdr:rowOff>
    </xdr:from>
    <xdr:ext cx="469744" cy="259045"/>
    <xdr:sp macro="" textlink="">
      <xdr:nvSpPr>
        <xdr:cNvPr id="820" name="貸付金該当値テキスト">
          <a:extLst>
            <a:ext uri="{FF2B5EF4-FFF2-40B4-BE49-F238E27FC236}">
              <a16:creationId xmlns:a16="http://schemas.microsoft.com/office/drawing/2014/main" id="{00000000-0008-0000-0600-000034030000}"/>
            </a:ext>
          </a:extLst>
        </xdr:cNvPr>
        <xdr:cNvSpPr txBox="1"/>
      </xdr:nvSpPr>
      <xdr:spPr>
        <a:xfrm>
          <a:off x="22212300" y="9839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147650</xdr:rowOff>
    </xdr:from>
    <xdr:to>
      <xdr:col>112</xdr:col>
      <xdr:colOff>38100</xdr:colOff>
      <xdr:row>57</xdr:row>
      <xdr:rowOff>77800</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1272500" y="974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94327</xdr:rowOff>
    </xdr:from>
    <xdr:ext cx="469744"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1088428" y="9524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18948</xdr:rowOff>
    </xdr:from>
    <xdr:to>
      <xdr:col>107</xdr:col>
      <xdr:colOff>101600</xdr:colOff>
      <xdr:row>56</xdr:row>
      <xdr:rowOff>120548</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0383500" y="9620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54</xdr:row>
      <xdr:rowOff>137075</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0199428" y="9395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55</xdr:row>
      <xdr:rowOff>7442</xdr:rowOff>
    </xdr:from>
    <xdr:to>
      <xdr:col>102</xdr:col>
      <xdr:colOff>165100</xdr:colOff>
      <xdr:row>55</xdr:row>
      <xdr:rowOff>109042</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19494500" y="9437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53</xdr:row>
      <xdr:rowOff>125569</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9310428" y="921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53</xdr:row>
      <xdr:rowOff>92787</xdr:rowOff>
    </xdr:from>
    <xdr:to>
      <xdr:col>98</xdr:col>
      <xdr:colOff>38100</xdr:colOff>
      <xdr:row>54</xdr:row>
      <xdr:rowOff>22937</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8605500" y="9179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52</xdr:row>
      <xdr:rowOff>39464</xdr:rowOff>
    </xdr:from>
    <xdr:ext cx="534377"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389111" y="8954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0" name="繰出金グラフ枠">
          <a:extLst>
            <a:ext uri="{FF2B5EF4-FFF2-40B4-BE49-F238E27FC236}">
              <a16:creationId xmlns:a16="http://schemas.microsoft.com/office/drawing/2014/main" id="{00000000-0008-0000-0600-000052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111125</xdr:rowOff>
    </xdr:from>
    <xdr:to>
      <xdr:col>116</xdr:col>
      <xdr:colOff>62864</xdr:colOff>
      <xdr:row>77</xdr:row>
      <xdr:rowOff>162514</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22159595" y="12284075"/>
          <a:ext cx="1269" cy="1080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166341</xdr:rowOff>
    </xdr:from>
    <xdr:ext cx="534377" cy="259045"/>
    <xdr:sp macro="" textlink="">
      <xdr:nvSpPr>
        <xdr:cNvPr id="852" name="繰出金最小値テキスト">
          <a:extLst>
            <a:ext uri="{FF2B5EF4-FFF2-40B4-BE49-F238E27FC236}">
              <a16:creationId xmlns:a16="http://schemas.microsoft.com/office/drawing/2014/main" id="{00000000-0008-0000-0600-000054030000}"/>
            </a:ext>
          </a:extLst>
        </xdr:cNvPr>
        <xdr:cNvSpPr txBox="1"/>
      </xdr:nvSpPr>
      <xdr:spPr>
        <a:xfrm>
          <a:off x="22212300" y="13367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162514</xdr:rowOff>
    </xdr:from>
    <xdr:to>
      <xdr:col>116</xdr:col>
      <xdr:colOff>152400</xdr:colOff>
      <xdr:row>77</xdr:row>
      <xdr:rowOff>162514</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3364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57802</xdr:rowOff>
    </xdr:from>
    <xdr:ext cx="534377" cy="259045"/>
    <xdr:sp macro="" textlink="">
      <xdr:nvSpPr>
        <xdr:cNvPr id="854" name="繰出金最大値テキスト">
          <a:extLst>
            <a:ext uri="{FF2B5EF4-FFF2-40B4-BE49-F238E27FC236}">
              <a16:creationId xmlns:a16="http://schemas.microsoft.com/office/drawing/2014/main" id="{00000000-0008-0000-0600-000056030000}"/>
            </a:ext>
          </a:extLst>
        </xdr:cNvPr>
        <xdr:cNvSpPr txBox="1"/>
      </xdr:nvSpPr>
      <xdr:spPr>
        <a:xfrm>
          <a:off x="22212300" y="1205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111125</xdr:rowOff>
    </xdr:from>
    <xdr:to>
      <xdr:col>116</xdr:col>
      <xdr:colOff>152400</xdr:colOff>
      <xdr:row>71</xdr:row>
      <xdr:rowOff>111125</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2072600" y="12284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26726</xdr:rowOff>
    </xdr:from>
    <xdr:to>
      <xdr:col>116</xdr:col>
      <xdr:colOff>63500</xdr:colOff>
      <xdr:row>73</xdr:row>
      <xdr:rowOff>113502</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1323300" y="12542576"/>
          <a:ext cx="838200" cy="86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74642</xdr:rowOff>
    </xdr:from>
    <xdr:ext cx="534377" cy="259045"/>
    <xdr:sp macro="" textlink="">
      <xdr:nvSpPr>
        <xdr:cNvPr id="857" name="繰出金平均値テキスト">
          <a:extLst>
            <a:ext uri="{FF2B5EF4-FFF2-40B4-BE49-F238E27FC236}">
              <a16:creationId xmlns:a16="http://schemas.microsoft.com/office/drawing/2014/main" id="{00000000-0008-0000-0600-000059030000}"/>
            </a:ext>
          </a:extLst>
        </xdr:cNvPr>
        <xdr:cNvSpPr txBox="1"/>
      </xdr:nvSpPr>
      <xdr:spPr>
        <a:xfrm>
          <a:off x="22212300" y="12761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96215</xdr:rowOff>
    </xdr:from>
    <xdr:to>
      <xdr:col>116</xdr:col>
      <xdr:colOff>114300</xdr:colOff>
      <xdr:row>75</xdr:row>
      <xdr:rowOff>26365</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2110700" y="12783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113502</xdr:rowOff>
    </xdr:from>
    <xdr:to>
      <xdr:col>111</xdr:col>
      <xdr:colOff>177800</xdr:colOff>
      <xdr:row>73</xdr:row>
      <xdr:rowOff>150353</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0434300" y="12629352"/>
          <a:ext cx="889000" cy="36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146782</xdr:rowOff>
    </xdr:from>
    <xdr:to>
      <xdr:col>112</xdr:col>
      <xdr:colOff>38100</xdr:colOff>
      <xdr:row>75</xdr:row>
      <xdr:rowOff>76932</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1272500" y="1283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68059</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056111" y="12926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150353</xdr:rowOff>
    </xdr:from>
    <xdr:to>
      <xdr:col>107</xdr:col>
      <xdr:colOff>50800</xdr:colOff>
      <xdr:row>74</xdr:row>
      <xdr:rowOff>1214</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9545300" y="12666203"/>
          <a:ext cx="889000" cy="22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57124</xdr:rowOff>
    </xdr:from>
    <xdr:to>
      <xdr:col>107</xdr:col>
      <xdr:colOff>101600</xdr:colOff>
      <xdr:row>75</xdr:row>
      <xdr:rowOff>158725</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0383500" y="1291587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149852</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167111" y="13008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1214</xdr:rowOff>
    </xdr:from>
    <xdr:to>
      <xdr:col>102</xdr:col>
      <xdr:colOff>114300</xdr:colOff>
      <xdr:row>74</xdr:row>
      <xdr:rowOff>1351</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8656300" y="12688514"/>
          <a:ext cx="889000" cy="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94707</xdr:rowOff>
    </xdr:from>
    <xdr:to>
      <xdr:col>102</xdr:col>
      <xdr:colOff>165100</xdr:colOff>
      <xdr:row>76</xdr:row>
      <xdr:rowOff>24857</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9494500" y="12953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15983</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278111" y="13046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102708</xdr:rowOff>
    </xdr:from>
    <xdr:to>
      <xdr:col>98</xdr:col>
      <xdr:colOff>38100</xdr:colOff>
      <xdr:row>76</xdr:row>
      <xdr:rowOff>32857</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18605500" y="1296145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23984</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389111" y="13054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147376</xdr:rowOff>
    </xdr:from>
    <xdr:to>
      <xdr:col>116</xdr:col>
      <xdr:colOff>114300</xdr:colOff>
      <xdr:row>73</xdr:row>
      <xdr:rowOff>77526</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2110700" y="12491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170253</xdr:rowOff>
    </xdr:from>
    <xdr:ext cx="534377" cy="259045"/>
    <xdr:sp macro="" textlink="">
      <xdr:nvSpPr>
        <xdr:cNvPr id="876" name="繰出金該当値テキスト">
          <a:extLst>
            <a:ext uri="{FF2B5EF4-FFF2-40B4-BE49-F238E27FC236}">
              <a16:creationId xmlns:a16="http://schemas.microsoft.com/office/drawing/2014/main" id="{00000000-0008-0000-0600-00006C030000}"/>
            </a:ext>
          </a:extLst>
        </xdr:cNvPr>
        <xdr:cNvSpPr txBox="1"/>
      </xdr:nvSpPr>
      <xdr:spPr>
        <a:xfrm>
          <a:off x="22212300" y="12343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62702</xdr:rowOff>
    </xdr:from>
    <xdr:to>
      <xdr:col>112</xdr:col>
      <xdr:colOff>38100</xdr:colOff>
      <xdr:row>73</xdr:row>
      <xdr:rowOff>164302</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1272500" y="12578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9379</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1056111" y="12353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99553</xdr:rowOff>
    </xdr:from>
    <xdr:to>
      <xdr:col>107</xdr:col>
      <xdr:colOff>101600</xdr:colOff>
      <xdr:row>74</xdr:row>
      <xdr:rowOff>29703</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0383500" y="12615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46230</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0167111" y="12390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121864</xdr:rowOff>
    </xdr:from>
    <xdr:to>
      <xdr:col>102</xdr:col>
      <xdr:colOff>165100</xdr:colOff>
      <xdr:row>74</xdr:row>
      <xdr:rowOff>52014</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9494500" y="12637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68541</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9278111" y="12412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122001</xdr:rowOff>
    </xdr:from>
    <xdr:to>
      <xdr:col>98</xdr:col>
      <xdr:colOff>38100</xdr:colOff>
      <xdr:row>74</xdr:row>
      <xdr:rowOff>52151</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18605500" y="12637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68678</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389111" y="12413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9" name="前年度繰上充用金グラフ枠">
          <a:extLst>
            <a:ext uri="{FF2B5EF4-FFF2-40B4-BE49-F238E27FC236}">
              <a16:creationId xmlns:a16="http://schemas.microsoft.com/office/drawing/2014/main" id="{00000000-0008-0000-0600-000083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1" name="前年度繰上充用金最小値テキスト">
          <a:extLst>
            <a:ext uri="{FF2B5EF4-FFF2-40B4-BE49-F238E27FC236}">
              <a16:creationId xmlns:a16="http://schemas.microsoft.com/office/drawing/2014/main" id="{00000000-0008-0000-0600-000085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3" name="前年度繰上充用金最大値テキスト">
          <a:extLst>
            <a:ext uri="{FF2B5EF4-FFF2-40B4-BE49-F238E27FC236}">
              <a16:creationId xmlns:a16="http://schemas.microsoft.com/office/drawing/2014/main" id="{00000000-0008-0000-0600-000087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6" name="前年度繰上充用金平均値テキスト">
          <a:extLst>
            <a:ext uri="{FF2B5EF4-FFF2-40B4-BE49-F238E27FC236}">
              <a16:creationId xmlns:a16="http://schemas.microsoft.com/office/drawing/2014/main" id="{00000000-0008-0000-0600-00008A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5" name="前年度繰上充用金該当値テキスト">
          <a:extLst>
            <a:ext uri="{FF2B5EF4-FFF2-40B4-BE49-F238E27FC236}">
              <a16:creationId xmlns:a16="http://schemas.microsoft.com/office/drawing/2014/main" id="{00000000-0008-0000-0600-00009D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5" name="正方形/長方形 934">
          <a:extLst>
            <a:ext uri="{FF2B5EF4-FFF2-40B4-BE49-F238E27FC236}">
              <a16:creationId xmlns:a16="http://schemas.microsoft.com/office/drawing/2014/main" id="{00000000-0008-0000-0600-0000A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・住民一人当たりの歳出総額は、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592,222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物件費</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年能登半島地震にかかる災害廃棄物処理及び被災家屋の公費解体の実施</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などにより、前年度比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億円の増となったことから、一人当たり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83,048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円に増加した。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扶助費</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国が実施する定額減税措置において、定額減税しきれないと見込まれる納税義務者への調整給付を行ったこと</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などにより、前年度比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13.1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億円の増となったことから、一人当たり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114,406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円に増加した。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普通建設事業費</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新上越斎場</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及び金谷地区公民館の整備</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などにより、普通建設事業費全体で前年度比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16.0%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14.0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億円の増となった。新規整備については、一人当たり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6,229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円に</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し、更新整備については、一人当たり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43,928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円に増加した。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災害復旧事業費</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能登半島地震に</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伴う被災箇所の復旧が完了したこと</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などにより、前年度比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32.0%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となったことから、一人当たり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2,637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円に</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公債費</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定時償還及び繰上償還の減などにより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14.3%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億円の減となったことから、一人当たり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63,091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円に減少した。</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新潟県上越市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180,440
178,063
973.89
111,404,824
106,860,468
3,216,891
60,162,989
101,856,927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55.6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139700</xdr:rowOff>
    </xdr:from>
    <xdr:to>
      <xdr:col>28</xdr:col>
      <xdr:colOff>114300</xdr:colOff>
      <xdr:row>39</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84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541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28</xdr:row>
      <xdr:rowOff>168927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969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8" name="テキスト ボックス 57">
          <a:extLst>
            <a:ext uri="{FF2B5EF4-FFF2-40B4-BE49-F238E27FC236}">
              <a16:creationId xmlns:a16="http://schemas.microsoft.com/office/drawing/2014/main" id="{00000000-0008-0000-0700-00003A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9" name="議会費グラフ枠">
          <a:extLst>
            <a:ext uri="{FF2B5EF4-FFF2-40B4-BE49-F238E27FC236}">
              <a16:creationId xmlns:a16="http://schemas.microsoft.com/office/drawing/2014/main" id="{00000000-0008-0000-0700-00003B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155416</xdr:rowOff>
    </xdr:from>
    <xdr:to>
      <xdr:col>24</xdr:col>
      <xdr:colOff>62865</xdr:colOff>
      <xdr:row>38</xdr:row>
      <xdr:rowOff>156845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4633595" y="5298916"/>
          <a:ext cx="1270" cy="1373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160672</xdr:rowOff>
    </xdr:from>
    <xdr:ext cx="469744" cy="259045"/>
    <xdr:sp macro="" textlink="">
      <xdr:nvSpPr>
        <xdr:cNvPr id="61" name="議会費最小値テキスト">
          <a:extLst>
            <a:ext uri="{FF2B5EF4-FFF2-40B4-BE49-F238E27FC236}">
              <a16:creationId xmlns:a16="http://schemas.microsoft.com/office/drawing/2014/main" id="{00000000-0008-0000-0700-00003D000000}"/>
            </a:ext>
          </a:extLst>
        </xdr:cNvPr>
        <xdr:cNvSpPr txBox="1"/>
      </xdr:nvSpPr>
      <xdr:spPr>
        <a:xfrm>
          <a:off x="4686300" y="6675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156845</xdr:rowOff>
    </xdr:from>
    <xdr:to>
      <xdr:col>24</xdr:col>
      <xdr:colOff>152400</xdr:colOff>
      <xdr:row>38</xdr:row>
      <xdr:rowOff>156845</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6671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102093</xdr:rowOff>
    </xdr:from>
    <xdr:ext cx="469744" cy="259045"/>
    <xdr:sp macro="" textlink="">
      <xdr:nvSpPr>
        <xdr:cNvPr id="63" name="議会費最大値テキスト">
          <a:extLst>
            <a:ext uri="{FF2B5EF4-FFF2-40B4-BE49-F238E27FC236}">
              <a16:creationId xmlns:a16="http://schemas.microsoft.com/office/drawing/2014/main" id="{00000000-0008-0000-0700-00003F000000}"/>
            </a:ext>
          </a:extLst>
        </xdr:cNvPr>
        <xdr:cNvSpPr txBox="1"/>
      </xdr:nvSpPr>
      <xdr:spPr>
        <a:xfrm>
          <a:off x="4686300" y="5074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2,469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155416</xdr:rowOff>
    </xdr:from>
    <xdr:to>
      <xdr:col>24</xdr:col>
      <xdr:colOff>152400</xdr:colOff>
      <xdr:row>30</xdr:row>
      <xdr:rowOff>155416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4546600" y="5298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69691</xdr:rowOff>
    </xdr:from>
    <xdr:to>
      <xdr:col>24</xdr:col>
      <xdr:colOff>63500</xdr:colOff>
      <xdr:row>32</xdr:row>
      <xdr:rowOff>112554</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3797300" y="5556091"/>
          <a:ext cx="838200" cy="42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150194</xdr:rowOff>
    </xdr:from>
    <xdr:ext cx="469744" cy="259045"/>
    <xdr:sp macro="" textlink="">
      <xdr:nvSpPr>
        <xdr:cNvPr id="66" name="議会費平均値テキスト">
          <a:extLst>
            <a:ext uri="{FF2B5EF4-FFF2-40B4-BE49-F238E27FC236}">
              <a16:creationId xmlns:a16="http://schemas.microsoft.com/office/drawing/2014/main" id="{00000000-0008-0000-0700-000042000000}"/>
            </a:ext>
          </a:extLst>
        </xdr:cNvPr>
        <xdr:cNvSpPr txBox="1"/>
      </xdr:nvSpPr>
      <xdr:spPr>
        <a:xfrm>
          <a:off x="4686300" y="59794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317</xdr:rowOff>
    </xdr:from>
    <xdr:to>
      <xdr:col>24</xdr:col>
      <xdr:colOff>114300</xdr:colOff>
      <xdr:row>35</xdr:row>
      <xdr:rowOff>101917</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4584700" y="6001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83979</xdr:rowOff>
    </xdr:from>
    <xdr:to>
      <xdr:col>19</xdr:col>
      <xdr:colOff>177800</xdr:colOff>
      <xdr:row>32</xdr:row>
      <xdr:rowOff>112554</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2908300" y="5570379"/>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76041</xdr:rowOff>
    </xdr:from>
    <xdr:to>
      <xdr:col>20</xdr:col>
      <xdr:colOff>38100</xdr:colOff>
      <xdr:row>36</xdr:row>
      <xdr:rowOff>6191</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3746500" y="6076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168768</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3562428" y="6169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83979</xdr:rowOff>
    </xdr:from>
    <xdr:to>
      <xdr:col>15</xdr:col>
      <xdr:colOff>50800</xdr:colOff>
      <xdr:row>32</xdr:row>
      <xdr:rowOff>153988</xdr:rowOff>
    </xdr:to>
    <xdr:cxnSp macro="">
      <xdr:nvCxnSpPr>
        <xdr:cNvPr id="71" name="直線コネクタ 70">
          <a:extLst>
            <a:ext uri="{FF2B5EF4-FFF2-40B4-BE49-F238E27FC236}">
              <a16:creationId xmlns:a16="http://schemas.microsoft.com/office/drawing/2014/main" id="{00000000-0008-0000-0700-000047000000}"/>
            </a:ext>
          </a:extLst>
        </xdr:cNvPr>
        <xdr:cNvCxnSpPr/>
      </xdr:nvCxnSpPr>
      <xdr:spPr>
        <a:xfrm flipV="1">
          <a:off x="2019300" y="5570379"/>
          <a:ext cx="889000" cy="7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120333</xdr:rowOff>
    </xdr:from>
    <xdr:to>
      <xdr:col>15</xdr:col>
      <xdr:colOff>101600</xdr:colOff>
      <xdr:row>36</xdr:row>
      <xdr:rowOff>50483</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2857500" y="612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41610</xdr:rowOff>
    </xdr:from>
    <xdr:ext cx="469744"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2673428" y="6213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153988</xdr:rowOff>
    </xdr:from>
    <xdr:to>
      <xdr:col>10</xdr:col>
      <xdr:colOff>114300</xdr:colOff>
      <xdr:row>33</xdr:row>
      <xdr:rowOff>132556</xdr:rowOff>
    </xdr:to>
    <xdr:cxnSp macro="">
      <xdr:nvCxnSpPr>
        <xdr:cNvPr id="74" name="直線コネクタ 73">
          <a:extLst>
            <a:ext uri="{FF2B5EF4-FFF2-40B4-BE49-F238E27FC236}">
              <a16:creationId xmlns:a16="http://schemas.microsoft.com/office/drawing/2014/main" id="{00000000-0008-0000-0700-00004A000000}"/>
            </a:ext>
          </a:extLst>
        </xdr:cNvPr>
        <xdr:cNvCxnSpPr/>
      </xdr:nvCxnSpPr>
      <xdr:spPr>
        <a:xfrm flipV="1">
          <a:off x="1130300" y="5640388"/>
          <a:ext cx="889000" cy="150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123190</xdr:rowOff>
    </xdr:from>
    <xdr:to>
      <xdr:col>10</xdr:col>
      <xdr:colOff>165100</xdr:colOff>
      <xdr:row>36</xdr:row>
      <xdr:rowOff>53340</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968500" y="6123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44467</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784428" y="6216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161766</xdr:rowOff>
    </xdr:from>
    <xdr:to>
      <xdr:col>6</xdr:col>
      <xdr:colOff>38100</xdr:colOff>
      <xdr:row>36</xdr:row>
      <xdr:rowOff>91916</xdr:rowOff>
    </xdr:to>
    <xdr:sp macro="" textlink="">
      <xdr:nvSpPr>
        <xdr:cNvPr id="77" name="フローチャート: 判断 76">
          <a:extLst>
            <a:ext uri="{FF2B5EF4-FFF2-40B4-BE49-F238E27FC236}">
              <a16:creationId xmlns:a16="http://schemas.microsoft.com/office/drawing/2014/main" id="{00000000-0008-0000-0700-00004D000000}"/>
            </a:ext>
          </a:extLst>
        </xdr:cNvPr>
        <xdr:cNvSpPr/>
      </xdr:nvSpPr>
      <xdr:spPr>
        <a:xfrm>
          <a:off x="1079500" y="6162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83043</xdr:rowOff>
    </xdr:from>
    <xdr:ext cx="469744"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895428" y="6255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18891</xdr:rowOff>
    </xdr:from>
    <xdr:to>
      <xdr:col>24</xdr:col>
      <xdr:colOff>114300</xdr:colOff>
      <xdr:row>32</xdr:row>
      <xdr:rowOff>120491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4584700" y="5505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41768</xdr:rowOff>
    </xdr:from>
    <xdr:ext cx="469744" cy="259045"/>
    <xdr:sp macro="" textlink="">
      <xdr:nvSpPr>
        <xdr:cNvPr id="85" name="議会費該当値テキスト">
          <a:extLst>
            <a:ext uri="{FF2B5EF4-FFF2-40B4-BE49-F238E27FC236}">
              <a16:creationId xmlns:a16="http://schemas.microsoft.com/office/drawing/2014/main" id="{00000000-0008-0000-0700-000055000000}"/>
            </a:ext>
          </a:extLst>
        </xdr:cNvPr>
        <xdr:cNvSpPr txBox="1"/>
      </xdr:nvSpPr>
      <xdr:spPr>
        <a:xfrm>
          <a:off x="4686300" y="5356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61754</xdr:rowOff>
    </xdr:from>
    <xdr:to>
      <xdr:col>20</xdr:col>
      <xdr:colOff>38100</xdr:colOff>
      <xdr:row>32</xdr:row>
      <xdr:rowOff>163354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3746500" y="5548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8431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3562428" y="5323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33179</xdr:rowOff>
    </xdr:from>
    <xdr:to>
      <xdr:col>15</xdr:col>
      <xdr:colOff>101600</xdr:colOff>
      <xdr:row>32</xdr:row>
      <xdr:rowOff>134779</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2857500" y="5519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30</xdr:row>
      <xdr:rowOff>151306</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2673428" y="5294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103188</xdr:rowOff>
    </xdr:from>
    <xdr:to>
      <xdr:col>10</xdr:col>
      <xdr:colOff>165100</xdr:colOff>
      <xdr:row>33</xdr:row>
      <xdr:rowOff>33338</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968500" y="5589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49865</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1784428" y="5364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81756</xdr:rowOff>
    </xdr:from>
    <xdr:to>
      <xdr:col>6</xdr:col>
      <xdr:colOff>38100</xdr:colOff>
      <xdr:row>34</xdr:row>
      <xdr:rowOff>11906</xdr:rowOff>
    </xdr:to>
    <xdr:sp macro="" textlink="">
      <xdr:nvSpPr>
        <xdr:cNvPr id="92" name="楕円 91">
          <a:extLst>
            <a:ext uri="{FF2B5EF4-FFF2-40B4-BE49-F238E27FC236}">
              <a16:creationId xmlns:a16="http://schemas.microsoft.com/office/drawing/2014/main" id="{00000000-0008-0000-0700-00005C000000}"/>
            </a:ext>
          </a:extLst>
        </xdr:cNvPr>
        <xdr:cNvSpPr/>
      </xdr:nvSpPr>
      <xdr:spPr>
        <a:xfrm>
          <a:off x="1079500" y="5739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28433</xdr:rowOff>
    </xdr:from>
    <xdr:ext cx="469744" cy="259045"/>
    <xdr:sp macro="" textlink="">
      <xdr:nvSpPr>
        <xdr:cNvPr id="93" name="テキスト ボックス 92">
          <a:extLst>
            <a:ext uri="{FF2B5EF4-FFF2-40B4-BE49-F238E27FC236}">
              <a16:creationId xmlns:a16="http://schemas.microsoft.com/office/drawing/2014/main" id="{00000000-0008-0000-0700-00005D000000}"/>
            </a:ext>
          </a:extLst>
        </xdr:cNvPr>
        <xdr:cNvSpPr txBox="1"/>
      </xdr:nvSpPr>
      <xdr:spPr>
        <a:xfrm>
          <a:off x="895428" y="5514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100" name="正方形/長方形 99">
          <a:extLst>
            <a:ext uri="{FF2B5EF4-FFF2-40B4-BE49-F238E27FC236}">
              <a16:creationId xmlns:a16="http://schemas.microsoft.com/office/drawing/2014/main" id="{00000000-0008-0000-0700-000064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1" name="正方形/長方形 100">
          <a:extLst>
            <a:ext uri="{FF2B5EF4-FFF2-40B4-BE49-F238E27FC236}">
              <a16:creationId xmlns:a16="http://schemas.microsoft.com/office/drawing/2014/main" id="{00000000-0008-0000-0700-000065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4" name="テキスト ボックス 113">
          <a:extLst>
            <a:ext uri="{FF2B5EF4-FFF2-40B4-BE49-F238E27FC236}">
              <a16:creationId xmlns:a16="http://schemas.microsoft.com/office/drawing/2014/main" id="{00000000-0008-0000-0700-000072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6" name="テキスト ボックス 115">
          <a:extLst>
            <a:ext uri="{FF2B5EF4-FFF2-40B4-BE49-F238E27FC236}">
              <a16:creationId xmlns:a16="http://schemas.microsoft.com/office/drawing/2014/main" id="{00000000-0008-0000-0700-000074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8" name="テキスト ボックス 117">
          <a:extLst>
            <a:ext uri="{FF2B5EF4-FFF2-40B4-BE49-F238E27FC236}">
              <a16:creationId xmlns:a16="http://schemas.microsoft.com/office/drawing/2014/main" id="{00000000-0008-0000-0700-000076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9" name="総務費グラフ枠">
          <a:extLst>
            <a:ext uri="{FF2B5EF4-FFF2-40B4-BE49-F238E27FC236}">
              <a16:creationId xmlns:a16="http://schemas.microsoft.com/office/drawing/2014/main" id="{00000000-0008-0000-0700-000077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56</xdr:row>
      <xdr:rowOff>47520</xdr:rowOff>
    </xdr:from>
    <xdr:to>
      <xdr:col>24</xdr:col>
      <xdr:colOff>62865</xdr:colOff>
      <xdr:row>59</xdr:row>
      <xdr:rowOff>103581</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4633595" y="9648720"/>
          <a:ext cx="1270" cy="5704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107408</xdr:rowOff>
    </xdr:from>
    <xdr:ext cx="534377" cy="259045"/>
    <xdr:sp macro="" textlink="">
      <xdr:nvSpPr>
        <xdr:cNvPr id="121" name="総務費最小値テキスト">
          <a:extLst>
            <a:ext uri="{FF2B5EF4-FFF2-40B4-BE49-F238E27FC236}">
              <a16:creationId xmlns:a16="http://schemas.microsoft.com/office/drawing/2014/main" id="{00000000-0008-0000-0700-000079000000}"/>
            </a:ext>
          </a:extLst>
        </xdr:cNvPr>
        <xdr:cNvSpPr txBox="1"/>
      </xdr:nvSpPr>
      <xdr:spPr>
        <a:xfrm>
          <a:off x="4686300" y="10222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103581</xdr:rowOff>
    </xdr:from>
    <xdr:to>
      <xdr:col>24</xdr:col>
      <xdr:colOff>152400</xdr:colOff>
      <xdr:row>59</xdr:row>
      <xdr:rowOff>103581</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4546600" y="10219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165647</xdr:rowOff>
    </xdr:from>
    <xdr:ext cx="534377" cy="259045"/>
    <xdr:sp macro="" textlink="">
      <xdr:nvSpPr>
        <xdr:cNvPr id="123" name="総務費最大値テキスト">
          <a:extLst>
            <a:ext uri="{FF2B5EF4-FFF2-40B4-BE49-F238E27FC236}">
              <a16:creationId xmlns:a16="http://schemas.microsoft.com/office/drawing/2014/main" id="{00000000-0008-0000-0700-00007B000000}"/>
            </a:ext>
          </a:extLst>
        </xdr:cNvPr>
        <xdr:cNvSpPr txBox="1"/>
      </xdr:nvSpPr>
      <xdr:spPr>
        <a:xfrm>
          <a:off x="4686300" y="9423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81,968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56</xdr:row>
      <xdr:rowOff>47520</xdr:rowOff>
    </xdr:from>
    <xdr:to>
      <xdr:col>24</xdr:col>
      <xdr:colOff>152400</xdr:colOff>
      <xdr:row>56</xdr:row>
      <xdr:rowOff>47520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4546600" y="9648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1463</xdr:rowOff>
    </xdr:from>
    <xdr:to>
      <xdr:col>24</xdr:col>
      <xdr:colOff>63500</xdr:colOff>
      <xdr:row>57</xdr:row>
      <xdr:rowOff>83878</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3797300" y="9774113"/>
          <a:ext cx="838200" cy="82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20050</xdr:rowOff>
    </xdr:from>
    <xdr:ext cx="534377" cy="259045"/>
    <xdr:sp macro="" textlink="">
      <xdr:nvSpPr>
        <xdr:cNvPr id="126" name="総務費平均値テキスト">
          <a:extLst>
            <a:ext uri="{FF2B5EF4-FFF2-40B4-BE49-F238E27FC236}">
              <a16:creationId xmlns:a16="http://schemas.microsoft.com/office/drawing/2014/main" id="{00000000-0008-0000-0700-00007E000000}"/>
            </a:ext>
          </a:extLst>
        </xdr:cNvPr>
        <xdr:cNvSpPr txBox="1"/>
      </xdr:nvSpPr>
      <xdr:spPr>
        <a:xfrm>
          <a:off x="4686300" y="99641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41623</xdr:rowOff>
    </xdr:from>
    <xdr:to>
      <xdr:col>24</xdr:col>
      <xdr:colOff>114300</xdr:colOff>
      <xdr:row>58</xdr:row>
      <xdr:rowOff>143223</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4584700" y="998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83878</xdr:rowOff>
    </xdr:from>
    <xdr:to>
      <xdr:col>19</xdr:col>
      <xdr:colOff>177800</xdr:colOff>
      <xdr:row>57</xdr:row>
      <xdr:rowOff>104518</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flipV="1">
          <a:off x="2908300" y="9856528"/>
          <a:ext cx="889000" cy="20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54784</xdr:rowOff>
    </xdr:from>
    <xdr:to>
      <xdr:col>20</xdr:col>
      <xdr:colOff>38100</xdr:colOff>
      <xdr:row>58</xdr:row>
      <xdr:rowOff>156384</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3746500" y="999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147511</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530111" y="10091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104518</xdr:rowOff>
    </xdr:from>
    <xdr:to>
      <xdr:col>15</xdr:col>
      <xdr:colOff>50800</xdr:colOff>
      <xdr:row>57</xdr:row>
      <xdr:rowOff>122936</xdr:rowOff>
    </xdr:to>
    <xdr:cxnSp macro="">
      <xdr:nvCxnSpPr>
        <xdr:cNvPr id="131" name="直線コネクタ 130">
          <a:extLst>
            <a:ext uri="{FF2B5EF4-FFF2-40B4-BE49-F238E27FC236}">
              <a16:creationId xmlns:a16="http://schemas.microsoft.com/office/drawing/2014/main" id="{00000000-0008-0000-0700-000083000000}"/>
            </a:ext>
          </a:extLst>
        </xdr:cNvPr>
        <xdr:cNvCxnSpPr/>
      </xdr:nvCxnSpPr>
      <xdr:spPr>
        <a:xfrm flipV="1">
          <a:off x="2019300" y="9877168"/>
          <a:ext cx="889000" cy="18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52672</xdr:rowOff>
    </xdr:from>
    <xdr:to>
      <xdr:col>15</xdr:col>
      <xdr:colOff>101600</xdr:colOff>
      <xdr:row>58</xdr:row>
      <xdr:rowOff>154272</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2857500" y="9996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145399</xdr:rowOff>
    </xdr:from>
    <xdr:ext cx="534377"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2641111" y="10089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42382</xdr:rowOff>
    </xdr:from>
    <xdr:to>
      <xdr:col>10</xdr:col>
      <xdr:colOff>114300</xdr:colOff>
      <xdr:row>57</xdr:row>
      <xdr:rowOff>122936</xdr:rowOff>
    </xdr:to>
    <xdr:cxnSp macro="">
      <xdr:nvCxnSpPr>
        <xdr:cNvPr id="134" name="直線コネクタ 133">
          <a:extLst>
            <a:ext uri="{FF2B5EF4-FFF2-40B4-BE49-F238E27FC236}">
              <a16:creationId xmlns:a16="http://schemas.microsoft.com/office/drawing/2014/main" id="{00000000-0008-0000-0700-000086000000}"/>
            </a:ext>
          </a:extLst>
        </xdr:cNvPr>
        <xdr:cNvCxnSpPr/>
      </xdr:nvCxnSpPr>
      <xdr:spPr>
        <a:xfrm>
          <a:off x="1130300" y="8786332"/>
          <a:ext cx="889000" cy="1109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63438</xdr:rowOff>
    </xdr:from>
    <xdr:to>
      <xdr:col>10</xdr:col>
      <xdr:colOff>165100</xdr:colOff>
      <xdr:row>58</xdr:row>
      <xdr:rowOff>165038</xdr:rowOff>
    </xdr:to>
    <xdr:sp macro="" textlink="">
      <xdr:nvSpPr>
        <xdr:cNvPr id="135" name="フローチャート: 判断 134">
          <a:extLst>
            <a:ext uri="{FF2B5EF4-FFF2-40B4-BE49-F238E27FC236}">
              <a16:creationId xmlns:a16="http://schemas.microsoft.com/office/drawing/2014/main" id="{00000000-0008-0000-0700-000087000000}"/>
            </a:ext>
          </a:extLst>
        </xdr:cNvPr>
        <xdr:cNvSpPr/>
      </xdr:nvSpPr>
      <xdr:spPr>
        <a:xfrm>
          <a:off x="1968500" y="10007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156165</xdr:rowOff>
    </xdr:from>
    <xdr:ext cx="534377"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752111" y="10100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59682</xdr:rowOff>
    </xdr:from>
    <xdr:to>
      <xdr:col>6</xdr:col>
      <xdr:colOff>38100</xdr:colOff>
      <xdr:row>52</xdr:row>
      <xdr:rowOff>161282</xdr:rowOff>
    </xdr:to>
    <xdr:sp macro="" textlink="">
      <xdr:nvSpPr>
        <xdr:cNvPr id="137" name="フローチャート: 判断 136">
          <a:extLst>
            <a:ext uri="{FF2B5EF4-FFF2-40B4-BE49-F238E27FC236}">
              <a16:creationId xmlns:a16="http://schemas.microsoft.com/office/drawing/2014/main" id="{00000000-0008-0000-0700-000089000000}"/>
            </a:ext>
          </a:extLst>
        </xdr:cNvPr>
        <xdr:cNvSpPr/>
      </xdr:nvSpPr>
      <xdr:spPr>
        <a:xfrm>
          <a:off x="1079500" y="8975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152409</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830795" y="9067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122113</xdr:rowOff>
    </xdr:from>
    <xdr:to>
      <xdr:col>24</xdr:col>
      <xdr:colOff>114300</xdr:colOff>
      <xdr:row>57</xdr:row>
      <xdr:rowOff>52263</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4584700" y="9723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37040</xdr:rowOff>
    </xdr:from>
    <xdr:ext cx="534377" cy="259045"/>
    <xdr:sp macro="" textlink="">
      <xdr:nvSpPr>
        <xdr:cNvPr id="145" name="総務費該当値テキスト">
          <a:extLst>
            <a:ext uri="{FF2B5EF4-FFF2-40B4-BE49-F238E27FC236}">
              <a16:creationId xmlns:a16="http://schemas.microsoft.com/office/drawing/2014/main" id="{00000000-0008-0000-0700-000091000000}"/>
            </a:ext>
          </a:extLst>
        </xdr:cNvPr>
        <xdr:cNvSpPr txBox="1"/>
      </xdr:nvSpPr>
      <xdr:spPr>
        <a:xfrm>
          <a:off x="4686300" y="9638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33078</xdr:rowOff>
    </xdr:from>
    <xdr:to>
      <xdr:col>20</xdr:col>
      <xdr:colOff>38100</xdr:colOff>
      <xdr:row>57</xdr:row>
      <xdr:rowOff>134678</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3746500" y="9805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151205</xdr:rowOff>
    </xdr:from>
    <xdr:ext cx="534377"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3530111" y="9580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53718</xdr:rowOff>
    </xdr:from>
    <xdr:to>
      <xdr:col>15</xdr:col>
      <xdr:colOff>101600</xdr:colOff>
      <xdr:row>57</xdr:row>
      <xdr:rowOff>155318</xdr:rowOff>
    </xdr:to>
    <xdr:sp macro="" textlink="">
      <xdr:nvSpPr>
        <xdr:cNvPr id="148" name="楕円 147">
          <a:extLst>
            <a:ext uri="{FF2B5EF4-FFF2-40B4-BE49-F238E27FC236}">
              <a16:creationId xmlns:a16="http://schemas.microsoft.com/office/drawing/2014/main" id="{00000000-0008-0000-0700-000094000000}"/>
            </a:ext>
          </a:extLst>
        </xdr:cNvPr>
        <xdr:cNvSpPr/>
      </xdr:nvSpPr>
      <xdr:spPr>
        <a:xfrm>
          <a:off x="2857500" y="9826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395</xdr:rowOff>
    </xdr:from>
    <xdr:ext cx="534377" cy="259045"/>
    <xdr:sp macro="" textlink="">
      <xdr:nvSpPr>
        <xdr:cNvPr id="149" name="テキスト ボックス 148">
          <a:extLst>
            <a:ext uri="{FF2B5EF4-FFF2-40B4-BE49-F238E27FC236}">
              <a16:creationId xmlns:a16="http://schemas.microsoft.com/office/drawing/2014/main" id="{00000000-0008-0000-0700-000095000000}"/>
            </a:ext>
          </a:extLst>
        </xdr:cNvPr>
        <xdr:cNvSpPr txBox="1"/>
      </xdr:nvSpPr>
      <xdr:spPr>
        <a:xfrm>
          <a:off x="2641111" y="9601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72136</xdr:rowOff>
    </xdr:from>
    <xdr:to>
      <xdr:col>10</xdr:col>
      <xdr:colOff>165100</xdr:colOff>
      <xdr:row>58</xdr:row>
      <xdr:rowOff>2286</xdr:rowOff>
    </xdr:to>
    <xdr:sp macro="" textlink="">
      <xdr:nvSpPr>
        <xdr:cNvPr id="150" name="楕円 149">
          <a:extLst>
            <a:ext uri="{FF2B5EF4-FFF2-40B4-BE49-F238E27FC236}">
              <a16:creationId xmlns:a16="http://schemas.microsoft.com/office/drawing/2014/main" id="{00000000-0008-0000-0700-000096000000}"/>
            </a:ext>
          </a:extLst>
        </xdr:cNvPr>
        <xdr:cNvSpPr/>
      </xdr:nvSpPr>
      <xdr:spPr>
        <a:xfrm>
          <a:off x="1968500" y="9844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18813</xdr:rowOff>
    </xdr:from>
    <xdr:ext cx="534377" cy="259045"/>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1752111" y="962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163032</xdr:rowOff>
    </xdr:from>
    <xdr:to>
      <xdr:col>6</xdr:col>
      <xdr:colOff>38100</xdr:colOff>
      <xdr:row>51</xdr:row>
      <xdr:rowOff>93182</xdr:rowOff>
    </xdr:to>
    <xdr:sp macro="" textlink="">
      <xdr:nvSpPr>
        <xdr:cNvPr id="152" name="楕円 151">
          <a:extLst>
            <a:ext uri="{FF2B5EF4-FFF2-40B4-BE49-F238E27FC236}">
              <a16:creationId xmlns:a16="http://schemas.microsoft.com/office/drawing/2014/main" id="{00000000-0008-0000-0700-000098000000}"/>
            </a:ext>
          </a:extLst>
        </xdr:cNvPr>
        <xdr:cNvSpPr/>
      </xdr:nvSpPr>
      <xdr:spPr>
        <a:xfrm>
          <a:off x="1079500" y="8735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109709</xdr:rowOff>
    </xdr:from>
    <xdr:ext cx="599010" cy="259045"/>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830795" y="8510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8" name="正方形/長方形 157">
          <a:extLst>
            <a:ext uri="{FF2B5EF4-FFF2-40B4-BE49-F238E27FC236}">
              <a16:creationId xmlns:a16="http://schemas.microsoft.com/office/drawing/2014/main" id="{00000000-0008-0000-0700-00009E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9" name="正方形/長方形 158">
          <a:extLst>
            <a:ext uri="{FF2B5EF4-FFF2-40B4-BE49-F238E27FC236}">
              <a16:creationId xmlns:a16="http://schemas.microsoft.com/office/drawing/2014/main" id="{00000000-0008-0000-0700-00009F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60" name="正方形/長方形 159">
          <a:extLst>
            <a:ext uri="{FF2B5EF4-FFF2-40B4-BE49-F238E27FC236}">
              <a16:creationId xmlns:a16="http://schemas.microsoft.com/office/drawing/2014/main" id="{00000000-0008-0000-0700-0000A0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61" name="正方形/長方形 160">
          <a:extLst>
            <a:ext uri="{FF2B5EF4-FFF2-40B4-BE49-F238E27FC236}">
              <a16:creationId xmlns:a16="http://schemas.microsoft.com/office/drawing/2014/main" id="{00000000-0008-0000-0700-0000A1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4" name="テキスト ボックス 173">
          <a:extLst>
            <a:ext uri="{FF2B5EF4-FFF2-40B4-BE49-F238E27FC236}">
              <a16:creationId xmlns:a16="http://schemas.microsoft.com/office/drawing/2014/main" id="{00000000-0008-0000-0700-0000AE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6" name="テキスト ボックス 175">
          <a:extLst>
            <a:ext uri="{FF2B5EF4-FFF2-40B4-BE49-F238E27FC236}">
              <a16:creationId xmlns:a16="http://schemas.microsoft.com/office/drawing/2014/main" id="{00000000-0008-0000-0700-0000B0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7" name="民生費グラフ枠">
          <a:extLst>
            <a:ext uri="{FF2B5EF4-FFF2-40B4-BE49-F238E27FC236}">
              <a16:creationId xmlns:a16="http://schemas.microsoft.com/office/drawing/2014/main" id="{00000000-0008-0000-0700-0000B1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85751</xdr:rowOff>
    </xdr:from>
    <xdr:to>
      <xdr:col>24</xdr:col>
      <xdr:colOff>62865</xdr:colOff>
      <xdr:row>78</xdr:row>
      <xdr:rowOff>37846</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4633595" y="12258701"/>
          <a:ext cx="1270" cy="11522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41673</xdr:rowOff>
    </xdr:from>
    <xdr:ext cx="599010" cy="259045"/>
    <xdr:sp macro="" textlink="">
      <xdr:nvSpPr>
        <xdr:cNvPr id="179" name="民生費最小値テキスト">
          <a:extLst>
            <a:ext uri="{FF2B5EF4-FFF2-40B4-BE49-F238E27FC236}">
              <a16:creationId xmlns:a16="http://schemas.microsoft.com/office/drawing/2014/main" id="{00000000-0008-0000-0700-0000B3000000}"/>
            </a:ext>
          </a:extLst>
        </xdr:cNvPr>
        <xdr:cNvSpPr txBox="1"/>
      </xdr:nvSpPr>
      <xdr:spPr>
        <a:xfrm>
          <a:off x="4686300" y="13414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37846</xdr:rowOff>
    </xdr:from>
    <xdr:to>
      <xdr:col>24</xdr:col>
      <xdr:colOff>152400</xdr:colOff>
      <xdr:row>78</xdr:row>
      <xdr:rowOff>37846</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4546600" y="13410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32428</xdr:rowOff>
    </xdr:from>
    <xdr:ext cx="599010" cy="259045"/>
    <xdr:sp macro="" textlink="">
      <xdr:nvSpPr>
        <xdr:cNvPr id="181" name="民生費最大値テキスト">
          <a:extLst>
            <a:ext uri="{FF2B5EF4-FFF2-40B4-BE49-F238E27FC236}">
              <a16:creationId xmlns:a16="http://schemas.microsoft.com/office/drawing/2014/main" id="{00000000-0008-0000-0700-0000B5000000}"/>
            </a:ext>
          </a:extLst>
        </xdr:cNvPr>
        <xdr:cNvSpPr txBox="1"/>
      </xdr:nvSpPr>
      <xdr:spPr>
        <a:xfrm>
          <a:off x="4686300" y="12033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254,748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85751</xdr:rowOff>
    </xdr:from>
    <xdr:to>
      <xdr:col>24</xdr:col>
      <xdr:colOff>152400</xdr:colOff>
      <xdr:row>71</xdr:row>
      <xdr:rowOff>85751</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4546600" y="12258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40106</xdr:rowOff>
    </xdr:from>
    <xdr:to>
      <xdr:col>24</xdr:col>
      <xdr:colOff>63500</xdr:colOff>
      <xdr:row>76</xdr:row>
      <xdr:rowOff>151143</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3797300" y="13070306"/>
          <a:ext cx="838200" cy="111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16412</xdr:rowOff>
    </xdr:from>
    <xdr:ext cx="599010" cy="259045"/>
    <xdr:sp macro="" textlink="">
      <xdr:nvSpPr>
        <xdr:cNvPr id="184" name="民生費平均値テキスト">
          <a:extLst>
            <a:ext uri="{FF2B5EF4-FFF2-40B4-BE49-F238E27FC236}">
              <a16:creationId xmlns:a16="http://schemas.microsoft.com/office/drawing/2014/main" id="{00000000-0008-0000-0700-0000B8000000}"/>
            </a:ext>
          </a:extLst>
        </xdr:cNvPr>
        <xdr:cNvSpPr txBox="1"/>
      </xdr:nvSpPr>
      <xdr:spPr>
        <a:xfrm>
          <a:off x="4686300" y="1304661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37985</xdr:rowOff>
    </xdr:from>
    <xdr:to>
      <xdr:col>24</xdr:col>
      <xdr:colOff>114300</xdr:colOff>
      <xdr:row>76</xdr:row>
      <xdr:rowOff>139585</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4584700" y="1306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151143</xdr:rowOff>
    </xdr:from>
    <xdr:to>
      <xdr:col>19</xdr:col>
      <xdr:colOff>177800</xdr:colOff>
      <xdr:row>77</xdr:row>
      <xdr:rowOff>170383</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2908300" y="13181343"/>
          <a:ext cx="889000" cy="190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13615</xdr:rowOff>
    </xdr:from>
    <xdr:to>
      <xdr:col>20</xdr:col>
      <xdr:colOff>38100</xdr:colOff>
      <xdr:row>77</xdr:row>
      <xdr:rowOff>115215</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3746500" y="1321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106342</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3497795" y="13307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75375</xdr:rowOff>
    </xdr:from>
    <xdr:to>
      <xdr:col>15</xdr:col>
      <xdr:colOff>50800</xdr:colOff>
      <xdr:row>77</xdr:row>
      <xdr:rowOff>170383</xdr:rowOff>
    </xdr:to>
    <xdr:cxnSp macro="">
      <xdr:nvCxnSpPr>
        <xdr:cNvPr id="189" name="直線コネクタ 188">
          <a:extLst>
            <a:ext uri="{FF2B5EF4-FFF2-40B4-BE49-F238E27FC236}">
              <a16:creationId xmlns:a16="http://schemas.microsoft.com/office/drawing/2014/main" id="{00000000-0008-0000-0700-0000BD000000}"/>
            </a:ext>
          </a:extLst>
        </xdr:cNvPr>
        <xdr:cNvCxnSpPr/>
      </xdr:nvCxnSpPr>
      <xdr:spPr>
        <a:xfrm>
          <a:off x="2019300" y="13277025"/>
          <a:ext cx="889000" cy="95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127215</xdr:rowOff>
    </xdr:from>
    <xdr:to>
      <xdr:col>15</xdr:col>
      <xdr:colOff>101600</xdr:colOff>
      <xdr:row>78</xdr:row>
      <xdr:rowOff>57365</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2857500" y="13328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48492</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608795" y="13421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75375</xdr:rowOff>
    </xdr:from>
    <xdr:to>
      <xdr:col>10</xdr:col>
      <xdr:colOff>114300</xdr:colOff>
      <xdr:row>79</xdr:row>
      <xdr:rowOff>51358</xdr:rowOff>
    </xdr:to>
    <xdr:cxnSp macro="">
      <xdr:nvCxnSpPr>
        <xdr:cNvPr id="192" name="直線コネクタ 191">
          <a:extLst>
            <a:ext uri="{FF2B5EF4-FFF2-40B4-BE49-F238E27FC236}">
              <a16:creationId xmlns:a16="http://schemas.microsoft.com/office/drawing/2014/main" id="{00000000-0008-0000-0700-0000C0000000}"/>
            </a:ext>
          </a:extLst>
        </xdr:cNvPr>
        <xdr:cNvCxnSpPr/>
      </xdr:nvCxnSpPr>
      <xdr:spPr>
        <a:xfrm flipV="1">
          <a:off x="1130300" y="13277025"/>
          <a:ext cx="889000" cy="318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50978</xdr:rowOff>
    </xdr:from>
    <xdr:to>
      <xdr:col>10</xdr:col>
      <xdr:colOff>165100</xdr:colOff>
      <xdr:row>77</xdr:row>
      <xdr:rowOff>152578</xdr:rowOff>
    </xdr:to>
    <xdr:sp macro="" textlink="">
      <xdr:nvSpPr>
        <xdr:cNvPr id="193" name="フローチャート: 判断 192">
          <a:extLst>
            <a:ext uri="{FF2B5EF4-FFF2-40B4-BE49-F238E27FC236}">
              <a16:creationId xmlns:a16="http://schemas.microsoft.com/office/drawing/2014/main" id="{00000000-0008-0000-0700-0000C1000000}"/>
            </a:ext>
          </a:extLst>
        </xdr:cNvPr>
        <xdr:cNvSpPr/>
      </xdr:nvSpPr>
      <xdr:spPr>
        <a:xfrm>
          <a:off x="1968500" y="13252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143705</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1719795" y="13345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11937</xdr:rowOff>
    </xdr:from>
    <xdr:to>
      <xdr:col>6</xdr:col>
      <xdr:colOff>38100</xdr:colOff>
      <xdr:row>79</xdr:row>
      <xdr:rowOff>113537</xdr:rowOff>
    </xdr:to>
    <xdr:sp macro="" textlink="">
      <xdr:nvSpPr>
        <xdr:cNvPr id="195" name="フローチャート: 判断 194">
          <a:extLst>
            <a:ext uri="{FF2B5EF4-FFF2-40B4-BE49-F238E27FC236}">
              <a16:creationId xmlns:a16="http://schemas.microsoft.com/office/drawing/2014/main" id="{00000000-0008-0000-0700-0000C3000000}"/>
            </a:ext>
          </a:extLst>
        </xdr:cNvPr>
        <xdr:cNvSpPr/>
      </xdr:nvSpPr>
      <xdr:spPr>
        <a:xfrm>
          <a:off x="1079500" y="13556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104664</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830795" y="13649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160756</xdr:rowOff>
    </xdr:from>
    <xdr:to>
      <xdr:col>24</xdr:col>
      <xdr:colOff>114300</xdr:colOff>
      <xdr:row>76</xdr:row>
      <xdr:rowOff>90906</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4584700" y="1301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12184</xdr:rowOff>
    </xdr:from>
    <xdr:ext cx="599010" cy="259045"/>
    <xdr:sp macro="" textlink="">
      <xdr:nvSpPr>
        <xdr:cNvPr id="203" name="民生費該当値テキスト">
          <a:extLst>
            <a:ext uri="{FF2B5EF4-FFF2-40B4-BE49-F238E27FC236}">
              <a16:creationId xmlns:a16="http://schemas.microsoft.com/office/drawing/2014/main" id="{00000000-0008-0000-0700-0000CB000000}"/>
            </a:ext>
          </a:extLst>
        </xdr:cNvPr>
        <xdr:cNvSpPr txBox="1"/>
      </xdr:nvSpPr>
      <xdr:spPr>
        <a:xfrm>
          <a:off x="4686300" y="12870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100343</xdr:rowOff>
    </xdr:from>
    <xdr:to>
      <xdr:col>20</xdr:col>
      <xdr:colOff>38100</xdr:colOff>
      <xdr:row>77</xdr:row>
      <xdr:rowOff>30493</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3746500" y="1313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47020</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3497795" y="12905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119583</xdr:rowOff>
    </xdr:from>
    <xdr:to>
      <xdr:col>15</xdr:col>
      <xdr:colOff>101600</xdr:colOff>
      <xdr:row>78</xdr:row>
      <xdr:rowOff>49733</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2857500" y="13321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66260</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2608795" y="13096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24575</xdr:rowOff>
    </xdr:from>
    <xdr:to>
      <xdr:col>10</xdr:col>
      <xdr:colOff>165100</xdr:colOff>
      <xdr:row>77</xdr:row>
      <xdr:rowOff>126175</xdr:rowOff>
    </xdr:to>
    <xdr:sp macro="" textlink="">
      <xdr:nvSpPr>
        <xdr:cNvPr id="208" name="楕円 207">
          <a:extLst>
            <a:ext uri="{FF2B5EF4-FFF2-40B4-BE49-F238E27FC236}">
              <a16:creationId xmlns:a16="http://schemas.microsoft.com/office/drawing/2014/main" id="{00000000-0008-0000-0700-0000D0000000}"/>
            </a:ext>
          </a:extLst>
        </xdr:cNvPr>
        <xdr:cNvSpPr/>
      </xdr:nvSpPr>
      <xdr:spPr>
        <a:xfrm>
          <a:off x="1968500" y="1322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142702</xdr:rowOff>
    </xdr:from>
    <xdr:ext cx="599010" cy="259045"/>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1719795" y="13001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558</xdr:rowOff>
    </xdr:from>
    <xdr:to>
      <xdr:col>6</xdr:col>
      <xdr:colOff>38100</xdr:colOff>
      <xdr:row>79</xdr:row>
      <xdr:rowOff>102158</xdr:rowOff>
    </xdr:to>
    <xdr:sp macro="" textlink="">
      <xdr:nvSpPr>
        <xdr:cNvPr id="210" name="楕円 209">
          <a:extLst>
            <a:ext uri="{FF2B5EF4-FFF2-40B4-BE49-F238E27FC236}">
              <a16:creationId xmlns:a16="http://schemas.microsoft.com/office/drawing/2014/main" id="{00000000-0008-0000-0700-0000D2000000}"/>
            </a:ext>
          </a:extLst>
        </xdr:cNvPr>
        <xdr:cNvSpPr/>
      </xdr:nvSpPr>
      <xdr:spPr>
        <a:xfrm>
          <a:off x="1079500" y="13545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118685</xdr:rowOff>
    </xdr:from>
    <xdr:ext cx="599010"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830795" y="13320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7" name="正方形/長方形 216">
          <a:extLst>
            <a:ext uri="{FF2B5EF4-FFF2-40B4-BE49-F238E27FC236}">
              <a16:creationId xmlns:a16="http://schemas.microsoft.com/office/drawing/2014/main" id="{00000000-0008-0000-0700-0000D9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8" name="正方形/長方形 217">
          <a:extLst>
            <a:ext uri="{FF2B5EF4-FFF2-40B4-BE49-F238E27FC236}">
              <a16:creationId xmlns:a16="http://schemas.microsoft.com/office/drawing/2014/main" id="{00000000-0008-0000-0700-0000DA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9" name="正方形/長方形 218">
          <a:extLst>
            <a:ext uri="{FF2B5EF4-FFF2-40B4-BE49-F238E27FC236}">
              <a16:creationId xmlns:a16="http://schemas.microsoft.com/office/drawing/2014/main" id="{00000000-0008-0000-0700-0000DB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5" name="衛生費グラフ枠">
          <a:extLst>
            <a:ext uri="{FF2B5EF4-FFF2-40B4-BE49-F238E27FC236}">
              <a16:creationId xmlns:a16="http://schemas.microsoft.com/office/drawing/2014/main" id="{00000000-0008-0000-0700-0000EB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96673</xdr:rowOff>
    </xdr:from>
    <xdr:to>
      <xdr:col>24</xdr:col>
      <xdr:colOff>62865</xdr:colOff>
      <xdr:row>99</xdr:row>
      <xdr:rowOff>83680</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4633595" y="15527173"/>
          <a:ext cx="1270" cy="1530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87507</xdr:rowOff>
    </xdr:from>
    <xdr:ext cx="534377" cy="259045"/>
    <xdr:sp macro="" textlink="">
      <xdr:nvSpPr>
        <xdr:cNvPr id="237" name="衛生費最小値テキスト">
          <a:extLst>
            <a:ext uri="{FF2B5EF4-FFF2-40B4-BE49-F238E27FC236}">
              <a16:creationId xmlns:a16="http://schemas.microsoft.com/office/drawing/2014/main" id="{00000000-0008-0000-0700-0000ED000000}"/>
            </a:ext>
          </a:extLst>
        </xdr:cNvPr>
        <xdr:cNvSpPr txBox="1"/>
      </xdr:nvSpPr>
      <xdr:spPr>
        <a:xfrm>
          <a:off x="4686300" y="1706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83680</xdr:rowOff>
    </xdr:from>
    <xdr:to>
      <xdr:col>24</xdr:col>
      <xdr:colOff>152400</xdr:colOff>
      <xdr:row>99</xdr:row>
      <xdr:rowOff>83680</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4546600" y="17057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43350</xdr:rowOff>
    </xdr:from>
    <xdr:ext cx="599010" cy="259045"/>
    <xdr:sp macro="" textlink="">
      <xdr:nvSpPr>
        <xdr:cNvPr id="239" name="衛生費最大値テキスト">
          <a:extLst>
            <a:ext uri="{FF2B5EF4-FFF2-40B4-BE49-F238E27FC236}">
              <a16:creationId xmlns:a16="http://schemas.microsoft.com/office/drawing/2014/main" id="{00000000-0008-0000-0700-0000EF000000}"/>
            </a:ext>
          </a:extLst>
        </xdr:cNvPr>
        <xdr:cNvSpPr txBox="1"/>
      </xdr:nvSpPr>
      <xdr:spPr>
        <a:xfrm>
          <a:off x="4686300" y="15302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147,388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96673</xdr:rowOff>
    </xdr:from>
    <xdr:to>
      <xdr:col>24</xdr:col>
      <xdr:colOff>152400</xdr:colOff>
      <xdr:row>90</xdr:row>
      <xdr:rowOff>96673</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4546600" y="155271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54902</xdr:rowOff>
    </xdr:from>
    <xdr:to>
      <xdr:col>24</xdr:col>
      <xdr:colOff>63500</xdr:colOff>
      <xdr:row>98</xdr:row>
      <xdr:rowOff>622</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3797300" y="16685552"/>
          <a:ext cx="838200" cy="1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134878</xdr:rowOff>
    </xdr:from>
    <xdr:ext cx="534377" cy="259045"/>
    <xdr:sp macro="" textlink="">
      <xdr:nvSpPr>
        <xdr:cNvPr id="242" name="衛生費平均値テキスト">
          <a:extLst>
            <a:ext uri="{FF2B5EF4-FFF2-40B4-BE49-F238E27FC236}">
              <a16:creationId xmlns:a16="http://schemas.microsoft.com/office/drawing/2014/main" id="{00000000-0008-0000-0700-0000F2000000}"/>
            </a:ext>
          </a:extLst>
        </xdr:cNvPr>
        <xdr:cNvSpPr txBox="1"/>
      </xdr:nvSpPr>
      <xdr:spPr>
        <a:xfrm>
          <a:off x="4686300" y="167655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156451</xdr:rowOff>
    </xdr:from>
    <xdr:to>
      <xdr:col>24</xdr:col>
      <xdr:colOff>114300</xdr:colOff>
      <xdr:row>98</xdr:row>
      <xdr:rowOff>86601</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4584700" y="16787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622</xdr:rowOff>
    </xdr:from>
    <xdr:to>
      <xdr:col>19</xdr:col>
      <xdr:colOff>177800</xdr:colOff>
      <xdr:row>98</xdr:row>
      <xdr:rowOff>51067</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2908300" y="16802722"/>
          <a:ext cx="889000" cy="50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26924</xdr:rowOff>
    </xdr:from>
    <xdr:to>
      <xdr:col>20</xdr:col>
      <xdr:colOff>38100</xdr:colOff>
      <xdr:row>98</xdr:row>
      <xdr:rowOff>128524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3746500" y="16829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119651</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530111" y="16921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8268</xdr:rowOff>
    </xdr:from>
    <xdr:to>
      <xdr:col>15</xdr:col>
      <xdr:colOff>50800</xdr:colOff>
      <xdr:row>98</xdr:row>
      <xdr:rowOff>51067</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a:off x="2019300" y="16810368"/>
          <a:ext cx="889000" cy="42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14694</xdr:rowOff>
    </xdr:from>
    <xdr:to>
      <xdr:col>15</xdr:col>
      <xdr:colOff>101600</xdr:colOff>
      <xdr:row>98</xdr:row>
      <xdr:rowOff>116294</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2857500" y="1681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107421</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641111" y="16909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8268</xdr:rowOff>
    </xdr:from>
    <xdr:to>
      <xdr:col>10</xdr:col>
      <xdr:colOff>114300</xdr:colOff>
      <xdr:row>98</xdr:row>
      <xdr:rowOff>140208</xdr:rowOff>
    </xdr:to>
    <xdr:cxnSp macro="">
      <xdr:nvCxnSpPr>
        <xdr:cNvPr id="250" name="直線コネクタ 249">
          <a:extLst>
            <a:ext uri="{FF2B5EF4-FFF2-40B4-BE49-F238E27FC236}">
              <a16:creationId xmlns:a16="http://schemas.microsoft.com/office/drawing/2014/main" id="{00000000-0008-0000-0700-0000FA000000}"/>
            </a:ext>
          </a:extLst>
        </xdr:cNvPr>
        <xdr:cNvCxnSpPr/>
      </xdr:nvCxnSpPr>
      <xdr:spPr>
        <a:xfrm flipV="1">
          <a:off x="1130300" y="16810368"/>
          <a:ext cx="889000" cy="131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20434</xdr:rowOff>
    </xdr:from>
    <xdr:to>
      <xdr:col>10</xdr:col>
      <xdr:colOff>165100</xdr:colOff>
      <xdr:row>98</xdr:row>
      <xdr:rowOff>122034</xdr:rowOff>
    </xdr:to>
    <xdr:sp macro="" textlink="">
      <xdr:nvSpPr>
        <xdr:cNvPr id="251" name="フローチャート: 判断 250">
          <a:extLst>
            <a:ext uri="{FF2B5EF4-FFF2-40B4-BE49-F238E27FC236}">
              <a16:creationId xmlns:a16="http://schemas.microsoft.com/office/drawing/2014/main" id="{00000000-0008-0000-0700-0000FB000000}"/>
            </a:ext>
          </a:extLst>
        </xdr:cNvPr>
        <xdr:cNvSpPr/>
      </xdr:nvSpPr>
      <xdr:spPr>
        <a:xfrm>
          <a:off x="1968500" y="16822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113161</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752111" y="16915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110362</xdr:rowOff>
    </xdr:from>
    <xdr:to>
      <xdr:col>6</xdr:col>
      <xdr:colOff>38100</xdr:colOff>
      <xdr:row>99</xdr:row>
      <xdr:rowOff>40512</xdr:rowOff>
    </xdr:to>
    <xdr:sp macro="" textlink="">
      <xdr:nvSpPr>
        <xdr:cNvPr id="253" name="フローチャート: 判断 252">
          <a:extLst>
            <a:ext uri="{FF2B5EF4-FFF2-40B4-BE49-F238E27FC236}">
              <a16:creationId xmlns:a16="http://schemas.microsoft.com/office/drawing/2014/main" id="{00000000-0008-0000-0700-0000FD000000}"/>
            </a:ext>
          </a:extLst>
        </xdr:cNvPr>
        <xdr:cNvSpPr/>
      </xdr:nvSpPr>
      <xdr:spPr>
        <a:xfrm>
          <a:off x="1079500" y="16912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31639</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863111" y="17005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4102</xdr:rowOff>
    </xdr:from>
    <xdr:to>
      <xdr:col>24</xdr:col>
      <xdr:colOff>114300</xdr:colOff>
      <xdr:row>97</xdr:row>
      <xdr:rowOff>105702</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4584700" y="16634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26979</xdr:rowOff>
    </xdr:from>
    <xdr:ext cx="534377" cy="259045"/>
    <xdr:sp macro="" textlink="">
      <xdr:nvSpPr>
        <xdr:cNvPr id="261" name="衛生費該当値テキスト">
          <a:extLst>
            <a:ext uri="{FF2B5EF4-FFF2-40B4-BE49-F238E27FC236}">
              <a16:creationId xmlns:a16="http://schemas.microsoft.com/office/drawing/2014/main" id="{00000000-0008-0000-0700-000005010000}"/>
            </a:ext>
          </a:extLst>
        </xdr:cNvPr>
        <xdr:cNvSpPr txBox="1"/>
      </xdr:nvSpPr>
      <xdr:spPr>
        <a:xfrm>
          <a:off x="4686300" y="16486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121272</xdr:rowOff>
    </xdr:from>
    <xdr:to>
      <xdr:col>20</xdr:col>
      <xdr:colOff>38100</xdr:colOff>
      <xdr:row>98</xdr:row>
      <xdr:rowOff>51422</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3746500" y="16751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67949</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3530111" y="16527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267</xdr:rowOff>
    </xdr:from>
    <xdr:to>
      <xdr:col>15</xdr:col>
      <xdr:colOff>101600</xdr:colOff>
      <xdr:row>98</xdr:row>
      <xdr:rowOff>101867</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2857500" y="16802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118394</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2641111" y="16577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128918</xdr:rowOff>
    </xdr:from>
    <xdr:to>
      <xdr:col>10</xdr:col>
      <xdr:colOff>165100</xdr:colOff>
      <xdr:row>98</xdr:row>
      <xdr:rowOff>59068</xdr:rowOff>
    </xdr:to>
    <xdr:sp macro="" textlink="">
      <xdr:nvSpPr>
        <xdr:cNvPr id="266" name="楕円 265">
          <a:extLst>
            <a:ext uri="{FF2B5EF4-FFF2-40B4-BE49-F238E27FC236}">
              <a16:creationId xmlns:a16="http://schemas.microsoft.com/office/drawing/2014/main" id="{00000000-0008-0000-0700-00000A010000}"/>
            </a:ext>
          </a:extLst>
        </xdr:cNvPr>
        <xdr:cNvSpPr/>
      </xdr:nvSpPr>
      <xdr:spPr>
        <a:xfrm>
          <a:off x="1968500" y="1675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75595</xdr:rowOff>
    </xdr:from>
    <xdr:ext cx="534377"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1752111" y="16534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89408</xdr:rowOff>
    </xdr:from>
    <xdr:to>
      <xdr:col>6</xdr:col>
      <xdr:colOff>38100</xdr:colOff>
      <xdr:row>99</xdr:row>
      <xdr:rowOff>19558</xdr:rowOff>
    </xdr:to>
    <xdr:sp macro="" textlink="">
      <xdr:nvSpPr>
        <xdr:cNvPr id="268" name="楕円 267">
          <a:extLst>
            <a:ext uri="{FF2B5EF4-FFF2-40B4-BE49-F238E27FC236}">
              <a16:creationId xmlns:a16="http://schemas.microsoft.com/office/drawing/2014/main" id="{00000000-0008-0000-0700-00000C010000}"/>
            </a:ext>
          </a:extLst>
        </xdr:cNvPr>
        <xdr:cNvSpPr/>
      </xdr:nvSpPr>
      <xdr:spPr>
        <a:xfrm>
          <a:off x="1079500" y="16891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36085</xdr:rowOff>
    </xdr:from>
    <xdr:ext cx="534377"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863111" y="16666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5" name="正方形/長方形 274">
          <a:extLst>
            <a:ext uri="{FF2B5EF4-FFF2-40B4-BE49-F238E27FC236}">
              <a16:creationId xmlns:a16="http://schemas.microsoft.com/office/drawing/2014/main" id="{00000000-0008-0000-0700-000013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6" name="正方形/長方形 275">
          <a:extLst>
            <a:ext uri="{FF2B5EF4-FFF2-40B4-BE49-F238E27FC236}">
              <a16:creationId xmlns:a16="http://schemas.microsoft.com/office/drawing/2014/main" id="{00000000-0008-0000-0700-000014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7" name="正方形/長方形 276">
          <a:extLst>
            <a:ext uri="{FF2B5EF4-FFF2-40B4-BE49-F238E27FC236}">
              <a16:creationId xmlns:a16="http://schemas.microsoft.com/office/drawing/2014/main" id="{00000000-0008-0000-0700-000015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35</xdr:row>
      <xdr:rowOff>54627</xdr:rowOff>
    </xdr:from>
    <xdr:ext cx="377026"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226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38</xdr:row>
      <xdr:rowOff>104953</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182616"/>
          <a:ext cx="1270" cy="14374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108780</xdr:rowOff>
    </xdr:from>
    <xdr:ext cx="313932"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62388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104953</xdr:rowOff>
    </xdr:from>
    <xdr:to>
      <xdr:col>55</xdr:col>
      <xdr:colOff>88900</xdr:colOff>
      <xdr:row>38</xdr:row>
      <xdr:rowOff>104953</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620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30</xdr:row>
      <xdr:rowOff>39116</xdr:rowOff>
    </xdr:from>
    <xdr:to>
      <xdr:col>55</xdr:col>
      <xdr:colOff>0</xdr:colOff>
      <xdr:row>34</xdr:row>
      <xdr:rowOff>8941</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9639300" y="5182616"/>
          <a:ext cx="838200" cy="655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17492</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01824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39065</xdr:rowOff>
    </xdr:from>
    <xdr:to>
      <xdr:col>55</xdr:col>
      <xdr:colOff>50800</xdr:colOff>
      <xdr:row>35</xdr:row>
      <xdr:rowOff>140665</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03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8941</xdr:rowOff>
    </xdr:from>
    <xdr:to>
      <xdr:col>50</xdr:col>
      <xdr:colOff>114300</xdr:colOff>
      <xdr:row>34</xdr:row>
      <xdr:rowOff>75692</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8750300" y="5838241"/>
          <a:ext cx="889000" cy="66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64669</xdr:rowOff>
    </xdr:from>
    <xdr:to>
      <xdr:col>50</xdr:col>
      <xdr:colOff>165100</xdr:colOff>
      <xdr:row>35</xdr:row>
      <xdr:rowOff>166269</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06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157396</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1581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33</xdr:row>
      <xdr:rowOff>91694</xdr:rowOff>
    </xdr:from>
    <xdr:to>
      <xdr:col>45</xdr:col>
      <xdr:colOff>177800</xdr:colOff>
      <xdr:row>34</xdr:row>
      <xdr:rowOff>75692</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7861300" y="5749544"/>
          <a:ext cx="8890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41808</xdr:rowOff>
    </xdr:from>
    <xdr:to>
      <xdr:col>46</xdr:col>
      <xdr:colOff>38100</xdr:colOff>
      <xdr:row>35</xdr:row>
      <xdr:rowOff>143408</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042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134535</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1352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65634</xdr:rowOff>
    </xdr:from>
    <xdr:to>
      <xdr:col>41</xdr:col>
      <xdr:colOff>50800</xdr:colOff>
      <xdr:row>33</xdr:row>
      <xdr:rowOff>91694</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a:off x="6972300" y="5552034"/>
          <a:ext cx="889000" cy="197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33</xdr:row>
      <xdr:rowOff>134163</xdr:rowOff>
    </xdr:from>
    <xdr:to>
      <xdr:col>41</xdr:col>
      <xdr:colOff>101600</xdr:colOff>
      <xdr:row>34</xdr:row>
      <xdr:rowOff>64313</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5792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34</xdr:row>
      <xdr:rowOff>55440</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58847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61468</xdr:rowOff>
    </xdr:from>
    <xdr:to>
      <xdr:col>36</xdr:col>
      <xdr:colOff>165100</xdr:colOff>
      <xdr:row>34</xdr:row>
      <xdr:rowOff>163068</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5890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34</xdr:row>
      <xdr:rowOff>154195</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3017" y="59834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29</xdr:row>
      <xdr:rowOff>159766</xdr:rowOff>
    </xdr:from>
    <xdr:to>
      <xdr:col>55</xdr:col>
      <xdr:colOff>50800</xdr:colOff>
      <xdr:row>30</xdr:row>
      <xdr:rowOff>89916</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5131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29</xdr:row>
      <xdr:rowOff>112793</xdr:rowOff>
    </xdr:from>
    <xdr:ext cx="469744"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5084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129591</xdr:rowOff>
    </xdr:from>
    <xdr:to>
      <xdr:col>50</xdr:col>
      <xdr:colOff>165100</xdr:colOff>
      <xdr:row>34</xdr:row>
      <xdr:rowOff>59741</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5787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32</xdr:row>
      <xdr:rowOff>76268</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450017" y="55626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24892</xdr:rowOff>
    </xdr:from>
    <xdr:to>
      <xdr:col>46</xdr:col>
      <xdr:colOff>38100</xdr:colOff>
      <xdr:row>34</xdr:row>
      <xdr:rowOff>126492</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5854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32</xdr:row>
      <xdr:rowOff>143019</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561017" y="56294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33</xdr:row>
      <xdr:rowOff>40894</xdr:rowOff>
    </xdr:from>
    <xdr:to>
      <xdr:col>41</xdr:col>
      <xdr:colOff>101600</xdr:colOff>
      <xdr:row>33</xdr:row>
      <xdr:rowOff>142494</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5698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31</xdr:row>
      <xdr:rowOff>159021</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672017" y="54739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14834</xdr:rowOff>
    </xdr:from>
    <xdr:to>
      <xdr:col>36</xdr:col>
      <xdr:colOff>165100</xdr:colOff>
      <xdr:row>32</xdr:row>
      <xdr:rowOff>116434</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5501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30</xdr:row>
      <xdr:rowOff>132961</xdr:rowOff>
    </xdr:from>
    <xdr:ext cx="469744"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737428" y="5276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農林水産業費グラフ枠">
          <a:extLst>
            <a:ext uri="{FF2B5EF4-FFF2-40B4-BE49-F238E27FC236}">
              <a16:creationId xmlns:a16="http://schemas.microsoft.com/office/drawing/2014/main" id="{00000000-0008-0000-07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45517</xdr:rowOff>
    </xdr:from>
    <xdr:to>
      <xdr:col>54</xdr:col>
      <xdr:colOff>189865</xdr:colOff>
      <xdr:row>58</xdr:row>
      <xdr:rowOff>126167</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10475595" y="8789467"/>
          <a:ext cx="1270" cy="128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129994</xdr:rowOff>
    </xdr:from>
    <xdr:ext cx="378565" cy="259045"/>
    <xdr:sp macro="" textlink="">
      <xdr:nvSpPr>
        <xdr:cNvPr id="347" name="農林水産業費最小値テキスト">
          <a:extLst>
            <a:ext uri="{FF2B5EF4-FFF2-40B4-BE49-F238E27FC236}">
              <a16:creationId xmlns:a16="http://schemas.microsoft.com/office/drawing/2014/main" id="{00000000-0008-0000-0700-00005B010000}"/>
            </a:ext>
          </a:extLst>
        </xdr:cNvPr>
        <xdr:cNvSpPr txBox="1"/>
      </xdr:nvSpPr>
      <xdr:spPr>
        <a:xfrm>
          <a:off x="10528300" y="100740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126167</xdr:rowOff>
    </xdr:from>
    <xdr:to>
      <xdr:col>55</xdr:col>
      <xdr:colOff>88900</xdr:colOff>
      <xdr:row>58</xdr:row>
      <xdr:rowOff>126167</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100702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163644</xdr:rowOff>
    </xdr:from>
    <xdr:ext cx="534377" cy="259045"/>
    <xdr:sp macro="" textlink="">
      <xdr:nvSpPr>
        <xdr:cNvPr id="349" name="農林水産業費最大値テキスト">
          <a:extLst>
            <a:ext uri="{FF2B5EF4-FFF2-40B4-BE49-F238E27FC236}">
              <a16:creationId xmlns:a16="http://schemas.microsoft.com/office/drawing/2014/main" id="{00000000-0008-0000-0700-00005D010000}"/>
            </a:ext>
          </a:extLst>
        </xdr:cNvPr>
        <xdr:cNvSpPr txBox="1"/>
      </xdr:nvSpPr>
      <xdr:spPr>
        <a:xfrm>
          <a:off x="10528300" y="8564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45517</xdr:rowOff>
    </xdr:from>
    <xdr:to>
      <xdr:col>55</xdr:col>
      <xdr:colOff>88900</xdr:colOff>
      <xdr:row>51</xdr:row>
      <xdr:rowOff>45517</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8789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51</xdr:row>
      <xdr:rowOff>45517</xdr:rowOff>
    </xdr:from>
    <xdr:to>
      <xdr:col>55</xdr:col>
      <xdr:colOff>0</xdr:colOff>
      <xdr:row>51</xdr:row>
      <xdr:rowOff>45654</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9639300" y="8789467"/>
          <a:ext cx="838200" cy="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15115</xdr:rowOff>
    </xdr:from>
    <xdr:ext cx="469744" cy="259045"/>
    <xdr:sp macro="" textlink="">
      <xdr:nvSpPr>
        <xdr:cNvPr id="352" name="農林水産業費平均値テキスト">
          <a:extLst>
            <a:ext uri="{FF2B5EF4-FFF2-40B4-BE49-F238E27FC236}">
              <a16:creationId xmlns:a16="http://schemas.microsoft.com/office/drawing/2014/main" id="{00000000-0008-0000-0700-000060010000}"/>
            </a:ext>
          </a:extLst>
        </xdr:cNvPr>
        <xdr:cNvSpPr txBox="1"/>
      </xdr:nvSpPr>
      <xdr:spPr>
        <a:xfrm>
          <a:off x="10528300" y="97877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36688</xdr:rowOff>
    </xdr:from>
    <xdr:to>
      <xdr:col>55</xdr:col>
      <xdr:colOff>50800</xdr:colOff>
      <xdr:row>57</xdr:row>
      <xdr:rowOff>138288</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10426700" y="9809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51</xdr:row>
      <xdr:rowOff>45654</xdr:rowOff>
    </xdr:from>
    <xdr:to>
      <xdr:col>50</xdr:col>
      <xdr:colOff>114300</xdr:colOff>
      <xdr:row>51</xdr:row>
      <xdr:rowOff>149896</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8750300" y="8789604"/>
          <a:ext cx="889000" cy="104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19452</xdr:rowOff>
    </xdr:from>
    <xdr:to>
      <xdr:col>50</xdr:col>
      <xdr:colOff>165100</xdr:colOff>
      <xdr:row>57</xdr:row>
      <xdr:rowOff>121052</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9588500" y="979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112179</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9404428" y="9884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51</xdr:row>
      <xdr:rowOff>149896</xdr:rowOff>
    </xdr:from>
    <xdr:to>
      <xdr:col>45</xdr:col>
      <xdr:colOff>177800</xdr:colOff>
      <xdr:row>51</xdr:row>
      <xdr:rowOff>165943</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7861300" y="8893846"/>
          <a:ext cx="889000" cy="16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24618</xdr:rowOff>
    </xdr:from>
    <xdr:to>
      <xdr:col>46</xdr:col>
      <xdr:colOff>38100</xdr:colOff>
      <xdr:row>57</xdr:row>
      <xdr:rowOff>126218</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8699500" y="9797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117345</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15428" y="9889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51</xdr:row>
      <xdr:rowOff>165943</xdr:rowOff>
    </xdr:from>
    <xdr:to>
      <xdr:col>41</xdr:col>
      <xdr:colOff>50800</xdr:colOff>
      <xdr:row>51</xdr:row>
      <xdr:rowOff>167406</xdr:rowOff>
    </xdr:to>
    <xdr:cxnSp macro="">
      <xdr:nvCxnSpPr>
        <xdr:cNvPr id="360" name="直線コネクタ 359">
          <a:extLst>
            <a:ext uri="{FF2B5EF4-FFF2-40B4-BE49-F238E27FC236}">
              <a16:creationId xmlns:a16="http://schemas.microsoft.com/office/drawing/2014/main" id="{00000000-0008-0000-0700-000068010000}"/>
            </a:ext>
          </a:extLst>
        </xdr:cNvPr>
        <xdr:cNvCxnSpPr/>
      </xdr:nvCxnSpPr>
      <xdr:spPr>
        <a:xfrm flipV="1">
          <a:off x="6972300" y="8909893"/>
          <a:ext cx="889000" cy="1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41031</xdr:rowOff>
    </xdr:from>
    <xdr:to>
      <xdr:col>41</xdr:col>
      <xdr:colOff>101600</xdr:colOff>
      <xdr:row>57</xdr:row>
      <xdr:rowOff>142631</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7810500" y="981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133758</xdr:rowOff>
    </xdr:from>
    <xdr:ext cx="469744"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26428" y="9906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29098</xdr:rowOff>
    </xdr:from>
    <xdr:to>
      <xdr:col>36</xdr:col>
      <xdr:colOff>165100</xdr:colOff>
      <xdr:row>57</xdr:row>
      <xdr:rowOff>130698</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6921500" y="980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121825</xdr:rowOff>
    </xdr:from>
    <xdr:ext cx="469744"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37428" y="9894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50</xdr:row>
      <xdr:rowOff>166167</xdr:rowOff>
    </xdr:from>
    <xdr:to>
      <xdr:col>55</xdr:col>
      <xdr:colOff>50800</xdr:colOff>
      <xdr:row>51</xdr:row>
      <xdr:rowOff>96317</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10426700" y="8738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50</xdr:row>
      <xdr:rowOff>119194</xdr:rowOff>
    </xdr:from>
    <xdr:ext cx="534377" cy="259045"/>
    <xdr:sp macro="" textlink="">
      <xdr:nvSpPr>
        <xdr:cNvPr id="371" name="農林水産業費該当値テキスト">
          <a:extLst>
            <a:ext uri="{FF2B5EF4-FFF2-40B4-BE49-F238E27FC236}">
              <a16:creationId xmlns:a16="http://schemas.microsoft.com/office/drawing/2014/main" id="{00000000-0008-0000-0700-000073010000}"/>
            </a:ext>
          </a:extLst>
        </xdr:cNvPr>
        <xdr:cNvSpPr txBox="1"/>
      </xdr:nvSpPr>
      <xdr:spPr>
        <a:xfrm>
          <a:off x="10528300" y="8691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50</xdr:row>
      <xdr:rowOff>166304</xdr:rowOff>
    </xdr:from>
    <xdr:to>
      <xdr:col>50</xdr:col>
      <xdr:colOff>165100</xdr:colOff>
      <xdr:row>51</xdr:row>
      <xdr:rowOff>96454</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9588500" y="8738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49</xdr:row>
      <xdr:rowOff>112981</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9372111" y="8514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51</xdr:row>
      <xdr:rowOff>99096</xdr:rowOff>
    </xdr:from>
    <xdr:to>
      <xdr:col>46</xdr:col>
      <xdr:colOff>38100</xdr:colOff>
      <xdr:row>52</xdr:row>
      <xdr:rowOff>29246</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8699500" y="8843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50</xdr:row>
      <xdr:rowOff>45773</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8483111" y="8618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51</xdr:row>
      <xdr:rowOff>115143</xdr:rowOff>
    </xdr:from>
    <xdr:to>
      <xdr:col>41</xdr:col>
      <xdr:colOff>101600</xdr:colOff>
      <xdr:row>52</xdr:row>
      <xdr:rowOff>45293</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7810500" y="8859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50</xdr:row>
      <xdr:rowOff>61820</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7594111" y="8634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51</xdr:row>
      <xdr:rowOff>116606</xdr:rowOff>
    </xdr:from>
    <xdr:to>
      <xdr:col>36</xdr:col>
      <xdr:colOff>165100</xdr:colOff>
      <xdr:row>52</xdr:row>
      <xdr:rowOff>46756</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6921500" y="8860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50</xdr:row>
      <xdr:rowOff>63283</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705111" y="8635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74</xdr:row>
      <xdr:rowOff>89903</xdr:rowOff>
    </xdr:from>
    <xdr:to>
      <xdr:col>54</xdr:col>
      <xdr:colOff>189865</xdr:colOff>
      <xdr:row>78</xdr:row>
      <xdr:rowOff>141833</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777203"/>
          <a:ext cx="1270" cy="737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145660</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51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141833</xdr:rowOff>
    </xdr:from>
    <xdr:to>
      <xdr:col>55</xdr:col>
      <xdr:colOff>88900</xdr:colOff>
      <xdr:row>78</xdr:row>
      <xdr:rowOff>141833</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5149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73</xdr:row>
      <xdr:rowOff>36580</xdr:rowOff>
    </xdr:from>
    <xdr:ext cx="534377"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552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21,307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74</xdr:row>
      <xdr:rowOff>89903</xdr:rowOff>
    </xdr:from>
    <xdr:to>
      <xdr:col>55</xdr:col>
      <xdr:colOff>88900</xdr:colOff>
      <xdr:row>74</xdr:row>
      <xdr:rowOff>89903</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7772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72</xdr:row>
      <xdr:rowOff>165036</xdr:rowOff>
    </xdr:from>
    <xdr:to>
      <xdr:col>55</xdr:col>
      <xdr:colOff>0</xdr:colOff>
      <xdr:row>74</xdr:row>
      <xdr:rowOff>93104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2509436"/>
          <a:ext cx="838200" cy="270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116171</xdr:rowOff>
    </xdr:from>
    <xdr:ext cx="469744"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1463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137744</xdr:rowOff>
    </xdr:from>
    <xdr:to>
      <xdr:col>55</xdr:col>
      <xdr:colOff>50800</xdr:colOff>
      <xdr:row>77</xdr:row>
      <xdr:rowOff>67894</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16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71</xdr:row>
      <xdr:rowOff>46165</xdr:rowOff>
    </xdr:from>
    <xdr:to>
      <xdr:col>50</xdr:col>
      <xdr:colOff>114300</xdr:colOff>
      <xdr:row>72</xdr:row>
      <xdr:rowOff>165036</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2219115"/>
          <a:ext cx="889000" cy="290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136716</xdr:rowOff>
    </xdr:from>
    <xdr:to>
      <xdr:col>50</xdr:col>
      <xdr:colOff>165100</xdr:colOff>
      <xdr:row>77</xdr:row>
      <xdr:rowOff>66866</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166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57993</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404428" y="13259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71</xdr:row>
      <xdr:rowOff>39345</xdr:rowOff>
    </xdr:from>
    <xdr:to>
      <xdr:col>45</xdr:col>
      <xdr:colOff>177800</xdr:colOff>
      <xdr:row>71</xdr:row>
      <xdr:rowOff>46165</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7861300" y="12212295"/>
          <a:ext cx="889000" cy="6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94157</xdr:rowOff>
    </xdr:from>
    <xdr:to>
      <xdr:col>46</xdr:col>
      <xdr:colOff>38100</xdr:colOff>
      <xdr:row>77</xdr:row>
      <xdr:rowOff>24307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124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15434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217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71</xdr:row>
      <xdr:rowOff>39345</xdr:rowOff>
    </xdr:from>
    <xdr:to>
      <xdr:col>41</xdr:col>
      <xdr:colOff>50800</xdr:colOff>
      <xdr:row>71</xdr:row>
      <xdr:rowOff>166827</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flipV="1">
          <a:off x="6972300" y="12212295"/>
          <a:ext cx="889000" cy="127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111761</xdr:rowOff>
    </xdr:from>
    <xdr:to>
      <xdr:col>41</xdr:col>
      <xdr:colOff>101600</xdr:colOff>
      <xdr:row>77</xdr:row>
      <xdr:rowOff>41911</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14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33038</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234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151612</xdr:rowOff>
    </xdr:from>
    <xdr:to>
      <xdr:col>36</xdr:col>
      <xdr:colOff>165100</xdr:colOff>
      <xdr:row>76</xdr:row>
      <xdr:rowOff>81762</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010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72889</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103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42304</xdr:rowOff>
    </xdr:from>
    <xdr:to>
      <xdr:col>55</xdr:col>
      <xdr:colOff>50800</xdr:colOff>
      <xdr:row>74</xdr:row>
      <xdr:rowOff>143904</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2729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163581</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2679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72</xdr:row>
      <xdr:rowOff>114236</xdr:rowOff>
    </xdr:from>
    <xdr:to>
      <xdr:col>50</xdr:col>
      <xdr:colOff>165100</xdr:colOff>
      <xdr:row>73</xdr:row>
      <xdr:rowOff>44386</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2458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71</xdr:row>
      <xdr:rowOff>60913</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2233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70</xdr:row>
      <xdr:rowOff>166815</xdr:rowOff>
    </xdr:from>
    <xdr:to>
      <xdr:col>46</xdr:col>
      <xdr:colOff>38100</xdr:colOff>
      <xdr:row>71</xdr:row>
      <xdr:rowOff>96965</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2168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69</xdr:row>
      <xdr:rowOff>113492</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1943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70</xdr:row>
      <xdr:rowOff>159995</xdr:rowOff>
    </xdr:from>
    <xdr:to>
      <xdr:col>41</xdr:col>
      <xdr:colOff>101600</xdr:colOff>
      <xdr:row>71</xdr:row>
      <xdr:rowOff>90145</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216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69</xdr:row>
      <xdr:rowOff>106672</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1936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71</xdr:row>
      <xdr:rowOff>116027</xdr:rowOff>
    </xdr:from>
    <xdr:to>
      <xdr:col>36</xdr:col>
      <xdr:colOff>165100</xdr:colOff>
      <xdr:row>72</xdr:row>
      <xdr:rowOff>46177</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2288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70</xdr:row>
      <xdr:rowOff>62704</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2064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7341</xdr:rowOff>
    </xdr:from>
    <xdr:to>
      <xdr:col>54</xdr:col>
      <xdr:colOff>189865</xdr:colOff>
      <xdr:row>98</xdr:row>
      <xdr:rowOff>91191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437841"/>
          <a:ext cx="1270" cy="1455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95018</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897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91191</xdr:rowOff>
    </xdr:from>
    <xdr:to>
      <xdr:col>55</xdr:col>
      <xdr:colOff>88900</xdr:colOff>
      <xdr:row>98</xdr:row>
      <xdr:rowOff>91191</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893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125468</xdr:rowOff>
    </xdr:from>
    <xdr:ext cx="534377"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213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85,790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7341</xdr:rowOff>
    </xdr:from>
    <xdr:to>
      <xdr:col>55</xdr:col>
      <xdr:colOff>88900</xdr:colOff>
      <xdr:row>90</xdr:row>
      <xdr:rowOff>7341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4378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90</xdr:row>
      <xdr:rowOff>151701</xdr:rowOff>
    </xdr:from>
    <xdr:to>
      <xdr:col>55</xdr:col>
      <xdr:colOff>0</xdr:colOff>
      <xdr:row>92</xdr:row>
      <xdr:rowOff>122281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9639300" y="15582201"/>
          <a:ext cx="838200" cy="313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35803</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3235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57376</xdr:rowOff>
    </xdr:from>
    <xdr:to>
      <xdr:col>55</xdr:col>
      <xdr:colOff>50800</xdr:colOff>
      <xdr:row>95</xdr:row>
      <xdr:rowOff>158976</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345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86071</xdr:rowOff>
    </xdr:from>
    <xdr:to>
      <xdr:col>50</xdr:col>
      <xdr:colOff>114300</xdr:colOff>
      <xdr:row>92</xdr:row>
      <xdr:rowOff>122281</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8750300" y="15859471"/>
          <a:ext cx="889000" cy="3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113748</xdr:rowOff>
    </xdr:from>
    <xdr:to>
      <xdr:col>50</xdr:col>
      <xdr:colOff>165100</xdr:colOff>
      <xdr:row>96</xdr:row>
      <xdr:rowOff>43898</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401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35025</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494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91</xdr:row>
      <xdr:rowOff>124819</xdr:rowOff>
    </xdr:from>
    <xdr:to>
      <xdr:col>45</xdr:col>
      <xdr:colOff>177800</xdr:colOff>
      <xdr:row>92</xdr:row>
      <xdr:rowOff>86071</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7861300" y="15726769"/>
          <a:ext cx="889000" cy="132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117132</xdr:rowOff>
    </xdr:from>
    <xdr:to>
      <xdr:col>46</xdr:col>
      <xdr:colOff>38100</xdr:colOff>
      <xdr:row>96</xdr:row>
      <xdr:rowOff>47282</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404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38409</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497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91</xdr:row>
      <xdr:rowOff>124819</xdr:rowOff>
    </xdr:from>
    <xdr:to>
      <xdr:col>41</xdr:col>
      <xdr:colOff>50800</xdr:colOff>
      <xdr:row>91</xdr:row>
      <xdr:rowOff>170858</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6972300" y="15726769"/>
          <a:ext cx="889000" cy="46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102662</xdr:rowOff>
    </xdr:from>
    <xdr:to>
      <xdr:col>41</xdr:col>
      <xdr:colOff>101600</xdr:colOff>
      <xdr:row>96</xdr:row>
      <xdr:rowOff>32812</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390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23939</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483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116858</xdr:rowOff>
    </xdr:from>
    <xdr:to>
      <xdr:col>36</xdr:col>
      <xdr:colOff>165100</xdr:colOff>
      <xdr:row>96</xdr:row>
      <xdr:rowOff>47008</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404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38135</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497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90</xdr:row>
      <xdr:rowOff>100901</xdr:rowOff>
    </xdr:from>
    <xdr:to>
      <xdr:col>55</xdr:col>
      <xdr:colOff>50800</xdr:colOff>
      <xdr:row>91</xdr:row>
      <xdr:rowOff>31051</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5531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89</xdr:row>
      <xdr:rowOff>123778</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5382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71481</xdr:rowOff>
    </xdr:from>
    <xdr:to>
      <xdr:col>50</xdr:col>
      <xdr:colOff>165100</xdr:colOff>
      <xdr:row>93</xdr:row>
      <xdr:rowOff>1631</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5844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91</xdr:row>
      <xdr:rowOff>18158</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5620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92</xdr:row>
      <xdr:rowOff>35271</xdr:rowOff>
    </xdr:from>
    <xdr:to>
      <xdr:col>46</xdr:col>
      <xdr:colOff>38100</xdr:colOff>
      <xdr:row>92</xdr:row>
      <xdr:rowOff>136871</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580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90</xdr:row>
      <xdr:rowOff>153398</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5583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91</xdr:row>
      <xdr:rowOff>74019</xdr:rowOff>
    </xdr:from>
    <xdr:to>
      <xdr:col>41</xdr:col>
      <xdr:colOff>101600</xdr:colOff>
      <xdr:row>92</xdr:row>
      <xdr:rowOff>4169</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5675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90</xdr:row>
      <xdr:rowOff>20696</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5451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91</xdr:row>
      <xdr:rowOff>120058</xdr:rowOff>
    </xdr:from>
    <xdr:to>
      <xdr:col>36</xdr:col>
      <xdr:colOff>165100</xdr:colOff>
      <xdr:row>92</xdr:row>
      <xdr:rowOff>50208</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5722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90</xdr:row>
      <xdr:rowOff>66735</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5497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消防費グラフ枠">
          <a:extLst>
            <a:ext uri="{FF2B5EF4-FFF2-40B4-BE49-F238E27FC236}">
              <a16:creationId xmlns:a16="http://schemas.microsoft.com/office/drawing/2014/main" id="{00000000-0008-0000-07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127399</xdr:rowOff>
    </xdr:from>
    <xdr:to>
      <xdr:col>85</xdr:col>
      <xdr:colOff>126364</xdr:colOff>
      <xdr:row>39</xdr:row>
      <xdr:rowOff>31605</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6317595" y="5099449"/>
          <a:ext cx="1269" cy="1618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35432</xdr:rowOff>
    </xdr:from>
    <xdr:ext cx="469744" cy="259045"/>
    <xdr:sp macro="" textlink="">
      <xdr:nvSpPr>
        <xdr:cNvPr id="520" name="消防費最小値テキスト">
          <a:extLst>
            <a:ext uri="{FF2B5EF4-FFF2-40B4-BE49-F238E27FC236}">
              <a16:creationId xmlns:a16="http://schemas.microsoft.com/office/drawing/2014/main" id="{00000000-0008-0000-0700-000008020000}"/>
            </a:ext>
          </a:extLst>
        </xdr:cNvPr>
        <xdr:cNvSpPr txBox="1"/>
      </xdr:nvSpPr>
      <xdr:spPr>
        <a:xfrm>
          <a:off x="16370300" y="6721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31605</xdr:rowOff>
    </xdr:from>
    <xdr:to>
      <xdr:col>86</xdr:col>
      <xdr:colOff>25400</xdr:colOff>
      <xdr:row>39</xdr:row>
      <xdr:rowOff>31605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6718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74076</xdr:rowOff>
    </xdr:from>
    <xdr:ext cx="534377" cy="259045"/>
    <xdr:sp macro="" textlink="">
      <xdr:nvSpPr>
        <xdr:cNvPr id="522" name="消防費最大値テキスト">
          <a:extLst>
            <a:ext uri="{FF2B5EF4-FFF2-40B4-BE49-F238E27FC236}">
              <a16:creationId xmlns:a16="http://schemas.microsoft.com/office/drawing/2014/main" id="{00000000-0008-0000-0700-00000A020000}"/>
            </a:ext>
          </a:extLst>
        </xdr:cNvPr>
        <xdr:cNvSpPr txBox="1"/>
      </xdr:nvSpPr>
      <xdr:spPr>
        <a:xfrm>
          <a:off x="16370300" y="4874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24,488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127399</xdr:rowOff>
    </xdr:from>
    <xdr:to>
      <xdr:col>86</xdr:col>
      <xdr:colOff>25400</xdr:colOff>
      <xdr:row>29</xdr:row>
      <xdr:rowOff>127399</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5099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165934</xdr:rowOff>
    </xdr:from>
    <xdr:to>
      <xdr:col>85</xdr:col>
      <xdr:colOff>127000</xdr:colOff>
      <xdr:row>35</xdr:row>
      <xdr:rowOff>15929</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5481300" y="5823784"/>
          <a:ext cx="838200" cy="192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43923</xdr:rowOff>
    </xdr:from>
    <xdr:ext cx="534377" cy="259045"/>
    <xdr:sp macro="" textlink="">
      <xdr:nvSpPr>
        <xdr:cNvPr id="525" name="消防費平均値テキスト">
          <a:extLst>
            <a:ext uri="{FF2B5EF4-FFF2-40B4-BE49-F238E27FC236}">
              <a16:creationId xmlns:a16="http://schemas.microsoft.com/office/drawing/2014/main" id="{00000000-0008-0000-0700-00000D020000}"/>
            </a:ext>
          </a:extLst>
        </xdr:cNvPr>
        <xdr:cNvSpPr txBox="1"/>
      </xdr:nvSpPr>
      <xdr:spPr>
        <a:xfrm>
          <a:off x="16370300" y="60446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65496</xdr:rowOff>
    </xdr:from>
    <xdr:to>
      <xdr:col>85</xdr:col>
      <xdr:colOff>177800</xdr:colOff>
      <xdr:row>35</xdr:row>
      <xdr:rowOff>167096</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6268700" y="6066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15929</xdr:rowOff>
    </xdr:from>
    <xdr:to>
      <xdr:col>81</xdr:col>
      <xdr:colOff>50800</xdr:colOff>
      <xdr:row>35</xdr:row>
      <xdr:rowOff>55118</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4592300" y="6016679"/>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97391</xdr:rowOff>
    </xdr:from>
    <xdr:to>
      <xdr:col>81</xdr:col>
      <xdr:colOff>101600</xdr:colOff>
      <xdr:row>36</xdr:row>
      <xdr:rowOff>27541</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5430500" y="6098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18668</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14111" y="6190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55118</xdr:rowOff>
    </xdr:from>
    <xdr:to>
      <xdr:col>76</xdr:col>
      <xdr:colOff>114300</xdr:colOff>
      <xdr:row>35</xdr:row>
      <xdr:rowOff>58275</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flipV="1">
          <a:off x="13703300" y="6055868"/>
          <a:ext cx="889000" cy="3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40241</xdr:rowOff>
    </xdr:from>
    <xdr:to>
      <xdr:col>76</xdr:col>
      <xdr:colOff>165100</xdr:colOff>
      <xdr:row>36</xdr:row>
      <xdr:rowOff>141841</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4541500" y="6212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132968</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4325111" y="6305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58275</xdr:rowOff>
    </xdr:from>
    <xdr:to>
      <xdr:col>71</xdr:col>
      <xdr:colOff>177800</xdr:colOff>
      <xdr:row>35</xdr:row>
      <xdr:rowOff>92347</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flipV="1">
          <a:off x="12814300" y="6059025"/>
          <a:ext cx="889000" cy="34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32512</xdr:rowOff>
    </xdr:from>
    <xdr:to>
      <xdr:col>72</xdr:col>
      <xdr:colOff>38100</xdr:colOff>
      <xdr:row>36</xdr:row>
      <xdr:rowOff>134112</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3652500" y="620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125239</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436111" y="6297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46119</xdr:rowOff>
    </xdr:from>
    <xdr:to>
      <xdr:col>67</xdr:col>
      <xdr:colOff>101600</xdr:colOff>
      <xdr:row>36</xdr:row>
      <xdr:rowOff>147719</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2763500" y="621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138846</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547111" y="6311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115134</xdr:rowOff>
    </xdr:from>
    <xdr:to>
      <xdr:col>85</xdr:col>
      <xdr:colOff>177800</xdr:colOff>
      <xdr:row>34</xdr:row>
      <xdr:rowOff>45284</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6268700" y="5772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138011</xdr:rowOff>
    </xdr:from>
    <xdr:ext cx="534377" cy="259045"/>
    <xdr:sp macro="" textlink="">
      <xdr:nvSpPr>
        <xdr:cNvPr id="544" name="消防費該当値テキスト">
          <a:extLst>
            <a:ext uri="{FF2B5EF4-FFF2-40B4-BE49-F238E27FC236}">
              <a16:creationId xmlns:a16="http://schemas.microsoft.com/office/drawing/2014/main" id="{00000000-0008-0000-0700-000020020000}"/>
            </a:ext>
          </a:extLst>
        </xdr:cNvPr>
        <xdr:cNvSpPr txBox="1"/>
      </xdr:nvSpPr>
      <xdr:spPr>
        <a:xfrm>
          <a:off x="16370300" y="5624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136579</xdr:rowOff>
    </xdr:from>
    <xdr:to>
      <xdr:col>81</xdr:col>
      <xdr:colOff>101600</xdr:colOff>
      <xdr:row>35</xdr:row>
      <xdr:rowOff>66729</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5430500" y="5965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83256</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5214111" y="5741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4318</xdr:rowOff>
    </xdr:from>
    <xdr:to>
      <xdr:col>76</xdr:col>
      <xdr:colOff>165100</xdr:colOff>
      <xdr:row>35</xdr:row>
      <xdr:rowOff>105918</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4541500" y="6005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122445</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4325111" y="5780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7475</xdr:rowOff>
    </xdr:from>
    <xdr:to>
      <xdr:col>72</xdr:col>
      <xdr:colOff>38100</xdr:colOff>
      <xdr:row>35</xdr:row>
      <xdr:rowOff>109075</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3652500" y="6008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125602</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3436111" y="5783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41547</xdr:rowOff>
    </xdr:from>
    <xdr:to>
      <xdr:col>67</xdr:col>
      <xdr:colOff>101600</xdr:colOff>
      <xdr:row>35</xdr:row>
      <xdr:rowOff>143147</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2763500" y="6042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159674</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547111" y="5817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教育費グラフ枠">
          <a:extLst>
            <a:ext uri="{FF2B5EF4-FFF2-40B4-BE49-F238E27FC236}">
              <a16:creationId xmlns:a16="http://schemas.microsoft.com/office/drawing/2014/main" id="{00000000-0008-0000-0700-00004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149092</xdr:rowOff>
    </xdr:from>
    <xdr:to>
      <xdr:col>85</xdr:col>
      <xdr:colOff>126364</xdr:colOff>
      <xdr:row>57</xdr:row>
      <xdr:rowOff>167589</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6317595" y="8893042"/>
          <a:ext cx="1269" cy="10471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171416</xdr:rowOff>
    </xdr:from>
    <xdr:ext cx="534377" cy="259045"/>
    <xdr:sp macro="" textlink="">
      <xdr:nvSpPr>
        <xdr:cNvPr id="578" name="教育費最小値テキスト">
          <a:extLst>
            <a:ext uri="{FF2B5EF4-FFF2-40B4-BE49-F238E27FC236}">
              <a16:creationId xmlns:a16="http://schemas.microsoft.com/office/drawing/2014/main" id="{00000000-0008-0000-0700-000042020000}"/>
            </a:ext>
          </a:extLst>
        </xdr:cNvPr>
        <xdr:cNvSpPr txBox="1"/>
      </xdr:nvSpPr>
      <xdr:spPr>
        <a:xfrm>
          <a:off x="16370300" y="9944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167589</xdr:rowOff>
    </xdr:from>
    <xdr:to>
      <xdr:col>86</xdr:col>
      <xdr:colOff>25400</xdr:colOff>
      <xdr:row>57</xdr:row>
      <xdr:rowOff>167589</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9940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95769</xdr:rowOff>
    </xdr:from>
    <xdr:ext cx="534377" cy="259045"/>
    <xdr:sp macro="" textlink="">
      <xdr:nvSpPr>
        <xdr:cNvPr id="580" name="教育費最大値テキスト">
          <a:extLst>
            <a:ext uri="{FF2B5EF4-FFF2-40B4-BE49-F238E27FC236}">
              <a16:creationId xmlns:a16="http://schemas.microsoft.com/office/drawing/2014/main" id="{00000000-0008-0000-0700-000044020000}"/>
            </a:ext>
          </a:extLst>
        </xdr:cNvPr>
        <xdr:cNvSpPr txBox="1"/>
      </xdr:nvSpPr>
      <xdr:spPr>
        <a:xfrm>
          <a:off x="16370300" y="8668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86,507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149092</xdr:rowOff>
    </xdr:from>
    <xdr:to>
      <xdr:col>86</xdr:col>
      <xdr:colOff>25400</xdr:colOff>
      <xdr:row>51</xdr:row>
      <xdr:rowOff>149092</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8893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1245</xdr:rowOff>
    </xdr:from>
    <xdr:to>
      <xdr:col>85</xdr:col>
      <xdr:colOff>127000</xdr:colOff>
      <xdr:row>55</xdr:row>
      <xdr:rowOff>105181</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5481300" y="9430995"/>
          <a:ext cx="838200" cy="103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124668</xdr:rowOff>
    </xdr:from>
    <xdr:ext cx="534377" cy="259045"/>
    <xdr:sp macro="" textlink="">
      <xdr:nvSpPr>
        <xdr:cNvPr id="583" name="教育費平均値テキスト">
          <a:extLst>
            <a:ext uri="{FF2B5EF4-FFF2-40B4-BE49-F238E27FC236}">
              <a16:creationId xmlns:a16="http://schemas.microsoft.com/office/drawing/2014/main" id="{00000000-0008-0000-0700-000047020000}"/>
            </a:ext>
          </a:extLst>
        </xdr:cNvPr>
        <xdr:cNvSpPr txBox="1"/>
      </xdr:nvSpPr>
      <xdr:spPr>
        <a:xfrm>
          <a:off x="16370300" y="9382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146241</xdr:rowOff>
    </xdr:from>
    <xdr:to>
      <xdr:col>85</xdr:col>
      <xdr:colOff>177800</xdr:colOff>
      <xdr:row>55</xdr:row>
      <xdr:rowOff>76391</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6268700" y="940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81140</xdr:rowOff>
    </xdr:from>
    <xdr:to>
      <xdr:col>81</xdr:col>
      <xdr:colOff>50800</xdr:colOff>
      <xdr:row>55</xdr:row>
      <xdr:rowOff>105181</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4592300" y="9510890"/>
          <a:ext cx="889000" cy="24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95586</xdr:rowOff>
    </xdr:from>
    <xdr:to>
      <xdr:col>81</xdr:col>
      <xdr:colOff>101600</xdr:colOff>
      <xdr:row>56</xdr:row>
      <xdr:rowOff>25736</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5430500" y="9525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16863</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14111" y="9618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81140</xdr:rowOff>
    </xdr:from>
    <xdr:to>
      <xdr:col>76</xdr:col>
      <xdr:colOff>114300</xdr:colOff>
      <xdr:row>55</xdr:row>
      <xdr:rowOff>164523</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3703300" y="9510890"/>
          <a:ext cx="889000" cy="83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94862</xdr:rowOff>
    </xdr:from>
    <xdr:to>
      <xdr:col>76</xdr:col>
      <xdr:colOff>165100</xdr:colOff>
      <xdr:row>56</xdr:row>
      <xdr:rowOff>25012</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4541500" y="952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16139</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325111" y="9617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105029</xdr:rowOff>
    </xdr:from>
    <xdr:to>
      <xdr:col>71</xdr:col>
      <xdr:colOff>177800</xdr:colOff>
      <xdr:row>55</xdr:row>
      <xdr:rowOff>164523</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a:off x="12814300" y="9534779"/>
          <a:ext cx="889000" cy="59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46724</xdr:rowOff>
    </xdr:from>
    <xdr:to>
      <xdr:col>72</xdr:col>
      <xdr:colOff>38100</xdr:colOff>
      <xdr:row>56</xdr:row>
      <xdr:rowOff>148324</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3652500" y="9647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139451</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436111" y="9740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17767</xdr:rowOff>
    </xdr:from>
    <xdr:to>
      <xdr:col>67</xdr:col>
      <xdr:colOff>101600</xdr:colOff>
      <xdr:row>56</xdr:row>
      <xdr:rowOff>119367</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2763500" y="961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110494</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547111" y="9711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121895</xdr:rowOff>
    </xdr:from>
    <xdr:to>
      <xdr:col>85</xdr:col>
      <xdr:colOff>177800</xdr:colOff>
      <xdr:row>55</xdr:row>
      <xdr:rowOff>52045</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6268700" y="9380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144772</xdr:rowOff>
    </xdr:from>
    <xdr:ext cx="534377" cy="259045"/>
    <xdr:sp macro="" textlink="">
      <xdr:nvSpPr>
        <xdr:cNvPr id="602" name="教育費該当値テキスト">
          <a:extLst>
            <a:ext uri="{FF2B5EF4-FFF2-40B4-BE49-F238E27FC236}">
              <a16:creationId xmlns:a16="http://schemas.microsoft.com/office/drawing/2014/main" id="{00000000-0008-0000-0700-00005A020000}"/>
            </a:ext>
          </a:extLst>
        </xdr:cNvPr>
        <xdr:cNvSpPr txBox="1"/>
      </xdr:nvSpPr>
      <xdr:spPr>
        <a:xfrm>
          <a:off x="16370300" y="9231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54381</xdr:rowOff>
    </xdr:from>
    <xdr:to>
      <xdr:col>81</xdr:col>
      <xdr:colOff>101600</xdr:colOff>
      <xdr:row>55</xdr:row>
      <xdr:rowOff>155981</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5430500" y="9484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1058</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5214111" y="9259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30340</xdr:rowOff>
    </xdr:from>
    <xdr:to>
      <xdr:col>76</xdr:col>
      <xdr:colOff>165100</xdr:colOff>
      <xdr:row>55</xdr:row>
      <xdr:rowOff>131940</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4541500" y="9460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148467</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4325111" y="9235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113723</xdr:rowOff>
    </xdr:from>
    <xdr:to>
      <xdr:col>72</xdr:col>
      <xdr:colOff>38100</xdr:colOff>
      <xdr:row>56</xdr:row>
      <xdr:rowOff>43873</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3652500" y="9543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60400</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3436111" y="9318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54229</xdr:rowOff>
    </xdr:from>
    <xdr:to>
      <xdr:col>67</xdr:col>
      <xdr:colOff>101600</xdr:colOff>
      <xdr:row>55</xdr:row>
      <xdr:rowOff>155829</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2763500" y="9483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906</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547111" y="9259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35577</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168927</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71</xdr:row>
      <xdr:rowOff>130827</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69</xdr:row>
      <xdr:rowOff>92727</xdr:rowOff>
    </xdr:from>
    <xdr:ext cx="46717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78821" y="1192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3" name="災害復旧費グラフ枠">
          <a:extLst>
            <a:ext uri="{FF2B5EF4-FFF2-40B4-BE49-F238E27FC236}">
              <a16:creationId xmlns:a16="http://schemas.microsoft.com/office/drawing/2014/main" id="{00000000-0008-0000-0700-000079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162369</xdr:rowOff>
    </xdr:from>
    <xdr:to>
      <xdr:col>85</xdr:col>
      <xdr:colOff>126364</xdr:colOff>
      <xdr:row>79</xdr:row>
      <xdr:rowOff>44450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6317595" y="12163869"/>
          <a:ext cx="1269" cy="14251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5" name="災害復旧費最小値テキスト">
          <a:extLst>
            <a:ext uri="{FF2B5EF4-FFF2-40B4-BE49-F238E27FC236}">
              <a16:creationId xmlns:a16="http://schemas.microsoft.com/office/drawing/2014/main" id="{00000000-0008-0000-0700-00007B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109046</xdr:rowOff>
    </xdr:from>
    <xdr:ext cx="469744" cy="259045"/>
    <xdr:sp macro="" textlink="">
      <xdr:nvSpPr>
        <xdr:cNvPr id="637" name="災害復旧費最大値テキスト">
          <a:extLst>
            <a:ext uri="{FF2B5EF4-FFF2-40B4-BE49-F238E27FC236}">
              <a16:creationId xmlns:a16="http://schemas.microsoft.com/office/drawing/2014/main" id="{00000000-0008-0000-0700-00007D020000}"/>
            </a:ext>
          </a:extLst>
        </xdr:cNvPr>
        <xdr:cNvSpPr txBox="1"/>
      </xdr:nvSpPr>
      <xdr:spPr>
        <a:xfrm>
          <a:off x="16370300" y="11939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162369</xdr:rowOff>
    </xdr:from>
    <xdr:to>
      <xdr:col>86</xdr:col>
      <xdr:colOff>25400</xdr:colOff>
      <xdr:row>70</xdr:row>
      <xdr:rowOff>162369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6230600" y="12163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1206</xdr:rowOff>
    </xdr:from>
    <xdr:to>
      <xdr:col>85</xdr:col>
      <xdr:colOff>127000</xdr:colOff>
      <xdr:row>76</xdr:row>
      <xdr:rowOff>56451</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5481300" y="12859956"/>
          <a:ext cx="838200" cy="226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29799</xdr:rowOff>
    </xdr:from>
    <xdr:ext cx="378565" cy="259045"/>
    <xdr:sp macro="" textlink="">
      <xdr:nvSpPr>
        <xdr:cNvPr id="640" name="災害復旧費平均値テキスト">
          <a:extLst>
            <a:ext uri="{FF2B5EF4-FFF2-40B4-BE49-F238E27FC236}">
              <a16:creationId xmlns:a16="http://schemas.microsoft.com/office/drawing/2014/main" id="{00000000-0008-0000-0700-000080020000}"/>
            </a:ext>
          </a:extLst>
        </xdr:cNvPr>
        <xdr:cNvSpPr txBox="1"/>
      </xdr:nvSpPr>
      <xdr:spPr>
        <a:xfrm>
          <a:off x="16370300" y="134028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51372</xdr:rowOff>
    </xdr:from>
    <xdr:to>
      <xdr:col>85</xdr:col>
      <xdr:colOff>177800</xdr:colOff>
      <xdr:row>78</xdr:row>
      <xdr:rowOff>152972</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6268700" y="1342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1206</xdr:rowOff>
    </xdr:from>
    <xdr:to>
      <xdr:col>81</xdr:col>
      <xdr:colOff>50800</xdr:colOff>
      <xdr:row>77</xdr:row>
      <xdr:rowOff>24637</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4592300" y="12859956"/>
          <a:ext cx="889000" cy="366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80899</xdr:rowOff>
    </xdr:from>
    <xdr:to>
      <xdr:col>81</xdr:col>
      <xdr:colOff>101600</xdr:colOff>
      <xdr:row>79</xdr:row>
      <xdr:rowOff>11049</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5430500" y="13453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2176</xdr:rowOff>
    </xdr:from>
    <xdr:ext cx="378565"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292017" y="135467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24637</xdr:rowOff>
    </xdr:from>
    <xdr:to>
      <xdr:col>76</xdr:col>
      <xdr:colOff>114300</xdr:colOff>
      <xdr:row>77</xdr:row>
      <xdr:rowOff>61404</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3703300" y="13226287"/>
          <a:ext cx="889000" cy="36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100140</xdr:rowOff>
    </xdr:from>
    <xdr:to>
      <xdr:col>76</xdr:col>
      <xdr:colOff>165100</xdr:colOff>
      <xdr:row>79</xdr:row>
      <xdr:rowOff>30290</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4541500" y="1347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21417</xdr:rowOff>
    </xdr:from>
    <xdr:ext cx="378565"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3017" y="135659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85407</xdr:rowOff>
    </xdr:from>
    <xdr:to>
      <xdr:col>71</xdr:col>
      <xdr:colOff>177800</xdr:colOff>
      <xdr:row>77</xdr:row>
      <xdr:rowOff>61404</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2814300" y="12944157"/>
          <a:ext cx="889000" cy="318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89852</xdr:rowOff>
    </xdr:from>
    <xdr:to>
      <xdr:col>72</xdr:col>
      <xdr:colOff>38100</xdr:colOff>
      <xdr:row>79</xdr:row>
      <xdr:rowOff>20002</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3652500" y="13462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11129</xdr:rowOff>
    </xdr:from>
    <xdr:ext cx="378565"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514017" y="135556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35370</xdr:rowOff>
    </xdr:from>
    <xdr:to>
      <xdr:col>67</xdr:col>
      <xdr:colOff>101600</xdr:colOff>
      <xdr:row>78</xdr:row>
      <xdr:rowOff>136970</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2763500" y="13408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78</xdr:row>
      <xdr:rowOff>128097</xdr:rowOff>
    </xdr:from>
    <xdr:ext cx="378565"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5017" y="135011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5651</xdr:rowOff>
    </xdr:from>
    <xdr:to>
      <xdr:col>85</xdr:col>
      <xdr:colOff>177800</xdr:colOff>
      <xdr:row>76</xdr:row>
      <xdr:rowOff>107251</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6268700" y="13035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28529</xdr:rowOff>
    </xdr:from>
    <xdr:ext cx="469744" cy="259045"/>
    <xdr:sp macro="" textlink="">
      <xdr:nvSpPr>
        <xdr:cNvPr id="659" name="災害復旧費該当値テキスト">
          <a:extLst>
            <a:ext uri="{FF2B5EF4-FFF2-40B4-BE49-F238E27FC236}">
              <a16:creationId xmlns:a16="http://schemas.microsoft.com/office/drawing/2014/main" id="{00000000-0008-0000-0700-000093020000}"/>
            </a:ext>
          </a:extLst>
        </xdr:cNvPr>
        <xdr:cNvSpPr txBox="1"/>
      </xdr:nvSpPr>
      <xdr:spPr>
        <a:xfrm>
          <a:off x="16370300" y="12887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121856</xdr:rowOff>
    </xdr:from>
    <xdr:to>
      <xdr:col>81</xdr:col>
      <xdr:colOff>101600</xdr:colOff>
      <xdr:row>75</xdr:row>
      <xdr:rowOff>52006</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5430500" y="12809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73</xdr:row>
      <xdr:rowOff>68533</xdr:rowOff>
    </xdr:from>
    <xdr:ext cx="469744"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5246428" y="12584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145287</xdr:rowOff>
    </xdr:from>
    <xdr:to>
      <xdr:col>76</xdr:col>
      <xdr:colOff>165100</xdr:colOff>
      <xdr:row>77</xdr:row>
      <xdr:rowOff>75437</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4541500" y="13175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75</xdr:row>
      <xdr:rowOff>91965</xdr:rowOff>
    </xdr:from>
    <xdr:ext cx="469744"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4357428" y="12950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10604</xdr:rowOff>
    </xdr:from>
    <xdr:to>
      <xdr:col>72</xdr:col>
      <xdr:colOff>38100</xdr:colOff>
      <xdr:row>77</xdr:row>
      <xdr:rowOff>112204</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3652500" y="13212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75</xdr:row>
      <xdr:rowOff>128731</xdr:rowOff>
    </xdr:from>
    <xdr:ext cx="469744"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3468428" y="12987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34607</xdr:rowOff>
    </xdr:from>
    <xdr:to>
      <xdr:col>67</xdr:col>
      <xdr:colOff>101600</xdr:colOff>
      <xdr:row>75</xdr:row>
      <xdr:rowOff>136207</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2763500" y="12893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73</xdr:row>
      <xdr:rowOff>152734</xdr:rowOff>
    </xdr:from>
    <xdr:ext cx="469744"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2579428" y="12668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139700</xdr:rowOff>
    </xdr:from>
    <xdr:to>
      <xdr:col>89</xdr:col>
      <xdr:colOff>177800</xdr:colOff>
      <xdr:row>98</xdr:row>
      <xdr:rowOff>139700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168927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9" name="公債費グラフ枠">
          <a:extLst>
            <a:ext uri="{FF2B5EF4-FFF2-40B4-BE49-F238E27FC236}">
              <a16:creationId xmlns:a16="http://schemas.microsoft.com/office/drawing/2014/main" id="{00000000-0008-0000-0700-0000B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93</xdr:row>
      <xdr:rowOff>11889</xdr:rowOff>
    </xdr:from>
    <xdr:to>
      <xdr:col>85</xdr:col>
      <xdr:colOff>126364</xdr:colOff>
      <xdr:row>99</xdr:row>
      <xdr:rowOff>49723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6317595" y="15956739"/>
          <a:ext cx="1269" cy="10665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53550</xdr:rowOff>
    </xdr:from>
    <xdr:ext cx="534377" cy="259045"/>
    <xdr:sp macro="" textlink="">
      <xdr:nvSpPr>
        <xdr:cNvPr id="691" name="公債費最小値テキスト">
          <a:extLst>
            <a:ext uri="{FF2B5EF4-FFF2-40B4-BE49-F238E27FC236}">
              <a16:creationId xmlns:a16="http://schemas.microsoft.com/office/drawing/2014/main" id="{00000000-0008-0000-0700-0000B3020000}"/>
            </a:ext>
          </a:extLst>
        </xdr:cNvPr>
        <xdr:cNvSpPr txBox="1"/>
      </xdr:nvSpPr>
      <xdr:spPr>
        <a:xfrm>
          <a:off x="16370300" y="17027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49723</xdr:rowOff>
    </xdr:from>
    <xdr:to>
      <xdr:col>86</xdr:col>
      <xdr:colOff>25400</xdr:colOff>
      <xdr:row>99</xdr:row>
      <xdr:rowOff>49723</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6230600" y="170232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130016</xdr:rowOff>
    </xdr:from>
    <xdr:ext cx="534377" cy="259045"/>
    <xdr:sp macro="" textlink="">
      <xdr:nvSpPr>
        <xdr:cNvPr id="693" name="公債費最大値テキスト">
          <a:extLst>
            <a:ext uri="{FF2B5EF4-FFF2-40B4-BE49-F238E27FC236}">
              <a16:creationId xmlns:a16="http://schemas.microsoft.com/office/drawing/2014/main" id="{00000000-0008-0000-0700-0000B5020000}"/>
            </a:ext>
          </a:extLst>
        </xdr:cNvPr>
        <xdr:cNvSpPr txBox="1"/>
      </xdr:nvSpPr>
      <xdr:spPr>
        <a:xfrm>
          <a:off x="16370300" y="15731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63,091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93</xdr:row>
      <xdr:rowOff>11889</xdr:rowOff>
    </xdr:from>
    <xdr:to>
      <xdr:col>86</xdr:col>
      <xdr:colOff>25400</xdr:colOff>
      <xdr:row>93</xdr:row>
      <xdr:rowOff>11889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595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91</xdr:row>
      <xdr:rowOff>136568</xdr:rowOff>
    </xdr:from>
    <xdr:to>
      <xdr:col>85</xdr:col>
      <xdr:colOff>127000</xdr:colOff>
      <xdr:row>93</xdr:row>
      <xdr:rowOff>11889</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5481300" y="15738518"/>
          <a:ext cx="838200" cy="218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14817</xdr:rowOff>
    </xdr:from>
    <xdr:ext cx="534377" cy="259045"/>
    <xdr:sp macro="" textlink="">
      <xdr:nvSpPr>
        <xdr:cNvPr id="696" name="公債費平均値テキスト">
          <a:extLst>
            <a:ext uri="{FF2B5EF4-FFF2-40B4-BE49-F238E27FC236}">
              <a16:creationId xmlns:a16="http://schemas.microsoft.com/office/drawing/2014/main" id="{00000000-0008-0000-0700-0000B8020000}"/>
            </a:ext>
          </a:extLst>
        </xdr:cNvPr>
        <xdr:cNvSpPr txBox="1"/>
      </xdr:nvSpPr>
      <xdr:spPr>
        <a:xfrm>
          <a:off x="16370300" y="16645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36390</xdr:rowOff>
    </xdr:from>
    <xdr:to>
      <xdr:col>85</xdr:col>
      <xdr:colOff>177800</xdr:colOff>
      <xdr:row>97</xdr:row>
      <xdr:rowOff>137990</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6268700" y="16667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91</xdr:row>
      <xdr:rowOff>103673</xdr:rowOff>
    </xdr:from>
    <xdr:to>
      <xdr:col>81</xdr:col>
      <xdr:colOff>50800</xdr:colOff>
      <xdr:row>91</xdr:row>
      <xdr:rowOff>136568</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4592300" y="15705623"/>
          <a:ext cx="889000" cy="32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26583</xdr:rowOff>
    </xdr:from>
    <xdr:to>
      <xdr:col>81</xdr:col>
      <xdr:colOff>101600</xdr:colOff>
      <xdr:row>97</xdr:row>
      <xdr:rowOff>128183</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5430500" y="16657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119310</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5214111" y="16749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91</xdr:row>
      <xdr:rowOff>103673</xdr:rowOff>
    </xdr:from>
    <xdr:to>
      <xdr:col>76</xdr:col>
      <xdr:colOff>114300</xdr:colOff>
      <xdr:row>92</xdr:row>
      <xdr:rowOff>15891</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3703300" y="15705623"/>
          <a:ext cx="889000" cy="83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11061</xdr:rowOff>
    </xdr:from>
    <xdr:to>
      <xdr:col>76</xdr:col>
      <xdr:colOff>165100</xdr:colOff>
      <xdr:row>97</xdr:row>
      <xdr:rowOff>112661</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4541500" y="16641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103788</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6734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15891</xdr:rowOff>
    </xdr:from>
    <xdr:to>
      <xdr:col>71</xdr:col>
      <xdr:colOff>177800</xdr:colOff>
      <xdr:row>92</xdr:row>
      <xdr:rowOff>19707</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2814300" y="15789291"/>
          <a:ext cx="889000" cy="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30790</xdr:rowOff>
    </xdr:from>
    <xdr:to>
      <xdr:col>72</xdr:col>
      <xdr:colOff>38100</xdr:colOff>
      <xdr:row>97</xdr:row>
      <xdr:rowOff>132390</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3652500" y="1666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123517</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436111" y="16754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47592</xdr:rowOff>
    </xdr:from>
    <xdr:to>
      <xdr:col>67</xdr:col>
      <xdr:colOff>101600</xdr:colOff>
      <xdr:row>97</xdr:row>
      <xdr:rowOff>149192</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2763500" y="1667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140319</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547111" y="16770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132539</xdr:rowOff>
    </xdr:from>
    <xdr:to>
      <xdr:col>85</xdr:col>
      <xdr:colOff>177800</xdr:colOff>
      <xdr:row>93</xdr:row>
      <xdr:rowOff>62689</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6268700" y="1590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85566</xdr:rowOff>
    </xdr:from>
    <xdr:ext cx="534377" cy="259045"/>
    <xdr:sp macro="" textlink="">
      <xdr:nvSpPr>
        <xdr:cNvPr id="715" name="公債費該当値テキスト">
          <a:extLst>
            <a:ext uri="{FF2B5EF4-FFF2-40B4-BE49-F238E27FC236}">
              <a16:creationId xmlns:a16="http://schemas.microsoft.com/office/drawing/2014/main" id="{00000000-0008-0000-0700-0000CB020000}"/>
            </a:ext>
          </a:extLst>
        </xdr:cNvPr>
        <xdr:cNvSpPr txBox="1"/>
      </xdr:nvSpPr>
      <xdr:spPr>
        <a:xfrm>
          <a:off x="16370300" y="15858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91</xdr:row>
      <xdr:rowOff>85768</xdr:rowOff>
    </xdr:from>
    <xdr:to>
      <xdr:col>81</xdr:col>
      <xdr:colOff>101600</xdr:colOff>
      <xdr:row>92</xdr:row>
      <xdr:rowOff>15918</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5430500" y="15687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90</xdr:row>
      <xdr:rowOff>32445</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14111" y="15462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91</xdr:row>
      <xdr:rowOff>52873</xdr:rowOff>
    </xdr:from>
    <xdr:to>
      <xdr:col>76</xdr:col>
      <xdr:colOff>165100</xdr:colOff>
      <xdr:row>91</xdr:row>
      <xdr:rowOff>154473</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4541500" y="15654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89</xdr:row>
      <xdr:rowOff>171000</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4325111" y="15430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91</xdr:row>
      <xdr:rowOff>136541</xdr:rowOff>
    </xdr:from>
    <xdr:to>
      <xdr:col>72</xdr:col>
      <xdr:colOff>38100</xdr:colOff>
      <xdr:row>92</xdr:row>
      <xdr:rowOff>66691</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3652500" y="15738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90</xdr:row>
      <xdr:rowOff>83218</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3436111" y="15513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91</xdr:row>
      <xdr:rowOff>140357</xdr:rowOff>
    </xdr:from>
    <xdr:to>
      <xdr:col>67</xdr:col>
      <xdr:colOff>101600</xdr:colOff>
      <xdr:row>92</xdr:row>
      <xdr:rowOff>70507</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2763500" y="15742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90</xdr:row>
      <xdr:rowOff>87034</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2547111" y="15517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4" name="諸支出金グラフ枠">
          <a:extLst>
            <a:ext uri="{FF2B5EF4-FFF2-40B4-BE49-F238E27FC236}">
              <a16:creationId xmlns:a16="http://schemas.microsoft.com/office/drawing/2014/main" id="{00000000-0008-0000-0700-0000E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109982</xdr:rowOff>
    </xdr:from>
    <xdr:to>
      <xdr:col>116</xdr:col>
      <xdr:colOff>62864</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flipV="1">
          <a:off x="22159595" y="5253482"/>
          <a:ext cx="1269"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6" name="諸支出金最小値テキスト">
          <a:extLst>
            <a:ext uri="{FF2B5EF4-FFF2-40B4-BE49-F238E27FC236}">
              <a16:creationId xmlns:a16="http://schemas.microsoft.com/office/drawing/2014/main" id="{00000000-0008-0000-0700-0000EA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56659</xdr:rowOff>
    </xdr:from>
    <xdr:ext cx="378565" cy="259045"/>
    <xdr:sp macro="" textlink="">
      <xdr:nvSpPr>
        <xdr:cNvPr id="748" name="諸支出金最大値テキスト">
          <a:extLst>
            <a:ext uri="{FF2B5EF4-FFF2-40B4-BE49-F238E27FC236}">
              <a16:creationId xmlns:a16="http://schemas.microsoft.com/office/drawing/2014/main" id="{00000000-0008-0000-0700-0000EC020000}"/>
            </a:ext>
          </a:extLst>
        </xdr:cNvPr>
        <xdr:cNvSpPr txBox="1"/>
      </xdr:nvSpPr>
      <xdr:spPr>
        <a:xfrm>
          <a:off x="22212300" y="50287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109982</xdr:rowOff>
    </xdr:from>
    <xdr:to>
      <xdr:col>116</xdr:col>
      <xdr:colOff>152400</xdr:colOff>
      <xdr:row>30</xdr:row>
      <xdr:rowOff>109982</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2072600" y="5253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98552</xdr:rowOff>
    </xdr:from>
    <xdr:to>
      <xdr:col>116</xdr:col>
      <xdr:colOff>63500</xdr:colOff>
      <xdr:row>38</xdr:row>
      <xdr:rowOff>103124</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1323300" y="661365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11193</xdr:rowOff>
    </xdr:from>
    <xdr:ext cx="313932" cy="259045"/>
    <xdr:sp macro="" textlink="">
      <xdr:nvSpPr>
        <xdr:cNvPr id="751" name="諸支出金平均値テキスト">
          <a:extLst>
            <a:ext uri="{FF2B5EF4-FFF2-40B4-BE49-F238E27FC236}">
              <a16:creationId xmlns:a16="http://schemas.microsoft.com/office/drawing/2014/main" id="{00000000-0008-0000-0700-0000EF020000}"/>
            </a:ext>
          </a:extLst>
        </xdr:cNvPr>
        <xdr:cNvSpPr txBox="1"/>
      </xdr:nvSpPr>
      <xdr:spPr>
        <a:xfrm>
          <a:off x="22212300" y="6354843"/>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159766</xdr:rowOff>
    </xdr:from>
    <xdr:to>
      <xdr:col>116</xdr:col>
      <xdr:colOff>114300</xdr:colOff>
      <xdr:row>38</xdr:row>
      <xdr:rowOff>89916</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2110700" y="650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23114</xdr:rowOff>
    </xdr:from>
    <xdr:to>
      <xdr:col>111</xdr:col>
      <xdr:colOff>177800</xdr:colOff>
      <xdr:row>38</xdr:row>
      <xdr:rowOff>98552</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0434300" y="6538214"/>
          <a:ext cx="889000" cy="75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136906</xdr:rowOff>
    </xdr:from>
    <xdr:to>
      <xdr:col>112</xdr:col>
      <xdr:colOff>38100</xdr:colOff>
      <xdr:row>38</xdr:row>
      <xdr:rowOff>67056</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21272500" y="6480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83583</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166333" y="62557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xdr:rowOff>
    </xdr:from>
    <xdr:to>
      <xdr:col>107</xdr:col>
      <xdr:colOff>50800</xdr:colOff>
      <xdr:row>38</xdr:row>
      <xdr:rowOff>23114</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19545300" y="652907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139192</xdr:rowOff>
    </xdr:from>
    <xdr:to>
      <xdr:col>107</xdr:col>
      <xdr:colOff>101600</xdr:colOff>
      <xdr:row>38</xdr:row>
      <xdr:rowOff>69342</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0383500" y="648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85869</xdr:rowOff>
    </xdr:from>
    <xdr:ext cx="313932"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277333" y="62580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139700</xdr:rowOff>
    </xdr:from>
    <xdr:to>
      <xdr:col>102</xdr:col>
      <xdr:colOff>114300</xdr:colOff>
      <xdr:row>38</xdr:row>
      <xdr:rowOff>13970</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18656300" y="6311900"/>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111760</xdr:rowOff>
    </xdr:from>
    <xdr:to>
      <xdr:col>102</xdr:col>
      <xdr:colOff>165100</xdr:colOff>
      <xdr:row>38</xdr:row>
      <xdr:rowOff>41910</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19494500" y="645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36</xdr:row>
      <xdr:rowOff>58437</xdr:rowOff>
    </xdr:from>
    <xdr:ext cx="313932"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88333" y="62306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84328</xdr:rowOff>
    </xdr:from>
    <xdr:to>
      <xdr:col>98</xdr:col>
      <xdr:colOff>38100</xdr:colOff>
      <xdr:row>38</xdr:row>
      <xdr:rowOff>14478</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18605500" y="642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38</xdr:row>
      <xdr:rowOff>5605</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8499333" y="652070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52324</xdr:rowOff>
    </xdr:from>
    <xdr:to>
      <xdr:col>116</xdr:col>
      <xdr:colOff>114300</xdr:colOff>
      <xdr:row>38</xdr:row>
      <xdr:rowOff>153924</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2110700" y="6567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138701</xdr:rowOff>
    </xdr:from>
    <xdr:ext cx="313932" cy="259045"/>
    <xdr:sp macro="" textlink="">
      <xdr:nvSpPr>
        <xdr:cNvPr id="770" name="諸支出金該当値テキスト">
          <a:extLst>
            <a:ext uri="{FF2B5EF4-FFF2-40B4-BE49-F238E27FC236}">
              <a16:creationId xmlns:a16="http://schemas.microsoft.com/office/drawing/2014/main" id="{00000000-0008-0000-0700-000002030000}"/>
            </a:ext>
          </a:extLst>
        </xdr:cNvPr>
        <xdr:cNvSpPr txBox="1"/>
      </xdr:nvSpPr>
      <xdr:spPr>
        <a:xfrm>
          <a:off x="22212300" y="648235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47752</xdr:rowOff>
    </xdr:from>
    <xdr:to>
      <xdr:col>112</xdr:col>
      <xdr:colOff>38100</xdr:colOff>
      <xdr:row>38</xdr:row>
      <xdr:rowOff>149352</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1272500" y="6562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38</xdr:row>
      <xdr:rowOff>140479</xdr:rowOff>
    </xdr:from>
    <xdr:ext cx="313932"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166333" y="66555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143764</xdr:rowOff>
    </xdr:from>
    <xdr:to>
      <xdr:col>107</xdr:col>
      <xdr:colOff>101600</xdr:colOff>
      <xdr:row>38</xdr:row>
      <xdr:rowOff>73914</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0383500" y="6487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38</xdr:row>
      <xdr:rowOff>65041</xdr:rowOff>
    </xdr:from>
    <xdr:ext cx="313932"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0277333" y="65801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134620</xdr:rowOff>
    </xdr:from>
    <xdr:to>
      <xdr:col>102</xdr:col>
      <xdr:colOff>165100</xdr:colOff>
      <xdr:row>38</xdr:row>
      <xdr:rowOff>64770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19494500" y="6478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38</xdr:row>
      <xdr:rowOff>55897</xdr:rowOff>
    </xdr:from>
    <xdr:ext cx="313932"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9388333" y="657099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88900</xdr:rowOff>
    </xdr:from>
    <xdr:to>
      <xdr:col>98</xdr:col>
      <xdr:colOff>38100</xdr:colOff>
      <xdr:row>37</xdr:row>
      <xdr:rowOff>19050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18605500" y="626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35</xdr:row>
      <xdr:rowOff>35577</xdr:rowOff>
    </xdr:from>
    <xdr:ext cx="378565"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467017" y="60363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前年度繰上充用金グラフ枠">
          <a:extLst>
            <a:ext uri="{FF2B5EF4-FFF2-40B4-BE49-F238E27FC236}">
              <a16:creationId xmlns:a16="http://schemas.microsoft.com/office/drawing/2014/main" id="{00000000-0008-0000-07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5" name="前年度繰上充用金最小値テキスト">
          <a:extLst>
            <a:ext uri="{FF2B5EF4-FFF2-40B4-BE49-F238E27FC236}">
              <a16:creationId xmlns:a16="http://schemas.microsoft.com/office/drawing/2014/main" id="{00000000-0008-0000-0700-00001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7" name="前年度繰上充用金最大値テキスト">
          <a:extLst>
            <a:ext uri="{FF2B5EF4-FFF2-40B4-BE49-F238E27FC236}">
              <a16:creationId xmlns:a16="http://schemas.microsoft.com/office/drawing/2014/main" id="{00000000-0008-0000-0700-00001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0" name="前年度繰上充用金平均値テキスト">
          <a:extLst>
            <a:ext uri="{FF2B5EF4-FFF2-40B4-BE49-F238E27FC236}">
              <a16:creationId xmlns:a16="http://schemas.microsoft.com/office/drawing/2014/main" id="{00000000-0008-0000-0700-00002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9" name="前年度繰上充用金該当値テキスト">
          <a:extLst>
            <a:ext uri="{FF2B5EF4-FFF2-40B4-BE49-F238E27FC236}">
              <a16:creationId xmlns:a16="http://schemas.microsoft.com/office/drawing/2014/main" id="{00000000-0008-0000-0700-00003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・住民一人当たりの歳出総額は、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592,222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民生費</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障害福祉サービス等の利用に係る介護給付費等の増加</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などにより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11.2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億円の増となったことから、一人当たり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190,842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円に増加した。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衛生費</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新上越斎場の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整備</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などにより、、前年度比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18.0%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15.4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億円の増となったことから、一人当たり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56,177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円に増加した。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土木費</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降雪量の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に伴う除排雪経費の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などにより、、前年度比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19.2%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23.1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となったことから、一人当たり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79,475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円に</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lang="en-US" altLang="ja-JP" sz="1300">
              <a:effectLst/>
              <a:latin typeface="ＭＳ Ｐゴシック" panose="020B0600070205080204" pitchFamily="50" charset="-128"/>
              <a:ea typeface="ＭＳ Ｐゴシック" panose="020B0600070205080204" pitchFamily="50" charset="-128"/>
            </a:rPr>
            <a:t>【</a:t>
          </a:r>
          <a:r>
            <a:rPr lang="ja-JP" altLang="en-US" sz="1300">
              <a:effectLst/>
              <a:latin typeface="ＭＳ Ｐゴシック" panose="020B0600070205080204" pitchFamily="50" charset="-128"/>
              <a:ea typeface="ＭＳ Ｐゴシック" panose="020B0600070205080204" pitchFamily="50" charset="-128"/>
            </a:rPr>
            <a:t>教育費</a:t>
          </a:r>
          <a:r>
            <a:rPr lang="en-US" altLang="ja-JP" sz="1300">
              <a:effectLst/>
              <a:latin typeface="ＭＳ Ｐゴシック" panose="020B0600070205080204" pitchFamily="50" charset="-128"/>
              <a:ea typeface="ＭＳ Ｐゴシック" panose="020B0600070205080204" pitchFamily="50" charset="-128"/>
            </a:rPr>
            <a:t>】</a:t>
          </a:r>
          <a:r>
            <a:rPr lang="ja-JP" altLang="en-US" sz="1300">
              <a:effectLst/>
              <a:latin typeface="ＭＳ Ｐゴシック" panose="020B0600070205080204" pitchFamily="50" charset="-128"/>
              <a:ea typeface="ＭＳ Ｐゴシック" panose="020B0600070205080204" pitchFamily="50" charset="-128"/>
            </a:rPr>
            <a:t>金谷地区公民館の整備などにより、前年度比</a:t>
          </a:r>
          <a:r>
            <a:rPr lang="en-US" altLang="ja-JP" sz="1300">
              <a:effectLst/>
              <a:latin typeface="ＭＳ Ｐゴシック" panose="020B0600070205080204" pitchFamily="50" charset="-128"/>
              <a:ea typeface="ＭＳ Ｐゴシック" panose="020B0600070205080204" pitchFamily="50" charset="-128"/>
            </a:rPr>
            <a:t>8.8%</a:t>
          </a:r>
          <a:r>
            <a:rPr lang="ja-JP" altLang="en-US" sz="1300">
              <a:effectLst/>
              <a:latin typeface="ＭＳ Ｐゴシック" panose="020B0600070205080204" pitchFamily="50" charset="-128"/>
              <a:ea typeface="ＭＳ Ｐゴシック" panose="020B0600070205080204" pitchFamily="50" charset="-128"/>
            </a:rPr>
            <a:t>、</a:t>
          </a:r>
          <a:r>
            <a:rPr lang="en-US" altLang="ja-JP" sz="1300">
              <a:effectLst/>
              <a:latin typeface="ＭＳ Ｐゴシック" panose="020B0600070205080204" pitchFamily="50" charset="-128"/>
              <a:ea typeface="ＭＳ Ｐゴシック" panose="020B0600070205080204" pitchFamily="50" charset="-128"/>
            </a:rPr>
            <a:t>8.5</a:t>
          </a:r>
          <a:r>
            <a:rPr lang="ja-JP" altLang="en-US" sz="1300">
              <a:effectLst/>
              <a:latin typeface="ＭＳ Ｐゴシック" panose="020B0600070205080204" pitchFamily="50" charset="-128"/>
              <a:ea typeface="ＭＳ Ｐゴシック" panose="020B0600070205080204" pitchFamily="50" charset="-128"/>
            </a:rPr>
            <a:t>億円の増となったことから、一人当たり</a:t>
          </a:r>
          <a:r>
            <a:rPr lang="en-US" altLang="ja-JP" sz="1300">
              <a:effectLst/>
              <a:latin typeface="ＭＳ Ｐゴシック" panose="020B0600070205080204" pitchFamily="50" charset="-128"/>
              <a:ea typeface="ＭＳ Ｐゴシック" panose="020B0600070205080204" pitchFamily="50" charset="-128"/>
            </a:rPr>
            <a:t>58,268</a:t>
          </a:r>
          <a:r>
            <a:rPr lang="ja-JP" altLang="en-US" sz="1300">
              <a:effectLst/>
              <a:latin typeface="ＭＳ Ｐゴシック" panose="020B0600070205080204" pitchFamily="50" charset="-128"/>
              <a:ea typeface="ＭＳ Ｐゴシック" panose="020B0600070205080204" pitchFamily="50" charset="-128"/>
            </a:rPr>
            <a:t>円に増加した。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災害復旧費</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年能登半島地震に伴う被災箇所の復旧が完了したことなどにより、前年度比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32.0%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となったことから、一人当たり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2,637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円に</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新潟県上越市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財政調整基金は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年度当初予算及び</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累次の補正予算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の編成で生じた財源不足</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に基金を活用して対応したことから、残高が減となった。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実質単年度収支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は、人件費を始めとした経常経費や、大雪に伴う市道等の除排雪経費の増加などが影響し、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から引き続きマイナスとなったが、国から除排雪経費の増嵩に対する支援が得られたほか、物価高騰対策や能登半島地震への対応に国庫支出金を始めとした特定財源を活用するなど、財政調整基金からの取り崩しを最小限に抑えたことにより</a:t>
          </a:r>
          <a:r>
            <a:rPr kumimoji="0"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、前年度から改善したものと分析している。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新潟県上越市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平成</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年度以降、公営企業会計を含む全ての会計において実質赤字は生じていない。</a:t>
          </a:r>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　水道事業会計においては、用途廃止した配水池の撤去工事が令和６年度から始まったことなどにより、支出額が増加したことに伴い、黒字額が減少傾向となっている。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なお、前年度比で黒字割合が増加した会計は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会計、減少した会計</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会計となっている。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今後も引き続き、各会計において赤字決算とならないよう、健全な財政運営に努める。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新潟県上越市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元利償還金等のうち、元利償還金は、前年度と比較して</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1.6</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億円減少したことなどにより、分子全体では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4.4</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億円減少した。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第三セクター等改革推進債の償還を前倒しで進めてきたことなどから、市債残高は漸減しており、それに伴い元利償還金も減少していく見込みであるが、近年の金利上昇傾向の状況を踏まえ、今後も、市債の発行抑制や有利債の活用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a:t>
          </a:r>
          <a:r>
            <a:rPr kumimoji="1" lang="ja-JP" altLang="en-US" sz="1400">
              <a:latin typeface="ＭＳ Ｐゴシック" panose="020B0600070205080204" pitchFamily="50" charset="-128"/>
              <a:ea typeface="ＭＳ Ｐゴシック" panose="020B0600070205080204" pitchFamily="50" charset="-128"/>
            </a:rPr>
            <a:t>満期一括償還に係る積立は実施していない。</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新潟県上越市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将来負担額のうち、一般会計等に係る地方債の現在高は、起債対象事業費の精査により、新規発行額が元金償還額を下回ったことから、前年度比</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36.8</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億円減少した。また、公営企業債等繰入見込額は、企業債の残高が減少したことから、前年度比</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18.6</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億円減少した。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一方で、基準財政需要額算入見込額が</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52.4</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億円減少したことから、分子全体では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7.7</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億円の減少となった。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引き続き、自主財源確保の取組とあわせて、歳出削減の取組を並行して進めていく。</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新潟県上越市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基金全体の残高は、財政調整基金が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億円減少したが、減債基金が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億円、特定目的基金が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億円増加したことにより、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億円の増加となった。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基金の多くを占める財政調整基金については、毎年度の予算編成過程において収支不足を補うため、取り崩しを行っている状況である。今後も、国県支出金等の一層の活用や未利用財産の売却・貸付を始めとした自主財源の確保を図るほか、歳出削減の取組を並行して進めていくことにより、基金残高の確保に努める。また、特定目的基金は、各基金の設置目的が達成されるよう適切に運用す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（基金の使途）</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・地域振興基金：各地域自治区における地域振興等を図る事業</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・まちづくり基金：本市の区域全体の一体感の醸成及び振興を図る事業</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・ふるさと上越応援基金：返礼品の拡充や積極的なＰＲで、ふるさと上越応援寄付金が増加したことにより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億円増</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・歴史的建造物等整備支援基金：歴史的建造物等整備支援事業の財源として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億円を取り崩した一方で、ふるさと上越応援寄付金から同基金へ</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億円積み立てたことにより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億円増</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ふるさと上越応援基金：本市の地域振興及び諸課題の解決を図る事業並びに地域再生法に規定するまち・ひと・しごと創生寄附活用事業に要する経費の財源として充当予定</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財政調整基金は、決算剰余金の二分の一相当額を積み立てるなど、</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億円を積み立てた一方で、累次の補正予算の財源不足を補うため、</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23.5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億円を取り崩したことから、令和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年度末の残高は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53.8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億円となった。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近年激甚化、頻発化している自然災害など、不測の財政需要に適切に対応するために、引き続き一定の規模を確保していく。</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普通交付税の再算定により措置された臨時財債対策債償還基金費について、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億円を取り崩した一方で、令和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年度に新たに措置された</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億円を積み立てたことにより、令和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年度末の残高は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億円となった。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臨時財債対策債償還基金費について、新たに措置された場合は同基金へ積み立てるとともに、償還年度に合わせて適切な取り崩しを行う。また、旧土地開発公社保有土地の売却収入があった場合は、同基金への積立を行い、第三セクター等改革推進債の償還に合わせて、適時、財源として活用す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CDF305A6-4612-4B98-A1B5-7657B50447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3EBB41F8-26D0-4149-8ABE-87CDE641C4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66B3BED2-9213-4DBC-870A-88D958C051BC}"/>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9BA457F9-17D8-4959-ADFD-0F7262E75067}"/>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191ED0E9-2FBA-4FFB-8FC8-0046760D2C79}"/>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3C1FEB98-13B7-4F38-871F-16A61150159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新潟県上越市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F63C16D5-5CEC-43AC-A95A-F8C75B218CBD}"/>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85CDC394-B91F-4C6E-8097-C7828130B7B2}"/>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25E678CD-5989-4C4B-85E7-5C07384F00F6}"/>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594F4A43-D77C-4786-A3A1-9A5194A82A25}"/>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CE383363-2CA9-492D-888D-3FE63DF905D9}"/>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97C485A9-2CAF-4BA5-BF8E-3FA12C707A32}"/>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180,440
178,063
973.89
111,404,824
106,860,468
3,216,891
60,162,989
101,856,927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5FA89CCB-DDD2-4898-9927-951CEA9C0B9A}"/>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5E9EF998-6972-46D4-AAC3-89C7E669BCFB}"/>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6A4396C3-07AD-478A-B7E0-8E5CD36E1A48}"/>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55.6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3E81D17D-03F2-4359-B4F1-0C27CD38B842}"/>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1271D0B9-6E5E-4584-B60C-6AB273485C1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3F390022-8963-4457-8E30-2357D198ECCC}"/>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438A281F-56BF-4B82-B546-85C90566E87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EFD4445C-4892-45FD-B602-5D61EDD28C9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F46F5BDB-59DF-4B0E-8B96-5093F927978A}"/>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28FD109E-EE91-42B4-8966-FCB7D70176B3}"/>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5D201431-7FAD-47E6-9A1E-864C3E5CEA4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19706990-2213-4A90-BD55-1504CD8CB36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522B63F3-18E6-466B-BC8E-41EED2F90656}"/>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D3B64D6D-29DE-4038-89B0-4BB22CE3971B}"/>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1293C924-723C-4E77-9271-C3E875EA5435}"/>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4FE59E9C-1132-40BB-98DE-46F803DF96ED}"/>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EB19078E-42E6-47B8-AE1B-9C6F4E7F706F}"/>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67FC9FD2-AB9B-4E3C-9211-A91068A4DD44}"/>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A7903FA4-EE09-4A0A-93F4-BA104543437E}"/>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B90F2AAB-BDD8-4173-8132-460032DE2F18}"/>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301375B8-75BD-4249-9BAF-869469279E3F}"/>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66BCDD46-C4B9-4206-9518-4F41F509B595}"/>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C9F068EF-D04B-4ABA-8777-B7875D64ADC6}"/>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7675817A-A5E0-4237-96C3-4E6587035702}"/>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BC2C0B47-0DFF-4606-8E47-2B56407A6166}"/>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9A09A81D-67E5-46C8-B376-34E8F320439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BE0B0E40-025A-4B2B-B267-A9C262C6B5E9}"/>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1CE14D9F-1878-4522-855F-FCA0618D757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EFBCC57F-CEA9-4814-8033-EF3712E6C2D5}"/>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E3B8F923-0BDF-4D86-A0CD-7A61F925DCEA}"/>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5D4F5BAF-76F9-4534-8A5F-812FE924E3F9}"/>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A9035D8F-68C8-4A0F-8D12-431FDA8C2238}"/>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89D4A0A4-BA13-488B-8D78-6F0C5CC0454A}"/>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A4FA7818-F64F-40B9-BDC4-68A84C79522E}"/>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6961EC87-0CB3-47A5-A0E6-564AA1F7D10C}"/>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tx1"/>
              </a:solidFill>
              <a:effectLst/>
              <a:latin typeface="ＭＳ Ｐゴシック" panose="020B0600070205080204" pitchFamily="50" charset="-128"/>
              <a:ea typeface="ＭＳ Ｐゴシック" panose="020B0600070205080204" pitchFamily="50" charset="-128"/>
              <a:cs typeface="+mn-cs"/>
            </a:rPr>
            <a:t>類似団体内平均と同水準</a:t>
          </a:r>
          <a:r>
            <a:rPr kumimoji="1" lang="ja-JP" altLang="en-US" sz="900">
              <a:solidFill>
                <a:schemeClr val="tx1"/>
              </a:solidFill>
              <a:effectLst/>
              <a:latin typeface="ＭＳ Ｐゴシック" panose="020B0600070205080204" pitchFamily="50" charset="-128"/>
              <a:ea typeface="ＭＳ Ｐゴシック" panose="020B0600070205080204" pitchFamily="50" charset="-128"/>
              <a:cs typeface="+mn-cs"/>
            </a:rPr>
            <a:t>となっている</a:t>
          </a:r>
          <a:r>
            <a:rPr lang="ja-JP" altLang="ja-JP" sz="90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ja-JP" sz="900">
              <a:solidFill>
                <a:schemeClr val="tx1"/>
              </a:solidFill>
              <a:effectLst/>
              <a:latin typeface="ＭＳ Ｐゴシック" panose="020B0600070205080204" pitchFamily="50" charset="-128"/>
              <a:ea typeface="ＭＳ Ｐゴシック" panose="020B0600070205080204" pitchFamily="50" charset="-128"/>
              <a:cs typeface="+mn-cs"/>
            </a:rPr>
            <a:t>将来に向けた価値ある投資として、平成</a:t>
          </a:r>
          <a:r>
            <a:rPr kumimoji="1" lang="en-US" altLang="ja-JP" sz="900">
              <a:solidFill>
                <a:schemeClr val="tx1"/>
              </a:solidFill>
              <a:effectLst/>
              <a:latin typeface="ＭＳ Ｐゴシック" panose="020B0600070205080204" pitchFamily="50" charset="-128"/>
              <a:ea typeface="ＭＳ Ｐゴシック" panose="020B0600070205080204" pitchFamily="50" charset="-128"/>
              <a:cs typeface="+mn-cs"/>
            </a:rPr>
            <a:t>29</a:t>
          </a:r>
          <a:r>
            <a:rPr kumimoji="1" lang="ja-JP" altLang="ja-JP" sz="900">
              <a:solidFill>
                <a:schemeClr val="tx1"/>
              </a:solidFill>
              <a:effectLst/>
              <a:latin typeface="ＭＳ Ｐゴシック" panose="020B0600070205080204" pitchFamily="50" charset="-128"/>
              <a:ea typeface="ＭＳ Ｐゴシック" panose="020B0600070205080204" pitchFamily="50" charset="-128"/>
              <a:cs typeface="+mn-cs"/>
            </a:rPr>
            <a:t>年度に市民交流施設高田城址公園オーレンプラザやクリーンセンター、平成</a:t>
          </a:r>
          <a:r>
            <a:rPr kumimoji="1" lang="en-US" altLang="ja-JP" sz="900">
              <a:solidFill>
                <a:schemeClr val="tx1"/>
              </a:solidFill>
              <a:effectLst/>
              <a:latin typeface="ＭＳ Ｐゴシック" panose="020B0600070205080204" pitchFamily="50" charset="-128"/>
              <a:ea typeface="ＭＳ Ｐゴシック" panose="020B0600070205080204" pitchFamily="50" charset="-128"/>
              <a:cs typeface="+mn-cs"/>
            </a:rPr>
            <a:t>30</a:t>
          </a:r>
          <a:r>
            <a:rPr kumimoji="1" lang="ja-JP" altLang="ja-JP" sz="900">
              <a:solidFill>
                <a:schemeClr val="tx1"/>
              </a:solidFill>
              <a:effectLst/>
              <a:latin typeface="ＭＳ Ｐゴシック" panose="020B0600070205080204" pitchFamily="50" charset="-128"/>
              <a:ea typeface="ＭＳ Ｐゴシック" panose="020B0600070205080204" pitchFamily="50" charset="-128"/>
              <a:cs typeface="+mn-cs"/>
            </a:rPr>
            <a:t>年度に水族博物館、令和元年度に上越体操場ジムリーナなどの大型施設の整備が完了し</a:t>
          </a:r>
          <a:r>
            <a:rPr kumimoji="1" lang="ja-JP" altLang="en-US" sz="900">
              <a:solidFill>
                <a:schemeClr val="tx1"/>
              </a:solidFill>
              <a:effectLst/>
              <a:latin typeface="ＭＳ Ｐゴシック" panose="020B0600070205080204" pitchFamily="50" charset="-128"/>
              <a:ea typeface="ＭＳ Ｐゴシック" panose="020B0600070205080204" pitchFamily="50" charset="-128"/>
              <a:cs typeface="+mn-cs"/>
            </a:rPr>
            <a:t>、近年は原価償却が進んでいること、また、</a:t>
          </a:r>
          <a:r>
            <a:rPr kumimoji="1" lang="ja-JP" altLang="ja-JP" sz="900">
              <a:solidFill>
                <a:schemeClr val="tx1"/>
              </a:solidFill>
              <a:effectLst/>
              <a:latin typeface="ＭＳ Ｐゴシック" panose="020B0600070205080204" pitchFamily="50" charset="-128"/>
              <a:ea typeface="ＭＳ Ｐゴシック" panose="020B0600070205080204" pitchFamily="50" charset="-128"/>
              <a:cs typeface="+mn-cs"/>
            </a:rPr>
            <a:t>公の施設適正配置計画に基づき施設の統廃合に取り組んできたこと</a:t>
          </a:r>
          <a:r>
            <a:rPr kumimoji="1" lang="ja-JP" altLang="en-US" sz="900">
              <a:solidFill>
                <a:schemeClr val="tx1"/>
              </a:solidFill>
              <a:effectLst/>
              <a:latin typeface="ＭＳ Ｐゴシック" panose="020B0600070205080204" pitchFamily="50" charset="-128"/>
              <a:ea typeface="ＭＳ Ｐゴシック" panose="020B0600070205080204" pitchFamily="50" charset="-128"/>
              <a:cs typeface="+mn-cs"/>
            </a:rPr>
            <a:t>など</a:t>
          </a:r>
          <a:r>
            <a:rPr kumimoji="1" lang="ja-JP" altLang="ja-JP" sz="900">
              <a:solidFill>
                <a:schemeClr val="tx1"/>
              </a:solidFill>
              <a:effectLst/>
              <a:latin typeface="ＭＳ Ｐゴシック" panose="020B0600070205080204" pitchFamily="50" charset="-128"/>
              <a:ea typeface="ＭＳ Ｐゴシック" panose="020B0600070205080204" pitchFamily="50" charset="-128"/>
              <a:cs typeface="+mn-cs"/>
            </a:rPr>
            <a:t>により、比率が上昇し、類似団体内平均値との差が縮小した。</a:t>
          </a:r>
          <a:endParaRPr lang="ja-JP" altLang="ja-JP" sz="9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900">
              <a:solidFill>
                <a:schemeClr val="tx1"/>
              </a:solidFill>
              <a:effectLst/>
              <a:latin typeface="ＭＳ Ｐゴシック" panose="020B0600070205080204" pitchFamily="50" charset="-128"/>
              <a:ea typeface="ＭＳ Ｐゴシック" panose="020B0600070205080204" pitchFamily="50" charset="-128"/>
              <a:cs typeface="+mn-cs"/>
            </a:rPr>
            <a:t>今後も、令和</a:t>
          </a:r>
          <a:r>
            <a:rPr kumimoji="1" lang="en-US" altLang="ja-JP" sz="900">
              <a:solidFill>
                <a:schemeClr val="tx1"/>
              </a:solidFill>
              <a:effectLst/>
              <a:latin typeface="ＭＳ Ｐゴシック" panose="020B0600070205080204" pitchFamily="50" charset="-128"/>
              <a:ea typeface="ＭＳ Ｐゴシック" panose="020B0600070205080204" pitchFamily="50" charset="-128"/>
              <a:cs typeface="+mn-cs"/>
            </a:rPr>
            <a:t>2</a:t>
          </a:r>
          <a:r>
            <a:rPr kumimoji="1" lang="ja-JP" altLang="ja-JP" sz="900">
              <a:solidFill>
                <a:schemeClr val="tx1"/>
              </a:solidFill>
              <a:effectLst/>
              <a:latin typeface="ＭＳ Ｐゴシック" panose="020B0600070205080204" pitchFamily="50" charset="-128"/>
              <a:ea typeface="ＭＳ Ｐゴシック" panose="020B0600070205080204" pitchFamily="50" charset="-128"/>
              <a:cs typeface="+mn-cs"/>
            </a:rPr>
            <a:t>年度末に策定した第</a:t>
          </a:r>
          <a:r>
            <a:rPr kumimoji="1" lang="en-US" altLang="ja-JP" sz="900">
              <a:solidFill>
                <a:schemeClr val="tx1"/>
              </a:solidFill>
              <a:effectLst/>
              <a:latin typeface="ＭＳ Ｐゴシック" panose="020B0600070205080204" pitchFamily="50" charset="-128"/>
              <a:ea typeface="ＭＳ Ｐゴシック" panose="020B0600070205080204" pitchFamily="50" charset="-128"/>
              <a:cs typeface="+mn-cs"/>
            </a:rPr>
            <a:t>4</a:t>
          </a:r>
          <a:r>
            <a:rPr kumimoji="1" lang="ja-JP" altLang="ja-JP" sz="900">
              <a:solidFill>
                <a:schemeClr val="tx1"/>
              </a:solidFill>
              <a:effectLst/>
              <a:latin typeface="ＭＳ Ｐゴシック" panose="020B0600070205080204" pitchFamily="50" charset="-128"/>
              <a:ea typeface="ＭＳ Ｐゴシック" panose="020B0600070205080204" pitchFamily="50" charset="-128"/>
              <a:cs typeface="+mn-cs"/>
            </a:rPr>
            <a:t>次上越市公の施設の適正配置計画に基づき、施設の適正配置を進めるとともに、計画的な維持管理を進めていく。</a:t>
          </a:r>
          <a:endParaRPr lang="ja-JP" altLang="ja-JP" sz="90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8A7CF930-4864-40F4-848E-C058B953B851}"/>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6B6CA2E1-7ACD-4F9F-976D-F9200D34CF0F}"/>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591C66DD-8750-4AA4-9831-F10B1C6D0F1D}"/>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9165A3CD-B797-44F0-9EAF-95FEA5244034}"/>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530DE188-432F-4DDE-B554-C791ABCD19C7}"/>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24692061-0147-4CA0-B142-CA95F6704A6F}"/>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A6D2D1F5-0960-46E0-9544-F6AD4DA3CAFC}"/>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E9BC7738-7C92-4EFC-8A3B-11C119EC61FB}"/>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C08502F1-DF8E-4D72-A872-91868D22944F}"/>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B094D0F2-5630-4277-8931-68A602BF0710}"/>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7AB6CCA6-2D26-4507-B6DE-6CDC6A933253}"/>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3BE6AB89-BAAF-432F-A714-E72FA3746377}"/>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4BD06126-F6B3-4C88-9B17-2BEC0C0EFD15}"/>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5DF3A3A4-8790-454C-B598-A3B920C8D353}"/>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109347</xdr:rowOff>
    </xdr:from>
    <xdr:to>
      <xdr:col>23</xdr:col>
      <xdr:colOff>85090</xdr:colOff>
      <xdr:row>33</xdr:row>
      <xdr:rowOff>69469</xdr:rowOff>
    </xdr:to>
    <xdr:cxnSp macro="">
      <xdr:nvCxnSpPr>
        <xdr:cNvPr id="63" name="直線コネクタ 62">
          <a:extLst>
            <a:ext uri="{FF2B5EF4-FFF2-40B4-BE49-F238E27FC236}">
              <a16:creationId xmlns:a16="http://schemas.microsoft.com/office/drawing/2014/main" id="{45B8E85D-EFAC-42D9-919E-AC39939CC907}"/>
            </a:ext>
          </a:extLst>
        </xdr:cNvPr>
        <xdr:cNvCxnSpPr/>
      </xdr:nvCxnSpPr>
      <xdr:spPr>
        <a:xfrm flipV="1">
          <a:off x="4760595" y="5510022"/>
          <a:ext cx="1270" cy="988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73296</xdr:rowOff>
    </xdr:from>
    <xdr:ext cx="405111" cy="259045"/>
    <xdr:sp macro="" textlink="">
      <xdr:nvSpPr>
        <xdr:cNvPr id="64" name="有形固定資産減価償却率最小値テキスト">
          <a:extLst>
            <a:ext uri="{FF2B5EF4-FFF2-40B4-BE49-F238E27FC236}">
              <a16:creationId xmlns:a16="http://schemas.microsoft.com/office/drawing/2014/main" id="{7A3B9C6C-2F24-4A64-934B-01783DDCC650}"/>
            </a:ext>
          </a:extLst>
        </xdr:cNvPr>
        <xdr:cNvSpPr txBox="1"/>
      </xdr:nvSpPr>
      <xdr:spPr>
        <a:xfrm>
          <a:off x="4813300" y="6502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69469</xdr:rowOff>
    </xdr:from>
    <xdr:to>
      <xdr:col>23</xdr:col>
      <xdr:colOff>174625</xdr:colOff>
      <xdr:row>33</xdr:row>
      <xdr:rowOff>69469</xdr:rowOff>
    </xdr:to>
    <xdr:cxnSp macro="">
      <xdr:nvCxnSpPr>
        <xdr:cNvPr id="65" name="直線コネクタ 64">
          <a:extLst>
            <a:ext uri="{FF2B5EF4-FFF2-40B4-BE49-F238E27FC236}">
              <a16:creationId xmlns:a16="http://schemas.microsoft.com/office/drawing/2014/main" id="{6F37406F-C4F2-4460-8BCD-2F383758EB6D}"/>
            </a:ext>
          </a:extLst>
        </xdr:cNvPr>
        <xdr:cNvCxnSpPr/>
      </xdr:nvCxnSpPr>
      <xdr:spPr>
        <a:xfrm>
          <a:off x="4673600" y="6498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56024</xdr:rowOff>
    </xdr:from>
    <xdr:ext cx="405111" cy="259045"/>
    <xdr:sp macro="" textlink="">
      <xdr:nvSpPr>
        <xdr:cNvPr id="66" name="有形固定資産減価償却率最大値テキスト">
          <a:extLst>
            <a:ext uri="{FF2B5EF4-FFF2-40B4-BE49-F238E27FC236}">
              <a16:creationId xmlns:a16="http://schemas.microsoft.com/office/drawing/2014/main" id="{6910FF46-9C92-4603-B46E-7A459C8A1E6F}"/>
            </a:ext>
          </a:extLst>
        </xdr:cNvPr>
        <xdr:cNvSpPr txBox="1"/>
      </xdr:nvSpPr>
      <xdr:spPr>
        <a:xfrm>
          <a:off x="4813300" y="5285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109347</xdr:rowOff>
    </xdr:from>
    <xdr:to>
      <xdr:col>23</xdr:col>
      <xdr:colOff>174625</xdr:colOff>
      <xdr:row>27</xdr:row>
      <xdr:rowOff>109347</xdr:rowOff>
    </xdr:to>
    <xdr:cxnSp macro="">
      <xdr:nvCxnSpPr>
        <xdr:cNvPr id="67" name="直線コネクタ 66">
          <a:extLst>
            <a:ext uri="{FF2B5EF4-FFF2-40B4-BE49-F238E27FC236}">
              <a16:creationId xmlns:a16="http://schemas.microsoft.com/office/drawing/2014/main" id="{C6E3F431-C295-4BFF-BB33-06369AFAD987}"/>
            </a:ext>
          </a:extLst>
        </xdr:cNvPr>
        <xdr:cNvCxnSpPr/>
      </xdr:nvCxnSpPr>
      <xdr:spPr>
        <a:xfrm>
          <a:off x="4673600" y="5510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50690</xdr:rowOff>
    </xdr:from>
    <xdr:ext cx="405111" cy="259045"/>
    <xdr:sp macro="" textlink="">
      <xdr:nvSpPr>
        <xdr:cNvPr id="68" name="有形固定資産減価償却率平均値テキスト">
          <a:extLst>
            <a:ext uri="{FF2B5EF4-FFF2-40B4-BE49-F238E27FC236}">
              <a16:creationId xmlns:a16="http://schemas.microsoft.com/office/drawing/2014/main" id="{82E1C78B-C397-4D9B-ACE2-7DB309A195F4}"/>
            </a:ext>
          </a:extLst>
        </xdr:cNvPr>
        <xdr:cNvSpPr txBox="1"/>
      </xdr:nvSpPr>
      <xdr:spPr>
        <a:xfrm>
          <a:off x="4813300" y="57942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69" name="フローチャート: 判断 68">
          <a:extLst>
            <a:ext uri="{FF2B5EF4-FFF2-40B4-BE49-F238E27FC236}">
              <a16:creationId xmlns:a16="http://schemas.microsoft.com/office/drawing/2014/main" id="{6E3EA7F8-C336-44F3-A9F1-706A0BA0E03E}"/>
            </a:ext>
          </a:extLst>
        </xdr:cNvPr>
        <xdr:cNvSpPr/>
      </xdr:nvSpPr>
      <xdr:spPr>
        <a:xfrm>
          <a:off x="4711700" y="594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14859</xdr:rowOff>
    </xdr:from>
    <xdr:to>
      <xdr:col>19</xdr:col>
      <xdr:colOff>187325</xdr:colOff>
      <xdr:row>30</xdr:row>
      <xdr:rowOff>116459</xdr:rowOff>
    </xdr:to>
    <xdr:sp macro="" textlink="">
      <xdr:nvSpPr>
        <xdr:cNvPr id="70" name="フローチャート: 判断 69">
          <a:extLst>
            <a:ext uri="{FF2B5EF4-FFF2-40B4-BE49-F238E27FC236}">
              <a16:creationId xmlns:a16="http://schemas.microsoft.com/office/drawing/2014/main" id="{7B7D1671-24C9-4C7F-8C7A-A93CA194D5F7}"/>
            </a:ext>
          </a:extLst>
        </xdr:cNvPr>
        <xdr:cNvSpPr/>
      </xdr:nvSpPr>
      <xdr:spPr>
        <a:xfrm>
          <a:off x="4000500" y="5929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1905</xdr:rowOff>
    </xdr:from>
    <xdr:to>
      <xdr:col>15</xdr:col>
      <xdr:colOff>187325</xdr:colOff>
      <xdr:row>30</xdr:row>
      <xdr:rowOff>103505</xdr:rowOff>
    </xdr:to>
    <xdr:sp macro="" textlink="">
      <xdr:nvSpPr>
        <xdr:cNvPr id="71" name="フローチャート: 判断 70">
          <a:extLst>
            <a:ext uri="{FF2B5EF4-FFF2-40B4-BE49-F238E27FC236}">
              <a16:creationId xmlns:a16="http://schemas.microsoft.com/office/drawing/2014/main" id="{14481675-190F-4CF6-8B52-6FAEAF9DAF16}"/>
            </a:ext>
          </a:extLst>
        </xdr:cNvPr>
        <xdr:cNvSpPr/>
      </xdr:nvSpPr>
      <xdr:spPr>
        <a:xfrm>
          <a:off x="3238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130175</xdr:rowOff>
    </xdr:from>
    <xdr:to>
      <xdr:col>11</xdr:col>
      <xdr:colOff>187325</xdr:colOff>
      <xdr:row>30</xdr:row>
      <xdr:rowOff>60325</xdr:rowOff>
    </xdr:to>
    <xdr:sp macro="" textlink="">
      <xdr:nvSpPr>
        <xdr:cNvPr id="72" name="フローチャート: 判断 71">
          <a:extLst>
            <a:ext uri="{FF2B5EF4-FFF2-40B4-BE49-F238E27FC236}">
              <a16:creationId xmlns:a16="http://schemas.microsoft.com/office/drawing/2014/main" id="{47EAAA91-4045-46D3-A9A1-FB277C0C4B74}"/>
            </a:ext>
          </a:extLst>
        </xdr:cNvPr>
        <xdr:cNvSpPr/>
      </xdr:nvSpPr>
      <xdr:spPr>
        <a:xfrm>
          <a:off x="2476500" y="587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104267</xdr:rowOff>
    </xdr:from>
    <xdr:to>
      <xdr:col>7</xdr:col>
      <xdr:colOff>187325</xdr:colOff>
      <xdr:row>30</xdr:row>
      <xdr:rowOff>34417</xdr:rowOff>
    </xdr:to>
    <xdr:sp macro="" textlink="">
      <xdr:nvSpPr>
        <xdr:cNvPr id="73" name="フローチャート: 判断 72">
          <a:extLst>
            <a:ext uri="{FF2B5EF4-FFF2-40B4-BE49-F238E27FC236}">
              <a16:creationId xmlns:a16="http://schemas.microsoft.com/office/drawing/2014/main" id="{1D976FCF-795C-452B-B937-181051054346}"/>
            </a:ext>
          </a:extLst>
        </xdr:cNvPr>
        <xdr:cNvSpPr/>
      </xdr:nvSpPr>
      <xdr:spPr>
        <a:xfrm>
          <a:off x="1714500" y="5847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69E96A4C-C8F1-4141-8B5B-F59C54C0D9C9}"/>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D6062482-6060-4F23-AC47-B71D0B4F676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F9584C2C-A67B-4704-B865-F54D431F2BC1}"/>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3F9E1B16-FFEE-4313-BF30-4B045DED0D45}"/>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3858CC1B-208A-4B9A-998D-092E4DE3DDE4}"/>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36449</xdr:rowOff>
    </xdr:from>
    <xdr:to>
      <xdr:col>23</xdr:col>
      <xdr:colOff>136525</xdr:colOff>
      <xdr:row>30</xdr:row>
      <xdr:rowOff>138049</xdr:rowOff>
    </xdr:to>
    <xdr:sp macro="" textlink="">
      <xdr:nvSpPr>
        <xdr:cNvPr id="79" name="楕円 78">
          <a:extLst>
            <a:ext uri="{FF2B5EF4-FFF2-40B4-BE49-F238E27FC236}">
              <a16:creationId xmlns:a16="http://schemas.microsoft.com/office/drawing/2014/main" id="{1BEF8115-C63A-4441-AC2B-A79C48558324}"/>
            </a:ext>
          </a:extLst>
        </xdr:cNvPr>
        <xdr:cNvSpPr/>
      </xdr:nvSpPr>
      <xdr:spPr>
        <a:xfrm>
          <a:off x="4711700" y="5951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14876</xdr:rowOff>
    </xdr:from>
    <xdr:ext cx="405111" cy="259045"/>
    <xdr:sp macro="" textlink="">
      <xdr:nvSpPr>
        <xdr:cNvPr id="80" name="有形固定資産減価償却率該当値テキスト">
          <a:extLst>
            <a:ext uri="{FF2B5EF4-FFF2-40B4-BE49-F238E27FC236}">
              <a16:creationId xmlns:a16="http://schemas.microsoft.com/office/drawing/2014/main" id="{FFD1E044-6092-4DB2-B0D0-7CE953898C34}"/>
            </a:ext>
          </a:extLst>
        </xdr:cNvPr>
        <xdr:cNvSpPr txBox="1"/>
      </xdr:nvSpPr>
      <xdr:spPr>
        <a:xfrm>
          <a:off x="4813300" y="5929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143129</xdr:rowOff>
    </xdr:from>
    <xdr:to>
      <xdr:col>19</xdr:col>
      <xdr:colOff>187325</xdr:colOff>
      <xdr:row>30</xdr:row>
      <xdr:rowOff>73279</xdr:rowOff>
    </xdr:to>
    <xdr:sp macro="" textlink="">
      <xdr:nvSpPr>
        <xdr:cNvPr id="81" name="楕円 80">
          <a:extLst>
            <a:ext uri="{FF2B5EF4-FFF2-40B4-BE49-F238E27FC236}">
              <a16:creationId xmlns:a16="http://schemas.microsoft.com/office/drawing/2014/main" id="{A308B194-2F5D-4DF3-9F06-CFE61FC2EC51}"/>
            </a:ext>
          </a:extLst>
        </xdr:cNvPr>
        <xdr:cNvSpPr/>
      </xdr:nvSpPr>
      <xdr:spPr>
        <a:xfrm>
          <a:off x="4000500" y="5886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22479</xdr:rowOff>
    </xdr:from>
    <xdr:to>
      <xdr:col>23</xdr:col>
      <xdr:colOff>85725</xdr:colOff>
      <xdr:row>30</xdr:row>
      <xdr:rowOff>87249</xdr:rowOff>
    </xdr:to>
    <xdr:cxnSp macro="">
      <xdr:nvCxnSpPr>
        <xdr:cNvPr id="82" name="直線コネクタ 81">
          <a:extLst>
            <a:ext uri="{FF2B5EF4-FFF2-40B4-BE49-F238E27FC236}">
              <a16:creationId xmlns:a16="http://schemas.microsoft.com/office/drawing/2014/main" id="{B51311B0-7CA1-4F07-9E64-FFE339F639B0}"/>
            </a:ext>
          </a:extLst>
        </xdr:cNvPr>
        <xdr:cNvCxnSpPr/>
      </xdr:nvCxnSpPr>
      <xdr:spPr>
        <a:xfrm>
          <a:off x="4051300" y="5937504"/>
          <a:ext cx="7112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86995</xdr:rowOff>
    </xdr:from>
    <xdr:to>
      <xdr:col>15</xdr:col>
      <xdr:colOff>187325</xdr:colOff>
      <xdr:row>30</xdr:row>
      <xdr:rowOff>17145</xdr:rowOff>
    </xdr:to>
    <xdr:sp macro="" textlink="">
      <xdr:nvSpPr>
        <xdr:cNvPr id="83" name="楕円 82">
          <a:extLst>
            <a:ext uri="{FF2B5EF4-FFF2-40B4-BE49-F238E27FC236}">
              <a16:creationId xmlns:a16="http://schemas.microsoft.com/office/drawing/2014/main" id="{97A5456E-8F37-4B52-9AF9-9CB1E8362945}"/>
            </a:ext>
          </a:extLst>
        </xdr:cNvPr>
        <xdr:cNvSpPr/>
      </xdr:nvSpPr>
      <xdr:spPr>
        <a:xfrm>
          <a:off x="3238500" y="583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137795</xdr:rowOff>
    </xdr:from>
    <xdr:to>
      <xdr:col>19</xdr:col>
      <xdr:colOff>136525</xdr:colOff>
      <xdr:row>30</xdr:row>
      <xdr:rowOff>22479</xdr:rowOff>
    </xdr:to>
    <xdr:cxnSp macro="">
      <xdr:nvCxnSpPr>
        <xdr:cNvPr id="84" name="直線コネクタ 83">
          <a:extLst>
            <a:ext uri="{FF2B5EF4-FFF2-40B4-BE49-F238E27FC236}">
              <a16:creationId xmlns:a16="http://schemas.microsoft.com/office/drawing/2014/main" id="{6402A243-C2E9-46A0-A92F-9539A21C663A}"/>
            </a:ext>
          </a:extLst>
        </xdr:cNvPr>
        <xdr:cNvCxnSpPr/>
      </xdr:nvCxnSpPr>
      <xdr:spPr>
        <a:xfrm>
          <a:off x="3289300" y="5881370"/>
          <a:ext cx="762000" cy="5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4953</xdr:rowOff>
    </xdr:from>
    <xdr:to>
      <xdr:col>11</xdr:col>
      <xdr:colOff>187325</xdr:colOff>
      <xdr:row>29</xdr:row>
      <xdr:rowOff>106553</xdr:rowOff>
    </xdr:to>
    <xdr:sp macro="" textlink="">
      <xdr:nvSpPr>
        <xdr:cNvPr id="85" name="楕円 84">
          <a:extLst>
            <a:ext uri="{FF2B5EF4-FFF2-40B4-BE49-F238E27FC236}">
              <a16:creationId xmlns:a16="http://schemas.microsoft.com/office/drawing/2014/main" id="{A105B450-692B-4952-A887-D219EC60BF71}"/>
            </a:ext>
          </a:extLst>
        </xdr:cNvPr>
        <xdr:cNvSpPr/>
      </xdr:nvSpPr>
      <xdr:spPr>
        <a:xfrm>
          <a:off x="2476500" y="5748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55753</xdr:rowOff>
    </xdr:from>
    <xdr:to>
      <xdr:col>15</xdr:col>
      <xdr:colOff>136525</xdr:colOff>
      <xdr:row>29</xdr:row>
      <xdr:rowOff>137795</xdr:rowOff>
    </xdr:to>
    <xdr:cxnSp macro="">
      <xdr:nvCxnSpPr>
        <xdr:cNvPr id="86" name="直線コネクタ 85">
          <a:extLst>
            <a:ext uri="{FF2B5EF4-FFF2-40B4-BE49-F238E27FC236}">
              <a16:creationId xmlns:a16="http://schemas.microsoft.com/office/drawing/2014/main" id="{9ABAF978-C320-473C-A5FA-FC02DB95A95E}"/>
            </a:ext>
          </a:extLst>
        </xdr:cNvPr>
        <xdr:cNvCxnSpPr/>
      </xdr:nvCxnSpPr>
      <xdr:spPr>
        <a:xfrm>
          <a:off x="2527300" y="5799328"/>
          <a:ext cx="762000" cy="82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98679</xdr:rowOff>
    </xdr:from>
    <xdr:to>
      <xdr:col>7</xdr:col>
      <xdr:colOff>187325</xdr:colOff>
      <xdr:row>29</xdr:row>
      <xdr:rowOff>28829</xdr:rowOff>
    </xdr:to>
    <xdr:sp macro="" textlink="">
      <xdr:nvSpPr>
        <xdr:cNvPr id="87" name="楕円 86">
          <a:extLst>
            <a:ext uri="{FF2B5EF4-FFF2-40B4-BE49-F238E27FC236}">
              <a16:creationId xmlns:a16="http://schemas.microsoft.com/office/drawing/2014/main" id="{CFFCFA31-0CF3-452B-B84E-B93C0DCF0821}"/>
            </a:ext>
          </a:extLst>
        </xdr:cNvPr>
        <xdr:cNvSpPr/>
      </xdr:nvSpPr>
      <xdr:spPr>
        <a:xfrm>
          <a:off x="1714500" y="5670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149479</xdr:rowOff>
    </xdr:from>
    <xdr:to>
      <xdr:col>11</xdr:col>
      <xdr:colOff>136525</xdr:colOff>
      <xdr:row>29</xdr:row>
      <xdr:rowOff>55753</xdr:rowOff>
    </xdr:to>
    <xdr:cxnSp macro="">
      <xdr:nvCxnSpPr>
        <xdr:cNvPr id="88" name="直線コネクタ 87">
          <a:extLst>
            <a:ext uri="{FF2B5EF4-FFF2-40B4-BE49-F238E27FC236}">
              <a16:creationId xmlns:a16="http://schemas.microsoft.com/office/drawing/2014/main" id="{71E76EEE-4D6F-4154-904C-DBFBB4052C3B}"/>
            </a:ext>
          </a:extLst>
        </xdr:cNvPr>
        <xdr:cNvCxnSpPr/>
      </xdr:nvCxnSpPr>
      <xdr:spPr>
        <a:xfrm>
          <a:off x="1765300" y="5721604"/>
          <a:ext cx="762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107586</xdr:rowOff>
    </xdr:from>
    <xdr:ext cx="405111" cy="259045"/>
    <xdr:sp macro="" textlink="">
      <xdr:nvSpPr>
        <xdr:cNvPr id="89" name="n_1aveValue有形固定資産減価償却率">
          <a:extLst>
            <a:ext uri="{FF2B5EF4-FFF2-40B4-BE49-F238E27FC236}">
              <a16:creationId xmlns:a16="http://schemas.microsoft.com/office/drawing/2014/main" id="{A5B55239-EE5F-4002-B9DD-9107990633FA}"/>
            </a:ext>
          </a:extLst>
        </xdr:cNvPr>
        <xdr:cNvSpPr txBox="1"/>
      </xdr:nvSpPr>
      <xdr:spPr>
        <a:xfrm>
          <a:off x="3836044" y="6022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94632</xdr:rowOff>
    </xdr:from>
    <xdr:ext cx="405111" cy="259045"/>
    <xdr:sp macro="" textlink="">
      <xdr:nvSpPr>
        <xdr:cNvPr id="90" name="n_2aveValue有形固定資産減価償却率">
          <a:extLst>
            <a:ext uri="{FF2B5EF4-FFF2-40B4-BE49-F238E27FC236}">
              <a16:creationId xmlns:a16="http://schemas.microsoft.com/office/drawing/2014/main" id="{C73ABC14-7A2B-431D-9CED-3A05E5E8C3C9}"/>
            </a:ext>
          </a:extLst>
        </xdr:cNvPr>
        <xdr:cNvSpPr txBox="1"/>
      </xdr:nvSpPr>
      <xdr:spPr>
        <a:xfrm>
          <a:off x="3086744" y="6009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51452</xdr:rowOff>
    </xdr:from>
    <xdr:ext cx="405111" cy="259045"/>
    <xdr:sp macro="" textlink="">
      <xdr:nvSpPr>
        <xdr:cNvPr id="91" name="n_3aveValue有形固定資産減価償却率">
          <a:extLst>
            <a:ext uri="{FF2B5EF4-FFF2-40B4-BE49-F238E27FC236}">
              <a16:creationId xmlns:a16="http://schemas.microsoft.com/office/drawing/2014/main" id="{0D48649A-7DA2-42E4-8860-DBA6BB054783}"/>
            </a:ext>
          </a:extLst>
        </xdr:cNvPr>
        <xdr:cNvSpPr txBox="1"/>
      </xdr:nvSpPr>
      <xdr:spPr>
        <a:xfrm>
          <a:off x="2324744" y="5966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25544</xdr:rowOff>
    </xdr:from>
    <xdr:ext cx="405111" cy="259045"/>
    <xdr:sp macro="" textlink="">
      <xdr:nvSpPr>
        <xdr:cNvPr id="92" name="n_4aveValue有形固定資産減価償却率">
          <a:extLst>
            <a:ext uri="{FF2B5EF4-FFF2-40B4-BE49-F238E27FC236}">
              <a16:creationId xmlns:a16="http://schemas.microsoft.com/office/drawing/2014/main" id="{3B3B06B2-3AA5-4D86-A19E-B8530C60BCBA}"/>
            </a:ext>
          </a:extLst>
        </xdr:cNvPr>
        <xdr:cNvSpPr txBox="1"/>
      </xdr:nvSpPr>
      <xdr:spPr>
        <a:xfrm>
          <a:off x="1562744" y="5940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89806</xdr:rowOff>
    </xdr:from>
    <xdr:ext cx="405111" cy="259045"/>
    <xdr:sp macro="" textlink="">
      <xdr:nvSpPr>
        <xdr:cNvPr id="93" name="n_1mainValue有形固定資産減価償却率">
          <a:extLst>
            <a:ext uri="{FF2B5EF4-FFF2-40B4-BE49-F238E27FC236}">
              <a16:creationId xmlns:a16="http://schemas.microsoft.com/office/drawing/2014/main" id="{F3FF32FA-EF97-461B-93A0-F71837E65CE9}"/>
            </a:ext>
          </a:extLst>
        </xdr:cNvPr>
        <xdr:cNvSpPr txBox="1"/>
      </xdr:nvSpPr>
      <xdr:spPr>
        <a:xfrm>
          <a:off x="3836044" y="5661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33672</xdr:rowOff>
    </xdr:from>
    <xdr:ext cx="405111" cy="259045"/>
    <xdr:sp macro="" textlink="">
      <xdr:nvSpPr>
        <xdr:cNvPr id="94" name="n_2mainValue有形固定資産減価償却率">
          <a:extLst>
            <a:ext uri="{FF2B5EF4-FFF2-40B4-BE49-F238E27FC236}">
              <a16:creationId xmlns:a16="http://schemas.microsoft.com/office/drawing/2014/main" id="{39C41AD8-7E6E-4B67-8C78-8FA2E1CD60B8}"/>
            </a:ext>
          </a:extLst>
        </xdr:cNvPr>
        <xdr:cNvSpPr txBox="1"/>
      </xdr:nvSpPr>
      <xdr:spPr>
        <a:xfrm>
          <a:off x="3086744" y="5605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123080</xdr:rowOff>
    </xdr:from>
    <xdr:ext cx="405111" cy="259045"/>
    <xdr:sp macro="" textlink="">
      <xdr:nvSpPr>
        <xdr:cNvPr id="95" name="n_3mainValue有形固定資産減価償却率">
          <a:extLst>
            <a:ext uri="{FF2B5EF4-FFF2-40B4-BE49-F238E27FC236}">
              <a16:creationId xmlns:a16="http://schemas.microsoft.com/office/drawing/2014/main" id="{E8033809-8FDF-4385-8526-F706B0DB04A0}"/>
            </a:ext>
          </a:extLst>
        </xdr:cNvPr>
        <xdr:cNvSpPr txBox="1"/>
      </xdr:nvSpPr>
      <xdr:spPr>
        <a:xfrm>
          <a:off x="2324744" y="5523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45356</xdr:rowOff>
    </xdr:from>
    <xdr:ext cx="405111" cy="259045"/>
    <xdr:sp macro="" textlink="">
      <xdr:nvSpPr>
        <xdr:cNvPr id="96" name="n_4mainValue有形固定資産減価償却率">
          <a:extLst>
            <a:ext uri="{FF2B5EF4-FFF2-40B4-BE49-F238E27FC236}">
              <a16:creationId xmlns:a16="http://schemas.microsoft.com/office/drawing/2014/main" id="{C1FA739A-5AEC-49F8-BA47-FED780DF9321}"/>
            </a:ext>
          </a:extLst>
        </xdr:cNvPr>
        <xdr:cNvSpPr txBox="1"/>
      </xdr:nvSpPr>
      <xdr:spPr>
        <a:xfrm>
          <a:off x="1562744" y="5446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369D10B2-6763-480C-990F-B2179ED70512}"/>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2F2B81C4-8FDA-49A4-826C-FDB69F5C3D98}"/>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3574E97D-6385-440E-8C91-3EF1CA79F0C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[ 750.3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D1A8D043-890F-46E8-BACC-B3636F50C986}"/>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86D61464-2278-4607-89E3-BEDA5CB750FF}"/>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C5AE0664-9A21-4531-B28B-A0089D4FBE5D}"/>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51431509-5B3E-4832-BE8F-8D87D0CEBD33}"/>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90228D7A-43CA-4A7A-AD76-3B4E63BEA99F}"/>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C4DA2470-F349-4B6E-9873-371FC521DAA9}"/>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EF136909-C805-4D36-B116-73F3A850BF21}"/>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B59A5FE3-9784-4977-8008-F75E338E735D}"/>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912DA684-9137-4CB0-B872-52462B31E37A}"/>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F1E33F84-F064-418F-8634-F72780ECDBE5}"/>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900">
              <a:solidFill>
                <a:sysClr val="windowText" lastClr="000000"/>
              </a:solidFill>
              <a:effectLst/>
              <a:latin typeface="ＭＳ Ｐゴシック" panose="020B0600070205080204" pitchFamily="50" charset="-128"/>
              <a:ea typeface="ＭＳ Ｐゴシック" panose="020B0600070205080204" pitchFamily="50" charset="-128"/>
              <a:cs typeface="+mn-cs"/>
            </a:rPr>
            <a:t>本比率が類似団体内平均を上回っている要因は、市民交流施設高田城址公園オーレンプラザやクリーンセンター、水族博物館、上越地域消防局・上越消防署などの大型施設の整備等により、比率の分子である地方債残高が多い状態にあることによるものである。</a:t>
          </a:r>
          <a:r>
            <a:rPr lang="ja-JP" altLang="en-US" sz="900" b="0" i="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lang="en-US" altLang="ja-JP" sz="900" b="0" i="0">
              <a:solidFill>
                <a:sysClr val="windowText" lastClr="000000"/>
              </a:solidFill>
              <a:effectLst/>
              <a:latin typeface="ＭＳ Ｐゴシック" panose="020B0600070205080204" pitchFamily="50" charset="-128"/>
              <a:ea typeface="ＭＳ Ｐゴシック" panose="020B0600070205080204" pitchFamily="50" charset="-128"/>
              <a:cs typeface="+mn-cs"/>
            </a:rPr>
            <a:t>6</a:t>
          </a:r>
          <a:r>
            <a:rPr lang="ja-JP" altLang="en-US" sz="900" b="0" i="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年度は、市債残高が減少した一方で、除排雪経費の増加などにより経常的な行政コストが増加し、経常収益の伸びを上回ったことから、債務償還比率は前年度を上回った。</a:t>
          </a:r>
          <a:endParaRPr lang="ja-JP" altLang="ja-JP" sz="9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900">
              <a:solidFill>
                <a:sysClr val="windowText" lastClr="000000"/>
              </a:solidFill>
              <a:effectLst/>
              <a:latin typeface="ＭＳ Ｐゴシック" panose="020B0600070205080204" pitchFamily="50" charset="-128"/>
              <a:ea typeface="ＭＳ Ｐゴシック" panose="020B0600070205080204" pitchFamily="50" charset="-128"/>
              <a:cs typeface="+mn-cs"/>
            </a:rPr>
            <a:t>今後も、類似団体より高い傾向が続くが、計画的な財政運営を行い、財政の健全性を確保する。</a:t>
          </a:r>
          <a:endParaRPr lang="ja-JP" altLang="ja-JP" sz="9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BDDFE80C-0F2B-4AFA-B624-762D07E0A34F}"/>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32046E3E-7C44-4193-889F-665418074BC1}"/>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A31C661D-D7C7-4588-BB5E-E4090979C0B7}"/>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3" name="直線コネクタ 112">
          <a:extLst>
            <a:ext uri="{FF2B5EF4-FFF2-40B4-BE49-F238E27FC236}">
              <a16:creationId xmlns:a16="http://schemas.microsoft.com/office/drawing/2014/main" id="{2E283DFB-7E50-4AD3-B6A3-0298399959DE}"/>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4" name="テキスト ボックス 113">
          <a:extLst>
            <a:ext uri="{FF2B5EF4-FFF2-40B4-BE49-F238E27FC236}">
              <a16:creationId xmlns:a16="http://schemas.microsoft.com/office/drawing/2014/main" id="{9A32AC66-AE3D-4732-9849-FF5738FB3F1D}"/>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5" name="直線コネクタ 114">
          <a:extLst>
            <a:ext uri="{FF2B5EF4-FFF2-40B4-BE49-F238E27FC236}">
              <a16:creationId xmlns:a16="http://schemas.microsoft.com/office/drawing/2014/main" id="{DA1CFDB2-9CEC-4A2C-8D6E-B9EA276D39E4}"/>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6" name="テキスト ボックス 115">
          <a:extLst>
            <a:ext uri="{FF2B5EF4-FFF2-40B4-BE49-F238E27FC236}">
              <a16:creationId xmlns:a16="http://schemas.microsoft.com/office/drawing/2014/main" id="{2576556E-50D6-4F0C-B78E-023A0602CCB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7" name="直線コネクタ 116">
          <a:extLst>
            <a:ext uri="{FF2B5EF4-FFF2-40B4-BE49-F238E27FC236}">
              <a16:creationId xmlns:a16="http://schemas.microsoft.com/office/drawing/2014/main" id="{26EAAF1D-9AE5-42BC-9E46-22934A7790D7}"/>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8" name="テキスト ボックス 117">
          <a:extLst>
            <a:ext uri="{FF2B5EF4-FFF2-40B4-BE49-F238E27FC236}">
              <a16:creationId xmlns:a16="http://schemas.microsoft.com/office/drawing/2014/main" id="{96A43156-8306-4771-87F0-F929A5EB1DB2}"/>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9" name="直線コネクタ 118">
          <a:extLst>
            <a:ext uri="{FF2B5EF4-FFF2-40B4-BE49-F238E27FC236}">
              <a16:creationId xmlns:a16="http://schemas.microsoft.com/office/drawing/2014/main" id="{B5DBA382-6CF5-45C0-A8CB-F17FB6007A2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0" name="テキスト ボックス 119">
          <a:extLst>
            <a:ext uri="{FF2B5EF4-FFF2-40B4-BE49-F238E27FC236}">
              <a16:creationId xmlns:a16="http://schemas.microsoft.com/office/drawing/2014/main" id="{FB1DD490-5B50-4A24-9B5C-85BA73EC6C2C}"/>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1" name="直線コネクタ 120">
          <a:extLst>
            <a:ext uri="{FF2B5EF4-FFF2-40B4-BE49-F238E27FC236}">
              <a16:creationId xmlns:a16="http://schemas.microsoft.com/office/drawing/2014/main" id="{DACF6394-3616-4BE5-AC3F-0149542710DF}"/>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25</xdr:row>
      <xdr:rowOff>161257</xdr:rowOff>
    </xdr:from>
    <xdr:ext cx="410689" cy="225703"/>
    <xdr:sp macro="" textlink="">
      <xdr:nvSpPr>
        <xdr:cNvPr id="122" name="テキスト ボックス 121">
          <a:extLst>
            <a:ext uri="{FF2B5EF4-FFF2-40B4-BE49-F238E27FC236}">
              <a16:creationId xmlns:a16="http://schemas.microsoft.com/office/drawing/2014/main" id="{5A2FA459-0C28-4DE3-A715-36FECC6BA6D8}"/>
            </a:ext>
          </a:extLst>
        </xdr:cNvPr>
        <xdr:cNvSpPr txBox="1"/>
      </xdr:nvSpPr>
      <xdr:spPr>
        <a:xfrm>
          <a:off x="10828811" y="52190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4DAFB33B-9C63-45B4-BF64-B323AB69B488}"/>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24" name="テキスト ボックス 123">
          <a:extLst>
            <a:ext uri="{FF2B5EF4-FFF2-40B4-BE49-F238E27FC236}">
              <a16:creationId xmlns:a16="http://schemas.microsoft.com/office/drawing/2014/main" id="{261715D8-E124-4CAD-8DC5-2F3BE027752A}"/>
            </a:ext>
          </a:extLst>
        </xdr:cNvPr>
        <xdr:cNvSpPr txBox="1"/>
      </xdr:nvSpPr>
      <xdr:spPr>
        <a:xfrm>
          <a:off x="10931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5" name="債務償還比率グラフ枠">
          <a:extLst>
            <a:ext uri="{FF2B5EF4-FFF2-40B4-BE49-F238E27FC236}">
              <a16:creationId xmlns:a16="http://schemas.microsoft.com/office/drawing/2014/main" id="{167D2542-6126-4EC1-A234-B6B555AC1F38}"/>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98541</xdr:rowOff>
    </xdr:from>
    <xdr:to>
      <xdr:col>76</xdr:col>
      <xdr:colOff>21589</xdr:colOff>
      <xdr:row>32</xdr:row>
      <xdr:rowOff>152400</xdr:rowOff>
    </xdr:to>
    <xdr:cxnSp macro="">
      <xdr:nvCxnSpPr>
        <xdr:cNvPr id="126" name="直線コネクタ 125">
          <a:extLst>
            <a:ext uri="{FF2B5EF4-FFF2-40B4-BE49-F238E27FC236}">
              <a16:creationId xmlns:a16="http://schemas.microsoft.com/office/drawing/2014/main" id="{FAEDD80D-83F5-4F77-A674-9A1C30783FC2}"/>
            </a:ext>
          </a:extLst>
        </xdr:cNvPr>
        <xdr:cNvCxnSpPr/>
      </xdr:nvCxnSpPr>
      <xdr:spPr>
        <a:xfrm flipV="1">
          <a:off x="14793595" y="5327766"/>
          <a:ext cx="1269" cy="1082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32</xdr:row>
      <xdr:rowOff>156227</xdr:rowOff>
    </xdr:from>
    <xdr:ext cx="469744" cy="259045"/>
    <xdr:sp macro="" textlink="">
      <xdr:nvSpPr>
        <xdr:cNvPr id="127" name="債務償還比率最小値テキスト">
          <a:extLst>
            <a:ext uri="{FF2B5EF4-FFF2-40B4-BE49-F238E27FC236}">
              <a16:creationId xmlns:a16="http://schemas.microsoft.com/office/drawing/2014/main" id="{CD6C47C3-8A92-4557-8DDB-0D0BAE8539D8}"/>
            </a:ext>
          </a:extLst>
        </xdr:cNvPr>
        <xdr:cNvSpPr txBox="1"/>
      </xdr:nvSpPr>
      <xdr:spPr>
        <a:xfrm>
          <a:off x="14846300" y="6414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32</xdr:row>
      <xdr:rowOff>152400</xdr:rowOff>
    </xdr:from>
    <xdr:to>
      <xdr:col>76</xdr:col>
      <xdr:colOff>111125</xdr:colOff>
      <xdr:row>32</xdr:row>
      <xdr:rowOff>152400</xdr:rowOff>
    </xdr:to>
    <xdr:cxnSp macro="">
      <xdr:nvCxnSpPr>
        <xdr:cNvPr id="128" name="直線コネクタ 127">
          <a:extLst>
            <a:ext uri="{FF2B5EF4-FFF2-40B4-BE49-F238E27FC236}">
              <a16:creationId xmlns:a16="http://schemas.microsoft.com/office/drawing/2014/main" id="{21C170B2-DC35-46BF-B4EB-36D8A8DA9AE8}"/>
            </a:ext>
          </a:extLst>
        </xdr:cNvPr>
        <xdr:cNvCxnSpPr/>
      </xdr:nvCxnSpPr>
      <xdr:spPr>
        <a:xfrm>
          <a:off x="14706600" y="6410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45218</xdr:rowOff>
    </xdr:from>
    <xdr:ext cx="469744" cy="259045"/>
    <xdr:sp macro="" textlink="">
      <xdr:nvSpPr>
        <xdr:cNvPr id="129" name="債務償還比率最大値テキスト">
          <a:extLst>
            <a:ext uri="{FF2B5EF4-FFF2-40B4-BE49-F238E27FC236}">
              <a16:creationId xmlns:a16="http://schemas.microsoft.com/office/drawing/2014/main" id="{3C0565E1-1D1F-49F6-923B-BBA3154A935C}"/>
            </a:ext>
          </a:extLst>
        </xdr:cNvPr>
        <xdr:cNvSpPr txBox="1"/>
      </xdr:nvSpPr>
      <xdr:spPr>
        <a:xfrm>
          <a:off x="14846300" y="5102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98541</xdr:rowOff>
    </xdr:from>
    <xdr:to>
      <xdr:col>76</xdr:col>
      <xdr:colOff>111125</xdr:colOff>
      <xdr:row>26</xdr:row>
      <xdr:rowOff>98541</xdr:rowOff>
    </xdr:to>
    <xdr:cxnSp macro="">
      <xdr:nvCxnSpPr>
        <xdr:cNvPr id="130" name="直線コネクタ 129">
          <a:extLst>
            <a:ext uri="{FF2B5EF4-FFF2-40B4-BE49-F238E27FC236}">
              <a16:creationId xmlns:a16="http://schemas.microsoft.com/office/drawing/2014/main" id="{679E09D0-8F4C-4C4E-8996-BD37CA85E826}"/>
            </a:ext>
          </a:extLst>
        </xdr:cNvPr>
        <xdr:cNvCxnSpPr/>
      </xdr:nvCxnSpPr>
      <xdr:spPr>
        <a:xfrm>
          <a:off x="14706600" y="5327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157730</xdr:rowOff>
    </xdr:from>
    <xdr:ext cx="469744" cy="259045"/>
    <xdr:sp macro="" textlink="">
      <xdr:nvSpPr>
        <xdr:cNvPr id="131" name="債務償還比率平均値テキスト">
          <a:extLst>
            <a:ext uri="{FF2B5EF4-FFF2-40B4-BE49-F238E27FC236}">
              <a16:creationId xmlns:a16="http://schemas.microsoft.com/office/drawing/2014/main" id="{56A56DC7-882B-4E20-ABDA-1E9B4394DB9B}"/>
            </a:ext>
          </a:extLst>
        </xdr:cNvPr>
        <xdr:cNvSpPr txBox="1"/>
      </xdr:nvSpPr>
      <xdr:spPr>
        <a:xfrm>
          <a:off x="14846300" y="57298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134853</xdr:rowOff>
    </xdr:from>
    <xdr:to>
      <xdr:col>76</xdr:col>
      <xdr:colOff>73025</xdr:colOff>
      <xdr:row>30</xdr:row>
      <xdr:rowOff>65003</xdr:rowOff>
    </xdr:to>
    <xdr:sp macro="" textlink="">
      <xdr:nvSpPr>
        <xdr:cNvPr id="132" name="フローチャート: 判断 131">
          <a:extLst>
            <a:ext uri="{FF2B5EF4-FFF2-40B4-BE49-F238E27FC236}">
              <a16:creationId xmlns:a16="http://schemas.microsoft.com/office/drawing/2014/main" id="{C9D16707-3C3E-45AC-A535-DE228DA30ABC}"/>
            </a:ext>
          </a:extLst>
        </xdr:cNvPr>
        <xdr:cNvSpPr/>
      </xdr:nvSpPr>
      <xdr:spPr>
        <a:xfrm>
          <a:off x="14744700" y="587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79259</xdr:rowOff>
    </xdr:from>
    <xdr:to>
      <xdr:col>72</xdr:col>
      <xdr:colOff>123825</xdr:colOff>
      <xdr:row>30</xdr:row>
      <xdr:rowOff>9409</xdr:rowOff>
    </xdr:to>
    <xdr:sp macro="" textlink="">
      <xdr:nvSpPr>
        <xdr:cNvPr id="133" name="フローチャート: 判断 132">
          <a:extLst>
            <a:ext uri="{FF2B5EF4-FFF2-40B4-BE49-F238E27FC236}">
              <a16:creationId xmlns:a16="http://schemas.microsoft.com/office/drawing/2014/main" id="{84A0F186-9D5C-4077-9330-1CA8A3E042E6}"/>
            </a:ext>
          </a:extLst>
        </xdr:cNvPr>
        <xdr:cNvSpPr/>
      </xdr:nvSpPr>
      <xdr:spPr>
        <a:xfrm>
          <a:off x="14033500" y="5822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43995</xdr:rowOff>
    </xdr:from>
    <xdr:to>
      <xdr:col>68</xdr:col>
      <xdr:colOff>123825</xdr:colOff>
      <xdr:row>29</xdr:row>
      <xdr:rowOff>145595</xdr:rowOff>
    </xdr:to>
    <xdr:sp macro="" textlink="">
      <xdr:nvSpPr>
        <xdr:cNvPr id="134" name="フローチャート: 判断 133">
          <a:extLst>
            <a:ext uri="{FF2B5EF4-FFF2-40B4-BE49-F238E27FC236}">
              <a16:creationId xmlns:a16="http://schemas.microsoft.com/office/drawing/2014/main" id="{75DF2D10-118D-4572-85A1-DC4CC055D687}"/>
            </a:ext>
          </a:extLst>
        </xdr:cNvPr>
        <xdr:cNvSpPr/>
      </xdr:nvSpPr>
      <xdr:spPr>
        <a:xfrm>
          <a:off x="13271500" y="5787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117030</xdr:rowOff>
    </xdr:from>
    <xdr:to>
      <xdr:col>64</xdr:col>
      <xdr:colOff>123825</xdr:colOff>
      <xdr:row>29</xdr:row>
      <xdr:rowOff>47180</xdr:rowOff>
    </xdr:to>
    <xdr:sp macro="" textlink="">
      <xdr:nvSpPr>
        <xdr:cNvPr id="135" name="フローチャート: 判断 134">
          <a:extLst>
            <a:ext uri="{FF2B5EF4-FFF2-40B4-BE49-F238E27FC236}">
              <a16:creationId xmlns:a16="http://schemas.microsoft.com/office/drawing/2014/main" id="{F7523223-2757-4B35-8314-03D4B1BD76B3}"/>
            </a:ext>
          </a:extLst>
        </xdr:cNvPr>
        <xdr:cNvSpPr/>
      </xdr:nvSpPr>
      <xdr:spPr>
        <a:xfrm>
          <a:off x="12509500" y="5689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15399</xdr:rowOff>
    </xdr:from>
    <xdr:to>
      <xdr:col>60</xdr:col>
      <xdr:colOff>123825</xdr:colOff>
      <xdr:row>30</xdr:row>
      <xdr:rowOff>116999</xdr:rowOff>
    </xdr:to>
    <xdr:sp macro="" textlink="">
      <xdr:nvSpPr>
        <xdr:cNvPr id="136" name="フローチャート: 判断 135">
          <a:extLst>
            <a:ext uri="{FF2B5EF4-FFF2-40B4-BE49-F238E27FC236}">
              <a16:creationId xmlns:a16="http://schemas.microsoft.com/office/drawing/2014/main" id="{3D11EC3C-B056-4758-AE90-06B141506D3F}"/>
            </a:ext>
          </a:extLst>
        </xdr:cNvPr>
        <xdr:cNvSpPr/>
      </xdr:nvSpPr>
      <xdr:spPr>
        <a:xfrm>
          <a:off x="11747500" y="5930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D1E6412F-3B50-4525-8EC5-1A4F4EC96342}"/>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3DB11296-6514-4AE4-B268-1B9A1D90BFAC}"/>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E3836F9A-987E-4B66-B4A0-9FAD76D47A36}"/>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51B2A742-C4E7-4BB5-AFDB-73D9D552A22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F573668B-A033-43F1-A834-21F764D67CCA}"/>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165640</xdr:rowOff>
    </xdr:from>
    <xdr:to>
      <xdr:col>76</xdr:col>
      <xdr:colOff>73025</xdr:colOff>
      <xdr:row>32</xdr:row>
      <xdr:rowOff>95790</xdr:rowOff>
    </xdr:to>
    <xdr:sp macro="" textlink="">
      <xdr:nvSpPr>
        <xdr:cNvPr id="142" name="楕円 141">
          <a:extLst>
            <a:ext uri="{FF2B5EF4-FFF2-40B4-BE49-F238E27FC236}">
              <a16:creationId xmlns:a16="http://schemas.microsoft.com/office/drawing/2014/main" id="{910E3DA8-0BBD-4E69-ABA6-89FE6CDFDD64}"/>
            </a:ext>
          </a:extLst>
        </xdr:cNvPr>
        <xdr:cNvSpPr/>
      </xdr:nvSpPr>
      <xdr:spPr>
        <a:xfrm>
          <a:off x="14744700" y="6252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80567</xdr:rowOff>
    </xdr:from>
    <xdr:ext cx="469744" cy="259045"/>
    <xdr:sp macro="" textlink="">
      <xdr:nvSpPr>
        <xdr:cNvPr id="143" name="債務償還比率該当値テキスト">
          <a:extLst>
            <a:ext uri="{FF2B5EF4-FFF2-40B4-BE49-F238E27FC236}">
              <a16:creationId xmlns:a16="http://schemas.microsoft.com/office/drawing/2014/main" id="{FD2EF4DB-A0B0-4C10-82B8-6A706286A740}"/>
            </a:ext>
          </a:extLst>
        </xdr:cNvPr>
        <xdr:cNvSpPr txBox="1"/>
      </xdr:nvSpPr>
      <xdr:spPr>
        <a:xfrm>
          <a:off x="14846300" y="6167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148368</xdr:rowOff>
    </xdr:from>
    <xdr:to>
      <xdr:col>72</xdr:col>
      <xdr:colOff>123825</xdr:colOff>
      <xdr:row>32</xdr:row>
      <xdr:rowOff>78518</xdr:rowOff>
    </xdr:to>
    <xdr:sp macro="" textlink="">
      <xdr:nvSpPr>
        <xdr:cNvPr id="144" name="楕円 143">
          <a:extLst>
            <a:ext uri="{FF2B5EF4-FFF2-40B4-BE49-F238E27FC236}">
              <a16:creationId xmlns:a16="http://schemas.microsoft.com/office/drawing/2014/main" id="{05E47CF0-347B-4AD9-BB1D-CC73FF08EBD3}"/>
            </a:ext>
          </a:extLst>
        </xdr:cNvPr>
        <xdr:cNvSpPr/>
      </xdr:nvSpPr>
      <xdr:spPr>
        <a:xfrm>
          <a:off x="14033500" y="6234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27718</xdr:rowOff>
    </xdr:from>
    <xdr:to>
      <xdr:col>76</xdr:col>
      <xdr:colOff>22225</xdr:colOff>
      <xdr:row>32</xdr:row>
      <xdr:rowOff>44990</xdr:rowOff>
    </xdr:to>
    <xdr:cxnSp macro="">
      <xdr:nvCxnSpPr>
        <xdr:cNvPr id="145" name="直線コネクタ 144">
          <a:extLst>
            <a:ext uri="{FF2B5EF4-FFF2-40B4-BE49-F238E27FC236}">
              <a16:creationId xmlns:a16="http://schemas.microsoft.com/office/drawing/2014/main" id="{49C7119F-F594-45CB-9EEF-6034B8A1D88D}"/>
            </a:ext>
          </a:extLst>
        </xdr:cNvPr>
        <xdr:cNvCxnSpPr/>
      </xdr:nvCxnSpPr>
      <xdr:spPr>
        <a:xfrm>
          <a:off x="14084300" y="6285643"/>
          <a:ext cx="711200" cy="17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149447</xdr:rowOff>
    </xdr:from>
    <xdr:to>
      <xdr:col>68</xdr:col>
      <xdr:colOff>123825</xdr:colOff>
      <xdr:row>32</xdr:row>
      <xdr:rowOff>79597</xdr:rowOff>
    </xdr:to>
    <xdr:sp macro="" textlink="">
      <xdr:nvSpPr>
        <xdr:cNvPr id="146" name="楕円 145">
          <a:extLst>
            <a:ext uri="{FF2B5EF4-FFF2-40B4-BE49-F238E27FC236}">
              <a16:creationId xmlns:a16="http://schemas.microsoft.com/office/drawing/2014/main" id="{6D38B4EE-00A5-4EF1-A59A-DDDD2D52AE00}"/>
            </a:ext>
          </a:extLst>
        </xdr:cNvPr>
        <xdr:cNvSpPr/>
      </xdr:nvSpPr>
      <xdr:spPr>
        <a:xfrm>
          <a:off x="13271500" y="6235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27718</xdr:rowOff>
    </xdr:from>
    <xdr:to>
      <xdr:col>72</xdr:col>
      <xdr:colOff>73025</xdr:colOff>
      <xdr:row>32</xdr:row>
      <xdr:rowOff>28797</xdr:rowOff>
    </xdr:to>
    <xdr:cxnSp macro="">
      <xdr:nvCxnSpPr>
        <xdr:cNvPr id="147" name="直線コネクタ 146">
          <a:extLst>
            <a:ext uri="{FF2B5EF4-FFF2-40B4-BE49-F238E27FC236}">
              <a16:creationId xmlns:a16="http://schemas.microsoft.com/office/drawing/2014/main" id="{9C3911B8-6336-4302-95C1-F70B05FAF6C4}"/>
            </a:ext>
          </a:extLst>
        </xdr:cNvPr>
        <xdr:cNvCxnSpPr/>
      </xdr:nvCxnSpPr>
      <xdr:spPr>
        <a:xfrm flipV="1">
          <a:off x="13322300" y="6285643"/>
          <a:ext cx="762000" cy="1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96912</xdr:rowOff>
    </xdr:from>
    <xdr:to>
      <xdr:col>64</xdr:col>
      <xdr:colOff>123825</xdr:colOff>
      <xdr:row>32</xdr:row>
      <xdr:rowOff>27062</xdr:rowOff>
    </xdr:to>
    <xdr:sp macro="" textlink="">
      <xdr:nvSpPr>
        <xdr:cNvPr id="148" name="楕円 147">
          <a:extLst>
            <a:ext uri="{FF2B5EF4-FFF2-40B4-BE49-F238E27FC236}">
              <a16:creationId xmlns:a16="http://schemas.microsoft.com/office/drawing/2014/main" id="{C528BB70-4CA7-4DA8-A042-AB4C70B7D3DC}"/>
            </a:ext>
          </a:extLst>
        </xdr:cNvPr>
        <xdr:cNvSpPr/>
      </xdr:nvSpPr>
      <xdr:spPr>
        <a:xfrm>
          <a:off x="12509500" y="6183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147712</xdr:rowOff>
    </xdr:from>
    <xdr:to>
      <xdr:col>68</xdr:col>
      <xdr:colOff>73025</xdr:colOff>
      <xdr:row>32</xdr:row>
      <xdr:rowOff>28797</xdr:rowOff>
    </xdr:to>
    <xdr:cxnSp macro="">
      <xdr:nvCxnSpPr>
        <xdr:cNvPr id="149" name="直線コネクタ 148">
          <a:extLst>
            <a:ext uri="{FF2B5EF4-FFF2-40B4-BE49-F238E27FC236}">
              <a16:creationId xmlns:a16="http://schemas.microsoft.com/office/drawing/2014/main" id="{4B57E396-AEEF-41AD-93CD-15F87DD0D516}"/>
            </a:ext>
          </a:extLst>
        </xdr:cNvPr>
        <xdr:cNvCxnSpPr/>
      </xdr:nvCxnSpPr>
      <xdr:spPr>
        <a:xfrm>
          <a:off x="12560300" y="6234187"/>
          <a:ext cx="762000" cy="52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22807</xdr:rowOff>
    </xdr:from>
    <xdr:to>
      <xdr:col>60</xdr:col>
      <xdr:colOff>123825</xdr:colOff>
      <xdr:row>33</xdr:row>
      <xdr:rowOff>124407</xdr:rowOff>
    </xdr:to>
    <xdr:sp macro="" textlink="">
      <xdr:nvSpPr>
        <xdr:cNvPr id="150" name="楕円 149">
          <a:extLst>
            <a:ext uri="{FF2B5EF4-FFF2-40B4-BE49-F238E27FC236}">
              <a16:creationId xmlns:a16="http://schemas.microsoft.com/office/drawing/2014/main" id="{A4B7D3BF-4686-4589-8F51-6A0B81EBBD1E}"/>
            </a:ext>
          </a:extLst>
        </xdr:cNvPr>
        <xdr:cNvSpPr/>
      </xdr:nvSpPr>
      <xdr:spPr>
        <a:xfrm>
          <a:off x="11747500" y="6452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147712</xdr:rowOff>
    </xdr:from>
    <xdr:to>
      <xdr:col>64</xdr:col>
      <xdr:colOff>73025</xdr:colOff>
      <xdr:row>33</xdr:row>
      <xdr:rowOff>73607</xdr:rowOff>
    </xdr:to>
    <xdr:cxnSp macro="">
      <xdr:nvCxnSpPr>
        <xdr:cNvPr id="151" name="直線コネクタ 150">
          <a:extLst>
            <a:ext uri="{FF2B5EF4-FFF2-40B4-BE49-F238E27FC236}">
              <a16:creationId xmlns:a16="http://schemas.microsoft.com/office/drawing/2014/main" id="{097A8275-9E63-4B97-820A-4D0B01996882}"/>
            </a:ext>
          </a:extLst>
        </xdr:cNvPr>
        <xdr:cNvCxnSpPr/>
      </xdr:nvCxnSpPr>
      <xdr:spPr>
        <a:xfrm flipV="1">
          <a:off x="11798300" y="6234187"/>
          <a:ext cx="762000" cy="268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25936</xdr:rowOff>
    </xdr:from>
    <xdr:ext cx="469744" cy="259045"/>
    <xdr:sp macro="" textlink="">
      <xdr:nvSpPr>
        <xdr:cNvPr id="152" name="n_1aveValue債務償還比率">
          <a:extLst>
            <a:ext uri="{FF2B5EF4-FFF2-40B4-BE49-F238E27FC236}">
              <a16:creationId xmlns:a16="http://schemas.microsoft.com/office/drawing/2014/main" id="{B2FF25E5-F539-4ACC-B40E-EDFFCBB5C5E7}"/>
            </a:ext>
          </a:extLst>
        </xdr:cNvPr>
        <xdr:cNvSpPr txBox="1"/>
      </xdr:nvSpPr>
      <xdr:spPr>
        <a:xfrm>
          <a:off x="13836727" y="5598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162122</xdr:rowOff>
    </xdr:from>
    <xdr:ext cx="469744" cy="259045"/>
    <xdr:sp macro="" textlink="">
      <xdr:nvSpPr>
        <xdr:cNvPr id="153" name="n_2aveValue債務償還比率">
          <a:extLst>
            <a:ext uri="{FF2B5EF4-FFF2-40B4-BE49-F238E27FC236}">
              <a16:creationId xmlns:a16="http://schemas.microsoft.com/office/drawing/2014/main" id="{9C6C91AD-4FED-43A4-821A-9C32E7B50689}"/>
            </a:ext>
          </a:extLst>
        </xdr:cNvPr>
        <xdr:cNvSpPr txBox="1"/>
      </xdr:nvSpPr>
      <xdr:spPr>
        <a:xfrm>
          <a:off x="13087427" y="556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63707</xdr:rowOff>
    </xdr:from>
    <xdr:ext cx="469744" cy="259045"/>
    <xdr:sp macro="" textlink="">
      <xdr:nvSpPr>
        <xdr:cNvPr id="154" name="n_3aveValue債務償還比率">
          <a:extLst>
            <a:ext uri="{FF2B5EF4-FFF2-40B4-BE49-F238E27FC236}">
              <a16:creationId xmlns:a16="http://schemas.microsoft.com/office/drawing/2014/main" id="{FA5B282B-8CFA-42C9-9844-FB7980922E52}"/>
            </a:ext>
          </a:extLst>
        </xdr:cNvPr>
        <xdr:cNvSpPr txBox="1"/>
      </xdr:nvSpPr>
      <xdr:spPr>
        <a:xfrm>
          <a:off x="12325427" y="5464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133526</xdr:rowOff>
    </xdr:from>
    <xdr:ext cx="469744" cy="259045"/>
    <xdr:sp macro="" textlink="">
      <xdr:nvSpPr>
        <xdr:cNvPr id="155" name="n_4aveValue債務償還比率">
          <a:extLst>
            <a:ext uri="{FF2B5EF4-FFF2-40B4-BE49-F238E27FC236}">
              <a16:creationId xmlns:a16="http://schemas.microsoft.com/office/drawing/2014/main" id="{D770144E-F43A-4C50-97B5-18FF74C3650B}"/>
            </a:ext>
          </a:extLst>
        </xdr:cNvPr>
        <xdr:cNvSpPr txBox="1"/>
      </xdr:nvSpPr>
      <xdr:spPr>
        <a:xfrm>
          <a:off x="11563427" y="5705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69645</xdr:rowOff>
    </xdr:from>
    <xdr:ext cx="469744" cy="259045"/>
    <xdr:sp macro="" textlink="">
      <xdr:nvSpPr>
        <xdr:cNvPr id="156" name="n_1mainValue債務償還比率">
          <a:extLst>
            <a:ext uri="{FF2B5EF4-FFF2-40B4-BE49-F238E27FC236}">
              <a16:creationId xmlns:a16="http://schemas.microsoft.com/office/drawing/2014/main" id="{BB030BF3-DF70-4E34-858F-020E3DB5B241}"/>
            </a:ext>
          </a:extLst>
        </xdr:cNvPr>
        <xdr:cNvSpPr txBox="1"/>
      </xdr:nvSpPr>
      <xdr:spPr>
        <a:xfrm>
          <a:off x="13836727" y="6327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70724</xdr:rowOff>
    </xdr:from>
    <xdr:ext cx="469744" cy="259045"/>
    <xdr:sp macro="" textlink="">
      <xdr:nvSpPr>
        <xdr:cNvPr id="157" name="n_2mainValue債務償還比率">
          <a:extLst>
            <a:ext uri="{FF2B5EF4-FFF2-40B4-BE49-F238E27FC236}">
              <a16:creationId xmlns:a16="http://schemas.microsoft.com/office/drawing/2014/main" id="{3F8BF541-3ED7-4542-993B-CE617A3B5871}"/>
            </a:ext>
          </a:extLst>
        </xdr:cNvPr>
        <xdr:cNvSpPr txBox="1"/>
      </xdr:nvSpPr>
      <xdr:spPr>
        <a:xfrm>
          <a:off x="13087427" y="6328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18189</xdr:rowOff>
    </xdr:from>
    <xdr:ext cx="469744" cy="259045"/>
    <xdr:sp macro="" textlink="">
      <xdr:nvSpPr>
        <xdr:cNvPr id="158" name="n_3mainValue債務償還比率">
          <a:extLst>
            <a:ext uri="{FF2B5EF4-FFF2-40B4-BE49-F238E27FC236}">
              <a16:creationId xmlns:a16="http://schemas.microsoft.com/office/drawing/2014/main" id="{9DDABB7B-6BF5-4C79-89B7-79A3E451B981}"/>
            </a:ext>
          </a:extLst>
        </xdr:cNvPr>
        <xdr:cNvSpPr txBox="1"/>
      </xdr:nvSpPr>
      <xdr:spPr>
        <a:xfrm>
          <a:off x="12325427" y="6276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115534</xdr:rowOff>
    </xdr:from>
    <xdr:ext cx="469744" cy="259045"/>
    <xdr:sp macro="" textlink="">
      <xdr:nvSpPr>
        <xdr:cNvPr id="159" name="n_4mainValue債務償還比率">
          <a:extLst>
            <a:ext uri="{FF2B5EF4-FFF2-40B4-BE49-F238E27FC236}">
              <a16:creationId xmlns:a16="http://schemas.microsoft.com/office/drawing/2014/main" id="{50C2A50D-A59B-4356-BC85-1094CE559001}"/>
            </a:ext>
          </a:extLst>
        </xdr:cNvPr>
        <xdr:cNvSpPr txBox="1"/>
      </xdr:nvSpPr>
      <xdr:spPr>
        <a:xfrm>
          <a:off x="11563427" y="6544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0" name="正方形/長方形 159">
          <a:extLst>
            <a:ext uri="{FF2B5EF4-FFF2-40B4-BE49-F238E27FC236}">
              <a16:creationId xmlns:a16="http://schemas.microsoft.com/office/drawing/2014/main" id="{E614743B-2506-461F-AA5A-8421E39BA1C2}"/>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1" name="正方形/長方形 160">
          <a:extLst>
            <a:ext uri="{FF2B5EF4-FFF2-40B4-BE49-F238E27FC236}">
              <a16:creationId xmlns:a16="http://schemas.microsoft.com/office/drawing/2014/main" id="{5BB68FEF-788A-4643-BBB3-6BCD0B4DDAAE}"/>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2" name="テキスト ボックス 161">
          <a:extLst>
            <a:ext uri="{FF2B5EF4-FFF2-40B4-BE49-F238E27FC236}">
              <a16:creationId xmlns:a16="http://schemas.microsoft.com/office/drawing/2014/main" id="{FA4E7385-A369-4617-BFF6-A5453D852774}"/>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3" name="テキスト ボックス 162">
          <a:extLst>
            <a:ext uri="{FF2B5EF4-FFF2-40B4-BE49-F238E27FC236}">
              <a16:creationId xmlns:a16="http://schemas.microsoft.com/office/drawing/2014/main" id="{58E3207F-BC2D-4073-9288-D8F0D8300433}"/>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4" name="テキスト ボックス 163">
          <a:extLst>
            <a:ext uri="{FF2B5EF4-FFF2-40B4-BE49-F238E27FC236}">
              <a16:creationId xmlns:a16="http://schemas.microsoft.com/office/drawing/2014/main" id="{C23F3D73-0E48-4E4A-9233-449E190E6E38}"/>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5" name="テキスト ボックス 164">
          <a:extLst>
            <a:ext uri="{FF2B5EF4-FFF2-40B4-BE49-F238E27FC236}">
              <a16:creationId xmlns:a16="http://schemas.microsoft.com/office/drawing/2014/main" id="{56907B4A-CE25-48E4-B8A8-15F5ACF6BBC6}"/>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E1ABA70-2CC3-4CDD-B9A5-623DEC59DB7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8D7C1C8-CC67-4DE1-B675-FDF08BC2C0BF}"/>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5307E5F-40F1-499C-A125-D0A781AED6A1}"/>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D5E10CD-AFEA-4673-A2BB-FA8930804C9E}"/>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新潟県上越市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E467F49-0917-40CE-8ECD-9C2D89C965F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4A43FC4-3D0C-4D27-A2DF-339A5250FC3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AE88E6E-0F15-49D2-A1F3-64DDB880BCF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5BA7DFC-7053-480C-9501-50B95B21328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C1CF563-1345-406B-9341-C562A34382E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83EA861-1364-47D7-8CA1-D3858625F472}"/>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180,440
178,063
973.89
111,404,824
106,860,468
3,216,891
60,162,989
101,856,927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60C2022-2EEA-446C-A2FB-C35477DE9FF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964B765-1DD7-4BDF-A14B-AC50A8DC31C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7204D11-ACF8-491D-8BE3-5337CDD04C3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55.6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EBF4D38-429D-4216-A624-7AC56CE3433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1A8BC02-0349-46F8-8928-2C892BE39C8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9AC30A13-25AB-4D67-B7D1-C05891B71F4B}"/>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270542F-D4CD-4473-9369-5077A88B33B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7C79A71-5F33-46E8-B132-2B4434C5B2E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EF35ACD-1A6E-490A-8838-E8B0C7AF1761}"/>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47FD499-D9E1-4D69-93F8-00E742DE39C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4AC70E3-272F-4AC7-86FA-D4EBF1EBD70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E676717-2C8B-4DD1-AA7B-DC936AD322B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2C68E30-6476-4E8A-A6A2-65D95E63F1A8}"/>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7EC36F8-929D-418B-BE89-FCEC596139B7}"/>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CDDFE34-0130-4E39-A991-EFD59FBE3CE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B6E1C0F-2177-4C59-8D53-DE9F5706A1A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70740E6-BD2D-4DED-B764-F371E9A7EEC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1CF5D89-EE5C-4D08-9027-C8341A9385D7}"/>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F076FB0-FB3C-46F2-9A06-83E96BB1DE7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179CEBA-B568-4687-BDD3-FAF840189B06}"/>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C94337D-879A-4CDB-8F68-DD238E4C88E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0433BB9-DCD7-4291-AE52-51900B8130EB}"/>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A010050-9BCE-49FB-8291-D3CC9867AA6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7F470B8-FCE2-484C-A9BE-1F354396161F}"/>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4DF1E5A-8E01-4AE2-AB60-7E2D261AD869}"/>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E645CE2-7EC9-472D-9E2E-F97D58F48EE3}"/>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4614B3B-C35F-4BC9-8315-936A30B86F03}"/>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41FDD6F-A74C-4EBA-9813-4AF910F915B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5477189-0CA3-4BD2-B190-2FD7D426C72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AC952DD-80C7-4BFE-A511-5F4A4D5855D4}"/>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B283BE2-045B-43D0-922D-97890A810A62}"/>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24D75D2-9AB2-4460-AFAF-292095BE5946}"/>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D137C76F-DDB1-466F-82D2-A2FA07F30D2A}"/>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C6C9BF6C-AD5C-442F-B46D-FC27C2D902B1}"/>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C43ABEF3-5CE1-4C57-8CEC-5A4F5D2A3D1F}"/>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D59FBEF3-ECA2-425E-A832-F0FFCF8B91D1}"/>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AF33B1AC-AF01-4FDE-8A26-43A4F86620A3}"/>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134DBC3E-C811-4AC0-ABA6-8265AB2EE950}"/>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3EB289A1-4972-4D9C-A321-AF3BAA9E682B}"/>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DFB7AE11-2182-4259-BB83-3E0FBD2DB1DB}"/>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7DDD39F5-3285-4140-8DCB-55695EEED941}"/>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9E81C598-8076-45E2-98FD-1935636ADE4E}"/>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33703940-A997-45D6-8CEF-3A7896FA030F}"/>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144780</xdr:rowOff>
    </xdr:from>
    <xdr:to>
      <xdr:col>24</xdr:col>
      <xdr:colOff>62865</xdr:colOff>
      <xdr:row>40</xdr:row>
      <xdr:rowOff>119634</xdr:rowOff>
    </xdr:to>
    <xdr:cxnSp macro="">
      <xdr:nvCxnSpPr>
        <xdr:cNvPr id="55" name="直線コネクタ 54">
          <a:extLst>
            <a:ext uri="{FF2B5EF4-FFF2-40B4-BE49-F238E27FC236}">
              <a16:creationId xmlns:a16="http://schemas.microsoft.com/office/drawing/2014/main" id="{64BF06F8-114C-4CCD-A8CF-BC4B6F06EFD9}"/>
            </a:ext>
          </a:extLst>
        </xdr:cNvPr>
        <xdr:cNvCxnSpPr/>
      </xdr:nvCxnSpPr>
      <xdr:spPr>
        <a:xfrm flipV="1">
          <a:off x="4634865" y="5802630"/>
          <a:ext cx="0" cy="11750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123461</xdr:rowOff>
    </xdr:from>
    <xdr:ext cx="405111" cy="259045"/>
    <xdr:sp macro="" textlink="">
      <xdr:nvSpPr>
        <xdr:cNvPr id="56" name="【道路】&#10;有形固定資産減価償却率最小値テキスト">
          <a:extLst>
            <a:ext uri="{FF2B5EF4-FFF2-40B4-BE49-F238E27FC236}">
              <a16:creationId xmlns:a16="http://schemas.microsoft.com/office/drawing/2014/main" id="{FB57EB50-3187-4D30-954A-78DDA75C4BBE}"/>
            </a:ext>
          </a:extLst>
        </xdr:cNvPr>
        <xdr:cNvSpPr txBox="1"/>
      </xdr:nvSpPr>
      <xdr:spPr>
        <a:xfrm>
          <a:off x="4673600" y="6981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119634</xdr:rowOff>
    </xdr:from>
    <xdr:to>
      <xdr:col>24</xdr:col>
      <xdr:colOff>152400</xdr:colOff>
      <xdr:row>40</xdr:row>
      <xdr:rowOff>119634</xdr:rowOff>
    </xdr:to>
    <xdr:cxnSp macro="">
      <xdr:nvCxnSpPr>
        <xdr:cNvPr id="57" name="直線コネクタ 56">
          <a:extLst>
            <a:ext uri="{FF2B5EF4-FFF2-40B4-BE49-F238E27FC236}">
              <a16:creationId xmlns:a16="http://schemas.microsoft.com/office/drawing/2014/main" id="{98178118-B0DE-49B1-9F2F-CE356A918AE3}"/>
            </a:ext>
          </a:extLst>
        </xdr:cNvPr>
        <xdr:cNvCxnSpPr/>
      </xdr:nvCxnSpPr>
      <xdr:spPr>
        <a:xfrm>
          <a:off x="4546600" y="6977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91457</xdr:rowOff>
    </xdr:from>
    <xdr:ext cx="405111" cy="259045"/>
    <xdr:sp macro="" textlink="">
      <xdr:nvSpPr>
        <xdr:cNvPr id="58" name="【道路】&#10;有形固定資産減価償却率最大値テキスト">
          <a:extLst>
            <a:ext uri="{FF2B5EF4-FFF2-40B4-BE49-F238E27FC236}">
              <a16:creationId xmlns:a16="http://schemas.microsoft.com/office/drawing/2014/main" id="{59308A33-53E5-4375-8F4E-40583D366512}"/>
            </a:ext>
          </a:extLst>
        </xdr:cNvPr>
        <xdr:cNvSpPr txBox="1"/>
      </xdr:nvSpPr>
      <xdr:spPr>
        <a:xfrm>
          <a:off x="4673600" y="5577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144780</xdr:rowOff>
    </xdr:from>
    <xdr:to>
      <xdr:col>24</xdr:col>
      <xdr:colOff>152400</xdr:colOff>
      <xdr:row>33</xdr:row>
      <xdr:rowOff>144780</xdr:rowOff>
    </xdr:to>
    <xdr:cxnSp macro="">
      <xdr:nvCxnSpPr>
        <xdr:cNvPr id="59" name="直線コネクタ 58">
          <a:extLst>
            <a:ext uri="{FF2B5EF4-FFF2-40B4-BE49-F238E27FC236}">
              <a16:creationId xmlns:a16="http://schemas.microsoft.com/office/drawing/2014/main" id="{929ED82A-931F-490A-BCFC-F6F5E0126284}"/>
            </a:ext>
          </a:extLst>
        </xdr:cNvPr>
        <xdr:cNvCxnSpPr/>
      </xdr:nvCxnSpPr>
      <xdr:spPr>
        <a:xfrm>
          <a:off x="4546600" y="5802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48277</xdr:rowOff>
    </xdr:from>
    <xdr:ext cx="405111" cy="259045"/>
    <xdr:sp macro="" textlink="">
      <xdr:nvSpPr>
        <xdr:cNvPr id="60" name="【道路】&#10;有形固定資産減価償却率平均値テキスト">
          <a:extLst>
            <a:ext uri="{FF2B5EF4-FFF2-40B4-BE49-F238E27FC236}">
              <a16:creationId xmlns:a16="http://schemas.microsoft.com/office/drawing/2014/main" id="{3A1955E8-CEB1-413C-B941-4F20F2805B1E}"/>
            </a:ext>
          </a:extLst>
        </xdr:cNvPr>
        <xdr:cNvSpPr txBox="1"/>
      </xdr:nvSpPr>
      <xdr:spPr>
        <a:xfrm>
          <a:off x="4673600" y="6220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25400</xdr:rowOff>
    </xdr:from>
    <xdr:to>
      <xdr:col>24</xdr:col>
      <xdr:colOff>114300</xdr:colOff>
      <xdr:row>37</xdr:row>
      <xdr:rowOff>127000</xdr:rowOff>
    </xdr:to>
    <xdr:sp macro="" textlink="">
      <xdr:nvSpPr>
        <xdr:cNvPr id="61" name="フローチャート: 判断 60">
          <a:extLst>
            <a:ext uri="{FF2B5EF4-FFF2-40B4-BE49-F238E27FC236}">
              <a16:creationId xmlns:a16="http://schemas.microsoft.com/office/drawing/2014/main" id="{7F5C0FEE-8902-469A-BC05-6D5489EA609C}"/>
            </a:ext>
          </a:extLst>
        </xdr:cNvPr>
        <xdr:cNvSpPr/>
      </xdr:nvSpPr>
      <xdr:spPr>
        <a:xfrm>
          <a:off x="45847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164846</xdr:rowOff>
    </xdr:from>
    <xdr:to>
      <xdr:col>20</xdr:col>
      <xdr:colOff>38100</xdr:colOff>
      <xdr:row>37</xdr:row>
      <xdr:rowOff>94996</xdr:rowOff>
    </xdr:to>
    <xdr:sp macro="" textlink="">
      <xdr:nvSpPr>
        <xdr:cNvPr id="62" name="フローチャート: 判断 61">
          <a:extLst>
            <a:ext uri="{FF2B5EF4-FFF2-40B4-BE49-F238E27FC236}">
              <a16:creationId xmlns:a16="http://schemas.microsoft.com/office/drawing/2014/main" id="{54D0F282-C536-4A16-B6E7-5FB36502FCC0}"/>
            </a:ext>
          </a:extLst>
        </xdr:cNvPr>
        <xdr:cNvSpPr/>
      </xdr:nvSpPr>
      <xdr:spPr>
        <a:xfrm>
          <a:off x="3746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153416</xdr:rowOff>
    </xdr:from>
    <xdr:to>
      <xdr:col>15</xdr:col>
      <xdr:colOff>101600</xdr:colOff>
      <xdr:row>37</xdr:row>
      <xdr:rowOff>83566</xdr:rowOff>
    </xdr:to>
    <xdr:sp macro="" textlink="">
      <xdr:nvSpPr>
        <xdr:cNvPr id="63" name="フローチャート: 判断 62">
          <a:extLst>
            <a:ext uri="{FF2B5EF4-FFF2-40B4-BE49-F238E27FC236}">
              <a16:creationId xmlns:a16="http://schemas.microsoft.com/office/drawing/2014/main" id="{1C876091-C719-4298-80CB-7C21F4C2CEC6}"/>
            </a:ext>
          </a:extLst>
        </xdr:cNvPr>
        <xdr:cNvSpPr/>
      </xdr:nvSpPr>
      <xdr:spPr>
        <a:xfrm>
          <a:off x="2857500" y="6325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119126</xdr:rowOff>
    </xdr:from>
    <xdr:to>
      <xdr:col>10</xdr:col>
      <xdr:colOff>165100</xdr:colOff>
      <xdr:row>37</xdr:row>
      <xdr:rowOff>49276</xdr:rowOff>
    </xdr:to>
    <xdr:sp macro="" textlink="">
      <xdr:nvSpPr>
        <xdr:cNvPr id="64" name="フローチャート: 判断 63">
          <a:extLst>
            <a:ext uri="{FF2B5EF4-FFF2-40B4-BE49-F238E27FC236}">
              <a16:creationId xmlns:a16="http://schemas.microsoft.com/office/drawing/2014/main" id="{22E18EF8-FDEE-4DB5-8F78-6208930DF215}"/>
            </a:ext>
          </a:extLst>
        </xdr:cNvPr>
        <xdr:cNvSpPr/>
      </xdr:nvSpPr>
      <xdr:spPr>
        <a:xfrm>
          <a:off x="1968500" y="6291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98552</xdr:rowOff>
    </xdr:from>
    <xdr:to>
      <xdr:col>6</xdr:col>
      <xdr:colOff>38100</xdr:colOff>
      <xdr:row>37</xdr:row>
      <xdr:rowOff>28702</xdr:rowOff>
    </xdr:to>
    <xdr:sp macro="" textlink="">
      <xdr:nvSpPr>
        <xdr:cNvPr id="65" name="フローチャート: 判断 64">
          <a:extLst>
            <a:ext uri="{FF2B5EF4-FFF2-40B4-BE49-F238E27FC236}">
              <a16:creationId xmlns:a16="http://schemas.microsoft.com/office/drawing/2014/main" id="{DFDE2E73-2BAA-4F82-92D9-2DCED4FF2504}"/>
            </a:ext>
          </a:extLst>
        </xdr:cNvPr>
        <xdr:cNvSpPr/>
      </xdr:nvSpPr>
      <xdr:spPr>
        <a:xfrm>
          <a:off x="1079500" y="6270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F4C5B2B3-4DB0-4EB9-9669-E9A027F576DB}"/>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40393FB2-1C95-48FD-84EF-E46A9E18D9D5}"/>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66601FD-3AA0-4961-834C-F179C138FD6C}"/>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F2952FC-4DAC-469D-8710-8D49E07F9D7B}"/>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D222E22-64E9-42E6-89FE-6D60091D0C1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25400</xdr:rowOff>
    </xdr:from>
    <xdr:to>
      <xdr:col>24</xdr:col>
      <xdr:colOff>114300</xdr:colOff>
      <xdr:row>37</xdr:row>
      <xdr:rowOff>127000</xdr:rowOff>
    </xdr:to>
    <xdr:sp macro="" textlink="">
      <xdr:nvSpPr>
        <xdr:cNvPr id="71" name="楕円 70">
          <a:extLst>
            <a:ext uri="{FF2B5EF4-FFF2-40B4-BE49-F238E27FC236}">
              <a16:creationId xmlns:a16="http://schemas.microsoft.com/office/drawing/2014/main" id="{69387B6E-9FB6-4015-825D-483389C2D5D7}"/>
            </a:ext>
          </a:extLst>
        </xdr:cNvPr>
        <xdr:cNvSpPr/>
      </xdr:nvSpPr>
      <xdr:spPr>
        <a:xfrm>
          <a:off x="4584700" y="636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3827</xdr:rowOff>
    </xdr:from>
    <xdr:ext cx="405111" cy="259045"/>
    <xdr:sp macro="" textlink="">
      <xdr:nvSpPr>
        <xdr:cNvPr id="72" name="【道路】&#10;有形固定資産減価償却率該当値テキスト">
          <a:extLst>
            <a:ext uri="{FF2B5EF4-FFF2-40B4-BE49-F238E27FC236}">
              <a16:creationId xmlns:a16="http://schemas.microsoft.com/office/drawing/2014/main" id="{A18CED3D-8853-4D4D-B085-DAA575C953A5}"/>
            </a:ext>
          </a:extLst>
        </xdr:cNvPr>
        <xdr:cNvSpPr txBox="1"/>
      </xdr:nvSpPr>
      <xdr:spPr>
        <a:xfrm>
          <a:off x="4673600" y="634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153416</xdr:rowOff>
    </xdr:from>
    <xdr:to>
      <xdr:col>20</xdr:col>
      <xdr:colOff>38100</xdr:colOff>
      <xdr:row>37</xdr:row>
      <xdr:rowOff>83566</xdr:rowOff>
    </xdr:to>
    <xdr:sp macro="" textlink="">
      <xdr:nvSpPr>
        <xdr:cNvPr id="73" name="楕円 72">
          <a:extLst>
            <a:ext uri="{FF2B5EF4-FFF2-40B4-BE49-F238E27FC236}">
              <a16:creationId xmlns:a16="http://schemas.microsoft.com/office/drawing/2014/main" id="{54A963A9-16DE-45CC-91FB-F5AF7A3FEAB1}"/>
            </a:ext>
          </a:extLst>
        </xdr:cNvPr>
        <xdr:cNvSpPr/>
      </xdr:nvSpPr>
      <xdr:spPr>
        <a:xfrm>
          <a:off x="3746500" y="6325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32766</xdr:rowOff>
    </xdr:from>
    <xdr:to>
      <xdr:col>24</xdr:col>
      <xdr:colOff>63500</xdr:colOff>
      <xdr:row>37</xdr:row>
      <xdr:rowOff>76200</xdr:rowOff>
    </xdr:to>
    <xdr:cxnSp macro="">
      <xdr:nvCxnSpPr>
        <xdr:cNvPr id="74" name="直線コネクタ 73">
          <a:extLst>
            <a:ext uri="{FF2B5EF4-FFF2-40B4-BE49-F238E27FC236}">
              <a16:creationId xmlns:a16="http://schemas.microsoft.com/office/drawing/2014/main" id="{DCCFE10E-9DA9-4828-A695-A730AFAB0DE9}"/>
            </a:ext>
          </a:extLst>
        </xdr:cNvPr>
        <xdr:cNvCxnSpPr/>
      </xdr:nvCxnSpPr>
      <xdr:spPr>
        <a:xfrm>
          <a:off x="3797300" y="6376416"/>
          <a:ext cx="8382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130556</xdr:rowOff>
    </xdr:from>
    <xdr:to>
      <xdr:col>15</xdr:col>
      <xdr:colOff>101600</xdr:colOff>
      <xdr:row>37</xdr:row>
      <xdr:rowOff>60706</xdr:rowOff>
    </xdr:to>
    <xdr:sp macro="" textlink="">
      <xdr:nvSpPr>
        <xdr:cNvPr id="75" name="楕円 74">
          <a:extLst>
            <a:ext uri="{FF2B5EF4-FFF2-40B4-BE49-F238E27FC236}">
              <a16:creationId xmlns:a16="http://schemas.microsoft.com/office/drawing/2014/main" id="{548B435E-E54A-45E9-A781-75AD81FC4A75}"/>
            </a:ext>
          </a:extLst>
        </xdr:cNvPr>
        <xdr:cNvSpPr/>
      </xdr:nvSpPr>
      <xdr:spPr>
        <a:xfrm>
          <a:off x="2857500" y="6302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9906</xdr:rowOff>
    </xdr:from>
    <xdr:to>
      <xdr:col>19</xdr:col>
      <xdr:colOff>177800</xdr:colOff>
      <xdr:row>37</xdr:row>
      <xdr:rowOff>32766</xdr:rowOff>
    </xdr:to>
    <xdr:cxnSp macro="">
      <xdr:nvCxnSpPr>
        <xdr:cNvPr id="76" name="直線コネクタ 75">
          <a:extLst>
            <a:ext uri="{FF2B5EF4-FFF2-40B4-BE49-F238E27FC236}">
              <a16:creationId xmlns:a16="http://schemas.microsoft.com/office/drawing/2014/main" id="{DEA1DF20-9471-4166-AB5A-CEDE8388139E}"/>
            </a:ext>
          </a:extLst>
        </xdr:cNvPr>
        <xdr:cNvCxnSpPr/>
      </xdr:nvCxnSpPr>
      <xdr:spPr>
        <a:xfrm>
          <a:off x="2908300" y="635355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84836</xdr:rowOff>
    </xdr:from>
    <xdr:to>
      <xdr:col>10</xdr:col>
      <xdr:colOff>165100</xdr:colOff>
      <xdr:row>37</xdr:row>
      <xdr:rowOff>14986</xdr:rowOff>
    </xdr:to>
    <xdr:sp macro="" textlink="">
      <xdr:nvSpPr>
        <xdr:cNvPr id="77" name="楕円 76">
          <a:extLst>
            <a:ext uri="{FF2B5EF4-FFF2-40B4-BE49-F238E27FC236}">
              <a16:creationId xmlns:a16="http://schemas.microsoft.com/office/drawing/2014/main" id="{44A2F47A-E8D3-440B-85D2-4ECFBBF30242}"/>
            </a:ext>
          </a:extLst>
        </xdr:cNvPr>
        <xdr:cNvSpPr/>
      </xdr:nvSpPr>
      <xdr:spPr>
        <a:xfrm>
          <a:off x="1968500" y="6257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135636</xdr:rowOff>
    </xdr:from>
    <xdr:to>
      <xdr:col>15</xdr:col>
      <xdr:colOff>50800</xdr:colOff>
      <xdr:row>37</xdr:row>
      <xdr:rowOff>9906</xdr:rowOff>
    </xdr:to>
    <xdr:cxnSp macro="">
      <xdr:nvCxnSpPr>
        <xdr:cNvPr id="78" name="直線コネクタ 77">
          <a:extLst>
            <a:ext uri="{FF2B5EF4-FFF2-40B4-BE49-F238E27FC236}">
              <a16:creationId xmlns:a16="http://schemas.microsoft.com/office/drawing/2014/main" id="{AF08826A-51E3-43FF-9AFF-C8743EBEC9DF}"/>
            </a:ext>
          </a:extLst>
        </xdr:cNvPr>
        <xdr:cNvCxnSpPr/>
      </xdr:nvCxnSpPr>
      <xdr:spPr>
        <a:xfrm>
          <a:off x="2019300" y="630783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27686</xdr:rowOff>
    </xdr:from>
    <xdr:to>
      <xdr:col>6</xdr:col>
      <xdr:colOff>38100</xdr:colOff>
      <xdr:row>36</xdr:row>
      <xdr:rowOff>129286</xdr:rowOff>
    </xdr:to>
    <xdr:sp macro="" textlink="">
      <xdr:nvSpPr>
        <xdr:cNvPr id="79" name="楕円 78">
          <a:extLst>
            <a:ext uri="{FF2B5EF4-FFF2-40B4-BE49-F238E27FC236}">
              <a16:creationId xmlns:a16="http://schemas.microsoft.com/office/drawing/2014/main" id="{4BCDFBD7-89A9-44DD-A5DB-57A33114DF25}"/>
            </a:ext>
          </a:extLst>
        </xdr:cNvPr>
        <xdr:cNvSpPr/>
      </xdr:nvSpPr>
      <xdr:spPr>
        <a:xfrm>
          <a:off x="1079500" y="6199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78486</xdr:rowOff>
    </xdr:from>
    <xdr:to>
      <xdr:col>10</xdr:col>
      <xdr:colOff>114300</xdr:colOff>
      <xdr:row>36</xdr:row>
      <xdr:rowOff>135636</xdr:rowOff>
    </xdr:to>
    <xdr:cxnSp macro="">
      <xdr:nvCxnSpPr>
        <xdr:cNvPr id="80" name="直線コネクタ 79">
          <a:extLst>
            <a:ext uri="{FF2B5EF4-FFF2-40B4-BE49-F238E27FC236}">
              <a16:creationId xmlns:a16="http://schemas.microsoft.com/office/drawing/2014/main" id="{DF5F5A8E-2CE2-40F6-B4CB-CDAF5711326D}"/>
            </a:ext>
          </a:extLst>
        </xdr:cNvPr>
        <xdr:cNvCxnSpPr/>
      </xdr:nvCxnSpPr>
      <xdr:spPr>
        <a:xfrm>
          <a:off x="1130300" y="6250686"/>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86123</xdr:rowOff>
    </xdr:from>
    <xdr:ext cx="405111" cy="259045"/>
    <xdr:sp macro="" textlink="">
      <xdr:nvSpPr>
        <xdr:cNvPr id="81" name="n_1aveValue【道路】&#10;有形固定資産減価償却率">
          <a:extLst>
            <a:ext uri="{FF2B5EF4-FFF2-40B4-BE49-F238E27FC236}">
              <a16:creationId xmlns:a16="http://schemas.microsoft.com/office/drawing/2014/main" id="{B122FD8E-4BAE-4939-AF68-62518CF7FAAE}"/>
            </a:ext>
          </a:extLst>
        </xdr:cNvPr>
        <xdr:cNvSpPr txBox="1"/>
      </xdr:nvSpPr>
      <xdr:spPr>
        <a:xfrm>
          <a:off x="3582044" y="6429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74693</xdr:rowOff>
    </xdr:from>
    <xdr:ext cx="405111" cy="259045"/>
    <xdr:sp macro="" textlink="">
      <xdr:nvSpPr>
        <xdr:cNvPr id="82" name="n_2aveValue【道路】&#10;有形固定資産減価償却率">
          <a:extLst>
            <a:ext uri="{FF2B5EF4-FFF2-40B4-BE49-F238E27FC236}">
              <a16:creationId xmlns:a16="http://schemas.microsoft.com/office/drawing/2014/main" id="{D141024D-3716-4536-86B8-FCA0D77183F9}"/>
            </a:ext>
          </a:extLst>
        </xdr:cNvPr>
        <xdr:cNvSpPr txBox="1"/>
      </xdr:nvSpPr>
      <xdr:spPr>
        <a:xfrm>
          <a:off x="2705744" y="6418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40403</xdr:rowOff>
    </xdr:from>
    <xdr:ext cx="405111" cy="259045"/>
    <xdr:sp macro="" textlink="">
      <xdr:nvSpPr>
        <xdr:cNvPr id="83" name="n_3aveValue【道路】&#10;有形固定資産減価償却率">
          <a:extLst>
            <a:ext uri="{FF2B5EF4-FFF2-40B4-BE49-F238E27FC236}">
              <a16:creationId xmlns:a16="http://schemas.microsoft.com/office/drawing/2014/main" id="{5F90DCA0-4A3A-4D5E-8ACB-EA87FB25DD19}"/>
            </a:ext>
          </a:extLst>
        </xdr:cNvPr>
        <xdr:cNvSpPr txBox="1"/>
      </xdr:nvSpPr>
      <xdr:spPr>
        <a:xfrm>
          <a:off x="1816744" y="6384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19829</xdr:rowOff>
    </xdr:from>
    <xdr:ext cx="405111" cy="259045"/>
    <xdr:sp macro="" textlink="">
      <xdr:nvSpPr>
        <xdr:cNvPr id="84" name="n_4aveValue【道路】&#10;有形固定資産減価償却率">
          <a:extLst>
            <a:ext uri="{FF2B5EF4-FFF2-40B4-BE49-F238E27FC236}">
              <a16:creationId xmlns:a16="http://schemas.microsoft.com/office/drawing/2014/main" id="{CD91151F-EF25-41C7-93F4-C0200DB163A2}"/>
            </a:ext>
          </a:extLst>
        </xdr:cNvPr>
        <xdr:cNvSpPr txBox="1"/>
      </xdr:nvSpPr>
      <xdr:spPr>
        <a:xfrm>
          <a:off x="927744" y="6363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100093</xdr:rowOff>
    </xdr:from>
    <xdr:ext cx="405111" cy="259045"/>
    <xdr:sp macro="" textlink="">
      <xdr:nvSpPr>
        <xdr:cNvPr id="85" name="n_1mainValue【道路】&#10;有形固定資産減価償却率">
          <a:extLst>
            <a:ext uri="{FF2B5EF4-FFF2-40B4-BE49-F238E27FC236}">
              <a16:creationId xmlns:a16="http://schemas.microsoft.com/office/drawing/2014/main" id="{C0AA3B04-6994-431F-9D96-1FC609895D23}"/>
            </a:ext>
          </a:extLst>
        </xdr:cNvPr>
        <xdr:cNvSpPr txBox="1"/>
      </xdr:nvSpPr>
      <xdr:spPr>
        <a:xfrm>
          <a:off x="3582044" y="6100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77233</xdr:rowOff>
    </xdr:from>
    <xdr:ext cx="405111" cy="259045"/>
    <xdr:sp macro="" textlink="">
      <xdr:nvSpPr>
        <xdr:cNvPr id="86" name="n_2mainValue【道路】&#10;有形固定資産減価償却率">
          <a:extLst>
            <a:ext uri="{FF2B5EF4-FFF2-40B4-BE49-F238E27FC236}">
              <a16:creationId xmlns:a16="http://schemas.microsoft.com/office/drawing/2014/main" id="{9D75D991-3922-4DE8-9BF8-7A3F0A489DA3}"/>
            </a:ext>
          </a:extLst>
        </xdr:cNvPr>
        <xdr:cNvSpPr txBox="1"/>
      </xdr:nvSpPr>
      <xdr:spPr>
        <a:xfrm>
          <a:off x="2705744" y="6077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31513</xdr:rowOff>
    </xdr:from>
    <xdr:ext cx="405111" cy="259045"/>
    <xdr:sp macro="" textlink="">
      <xdr:nvSpPr>
        <xdr:cNvPr id="87" name="n_3mainValue【道路】&#10;有形固定資産減価償却率">
          <a:extLst>
            <a:ext uri="{FF2B5EF4-FFF2-40B4-BE49-F238E27FC236}">
              <a16:creationId xmlns:a16="http://schemas.microsoft.com/office/drawing/2014/main" id="{03B32932-5A0F-4B5C-BF29-FDF6C67E163E}"/>
            </a:ext>
          </a:extLst>
        </xdr:cNvPr>
        <xdr:cNvSpPr txBox="1"/>
      </xdr:nvSpPr>
      <xdr:spPr>
        <a:xfrm>
          <a:off x="1816744" y="6032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145813</xdr:rowOff>
    </xdr:from>
    <xdr:ext cx="405111" cy="259045"/>
    <xdr:sp macro="" textlink="">
      <xdr:nvSpPr>
        <xdr:cNvPr id="88" name="n_4mainValue【道路】&#10;有形固定資産減価償却率">
          <a:extLst>
            <a:ext uri="{FF2B5EF4-FFF2-40B4-BE49-F238E27FC236}">
              <a16:creationId xmlns:a16="http://schemas.microsoft.com/office/drawing/2014/main" id="{C2CD1ADE-A74D-4A33-8839-2C0892403316}"/>
            </a:ext>
          </a:extLst>
        </xdr:cNvPr>
        <xdr:cNvSpPr txBox="1"/>
      </xdr:nvSpPr>
      <xdr:spPr>
        <a:xfrm>
          <a:off x="927744" y="597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F61CB344-ABB2-44BD-81BE-95BE00BFD189}"/>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69CC7A7C-5A50-4C14-8838-7DABF3A277D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8C1BF0AB-763C-428F-BBBE-E8DB30D2D10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CFACEC77-3B8C-4B34-8BD7-896BBAB3A29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37443C15-C479-4352-8554-EAD4C15B694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ED608CC6-F3B7-4A6B-840C-CB2B693EB4AA}"/>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8E521036-561D-42B5-B36C-797514E74B0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59615CB0-63FE-425F-AC78-6514BD6F351E}"/>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40413BEA-0EC7-4D57-81C0-330D0A651A31}"/>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CD881FF3-B01D-4B82-A7F8-AB9E10DABD59}"/>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7590F730-F9AC-45B1-A34D-C3322BF42FD6}"/>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5922113C-F294-48B6-A737-3206412E2824}"/>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1D4BC8EA-5FAE-4099-B65C-223E5C44A7D9}"/>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2" name="テキスト ボックス 101">
          <a:extLst>
            <a:ext uri="{FF2B5EF4-FFF2-40B4-BE49-F238E27FC236}">
              <a16:creationId xmlns:a16="http://schemas.microsoft.com/office/drawing/2014/main" id="{CB71FF62-C95C-41B6-9C5C-2EDB9EB0D9BE}"/>
            </a:ext>
          </a:extLst>
        </xdr:cNvPr>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44C5DD87-1828-4851-903A-629231E4B8F7}"/>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5AA6749D-C47A-4479-B3C0-9C0060D44094}"/>
            </a:ext>
          </a:extLst>
        </xdr:cNvPr>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A2B5CD70-C974-48BF-88C3-368E4C02C16F}"/>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23F61B4B-6935-4085-93F9-55FD1F208411}"/>
            </a:ext>
          </a:extLst>
        </xdr:cNvPr>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BD45EDDB-3895-47E3-886C-4BD40300A94B}"/>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C96D1C27-BBF0-4E64-906A-8BFDB5FA0543}"/>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2D89C3A7-44D6-4F12-AFBE-E527683FD4B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6980</xdr:rowOff>
    </xdr:from>
    <xdr:to>
      <xdr:col>54</xdr:col>
      <xdr:colOff>189865</xdr:colOff>
      <xdr:row>41</xdr:row>
      <xdr:rowOff>28697</xdr:rowOff>
    </xdr:to>
    <xdr:cxnSp macro="">
      <xdr:nvCxnSpPr>
        <xdr:cNvPr id="110" name="直線コネクタ 109">
          <a:extLst>
            <a:ext uri="{FF2B5EF4-FFF2-40B4-BE49-F238E27FC236}">
              <a16:creationId xmlns:a16="http://schemas.microsoft.com/office/drawing/2014/main" id="{803FEA9C-BC17-4B13-A8E7-AB782EFEE1F8}"/>
            </a:ext>
          </a:extLst>
        </xdr:cNvPr>
        <xdr:cNvCxnSpPr/>
      </xdr:nvCxnSpPr>
      <xdr:spPr>
        <a:xfrm flipV="1">
          <a:off x="10476865" y="5664830"/>
          <a:ext cx="0" cy="1393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32524</xdr:rowOff>
    </xdr:from>
    <xdr:ext cx="469744" cy="259045"/>
    <xdr:sp macro="" textlink="">
      <xdr:nvSpPr>
        <xdr:cNvPr id="111" name="【道路】&#10;一人当たり延長最小値テキスト">
          <a:extLst>
            <a:ext uri="{FF2B5EF4-FFF2-40B4-BE49-F238E27FC236}">
              <a16:creationId xmlns:a16="http://schemas.microsoft.com/office/drawing/2014/main" id="{7FAF19BA-AD8C-4138-8421-A745B1BE656B}"/>
            </a:ext>
          </a:extLst>
        </xdr:cNvPr>
        <xdr:cNvSpPr txBox="1"/>
      </xdr:nvSpPr>
      <xdr:spPr>
        <a:xfrm>
          <a:off x="10515600" y="7061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28697</xdr:rowOff>
    </xdr:from>
    <xdr:to>
      <xdr:col>55</xdr:col>
      <xdr:colOff>88900</xdr:colOff>
      <xdr:row>41</xdr:row>
      <xdr:rowOff>28697</xdr:rowOff>
    </xdr:to>
    <xdr:cxnSp macro="">
      <xdr:nvCxnSpPr>
        <xdr:cNvPr id="112" name="直線コネクタ 111">
          <a:extLst>
            <a:ext uri="{FF2B5EF4-FFF2-40B4-BE49-F238E27FC236}">
              <a16:creationId xmlns:a16="http://schemas.microsoft.com/office/drawing/2014/main" id="{078BA81C-4F2F-4606-8449-9766A4EF5102}"/>
            </a:ext>
          </a:extLst>
        </xdr:cNvPr>
        <xdr:cNvCxnSpPr/>
      </xdr:nvCxnSpPr>
      <xdr:spPr>
        <a:xfrm>
          <a:off x="10388600" y="7058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125107</xdr:rowOff>
    </xdr:from>
    <xdr:ext cx="534377" cy="259045"/>
    <xdr:sp macro="" textlink="">
      <xdr:nvSpPr>
        <xdr:cNvPr id="113" name="【道路】&#10;一人当たり延長最大値テキスト">
          <a:extLst>
            <a:ext uri="{FF2B5EF4-FFF2-40B4-BE49-F238E27FC236}">
              <a16:creationId xmlns:a16="http://schemas.microsoft.com/office/drawing/2014/main" id="{D998578F-3A17-46D2-84FE-0F0164BEE5AC}"/>
            </a:ext>
          </a:extLst>
        </xdr:cNvPr>
        <xdr:cNvSpPr txBox="1"/>
      </xdr:nvSpPr>
      <xdr:spPr>
        <a:xfrm>
          <a:off x="10515600" y="544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6980</xdr:rowOff>
    </xdr:from>
    <xdr:to>
      <xdr:col>55</xdr:col>
      <xdr:colOff>88900</xdr:colOff>
      <xdr:row>33</xdr:row>
      <xdr:rowOff>6980</xdr:rowOff>
    </xdr:to>
    <xdr:cxnSp macro="">
      <xdr:nvCxnSpPr>
        <xdr:cNvPr id="114" name="直線コネクタ 113">
          <a:extLst>
            <a:ext uri="{FF2B5EF4-FFF2-40B4-BE49-F238E27FC236}">
              <a16:creationId xmlns:a16="http://schemas.microsoft.com/office/drawing/2014/main" id="{F381E343-8413-4F87-A815-DD8F4781AA1C}"/>
            </a:ext>
          </a:extLst>
        </xdr:cNvPr>
        <xdr:cNvCxnSpPr/>
      </xdr:nvCxnSpPr>
      <xdr:spPr>
        <a:xfrm>
          <a:off x="10388600" y="5664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88317</xdr:rowOff>
    </xdr:from>
    <xdr:ext cx="469744" cy="259045"/>
    <xdr:sp macro="" textlink="">
      <xdr:nvSpPr>
        <xdr:cNvPr id="115" name="【道路】&#10;一人当たり延長平均値テキスト">
          <a:extLst>
            <a:ext uri="{FF2B5EF4-FFF2-40B4-BE49-F238E27FC236}">
              <a16:creationId xmlns:a16="http://schemas.microsoft.com/office/drawing/2014/main" id="{D4DD8FD6-A438-478B-8532-4E4F8C060593}"/>
            </a:ext>
          </a:extLst>
        </xdr:cNvPr>
        <xdr:cNvSpPr txBox="1"/>
      </xdr:nvSpPr>
      <xdr:spPr>
        <a:xfrm>
          <a:off x="10515600" y="67748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109890</xdr:rowOff>
    </xdr:from>
    <xdr:to>
      <xdr:col>55</xdr:col>
      <xdr:colOff>50800</xdr:colOff>
      <xdr:row>40</xdr:row>
      <xdr:rowOff>40040</xdr:rowOff>
    </xdr:to>
    <xdr:sp macro="" textlink="">
      <xdr:nvSpPr>
        <xdr:cNvPr id="116" name="フローチャート: 判断 115">
          <a:extLst>
            <a:ext uri="{FF2B5EF4-FFF2-40B4-BE49-F238E27FC236}">
              <a16:creationId xmlns:a16="http://schemas.microsoft.com/office/drawing/2014/main" id="{E8C45D03-FDE7-4054-9BE1-2C790D51C28A}"/>
            </a:ext>
          </a:extLst>
        </xdr:cNvPr>
        <xdr:cNvSpPr/>
      </xdr:nvSpPr>
      <xdr:spPr>
        <a:xfrm>
          <a:off x="10426700" y="679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111491</xdr:rowOff>
    </xdr:from>
    <xdr:to>
      <xdr:col>50</xdr:col>
      <xdr:colOff>165100</xdr:colOff>
      <xdr:row>40</xdr:row>
      <xdr:rowOff>41641</xdr:rowOff>
    </xdr:to>
    <xdr:sp macro="" textlink="">
      <xdr:nvSpPr>
        <xdr:cNvPr id="117" name="フローチャート: 判断 116">
          <a:extLst>
            <a:ext uri="{FF2B5EF4-FFF2-40B4-BE49-F238E27FC236}">
              <a16:creationId xmlns:a16="http://schemas.microsoft.com/office/drawing/2014/main" id="{3002CCB4-392F-474F-9405-73966EC9BEB3}"/>
            </a:ext>
          </a:extLst>
        </xdr:cNvPr>
        <xdr:cNvSpPr/>
      </xdr:nvSpPr>
      <xdr:spPr>
        <a:xfrm>
          <a:off x="9588500" y="6798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112999</xdr:rowOff>
    </xdr:from>
    <xdr:to>
      <xdr:col>46</xdr:col>
      <xdr:colOff>38100</xdr:colOff>
      <xdr:row>40</xdr:row>
      <xdr:rowOff>43149</xdr:rowOff>
    </xdr:to>
    <xdr:sp macro="" textlink="">
      <xdr:nvSpPr>
        <xdr:cNvPr id="118" name="フローチャート: 判断 117">
          <a:extLst>
            <a:ext uri="{FF2B5EF4-FFF2-40B4-BE49-F238E27FC236}">
              <a16:creationId xmlns:a16="http://schemas.microsoft.com/office/drawing/2014/main" id="{4FFCA73E-E8DC-451F-814E-BD9D8E4DA839}"/>
            </a:ext>
          </a:extLst>
        </xdr:cNvPr>
        <xdr:cNvSpPr/>
      </xdr:nvSpPr>
      <xdr:spPr>
        <a:xfrm>
          <a:off x="8699500" y="6799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112451</xdr:rowOff>
    </xdr:from>
    <xdr:to>
      <xdr:col>41</xdr:col>
      <xdr:colOff>101600</xdr:colOff>
      <xdr:row>40</xdr:row>
      <xdr:rowOff>42601</xdr:rowOff>
    </xdr:to>
    <xdr:sp macro="" textlink="">
      <xdr:nvSpPr>
        <xdr:cNvPr id="119" name="フローチャート: 判断 118">
          <a:extLst>
            <a:ext uri="{FF2B5EF4-FFF2-40B4-BE49-F238E27FC236}">
              <a16:creationId xmlns:a16="http://schemas.microsoft.com/office/drawing/2014/main" id="{4722F803-4E7B-4D58-B012-5217FE7469F0}"/>
            </a:ext>
          </a:extLst>
        </xdr:cNvPr>
        <xdr:cNvSpPr/>
      </xdr:nvSpPr>
      <xdr:spPr>
        <a:xfrm>
          <a:off x="7810500" y="6799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118577</xdr:rowOff>
    </xdr:from>
    <xdr:to>
      <xdr:col>36</xdr:col>
      <xdr:colOff>165100</xdr:colOff>
      <xdr:row>40</xdr:row>
      <xdr:rowOff>48727</xdr:rowOff>
    </xdr:to>
    <xdr:sp macro="" textlink="">
      <xdr:nvSpPr>
        <xdr:cNvPr id="120" name="フローチャート: 判断 119">
          <a:extLst>
            <a:ext uri="{FF2B5EF4-FFF2-40B4-BE49-F238E27FC236}">
              <a16:creationId xmlns:a16="http://schemas.microsoft.com/office/drawing/2014/main" id="{FB727E00-177A-4C2C-BFD1-BA81FF376605}"/>
            </a:ext>
          </a:extLst>
        </xdr:cNvPr>
        <xdr:cNvSpPr/>
      </xdr:nvSpPr>
      <xdr:spPr>
        <a:xfrm>
          <a:off x="6921500" y="6805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62145C7E-0084-489A-B60E-955D998CD604}"/>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972C2896-2730-4E23-AD4D-729BBCB887C8}"/>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A572DC7F-3279-4914-81A4-91B818A0768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61B2E07F-9C8C-438A-A17F-014ACAAF4CD4}"/>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59A64F06-61BB-46A0-AD8A-E6DAE21F02B8}"/>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110668</xdr:rowOff>
    </xdr:from>
    <xdr:to>
      <xdr:col>55</xdr:col>
      <xdr:colOff>50800</xdr:colOff>
      <xdr:row>38</xdr:row>
      <xdr:rowOff>40818</xdr:rowOff>
    </xdr:to>
    <xdr:sp macro="" textlink="">
      <xdr:nvSpPr>
        <xdr:cNvPr id="126" name="楕円 125">
          <a:extLst>
            <a:ext uri="{FF2B5EF4-FFF2-40B4-BE49-F238E27FC236}">
              <a16:creationId xmlns:a16="http://schemas.microsoft.com/office/drawing/2014/main" id="{458A7EA0-9413-4A2C-BB9F-E78C1663F41F}"/>
            </a:ext>
          </a:extLst>
        </xdr:cNvPr>
        <xdr:cNvSpPr/>
      </xdr:nvSpPr>
      <xdr:spPr>
        <a:xfrm>
          <a:off x="10426700" y="6454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133545</xdr:rowOff>
    </xdr:from>
    <xdr:ext cx="534377" cy="259045"/>
    <xdr:sp macro="" textlink="">
      <xdr:nvSpPr>
        <xdr:cNvPr id="127" name="【道路】&#10;一人当たり延長該当値テキスト">
          <a:extLst>
            <a:ext uri="{FF2B5EF4-FFF2-40B4-BE49-F238E27FC236}">
              <a16:creationId xmlns:a16="http://schemas.microsoft.com/office/drawing/2014/main" id="{3D36BD44-4861-46BD-A215-57DFB6B94C00}"/>
            </a:ext>
          </a:extLst>
        </xdr:cNvPr>
        <xdr:cNvSpPr txBox="1"/>
      </xdr:nvSpPr>
      <xdr:spPr>
        <a:xfrm>
          <a:off x="10515600" y="6305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121138</xdr:rowOff>
    </xdr:from>
    <xdr:to>
      <xdr:col>50</xdr:col>
      <xdr:colOff>165100</xdr:colOff>
      <xdr:row>38</xdr:row>
      <xdr:rowOff>51288</xdr:rowOff>
    </xdr:to>
    <xdr:sp macro="" textlink="">
      <xdr:nvSpPr>
        <xdr:cNvPr id="128" name="楕円 127">
          <a:extLst>
            <a:ext uri="{FF2B5EF4-FFF2-40B4-BE49-F238E27FC236}">
              <a16:creationId xmlns:a16="http://schemas.microsoft.com/office/drawing/2014/main" id="{A528AD18-3D3B-4231-91F0-85B43F4CD836}"/>
            </a:ext>
          </a:extLst>
        </xdr:cNvPr>
        <xdr:cNvSpPr/>
      </xdr:nvSpPr>
      <xdr:spPr>
        <a:xfrm>
          <a:off x="9588500" y="6464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161468</xdr:rowOff>
    </xdr:from>
    <xdr:to>
      <xdr:col>55</xdr:col>
      <xdr:colOff>0</xdr:colOff>
      <xdr:row>38</xdr:row>
      <xdr:rowOff>488</xdr:rowOff>
    </xdr:to>
    <xdr:cxnSp macro="">
      <xdr:nvCxnSpPr>
        <xdr:cNvPr id="129" name="直線コネクタ 128">
          <a:extLst>
            <a:ext uri="{FF2B5EF4-FFF2-40B4-BE49-F238E27FC236}">
              <a16:creationId xmlns:a16="http://schemas.microsoft.com/office/drawing/2014/main" id="{F30FF741-AE29-41DE-8E15-BD8916D6C4A4}"/>
            </a:ext>
          </a:extLst>
        </xdr:cNvPr>
        <xdr:cNvCxnSpPr/>
      </xdr:nvCxnSpPr>
      <xdr:spPr>
        <a:xfrm flipV="1">
          <a:off x="9639300" y="6505118"/>
          <a:ext cx="838200" cy="10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130556</xdr:rowOff>
    </xdr:from>
    <xdr:to>
      <xdr:col>46</xdr:col>
      <xdr:colOff>38100</xdr:colOff>
      <xdr:row>38</xdr:row>
      <xdr:rowOff>60706</xdr:rowOff>
    </xdr:to>
    <xdr:sp macro="" textlink="">
      <xdr:nvSpPr>
        <xdr:cNvPr id="130" name="楕円 129">
          <a:extLst>
            <a:ext uri="{FF2B5EF4-FFF2-40B4-BE49-F238E27FC236}">
              <a16:creationId xmlns:a16="http://schemas.microsoft.com/office/drawing/2014/main" id="{116744F2-905B-408C-A6A1-71668FD92C9C}"/>
            </a:ext>
          </a:extLst>
        </xdr:cNvPr>
        <xdr:cNvSpPr/>
      </xdr:nvSpPr>
      <xdr:spPr>
        <a:xfrm>
          <a:off x="8699500" y="6474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488</xdr:rowOff>
    </xdr:from>
    <xdr:to>
      <xdr:col>50</xdr:col>
      <xdr:colOff>114300</xdr:colOff>
      <xdr:row>38</xdr:row>
      <xdr:rowOff>9906</xdr:rowOff>
    </xdr:to>
    <xdr:cxnSp macro="">
      <xdr:nvCxnSpPr>
        <xdr:cNvPr id="131" name="直線コネクタ 130">
          <a:extLst>
            <a:ext uri="{FF2B5EF4-FFF2-40B4-BE49-F238E27FC236}">
              <a16:creationId xmlns:a16="http://schemas.microsoft.com/office/drawing/2014/main" id="{0ECB3D63-A559-48C2-B6BA-029F7253019D}"/>
            </a:ext>
          </a:extLst>
        </xdr:cNvPr>
        <xdr:cNvCxnSpPr/>
      </xdr:nvCxnSpPr>
      <xdr:spPr>
        <a:xfrm flipV="1">
          <a:off x="8750300" y="6515588"/>
          <a:ext cx="889000" cy="9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137643</xdr:rowOff>
    </xdr:from>
    <xdr:to>
      <xdr:col>41</xdr:col>
      <xdr:colOff>101600</xdr:colOff>
      <xdr:row>38</xdr:row>
      <xdr:rowOff>67793</xdr:rowOff>
    </xdr:to>
    <xdr:sp macro="" textlink="">
      <xdr:nvSpPr>
        <xdr:cNvPr id="132" name="楕円 131">
          <a:extLst>
            <a:ext uri="{FF2B5EF4-FFF2-40B4-BE49-F238E27FC236}">
              <a16:creationId xmlns:a16="http://schemas.microsoft.com/office/drawing/2014/main" id="{AD99DFF3-4B5C-4833-B91D-26D2BF3706FB}"/>
            </a:ext>
          </a:extLst>
        </xdr:cNvPr>
        <xdr:cNvSpPr/>
      </xdr:nvSpPr>
      <xdr:spPr>
        <a:xfrm>
          <a:off x="7810500" y="6481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9906</xdr:rowOff>
    </xdr:from>
    <xdr:to>
      <xdr:col>45</xdr:col>
      <xdr:colOff>177800</xdr:colOff>
      <xdr:row>38</xdr:row>
      <xdr:rowOff>16993</xdr:rowOff>
    </xdr:to>
    <xdr:cxnSp macro="">
      <xdr:nvCxnSpPr>
        <xdr:cNvPr id="133" name="直線コネクタ 132">
          <a:extLst>
            <a:ext uri="{FF2B5EF4-FFF2-40B4-BE49-F238E27FC236}">
              <a16:creationId xmlns:a16="http://schemas.microsoft.com/office/drawing/2014/main" id="{1B4CACE2-2C13-4439-92D5-64C8C408D871}"/>
            </a:ext>
          </a:extLst>
        </xdr:cNvPr>
        <xdr:cNvCxnSpPr/>
      </xdr:nvCxnSpPr>
      <xdr:spPr>
        <a:xfrm flipV="1">
          <a:off x="7861300" y="6525006"/>
          <a:ext cx="889000" cy="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145232</xdr:rowOff>
    </xdr:from>
    <xdr:to>
      <xdr:col>36</xdr:col>
      <xdr:colOff>165100</xdr:colOff>
      <xdr:row>38</xdr:row>
      <xdr:rowOff>75382</xdr:rowOff>
    </xdr:to>
    <xdr:sp macro="" textlink="">
      <xdr:nvSpPr>
        <xdr:cNvPr id="134" name="楕円 133">
          <a:extLst>
            <a:ext uri="{FF2B5EF4-FFF2-40B4-BE49-F238E27FC236}">
              <a16:creationId xmlns:a16="http://schemas.microsoft.com/office/drawing/2014/main" id="{96A12B31-C260-4AAE-ACB8-13DE5441444B}"/>
            </a:ext>
          </a:extLst>
        </xdr:cNvPr>
        <xdr:cNvSpPr/>
      </xdr:nvSpPr>
      <xdr:spPr>
        <a:xfrm>
          <a:off x="6921500" y="6488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16993</xdr:rowOff>
    </xdr:from>
    <xdr:to>
      <xdr:col>41</xdr:col>
      <xdr:colOff>50800</xdr:colOff>
      <xdr:row>38</xdr:row>
      <xdr:rowOff>24582</xdr:rowOff>
    </xdr:to>
    <xdr:cxnSp macro="">
      <xdr:nvCxnSpPr>
        <xdr:cNvPr id="135" name="直線コネクタ 134">
          <a:extLst>
            <a:ext uri="{FF2B5EF4-FFF2-40B4-BE49-F238E27FC236}">
              <a16:creationId xmlns:a16="http://schemas.microsoft.com/office/drawing/2014/main" id="{977E3934-A64E-43ED-A1AA-8FB1686B0A88}"/>
            </a:ext>
          </a:extLst>
        </xdr:cNvPr>
        <xdr:cNvCxnSpPr/>
      </xdr:nvCxnSpPr>
      <xdr:spPr>
        <a:xfrm flipV="1">
          <a:off x="6972300" y="6532093"/>
          <a:ext cx="889000" cy="7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32768</xdr:rowOff>
    </xdr:from>
    <xdr:ext cx="469744" cy="259045"/>
    <xdr:sp macro="" textlink="">
      <xdr:nvSpPr>
        <xdr:cNvPr id="136" name="n_1aveValue【道路】&#10;一人当たり延長">
          <a:extLst>
            <a:ext uri="{FF2B5EF4-FFF2-40B4-BE49-F238E27FC236}">
              <a16:creationId xmlns:a16="http://schemas.microsoft.com/office/drawing/2014/main" id="{8681363B-1800-49B3-9526-E164BE44C0EA}"/>
            </a:ext>
          </a:extLst>
        </xdr:cNvPr>
        <xdr:cNvSpPr txBox="1"/>
      </xdr:nvSpPr>
      <xdr:spPr>
        <a:xfrm>
          <a:off x="9391727" y="6890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34276</xdr:rowOff>
    </xdr:from>
    <xdr:ext cx="469744" cy="259045"/>
    <xdr:sp macro="" textlink="">
      <xdr:nvSpPr>
        <xdr:cNvPr id="137" name="n_2aveValue【道路】&#10;一人当たり延長">
          <a:extLst>
            <a:ext uri="{FF2B5EF4-FFF2-40B4-BE49-F238E27FC236}">
              <a16:creationId xmlns:a16="http://schemas.microsoft.com/office/drawing/2014/main" id="{51713347-4529-4128-89D3-6FCD64B5B763}"/>
            </a:ext>
          </a:extLst>
        </xdr:cNvPr>
        <xdr:cNvSpPr txBox="1"/>
      </xdr:nvSpPr>
      <xdr:spPr>
        <a:xfrm>
          <a:off x="8515427" y="6892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33728</xdr:rowOff>
    </xdr:from>
    <xdr:ext cx="469744" cy="259045"/>
    <xdr:sp macro="" textlink="">
      <xdr:nvSpPr>
        <xdr:cNvPr id="138" name="n_3aveValue【道路】&#10;一人当たり延長">
          <a:extLst>
            <a:ext uri="{FF2B5EF4-FFF2-40B4-BE49-F238E27FC236}">
              <a16:creationId xmlns:a16="http://schemas.microsoft.com/office/drawing/2014/main" id="{46AE12B3-7CB7-4AE4-B9C7-39F104D848DC}"/>
            </a:ext>
          </a:extLst>
        </xdr:cNvPr>
        <xdr:cNvSpPr txBox="1"/>
      </xdr:nvSpPr>
      <xdr:spPr>
        <a:xfrm>
          <a:off x="7626427" y="6891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39854</xdr:rowOff>
    </xdr:from>
    <xdr:ext cx="469744" cy="259045"/>
    <xdr:sp macro="" textlink="">
      <xdr:nvSpPr>
        <xdr:cNvPr id="139" name="n_4aveValue【道路】&#10;一人当たり延長">
          <a:extLst>
            <a:ext uri="{FF2B5EF4-FFF2-40B4-BE49-F238E27FC236}">
              <a16:creationId xmlns:a16="http://schemas.microsoft.com/office/drawing/2014/main" id="{BB928427-4E4C-4896-B623-C1A210BC7FD1}"/>
            </a:ext>
          </a:extLst>
        </xdr:cNvPr>
        <xdr:cNvSpPr txBox="1"/>
      </xdr:nvSpPr>
      <xdr:spPr>
        <a:xfrm>
          <a:off x="6737427" y="6897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67815</xdr:rowOff>
    </xdr:from>
    <xdr:ext cx="534377" cy="259045"/>
    <xdr:sp macro="" textlink="">
      <xdr:nvSpPr>
        <xdr:cNvPr id="140" name="n_1mainValue【道路】&#10;一人当たり延長">
          <a:extLst>
            <a:ext uri="{FF2B5EF4-FFF2-40B4-BE49-F238E27FC236}">
              <a16:creationId xmlns:a16="http://schemas.microsoft.com/office/drawing/2014/main" id="{3CF7C4E3-3BB0-492E-8FBB-D9A191D63152}"/>
            </a:ext>
          </a:extLst>
        </xdr:cNvPr>
        <xdr:cNvSpPr txBox="1"/>
      </xdr:nvSpPr>
      <xdr:spPr>
        <a:xfrm>
          <a:off x="9359411" y="6240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77233</xdr:rowOff>
    </xdr:from>
    <xdr:ext cx="534377" cy="259045"/>
    <xdr:sp macro="" textlink="">
      <xdr:nvSpPr>
        <xdr:cNvPr id="141" name="n_2mainValue【道路】&#10;一人当たり延長">
          <a:extLst>
            <a:ext uri="{FF2B5EF4-FFF2-40B4-BE49-F238E27FC236}">
              <a16:creationId xmlns:a16="http://schemas.microsoft.com/office/drawing/2014/main" id="{84BB5C53-F4A7-4859-9802-545F4D8D401D}"/>
            </a:ext>
          </a:extLst>
        </xdr:cNvPr>
        <xdr:cNvSpPr txBox="1"/>
      </xdr:nvSpPr>
      <xdr:spPr>
        <a:xfrm>
          <a:off x="8483111" y="6249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84320</xdr:rowOff>
    </xdr:from>
    <xdr:ext cx="534377" cy="259045"/>
    <xdr:sp macro="" textlink="">
      <xdr:nvSpPr>
        <xdr:cNvPr id="142" name="n_3mainValue【道路】&#10;一人当たり延長">
          <a:extLst>
            <a:ext uri="{FF2B5EF4-FFF2-40B4-BE49-F238E27FC236}">
              <a16:creationId xmlns:a16="http://schemas.microsoft.com/office/drawing/2014/main" id="{E84716D9-9749-44BE-A279-8002B7EBB32D}"/>
            </a:ext>
          </a:extLst>
        </xdr:cNvPr>
        <xdr:cNvSpPr txBox="1"/>
      </xdr:nvSpPr>
      <xdr:spPr>
        <a:xfrm>
          <a:off x="7594111" y="6256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91909</xdr:rowOff>
    </xdr:from>
    <xdr:ext cx="534377" cy="259045"/>
    <xdr:sp macro="" textlink="">
      <xdr:nvSpPr>
        <xdr:cNvPr id="143" name="n_4mainValue【道路】&#10;一人当たり延長">
          <a:extLst>
            <a:ext uri="{FF2B5EF4-FFF2-40B4-BE49-F238E27FC236}">
              <a16:creationId xmlns:a16="http://schemas.microsoft.com/office/drawing/2014/main" id="{236FF512-1F18-49DF-AB5B-EC9FBBC6A758}"/>
            </a:ext>
          </a:extLst>
        </xdr:cNvPr>
        <xdr:cNvSpPr txBox="1"/>
      </xdr:nvSpPr>
      <xdr:spPr>
        <a:xfrm>
          <a:off x="6705111" y="6264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7A5FF1B3-8007-49E7-9D7C-D06A5FF18D5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37E256D0-00B8-469C-BC14-9333C0ED4EE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DE9434D9-25A1-434E-A0ED-9B96B8C4183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75306694-C550-4714-B456-3E0DE00DBF0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9EB4CCFA-E888-4AA1-9523-29C309B20251}"/>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AD34B9A7-18B7-4997-8CDF-CCBFAD4DFF5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EC751AC7-E317-4F8B-882D-274811BCAEC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144642E4-3A6F-4BAD-B607-EB95E65812F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25D37F68-0CF9-42C5-A1D3-27FC7409B0A6}"/>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4CD6DDA6-6AF5-4208-9623-3F0E208C46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91721200-9FA9-467F-9FD3-2A29C8B4D3BA}"/>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5" name="直線コネクタ 154">
          <a:extLst>
            <a:ext uri="{FF2B5EF4-FFF2-40B4-BE49-F238E27FC236}">
              <a16:creationId xmlns:a16="http://schemas.microsoft.com/office/drawing/2014/main" id="{9D646F5D-7397-4477-A2F9-E0EE23F0609D}"/>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6" name="テキスト ボックス 155">
          <a:extLst>
            <a:ext uri="{FF2B5EF4-FFF2-40B4-BE49-F238E27FC236}">
              <a16:creationId xmlns:a16="http://schemas.microsoft.com/office/drawing/2014/main" id="{4A99BA69-7FF1-4D5E-8715-9F3BA8A1F129}"/>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7" name="直線コネクタ 156">
          <a:extLst>
            <a:ext uri="{FF2B5EF4-FFF2-40B4-BE49-F238E27FC236}">
              <a16:creationId xmlns:a16="http://schemas.microsoft.com/office/drawing/2014/main" id="{FE3FC396-7A06-48D3-A7C7-5596AC8B276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8" name="テキスト ボックス 157">
          <a:extLst>
            <a:ext uri="{FF2B5EF4-FFF2-40B4-BE49-F238E27FC236}">
              <a16:creationId xmlns:a16="http://schemas.microsoft.com/office/drawing/2014/main" id="{ED221FE4-8C35-4539-B0EF-5EA38C894C72}"/>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9" name="直線コネクタ 158">
          <a:extLst>
            <a:ext uri="{FF2B5EF4-FFF2-40B4-BE49-F238E27FC236}">
              <a16:creationId xmlns:a16="http://schemas.microsoft.com/office/drawing/2014/main" id="{509391DA-37F9-4653-8912-1CB5A1771231}"/>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0" name="テキスト ボックス 159">
          <a:extLst>
            <a:ext uri="{FF2B5EF4-FFF2-40B4-BE49-F238E27FC236}">
              <a16:creationId xmlns:a16="http://schemas.microsoft.com/office/drawing/2014/main" id="{E43CBC2B-6236-4D85-8A5B-558971657396}"/>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1" name="直線コネクタ 160">
          <a:extLst>
            <a:ext uri="{FF2B5EF4-FFF2-40B4-BE49-F238E27FC236}">
              <a16:creationId xmlns:a16="http://schemas.microsoft.com/office/drawing/2014/main" id="{76B30FE9-4E98-44B8-9766-FD1CCBFCFBE8}"/>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2" name="テキスト ボックス 161">
          <a:extLst>
            <a:ext uri="{FF2B5EF4-FFF2-40B4-BE49-F238E27FC236}">
              <a16:creationId xmlns:a16="http://schemas.microsoft.com/office/drawing/2014/main" id="{9FAD419E-BF52-4A81-9A29-907325755E66}"/>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3" name="直線コネクタ 162">
          <a:extLst>
            <a:ext uri="{FF2B5EF4-FFF2-40B4-BE49-F238E27FC236}">
              <a16:creationId xmlns:a16="http://schemas.microsoft.com/office/drawing/2014/main" id="{FC395A5B-16BE-423C-8B4E-61B03A9D9E4A}"/>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4" name="テキスト ボックス 163">
          <a:extLst>
            <a:ext uri="{FF2B5EF4-FFF2-40B4-BE49-F238E27FC236}">
              <a16:creationId xmlns:a16="http://schemas.microsoft.com/office/drawing/2014/main" id="{D166C315-A2AE-4D53-87ED-2A7F0130EDB3}"/>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5" name="直線コネクタ 164">
          <a:extLst>
            <a:ext uri="{FF2B5EF4-FFF2-40B4-BE49-F238E27FC236}">
              <a16:creationId xmlns:a16="http://schemas.microsoft.com/office/drawing/2014/main" id="{B8492C5A-FA03-4BD9-8B30-B12A52401DC9}"/>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6" name="テキスト ボックス 165">
          <a:extLst>
            <a:ext uri="{FF2B5EF4-FFF2-40B4-BE49-F238E27FC236}">
              <a16:creationId xmlns:a16="http://schemas.microsoft.com/office/drawing/2014/main" id="{F8962DEB-9B64-4911-80D3-F4D67A3D1AF9}"/>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F24C4AE7-E058-425F-9437-C300850D168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9390A9AF-A13A-4566-9827-33C11F0A193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9797</xdr:rowOff>
    </xdr:from>
    <xdr:to>
      <xdr:col>24</xdr:col>
      <xdr:colOff>62865</xdr:colOff>
      <xdr:row>63</xdr:row>
      <xdr:rowOff>86541</xdr:rowOff>
    </xdr:to>
    <xdr:cxnSp macro="">
      <xdr:nvCxnSpPr>
        <xdr:cNvPr id="169" name="直線コネクタ 168">
          <a:extLst>
            <a:ext uri="{FF2B5EF4-FFF2-40B4-BE49-F238E27FC236}">
              <a16:creationId xmlns:a16="http://schemas.microsoft.com/office/drawing/2014/main" id="{A44B2847-0534-4070-A65C-595BC8B1024D}"/>
            </a:ext>
          </a:extLst>
        </xdr:cNvPr>
        <xdr:cNvCxnSpPr/>
      </xdr:nvCxnSpPr>
      <xdr:spPr>
        <a:xfrm flipV="1">
          <a:off x="4634865" y="9610997"/>
          <a:ext cx="0" cy="1276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90368</xdr:rowOff>
    </xdr:from>
    <xdr:ext cx="405111" cy="259045"/>
    <xdr:sp macro="" textlink="">
      <xdr:nvSpPr>
        <xdr:cNvPr id="170" name="【橋りょう・トンネル】&#10;有形固定資産減価償却率最小値テキスト">
          <a:extLst>
            <a:ext uri="{FF2B5EF4-FFF2-40B4-BE49-F238E27FC236}">
              <a16:creationId xmlns:a16="http://schemas.microsoft.com/office/drawing/2014/main" id="{75B795BF-7D18-4741-A053-41ED88302AD6}"/>
            </a:ext>
          </a:extLst>
        </xdr:cNvPr>
        <xdr:cNvSpPr txBox="1"/>
      </xdr:nvSpPr>
      <xdr:spPr>
        <a:xfrm>
          <a:off x="4673600" y="108917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86541</xdr:rowOff>
    </xdr:from>
    <xdr:to>
      <xdr:col>24</xdr:col>
      <xdr:colOff>152400</xdr:colOff>
      <xdr:row>63</xdr:row>
      <xdr:rowOff>86541</xdr:rowOff>
    </xdr:to>
    <xdr:cxnSp macro="">
      <xdr:nvCxnSpPr>
        <xdr:cNvPr id="171" name="直線コネクタ 170">
          <a:extLst>
            <a:ext uri="{FF2B5EF4-FFF2-40B4-BE49-F238E27FC236}">
              <a16:creationId xmlns:a16="http://schemas.microsoft.com/office/drawing/2014/main" id="{FBE3E9EC-D5DA-4D5E-9F91-8D06B481F2A2}"/>
            </a:ext>
          </a:extLst>
        </xdr:cNvPr>
        <xdr:cNvCxnSpPr/>
      </xdr:nvCxnSpPr>
      <xdr:spPr>
        <a:xfrm>
          <a:off x="4546600" y="108878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127924</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CA345E81-4691-4B17-887F-D9C298100A62}"/>
            </a:ext>
          </a:extLst>
        </xdr:cNvPr>
        <xdr:cNvSpPr txBox="1"/>
      </xdr:nvSpPr>
      <xdr:spPr>
        <a:xfrm>
          <a:off x="4673600" y="938622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9797</xdr:rowOff>
    </xdr:from>
    <xdr:to>
      <xdr:col>24</xdr:col>
      <xdr:colOff>152400</xdr:colOff>
      <xdr:row>56</xdr:row>
      <xdr:rowOff>9797</xdr:rowOff>
    </xdr:to>
    <xdr:cxnSp macro="">
      <xdr:nvCxnSpPr>
        <xdr:cNvPr id="173" name="直線コネクタ 172">
          <a:extLst>
            <a:ext uri="{FF2B5EF4-FFF2-40B4-BE49-F238E27FC236}">
              <a16:creationId xmlns:a16="http://schemas.microsoft.com/office/drawing/2014/main" id="{3A180B0F-4030-44C3-9B75-362FFDC058D3}"/>
            </a:ext>
          </a:extLst>
        </xdr:cNvPr>
        <xdr:cNvCxnSpPr/>
      </xdr:nvCxnSpPr>
      <xdr:spPr>
        <a:xfrm>
          <a:off x="4546600" y="9610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1105</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BF150D7C-CB0F-4ABA-877B-19B975CF867E}"/>
            </a:ext>
          </a:extLst>
        </xdr:cNvPr>
        <xdr:cNvSpPr txBox="1"/>
      </xdr:nvSpPr>
      <xdr:spPr>
        <a:xfrm>
          <a:off x="4673600" y="10459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22678</xdr:rowOff>
    </xdr:from>
    <xdr:to>
      <xdr:col>24</xdr:col>
      <xdr:colOff>114300</xdr:colOff>
      <xdr:row>61</xdr:row>
      <xdr:rowOff>124278</xdr:rowOff>
    </xdr:to>
    <xdr:sp macro="" textlink="">
      <xdr:nvSpPr>
        <xdr:cNvPr id="175" name="フローチャート: 判断 174">
          <a:extLst>
            <a:ext uri="{FF2B5EF4-FFF2-40B4-BE49-F238E27FC236}">
              <a16:creationId xmlns:a16="http://schemas.microsoft.com/office/drawing/2014/main" id="{A6457928-527C-49B4-9F87-0B4B0021A11D}"/>
            </a:ext>
          </a:extLst>
        </xdr:cNvPr>
        <xdr:cNvSpPr/>
      </xdr:nvSpPr>
      <xdr:spPr>
        <a:xfrm>
          <a:off x="4584700" y="1048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17780</xdr:rowOff>
    </xdr:from>
    <xdr:to>
      <xdr:col>20</xdr:col>
      <xdr:colOff>38100</xdr:colOff>
      <xdr:row>61</xdr:row>
      <xdr:rowOff>119380</xdr:rowOff>
    </xdr:to>
    <xdr:sp macro="" textlink="">
      <xdr:nvSpPr>
        <xdr:cNvPr id="176" name="フローチャート: 判断 175">
          <a:extLst>
            <a:ext uri="{FF2B5EF4-FFF2-40B4-BE49-F238E27FC236}">
              <a16:creationId xmlns:a16="http://schemas.microsoft.com/office/drawing/2014/main" id="{C50635F6-F9FF-486B-9346-93D10A117342}"/>
            </a:ext>
          </a:extLst>
        </xdr:cNvPr>
        <xdr:cNvSpPr/>
      </xdr:nvSpPr>
      <xdr:spPr>
        <a:xfrm>
          <a:off x="3746500" y="1047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171269</xdr:rowOff>
    </xdr:from>
    <xdr:to>
      <xdr:col>15</xdr:col>
      <xdr:colOff>101600</xdr:colOff>
      <xdr:row>61</xdr:row>
      <xdr:rowOff>101419</xdr:rowOff>
    </xdr:to>
    <xdr:sp macro="" textlink="">
      <xdr:nvSpPr>
        <xdr:cNvPr id="177" name="フローチャート: 判断 176">
          <a:extLst>
            <a:ext uri="{FF2B5EF4-FFF2-40B4-BE49-F238E27FC236}">
              <a16:creationId xmlns:a16="http://schemas.microsoft.com/office/drawing/2014/main" id="{792E1377-5B83-4D56-BC8A-718CDDE68B11}"/>
            </a:ext>
          </a:extLst>
        </xdr:cNvPr>
        <xdr:cNvSpPr/>
      </xdr:nvSpPr>
      <xdr:spPr>
        <a:xfrm>
          <a:off x="28575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150041</xdr:rowOff>
    </xdr:from>
    <xdr:to>
      <xdr:col>10</xdr:col>
      <xdr:colOff>165100</xdr:colOff>
      <xdr:row>61</xdr:row>
      <xdr:rowOff>80191</xdr:rowOff>
    </xdr:to>
    <xdr:sp macro="" textlink="">
      <xdr:nvSpPr>
        <xdr:cNvPr id="178" name="フローチャート: 判断 177">
          <a:extLst>
            <a:ext uri="{FF2B5EF4-FFF2-40B4-BE49-F238E27FC236}">
              <a16:creationId xmlns:a16="http://schemas.microsoft.com/office/drawing/2014/main" id="{D845E119-5A8F-4E1E-99B1-52B777C60413}"/>
            </a:ext>
          </a:extLst>
        </xdr:cNvPr>
        <xdr:cNvSpPr/>
      </xdr:nvSpPr>
      <xdr:spPr>
        <a:xfrm>
          <a:off x="1968500" y="1043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125549</xdr:rowOff>
    </xdr:from>
    <xdr:to>
      <xdr:col>6</xdr:col>
      <xdr:colOff>38100</xdr:colOff>
      <xdr:row>61</xdr:row>
      <xdr:rowOff>55699</xdr:rowOff>
    </xdr:to>
    <xdr:sp macro="" textlink="">
      <xdr:nvSpPr>
        <xdr:cNvPr id="179" name="フローチャート: 判断 178">
          <a:extLst>
            <a:ext uri="{FF2B5EF4-FFF2-40B4-BE49-F238E27FC236}">
              <a16:creationId xmlns:a16="http://schemas.microsoft.com/office/drawing/2014/main" id="{850449E3-AD95-4A09-A41B-5EB67CFB86A8}"/>
            </a:ext>
          </a:extLst>
        </xdr:cNvPr>
        <xdr:cNvSpPr/>
      </xdr:nvSpPr>
      <xdr:spPr>
        <a:xfrm>
          <a:off x="1079500" y="1041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4D67D6AB-8A74-4E9C-82A4-18EEB65F606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14AA822F-81AF-4A77-A13E-7BCC5DA2A3D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E0DD9D74-869E-4040-B2CD-817A34F4B349}"/>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59295173-9507-4B84-A259-8875FF9DB764}"/>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81A6030-290C-4067-8870-968990132907}"/>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150041</xdr:rowOff>
    </xdr:from>
    <xdr:to>
      <xdr:col>24</xdr:col>
      <xdr:colOff>114300</xdr:colOff>
      <xdr:row>61</xdr:row>
      <xdr:rowOff>80191</xdr:rowOff>
    </xdr:to>
    <xdr:sp macro="" textlink="">
      <xdr:nvSpPr>
        <xdr:cNvPr id="185" name="楕円 184">
          <a:extLst>
            <a:ext uri="{FF2B5EF4-FFF2-40B4-BE49-F238E27FC236}">
              <a16:creationId xmlns:a16="http://schemas.microsoft.com/office/drawing/2014/main" id="{9B5CE197-EEB4-4919-A711-124B3C007862}"/>
            </a:ext>
          </a:extLst>
        </xdr:cNvPr>
        <xdr:cNvSpPr/>
      </xdr:nvSpPr>
      <xdr:spPr>
        <a:xfrm>
          <a:off x="4584700" y="10437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1468</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FB428134-30C1-48C1-868E-97D3FEC8C3CE}"/>
            </a:ext>
          </a:extLst>
        </xdr:cNvPr>
        <xdr:cNvSpPr txBox="1"/>
      </xdr:nvSpPr>
      <xdr:spPr>
        <a:xfrm>
          <a:off x="4673600" y="10288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122283</xdr:rowOff>
    </xdr:from>
    <xdr:to>
      <xdr:col>20</xdr:col>
      <xdr:colOff>38100</xdr:colOff>
      <xdr:row>61</xdr:row>
      <xdr:rowOff>52433</xdr:rowOff>
    </xdr:to>
    <xdr:sp macro="" textlink="">
      <xdr:nvSpPr>
        <xdr:cNvPr id="187" name="楕円 186">
          <a:extLst>
            <a:ext uri="{FF2B5EF4-FFF2-40B4-BE49-F238E27FC236}">
              <a16:creationId xmlns:a16="http://schemas.microsoft.com/office/drawing/2014/main" id="{8A54940C-4DFA-4CB0-923E-E5D0A5ADDD78}"/>
            </a:ext>
          </a:extLst>
        </xdr:cNvPr>
        <xdr:cNvSpPr/>
      </xdr:nvSpPr>
      <xdr:spPr>
        <a:xfrm>
          <a:off x="3746500" y="10409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1633</xdr:rowOff>
    </xdr:from>
    <xdr:to>
      <xdr:col>24</xdr:col>
      <xdr:colOff>63500</xdr:colOff>
      <xdr:row>61</xdr:row>
      <xdr:rowOff>29391</xdr:rowOff>
    </xdr:to>
    <xdr:cxnSp macro="">
      <xdr:nvCxnSpPr>
        <xdr:cNvPr id="188" name="直線コネクタ 187">
          <a:extLst>
            <a:ext uri="{FF2B5EF4-FFF2-40B4-BE49-F238E27FC236}">
              <a16:creationId xmlns:a16="http://schemas.microsoft.com/office/drawing/2014/main" id="{61EF6CD2-FEB4-4D94-885D-3A70B85C26CE}"/>
            </a:ext>
          </a:extLst>
        </xdr:cNvPr>
        <xdr:cNvCxnSpPr/>
      </xdr:nvCxnSpPr>
      <xdr:spPr>
        <a:xfrm>
          <a:off x="3797300" y="10460083"/>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92891</xdr:rowOff>
    </xdr:from>
    <xdr:to>
      <xdr:col>15</xdr:col>
      <xdr:colOff>101600</xdr:colOff>
      <xdr:row>61</xdr:row>
      <xdr:rowOff>23041</xdr:rowOff>
    </xdr:to>
    <xdr:sp macro="" textlink="">
      <xdr:nvSpPr>
        <xdr:cNvPr id="189" name="楕円 188">
          <a:extLst>
            <a:ext uri="{FF2B5EF4-FFF2-40B4-BE49-F238E27FC236}">
              <a16:creationId xmlns:a16="http://schemas.microsoft.com/office/drawing/2014/main" id="{0AE2A457-ADBC-4F91-A974-B8E6757F3D67}"/>
            </a:ext>
          </a:extLst>
        </xdr:cNvPr>
        <xdr:cNvSpPr/>
      </xdr:nvSpPr>
      <xdr:spPr>
        <a:xfrm>
          <a:off x="2857500" y="10379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143691</xdr:rowOff>
    </xdr:from>
    <xdr:to>
      <xdr:col>19</xdr:col>
      <xdr:colOff>177800</xdr:colOff>
      <xdr:row>61</xdr:row>
      <xdr:rowOff>1633</xdr:rowOff>
    </xdr:to>
    <xdr:cxnSp macro="">
      <xdr:nvCxnSpPr>
        <xdr:cNvPr id="190" name="直線コネクタ 189">
          <a:extLst>
            <a:ext uri="{FF2B5EF4-FFF2-40B4-BE49-F238E27FC236}">
              <a16:creationId xmlns:a16="http://schemas.microsoft.com/office/drawing/2014/main" id="{31C8D7ED-E39E-4EF6-9B03-42F2E05616D8}"/>
            </a:ext>
          </a:extLst>
        </xdr:cNvPr>
        <xdr:cNvCxnSpPr/>
      </xdr:nvCxnSpPr>
      <xdr:spPr>
        <a:xfrm>
          <a:off x="2908300" y="10430691"/>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63500</xdr:rowOff>
    </xdr:from>
    <xdr:to>
      <xdr:col>10</xdr:col>
      <xdr:colOff>165100</xdr:colOff>
      <xdr:row>60</xdr:row>
      <xdr:rowOff>165100</xdr:rowOff>
    </xdr:to>
    <xdr:sp macro="" textlink="">
      <xdr:nvSpPr>
        <xdr:cNvPr id="191" name="楕円 190">
          <a:extLst>
            <a:ext uri="{FF2B5EF4-FFF2-40B4-BE49-F238E27FC236}">
              <a16:creationId xmlns:a16="http://schemas.microsoft.com/office/drawing/2014/main" id="{C6F2DC2A-5AF3-452E-B522-5ABEFD5F9613}"/>
            </a:ext>
          </a:extLst>
        </xdr:cNvPr>
        <xdr:cNvSpPr/>
      </xdr:nvSpPr>
      <xdr:spPr>
        <a:xfrm>
          <a:off x="19685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114300</xdr:rowOff>
    </xdr:from>
    <xdr:to>
      <xdr:col>15</xdr:col>
      <xdr:colOff>50800</xdr:colOff>
      <xdr:row>60</xdr:row>
      <xdr:rowOff>143691</xdr:rowOff>
    </xdr:to>
    <xdr:cxnSp macro="">
      <xdr:nvCxnSpPr>
        <xdr:cNvPr id="192" name="直線コネクタ 191">
          <a:extLst>
            <a:ext uri="{FF2B5EF4-FFF2-40B4-BE49-F238E27FC236}">
              <a16:creationId xmlns:a16="http://schemas.microsoft.com/office/drawing/2014/main" id="{2FD9F7EB-94CC-496B-8CCD-EC38E6F06EE2}"/>
            </a:ext>
          </a:extLst>
        </xdr:cNvPr>
        <xdr:cNvCxnSpPr/>
      </xdr:nvCxnSpPr>
      <xdr:spPr>
        <a:xfrm>
          <a:off x="2019300" y="10401300"/>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55335</xdr:rowOff>
    </xdr:from>
    <xdr:to>
      <xdr:col>6</xdr:col>
      <xdr:colOff>38100</xdr:colOff>
      <xdr:row>60</xdr:row>
      <xdr:rowOff>156935</xdr:rowOff>
    </xdr:to>
    <xdr:sp macro="" textlink="">
      <xdr:nvSpPr>
        <xdr:cNvPr id="193" name="楕円 192">
          <a:extLst>
            <a:ext uri="{FF2B5EF4-FFF2-40B4-BE49-F238E27FC236}">
              <a16:creationId xmlns:a16="http://schemas.microsoft.com/office/drawing/2014/main" id="{5E63D615-E3D9-4083-B9A3-4389C8CA8731}"/>
            </a:ext>
          </a:extLst>
        </xdr:cNvPr>
        <xdr:cNvSpPr/>
      </xdr:nvSpPr>
      <xdr:spPr>
        <a:xfrm>
          <a:off x="1079500" y="1034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106135</xdr:rowOff>
    </xdr:from>
    <xdr:to>
      <xdr:col>10</xdr:col>
      <xdr:colOff>114300</xdr:colOff>
      <xdr:row>60</xdr:row>
      <xdr:rowOff>114300</xdr:rowOff>
    </xdr:to>
    <xdr:cxnSp macro="">
      <xdr:nvCxnSpPr>
        <xdr:cNvPr id="194" name="直線コネクタ 193">
          <a:extLst>
            <a:ext uri="{FF2B5EF4-FFF2-40B4-BE49-F238E27FC236}">
              <a16:creationId xmlns:a16="http://schemas.microsoft.com/office/drawing/2014/main" id="{95BCC891-F3C5-4244-A754-505F7CC3CEC1}"/>
            </a:ext>
          </a:extLst>
        </xdr:cNvPr>
        <xdr:cNvCxnSpPr/>
      </xdr:nvCxnSpPr>
      <xdr:spPr>
        <a:xfrm>
          <a:off x="1130300" y="10393135"/>
          <a:ext cx="8890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110507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DFDA78A4-54F4-4CD9-9E07-A6E8DE5C1A8C}"/>
            </a:ext>
          </a:extLst>
        </xdr:cNvPr>
        <xdr:cNvSpPr txBox="1"/>
      </xdr:nvSpPr>
      <xdr:spPr>
        <a:xfrm>
          <a:off x="3582044" y="1056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92546</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2838B0F1-3A50-4415-B09A-454363B5F8CA}"/>
            </a:ext>
          </a:extLst>
        </xdr:cNvPr>
        <xdr:cNvSpPr txBox="1"/>
      </xdr:nvSpPr>
      <xdr:spPr>
        <a:xfrm>
          <a:off x="2705744" y="1055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71318</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653E0F4A-26A2-4676-9218-9AAF512B5DE5}"/>
            </a:ext>
          </a:extLst>
        </xdr:cNvPr>
        <xdr:cNvSpPr txBox="1"/>
      </xdr:nvSpPr>
      <xdr:spPr>
        <a:xfrm>
          <a:off x="1816744" y="10529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46826</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BB399F01-5363-4FE8-A762-35A9B0408605}"/>
            </a:ext>
          </a:extLst>
        </xdr:cNvPr>
        <xdr:cNvSpPr txBox="1"/>
      </xdr:nvSpPr>
      <xdr:spPr>
        <a:xfrm>
          <a:off x="927744" y="10505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68960</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B925B524-5B5B-4F8E-BE2C-AB33999DA81C}"/>
            </a:ext>
          </a:extLst>
        </xdr:cNvPr>
        <xdr:cNvSpPr txBox="1"/>
      </xdr:nvSpPr>
      <xdr:spPr>
        <a:xfrm>
          <a:off x="3582044" y="10184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39568</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2E3C54F1-B2F9-4C4F-A6CE-BDCBA75DF7C3}"/>
            </a:ext>
          </a:extLst>
        </xdr:cNvPr>
        <xdr:cNvSpPr txBox="1"/>
      </xdr:nvSpPr>
      <xdr:spPr>
        <a:xfrm>
          <a:off x="2705744" y="10155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10177</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DC712E5F-EF3C-43CA-A259-D8D6D3193592}"/>
            </a:ext>
          </a:extLst>
        </xdr:cNvPr>
        <xdr:cNvSpPr txBox="1"/>
      </xdr:nvSpPr>
      <xdr:spPr>
        <a:xfrm>
          <a:off x="1816744" y="1012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2012</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6234F790-BD2C-4778-B6DD-8C1628AEDF4A}"/>
            </a:ext>
          </a:extLst>
        </xdr:cNvPr>
        <xdr:cNvSpPr txBox="1"/>
      </xdr:nvSpPr>
      <xdr:spPr>
        <a:xfrm>
          <a:off x="927744" y="10117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B4B1A93D-0A12-4A0C-91FE-8D5CC166E3CE}"/>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35227272-B2BB-49D4-A2FC-E7C9F7BD1C1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12564F2E-4FF7-4DAA-9E49-9A3096079612}"/>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0183FE94-F444-4CAE-B506-BC56A86316D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2A8C756E-3BAF-4250-8061-7E822B0968B4}"/>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0B77D4D3-52B0-4DAF-A874-4CDF4A430A13}"/>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F51279EE-B2D4-4B10-BE80-3312C3C37B4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09A8B4B7-BB9D-4F2B-8720-A16F0B1D9B7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B5A94A17-DA9A-4E2A-9139-F2CB05502C35}"/>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60168100-BC84-4868-A64F-F6AD200E9D67}"/>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3" name="直線コネクタ 212">
          <a:extLst>
            <a:ext uri="{FF2B5EF4-FFF2-40B4-BE49-F238E27FC236}">
              <a16:creationId xmlns:a16="http://schemas.microsoft.com/office/drawing/2014/main" id="{437BD6DA-942C-4BBB-BD62-FF36D0D8A472}"/>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4" name="テキスト ボックス 213">
          <a:extLst>
            <a:ext uri="{FF2B5EF4-FFF2-40B4-BE49-F238E27FC236}">
              <a16:creationId xmlns:a16="http://schemas.microsoft.com/office/drawing/2014/main" id="{8694E3FB-6859-4F1E-9CA2-440258C91FB9}"/>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5" name="直線コネクタ 214">
          <a:extLst>
            <a:ext uri="{FF2B5EF4-FFF2-40B4-BE49-F238E27FC236}">
              <a16:creationId xmlns:a16="http://schemas.microsoft.com/office/drawing/2014/main" id="{AD344BB6-ABDA-4999-BCBE-51B041CB4206}"/>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16" name="テキスト ボックス 215">
          <a:extLst>
            <a:ext uri="{FF2B5EF4-FFF2-40B4-BE49-F238E27FC236}">
              <a16:creationId xmlns:a16="http://schemas.microsoft.com/office/drawing/2014/main" id="{3185D3DF-2EDE-4B33-9A4B-186194ACA3A0}"/>
            </a:ext>
          </a:extLst>
        </xdr:cNvPr>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7" name="直線コネクタ 216">
          <a:extLst>
            <a:ext uri="{FF2B5EF4-FFF2-40B4-BE49-F238E27FC236}">
              <a16:creationId xmlns:a16="http://schemas.microsoft.com/office/drawing/2014/main" id="{B83BE4AA-A160-41DC-857B-927A6EB3B8E8}"/>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18" name="テキスト ボックス 217">
          <a:extLst>
            <a:ext uri="{FF2B5EF4-FFF2-40B4-BE49-F238E27FC236}">
              <a16:creationId xmlns:a16="http://schemas.microsoft.com/office/drawing/2014/main" id="{E678DE24-E95D-4962-94A8-57B7AC517B0D}"/>
            </a:ext>
          </a:extLst>
        </xdr:cNvPr>
        <xdr:cNvSpPr txBox="1"/>
      </xdr:nvSpPr>
      <xdr:spPr>
        <a:xfrm>
          <a:off x="6008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19" name="直線コネクタ 218">
          <a:extLst>
            <a:ext uri="{FF2B5EF4-FFF2-40B4-BE49-F238E27FC236}">
              <a16:creationId xmlns:a16="http://schemas.microsoft.com/office/drawing/2014/main" id="{1DFD1383-BA3A-4B03-8703-98678B86FC3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0" name="テキスト ボックス 219">
          <a:extLst>
            <a:ext uri="{FF2B5EF4-FFF2-40B4-BE49-F238E27FC236}">
              <a16:creationId xmlns:a16="http://schemas.microsoft.com/office/drawing/2014/main" id="{2305EF65-5607-47E9-A102-375AED838F43}"/>
            </a:ext>
          </a:extLst>
        </xdr:cNvPr>
        <xdr:cNvSpPr txBox="1"/>
      </xdr:nvSpPr>
      <xdr:spPr>
        <a:xfrm>
          <a:off x="6008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1" name="直線コネクタ 220">
          <a:extLst>
            <a:ext uri="{FF2B5EF4-FFF2-40B4-BE49-F238E27FC236}">
              <a16:creationId xmlns:a16="http://schemas.microsoft.com/office/drawing/2014/main" id="{8EB1EF5F-F328-44CC-951F-3BED2373A0DC}"/>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2" name="テキスト ボックス 221">
          <a:extLst>
            <a:ext uri="{FF2B5EF4-FFF2-40B4-BE49-F238E27FC236}">
              <a16:creationId xmlns:a16="http://schemas.microsoft.com/office/drawing/2014/main" id="{48BE90A4-6095-4CA4-83BA-67B4B4D8ADD4}"/>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3" name="【橋りょう・トンネル】&#10;一人当たり有形固定資産（償却資産）額グラフ枠">
          <a:extLst>
            <a:ext uri="{FF2B5EF4-FFF2-40B4-BE49-F238E27FC236}">
              <a16:creationId xmlns:a16="http://schemas.microsoft.com/office/drawing/2014/main" id="{E020EF8A-ACEF-4F9A-8E2D-B7B255F9BC0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117313</xdr:rowOff>
    </xdr:from>
    <xdr:to>
      <xdr:col>54</xdr:col>
      <xdr:colOff>189865</xdr:colOff>
      <xdr:row>63</xdr:row>
      <xdr:rowOff>140100</xdr:rowOff>
    </xdr:to>
    <xdr:cxnSp macro="">
      <xdr:nvCxnSpPr>
        <xdr:cNvPr id="224" name="直線コネクタ 223">
          <a:extLst>
            <a:ext uri="{FF2B5EF4-FFF2-40B4-BE49-F238E27FC236}">
              <a16:creationId xmlns:a16="http://schemas.microsoft.com/office/drawing/2014/main" id="{31688DD7-1930-43B5-A14D-CADDC5B709AB}"/>
            </a:ext>
          </a:extLst>
        </xdr:cNvPr>
        <xdr:cNvCxnSpPr/>
      </xdr:nvCxnSpPr>
      <xdr:spPr>
        <a:xfrm flipV="1">
          <a:off x="10476865" y="9889963"/>
          <a:ext cx="0" cy="1051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143927</xdr:rowOff>
    </xdr:from>
    <xdr:ext cx="469744" cy="259045"/>
    <xdr:sp macro="" textlink="">
      <xdr:nvSpPr>
        <xdr:cNvPr id="225" name="【橋りょう・トンネル】&#10;一人当たり有形固定資産（償却資産）額最小値テキスト">
          <a:extLst>
            <a:ext uri="{FF2B5EF4-FFF2-40B4-BE49-F238E27FC236}">
              <a16:creationId xmlns:a16="http://schemas.microsoft.com/office/drawing/2014/main" id="{4B11A38D-F919-43C2-9E8C-DCD8650CC6B5}"/>
            </a:ext>
          </a:extLst>
        </xdr:cNvPr>
        <xdr:cNvSpPr txBox="1"/>
      </xdr:nvSpPr>
      <xdr:spPr>
        <a:xfrm>
          <a:off x="10515600" y="1094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140100</xdr:rowOff>
    </xdr:from>
    <xdr:to>
      <xdr:col>55</xdr:col>
      <xdr:colOff>88900</xdr:colOff>
      <xdr:row>63</xdr:row>
      <xdr:rowOff>140100</xdr:rowOff>
    </xdr:to>
    <xdr:cxnSp macro="">
      <xdr:nvCxnSpPr>
        <xdr:cNvPr id="226" name="直線コネクタ 225">
          <a:extLst>
            <a:ext uri="{FF2B5EF4-FFF2-40B4-BE49-F238E27FC236}">
              <a16:creationId xmlns:a16="http://schemas.microsoft.com/office/drawing/2014/main" id="{21A545AA-7ED9-416D-9659-1DEBD3AFB350}"/>
            </a:ext>
          </a:extLst>
        </xdr:cNvPr>
        <xdr:cNvCxnSpPr/>
      </xdr:nvCxnSpPr>
      <xdr:spPr>
        <a:xfrm>
          <a:off x="10388600" y="10941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56</xdr:row>
      <xdr:rowOff>63990</xdr:rowOff>
    </xdr:from>
    <xdr:ext cx="599010" cy="259045"/>
    <xdr:sp macro="" textlink="">
      <xdr:nvSpPr>
        <xdr:cNvPr id="227" name="【橋りょう・トンネル】&#10;一人当たり有形固定資産（償却資産）額最大値テキスト">
          <a:extLst>
            <a:ext uri="{FF2B5EF4-FFF2-40B4-BE49-F238E27FC236}">
              <a16:creationId xmlns:a16="http://schemas.microsoft.com/office/drawing/2014/main" id="{F7EB49D0-3FB8-427D-BD13-110766168B7C}"/>
            </a:ext>
          </a:extLst>
        </xdr:cNvPr>
        <xdr:cNvSpPr txBox="1"/>
      </xdr:nvSpPr>
      <xdr:spPr>
        <a:xfrm>
          <a:off x="10515600" y="9665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117313</xdr:rowOff>
    </xdr:from>
    <xdr:to>
      <xdr:col>55</xdr:col>
      <xdr:colOff>88900</xdr:colOff>
      <xdr:row>57</xdr:row>
      <xdr:rowOff>117313</xdr:rowOff>
    </xdr:to>
    <xdr:cxnSp macro="">
      <xdr:nvCxnSpPr>
        <xdr:cNvPr id="228" name="直線コネクタ 227">
          <a:extLst>
            <a:ext uri="{FF2B5EF4-FFF2-40B4-BE49-F238E27FC236}">
              <a16:creationId xmlns:a16="http://schemas.microsoft.com/office/drawing/2014/main" id="{16670835-23A5-499A-8AAA-8647DC7DF498}"/>
            </a:ext>
          </a:extLst>
        </xdr:cNvPr>
        <xdr:cNvCxnSpPr/>
      </xdr:nvCxnSpPr>
      <xdr:spPr>
        <a:xfrm>
          <a:off x="10388600" y="9889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66287</xdr:rowOff>
    </xdr:from>
    <xdr:ext cx="534377" cy="259045"/>
    <xdr:sp macro="" textlink="">
      <xdr:nvSpPr>
        <xdr:cNvPr id="229" name="【橋りょう・トンネル】&#10;一人当たり有形固定資産（償却資産）額平均値テキスト">
          <a:extLst>
            <a:ext uri="{FF2B5EF4-FFF2-40B4-BE49-F238E27FC236}">
              <a16:creationId xmlns:a16="http://schemas.microsoft.com/office/drawing/2014/main" id="{C7ED1A40-59FE-46F1-B1FF-EA366D6A6DC2}"/>
            </a:ext>
          </a:extLst>
        </xdr:cNvPr>
        <xdr:cNvSpPr txBox="1"/>
      </xdr:nvSpPr>
      <xdr:spPr>
        <a:xfrm>
          <a:off x="10515600" y="105247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87860</xdr:rowOff>
    </xdr:from>
    <xdr:to>
      <xdr:col>55</xdr:col>
      <xdr:colOff>50800</xdr:colOff>
      <xdr:row>62</xdr:row>
      <xdr:rowOff>18010</xdr:rowOff>
    </xdr:to>
    <xdr:sp macro="" textlink="">
      <xdr:nvSpPr>
        <xdr:cNvPr id="230" name="フローチャート: 判断 229">
          <a:extLst>
            <a:ext uri="{FF2B5EF4-FFF2-40B4-BE49-F238E27FC236}">
              <a16:creationId xmlns:a16="http://schemas.microsoft.com/office/drawing/2014/main" id="{3930CFD3-8E32-4EFC-A565-1DB9E12E9D6E}"/>
            </a:ext>
          </a:extLst>
        </xdr:cNvPr>
        <xdr:cNvSpPr/>
      </xdr:nvSpPr>
      <xdr:spPr>
        <a:xfrm>
          <a:off x="10426700" y="10546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85482</xdr:rowOff>
    </xdr:from>
    <xdr:to>
      <xdr:col>50</xdr:col>
      <xdr:colOff>165100</xdr:colOff>
      <xdr:row>62</xdr:row>
      <xdr:rowOff>15632</xdr:rowOff>
    </xdr:to>
    <xdr:sp macro="" textlink="">
      <xdr:nvSpPr>
        <xdr:cNvPr id="231" name="フローチャート: 判断 230">
          <a:extLst>
            <a:ext uri="{FF2B5EF4-FFF2-40B4-BE49-F238E27FC236}">
              <a16:creationId xmlns:a16="http://schemas.microsoft.com/office/drawing/2014/main" id="{4F6C7BA1-94B0-47B6-9D3F-2BD9C094102B}"/>
            </a:ext>
          </a:extLst>
        </xdr:cNvPr>
        <xdr:cNvSpPr/>
      </xdr:nvSpPr>
      <xdr:spPr>
        <a:xfrm>
          <a:off x="9588500" y="1054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89071</xdr:rowOff>
    </xdr:from>
    <xdr:to>
      <xdr:col>46</xdr:col>
      <xdr:colOff>38100</xdr:colOff>
      <xdr:row>62</xdr:row>
      <xdr:rowOff>19221</xdr:rowOff>
    </xdr:to>
    <xdr:sp macro="" textlink="">
      <xdr:nvSpPr>
        <xdr:cNvPr id="232" name="フローチャート: 判断 231">
          <a:extLst>
            <a:ext uri="{FF2B5EF4-FFF2-40B4-BE49-F238E27FC236}">
              <a16:creationId xmlns:a16="http://schemas.microsoft.com/office/drawing/2014/main" id="{00772021-11B3-4DED-9CCC-26200615CA5C}"/>
            </a:ext>
          </a:extLst>
        </xdr:cNvPr>
        <xdr:cNvSpPr/>
      </xdr:nvSpPr>
      <xdr:spPr>
        <a:xfrm>
          <a:off x="8699500" y="10547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91878</xdr:rowOff>
    </xdr:from>
    <xdr:to>
      <xdr:col>41</xdr:col>
      <xdr:colOff>101600</xdr:colOff>
      <xdr:row>62</xdr:row>
      <xdr:rowOff>22028</xdr:rowOff>
    </xdr:to>
    <xdr:sp macro="" textlink="">
      <xdr:nvSpPr>
        <xdr:cNvPr id="233" name="フローチャート: 判断 232">
          <a:extLst>
            <a:ext uri="{FF2B5EF4-FFF2-40B4-BE49-F238E27FC236}">
              <a16:creationId xmlns:a16="http://schemas.microsoft.com/office/drawing/2014/main" id="{B5C754D8-4EBC-4844-A118-942B4F27C0FB}"/>
            </a:ext>
          </a:extLst>
        </xdr:cNvPr>
        <xdr:cNvSpPr/>
      </xdr:nvSpPr>
      <xdr:spPr>
        <a:xfrm>
          <a:off x="7810500" y="10550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94951</xdr:rowOff>
    </xdr:from>
    <xdr:to>
      <xdr:col>36</xdr:col>
      <xdr:colOff>165100</xdr:colOff>
      <xdr:row>62</xdr:row>
      <xdr:rowOff>25101</xdr:rowOff>
    </xdr:to>
    <xdr:sp macro="" textlink="">
      <xdr:nvSpPr>
        <xdr:cNvPr id="234" name="フローチャート: 判断 233">
          <a:extLst>
            <a:ext uri="{FF2B5EF4-FFF2-40B4-BE49-F238E27FC236}">
              <a16:creationId xmlns:a16="http://schemas.microsoft.com/office/drawing/2014/main" id="{244DC6DA-A92B-455C-AFB5-0189E27A9E68}"/>
            </a:ext>
          </a:extLst>
        </xdr:cNvPr>
        <xdr:cNvSpPr/>
      </xdr:nvSpPr>
      <xdr:spPr>
        <a:xfrm>
          <a:off x="6921500" y="10553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9D21695F-E452-47EE-B676-729D2974BAB5}"/>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A3DA6DD0-FF9A-45F0-A069-92302EAB89A6}"/>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2F0797A0-2CE6-47CE-B496-5139ECF9CBB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56E1BFE-CF03-411C-A12D-73E94B854944}"/>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E26F5222-A79C-4FA8-9013-7CC00001FB7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96062</xdr:rowOff>
    </xdr:from>
    <xdr:to>
      <xdr:col>55</xdr:col>
      <xdr:colOff>50800</xdr:colOff>
      <xdr:row>59</xdr:row>
      <xdr:rowOff>26212</xdr:rowOff>
    </xdr:to>
    <xdr:sp macro="" textlink="">
      <xdr:nvSpPr>
        <xdr:cNvPr id="240" name="楕円 239">
          <a:extLst>
            <a:ext uri="{FF2B5EF4-FFF2-40B4-BE49-F238E27FC236}">
              <a16:creationId xmlns:a16="http://schemas.microsoft.com/office/drawing/2014/main" id="{F1D167CB-A858-49CC-96BA-C33AF4C8631F}"/>
            </a:ext>
          </a:extLst>
        </xdr:cNvPr>
        <xdr:cNvSpPr/>
      </xdr:nvSpPr>
      <xdr:spPr>
        <a:xfrm>
          <a:off x="10426700" y="10040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118939</xdr:rowOff>
    </xdr:from>
    <xdr:ext cx="599010" cy="259045"/>
    <xdr:sp macro="" textlink="">
      <xdr:nvSpPr>
        <xdr:cNvPr id="241" name="【橋りょう・トンネル】&#10;一人当たり有形固定資産（償却資産）額該当値テキスト">
          <a:extLst>
            <a:ext uri="{FF2B5EF4-FFF2-40B4-BE49-F238E27FC236}">
              <a16:creationId xmlns:a16="http://schemas.microsoft.com/office/drawing/2014/main" id="{987FBA9C-57E0-4722-9795-FDE20837AA46}"/>
            </a:ext>
          </a:extLst>
        </xdr:cNvPr>
        <xdr:cNvSpPr txBox="1"/>
      </xdr:nvSpPr>
      <xdr:spPr>
        <a:xfrm>
          <a:off x="10515600" y="9891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107972</xdr:rowOff>
    </xdr:from>
    <xdr:to>
      <xdr:col>50</xdr:col>
      <xdr:colOff>165100</xdr:colOff>
      <xdr:row>59</xdr:row>
      <xdr:rowOff>38122</xdr:rowOff>
    </xdr:to>
    <xdr:sp macro="" textlink="">
      <xdr:nvSpPr>
        <xdr:cNvPr id="242" name="楕円 241">
          <a:extLst>
            <a:ext uri="{FF2B5EF4-FFF2-40B4-BE49-F238E27FC236}">
              <a16:creationId xmlns:a16="http://schemas.microsoft.com/office/drawing/2014/main" id="{3BAC4BF0-0CA3-49A1-A0A3-31EB5B49019E}"/>
            </a:ext>
          </a:extLst>
        </xdr:cNvPr>
        <xdr:cNvSpPr/>
      </xdr:nvSpPr>
      <xdr:spPr>
        <a:xfrm>
          <a:off x="9588500" y="10052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146862</xdr:rowOff>
    </xdr:from>
    <xdr:to>
      <xdr:col>55</xdr:col>
      <xdr:colOff>0</xdr:colOff>
      <xdr:row>58</xdr:row>
      <xdr:rowOff>158772</xdr:rowOff>
    </xdr:to>
    <xdr:cxnSp macro="">
      <xdr:nvCxnSpPr>
        <xdr:cNvPr id="243" name="直線コネクタ 242">
          <a:extLst>
            <a:ext uri="{FF2B5EF4-FFF2-40B4-BE49-F238E27FC236}">
              <a16:creationId xmlns:a16="http://schemas.microsoft.com/office/drawing/2014/main" id="{1EEC3325-BF39-4812-93FA-1693EAC06897}"/>
            </a:ext>
          </a:extLst>
        </xdr:cNvPr>
        <xdr:cNvCxnSpPr/>
      </xdr:nvCxnSpPr>
      <xdr:spPr>
        <a:xfrm flipV="1">
          <a:off x="9639300" y="10090962"/>
          <a:ext cx="838200" cy="1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117523</xdr:rowOff>
    </xdr:from>
    <xdr:to>
      <xdr:col>46</xdr:col>
      <xdr:colOff>38100</xdr:colOff>
      <xdr:row>59</xdr:row>
      <xdr:rowOff>47673</xdr:rowOff>
    </xdr:to>
    <xdr:sp macro="" textlink="">
      <xdr:nvSpPr>
        <xdr:cNvPr id="244" name="楕円 243">
          <a:extLst>
            <a:ext uri="{FF2B5EF4-FFF2-40B4-BE49-F238E27FC236}">
              <a16:creationId xmlns:a16="http://schemas.microsoft.com/office/drawing/2014/main" id="{8DAD818C-C67E-4668-AA5E-31C674DDBC82}"/>
            </a:ext>
          </a:extLst>
        </xdr:cNvPr>
        <xdr:cNvSpPr/>
      </xdr:nvSpPr>
      <xdr:spPr>
        <a:xfrm>
          <a:off x="8699500" y="10061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158772</xdr:rowOff>
    </xdr:from>
    <xdr:to>
      <xdr:col>50</xdr:col>
      <xdr:colOff>114300</xdr:colOff>
      <xdr:row>58</xdr:row>
      <xdr:rowOff>168323</xdr:rowOff>
    </xdr:to>
    <xdr:cxnSp macro="">
      <xdr:nvCxnSpPr>
        <xdr:cNvPr id="245" name="直線コネクタ 244">
          <a:extLst>
            <a:ext uri="{FF2B5EF4-FFF2-40B4-BE49-F238E27FC236}">
              <a16:creationId xmlns:a16="http://schemas.microsoft.com/office/drawing/2014/main" id="{F7FA593D-6F40-48AA-882C-F3D2CD52254B}"/>
            </a:ext>
          </a:extLst>
        </xdr:cNvPr>
        <xdr:cNvCxnSpPr/>
      </xdr:nvCxnSpPr>
      <xdr:spPr>
        <a:xfrm flipV="1">
          <a:off x="8750300" y="10102872"/>
          <a:ext cx="889000" cy="9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127092</xdr:rowOff>
    </xdr:from>
    <xdr:to>
      <xdr:col>41</xdr:col>
      <xdr:colOff>101600</xdr:colOff>
      <xdr:row>59</xdr:row>
      <xdr:rowOff>57242</xdr:rowOff>
    </xdr:to>
    <xdr:sp macro="" textlink="">
      <xdr:nvSpPr>
        <xdr:cNvPr id="246" name="楕円 245">
          <a:extLst>
            <a:ext uri="{FF2B5EF4-FFF2-40B4-BE49-F238E27FC236}">
              <a16:creationId xmlns:a16="http://schemas.microsoft.com/office/drawing/2014/main" id="{BA7ECF68-C5FF-415F-B58C-61C9A1DCD1DD}"/>
            </a:ext>
          </a:extLst>
        </xdr:cNvPr>
        <xdr:cNvSpPr/>
      </xdr:nvSpPr>
      <xdr:spPr>
        <a:xfrm>
          <a:off x="7810500" y="10071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58</xdr:row>
      <xdr:rowOff>168323</xdr:rowOff>
    </xdr:from>
    <xdr:to>
      <xdr:col>45</xdr:col>
      <xdr:colOff>177800</xdr:colOff>
      <xdr:row>59</xdr:row>
      <xdr:rowOff>6442</xdr:rowOff>
    </xdr:to>
    <xdr:cxnSp macro="">
      <xdr:nvCxnSpPr>
        <xdr:cNvPr id="247" name="直線コネクタ 246">
          <a:extLst>
            <a:ext uri="{FF2B5EF4-FFF2-40B4-BE49-F238E27FC236}">
              <a16:creationId xmlns:a16="http://schemas.microsoft.com/office/drawing/2014/main" id="{19F36025-9859-4222-BC72-A60097A1B0E3}"/>
            </a:ext>
          </a:extLst>
        </xdr:cNvPr>
        <xdr:cNvCxnSpPr/>
      </xdr:nvCxnSpPr>
      <xdr:spPr>
        <a:xfrm flipV="1">
          <a:off x="7861300" y="10112423"/>
          <a:ext cx="889000" cy="9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58</xdr:row>
      <xdr:rowOff>155256</xdr:rowOff>
    </xdr:from>
    <xdr:to>
      <xdr:col>36</xdr:col>
      <xdr:colOff>165100</xdr:colOff>
      <xdr:row>59</xdr:row>
      <xdr:rowOff>85406</xdr:rowOff>
    </xdr:to>
    <xdr:sp macro="" textlink="">
      <xdr:nvSpPr>
        <xdr:cNvPr id="248" name="楕円 247">
          <a:extLst>
            <a:ext uri="{FF2B5EF4-FFF2-40B4-BE49-F238E27FC236}">
              <a16:creationId xmlns:a16="http://schemas.microsoft.com/office/drawing/2014/main" id="{D92C664A-999C-43A0-BF37-330FDB03CA58}"/>
            </a:ext>
          </a:extLst>
        </xdr:cNvPr>
        <xdr:cNvSpPr/>
      </xdr:nvSpPr>
      <xdr:spPr>
        <a:xfrm>
          <a:off x="6921500" y="10099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6442</xdr:rowOff>
    </xdr:from>
    <xdr:to>
      <xdr:col>41</xdr:col>
      <xdr:colOff>50800</xdr:colOff>
      <xdr:row>59</xdr:row>
      <xdr:rowOff>34606</xdr:rowOff>
    </xdr:to>
    <xdr:cxnSp macro="">
      <xdr:nvCxnSpPr>
        <xdr:cNvPr id="249" name="直線コネクタ 248">
          <a:extLst>
            <a:ext uri="{FF2B5EF4-FFF2-40B4-BE49-F238E27FC236}">
              <a16:creationId xmlns:a16="http://schemas.microsoft.com/office/drawing/2014/main" id="{35E91324-2514-4234-B3B4-8034AC2AA3F8}"/>
            </a:ext>
          </a:extLst>
        </xdr:cNvPr>
        <xdr:cNvCxnSpPr/>
      </xdr:nvCxnSpPr>
      <xdr:spPr>
        <a:xfrm flipV="1">
          <a:off x="6972300" y="10121992"/>
          <a:ext cx="889000" cy="2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62</xdr:row>
      <xdr:rowOff>6759</xdr:rowOff>
    </xdr:from>
    <xdr:ext cx="534377" cy="259045"/>
    <xdr:sp macro="" textlink="">
      <xdr:nvSpPr>
        <xdr:cNvPr id="250" name="n_1aveValue【橋りょう・トンネル】&#10;一人当たり有形固定資産（償却資産）額">
          <a:extLst>
            <a:ext uri="{FF2B5EF4-FFF2-40B4-BE49-F238E27FC236}">
              <a16:creationId xmlns:a16="http://schemas.microsoft.com/office/drawing/2014/main" id="{2A45E07C-7AA7-4735-A7F3-AB0CD0AE779E}"/>
            </a:ext>
          </a:extLst>
        </xdr:cNvPr>
        <xdr:cNvSpPr txBox="1"/>
      </xdr:nvSpPr>
      <xdr:spPr>
        <a:xfrm>
          <a:off x="9359411" y="10636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62</xdr:row>
      <xdr:rowOff>10348</xdr:rowOff>
    </xdr:from>
    <xdr:ext cx="534377" cy="259045"/>
    <xdr:sp macro="" textlink="">
      <xdr:nvSpPr>
        <xdr:cNvPr id="251" name="n_2aveValue【橋りょう・トンネル】&#10;一人当たり有形固定資産（償却資産）額">
          <a:extLst>
            <a:ext uri="{FF2B5EF4-FFF2-40B4-BE49-F238E27FC236}">
              <a16:creationId xmlns:a16="http://schemas.microsoft.com/office/drawing/2014/main" id="{A4882653-E83E-44A9-85C5-85F775A587A1}"/>
            </a:ext>
          </a:extLst>
        </xdr:cNvPr>
        <xdr:cNvSpPr txBox="1"/>
      </xdr:nvSpPr>
      <xdr:spPr>
        <a:xfrm>
          <a:off x="8483111" y="10640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62</xdr:row>
      <xdr:rowOff>13155</xdr:rowOff>
    </xdr:from>
    <xdr:ext cx="534377" cy="259045"/>
    <xdr:sp macro="" textlink="">
      <xdr:nvSpPr>
        <xdr:cNvPr id="252" name="n_3aveValue【橋りょう・トンネル】&#10;一人当たり有形固定資産（償却資産）額">
          <a:extLst>
            <a:ext uri="{FF2B5EF4-FFF2-40B4-BE49-F238E27FC236}">
              <a16:creationId xmlns:a16="http://schemas.microsoft.com/office/drawing/2014/main" id="{7DF04F88-ADFE-4F2F-96EA-A9F3BA2048E5}"/>
            </a:ext>
          </a:extLst>
        </xdr:cNvPr>
        <xdr:cNvSpPr txBox="1"/>
      </xdr:nvSpPr>
      <xdr:spPr>
        <a:xfrm>
          <a:off x="7594111" y="10643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62</xdr:row>
      <xdr:rowOff>16228</xdr:rowOff>
    </xdr:from>
    <xdr:ext cx="534377" cy="259045"/>
    <xdr:sp macro="" textlink="">
      <xdr:nvSpPr>
        <xdr:cNvPr id="253" name="n_4aveValue【橋りょう・トンネル】&#10;一人当たり有形固定資産（償却資産）額">
          <a:extLst>
            <a:ext uri="{FF2B5EF4-FFF2-40B4-BE49-F238E27FC236}">
              <a16:creationId xmlns:a16="http://schemas.microsoft.com/office/drawing/2014/main" id="{C9F55E08-151C-4544-B5DB-A77807C21C70}"/>
            </a:ext>
          </a:extLst>
        </xdr:cNvPr>
        <xdr:cNvSpPr txBox="1"/>
      </xdr:nvSpPr>
      <xdr:spPr>
        <a:xfrm>
          <a:off x="6705111" y="10646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57</xdr:row>
      <xdr:rowOff>54649</xdr:rowOff>
    </xdr:from>
    <xdr:ext cx="599010" cy="259045"/>
    <xdr:sp macro="" textlink="">
      <xdr:nvSpPr>
        <xdr:cNvPr id="254" name="n_1mainValue【橋りょう・トンネル】&#10;一人当たり有形固定資産（償却資産）額">
          <a:extLst>
            <a:ext uri="{FF2B5EF4-FFF2-40B4-BE49-F238E27FC236}">
              <a16:creationId xmlns:a16="http://schemas.microsoft.com/office/drawing/2014/main" id="{5F04ECC4-96FF-4F6B-B5C3-7D9D997692CC}"/>
            </a:ext>
          </a:extLst>
        </xdr:cNvPr>
        <xdr:cNvSpPr txBox="1"/>
      </xdr:nvSpPr>
      <xdr:spPr>
        <a:xfrm>
          <a:off x="9327095" y="9827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57</xdr:row>
      <xdr:rowOff>64200</xdr:rowOff>
    </xdr:from>
    <xdr:ext cx="599010" cy="259045"/>
    <xdr:sp macro="" textlink="">
      <xdr:nvSpPr>
        <xdr:cNvPr id="255" name="n_2mainValue【橋りょう・トンネル】&#10;一人当たり有形固定資産（償却資産）額">
          <a:extLst>
            <a:ext uri="{FF2B5EF4-FFF2-40B4-BE49-F238E27FC236}">
              <a16:creationId xmlns:a16="http://schemas.microsoft.com/office/drawing/2014/main" id="{A8919F96-7ED8-4AFF-A85B-9684FF782C91}"/>
            </a:ext>
          </a:extLst>
        </xdr:cNvPr>
        <xdr:cNvSpPr txBox="1"/>
      </xdr:nvSpPr>
      <xdr:spPr>
        <a:xfrm>
          <a:off x="8450795" y="9836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57</xdr:row>
      <xdr:rowOff>73769</xdr:rowOff>
    </xdr:from>
    <xdr:ext cx="599010" cy="259045"/>
    <xdr:sp macro="" textlink="">
      <xdr:nvSpPr>
        <xdr:cNvPr id="256" name="n_3mainValue【橋りょう・トンネル】&#10;一人当たり有形固定資産（償却資産）額">
          <a:extLst>
            <a:ext uri="{FF2B5EF4-FFF2-40B4-BE49-F238E27FC236}">
              <a16:creationId xmlns:a16="http://schemas.microsoft.com/office/drawing/2014/main" id="{4DD35D73-4A8C-4F2D-A6EC-EE072B935ED2}"/>
            </a:ext>
          </a:extLst>
        </xdr:cNvPr>
        <xdr:cNvSpPr txBox="1"/>
      </xdr:nvSpPr>
      <xdr:spPr>
        <a:xfrm>
          <a:off x="7561795" y="9846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57</xdr:row>
      <xdr:rowOff>101933</xdr:rowOff>
    </xdr:from>
    <xdr:ext cx="599010" cy="259045"/>
    <xdr:sp macro="" textlink="">
      <xdr:nvSpPr>
        <xdr:cNvPr id="257" name="n_4mainValue【橋りょう・トンネル】&#10;一人当たり有形固定資産（償却資産）額">
          <a:extLst>
            <a:ext uri="{FF2B5EF4-FFF2-40B4-BE49-F238E27FC236}">
              <a16:creationId xmlns:a16="http://schemas.microsoft.com/office/drawing/2014/main" id="{46E9D96D-BE8C-4387-B2C6-816021E12DD7}"/>
            </a:ext>
          </a:extLst>
        </xdr:cNvPr>
        <xdr:cNvSpPr txBox="1"/>
      </xdr:nvSpPr>
      <xdr:spPr>
        <a:xfrm>
          <a:off x="6672795" y="9874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8" name="正方形/長方形 257">
          <a:extLst>
            <a:ext uri="{FF2B5EF4-FFF2-40B4-BE49-F238E27FC236}">
              <a16:creationId xmlns:a16="http://schemas.microsoft.com/office/drawing/2014/main" id="{4BD73C6A-9298-48DC-906A-146775B098E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9" name="正方形/長方形 258">
          <a:extLst>
            <a:ext uri="{FF2B5EF4-FFF2-40B4-BE49-F238E27FC236}">
              <a16:creationId xmlns:a16="http://schemas.microsoft.com/office/drawing/2014/main" id="{175320C0-0943-4443-8FF4-2AB7904FC52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0" name="正方形/長方形 259">
          <a:extLst>
            <a:ext uri="{FF2B5EF4-FFF2-40B4-BE49-F238E27FC236}">
              <a16:creationId xmlns:a16="http://schemas.microsoft.com/office/drawing/2014/main" id="{D132AD85-75CF-4DE2-A308-3B110700C2EC}"/>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1" name="正方形/長方形 260">
          <a:extLst>
            <a:ext uri="{FF2B5EF4-FFF2-40B4-BE49-F238E27FC236}">
              <a16:creationId xmlns:a16="http://schemas.microsoft.com/office/drawing/2014/main" id="{121DA9A8-764B-48DC-B6DB-FDC544BEEDF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2" name="正方形/長方形 261">
          <a:extLst>
            <a:ext uri="{FF2B5EF4-FFF2-40B4-BE49-F238E27FC236}">
              <a16:creationId xmlns:a16="http://schemas.microsoft.com/office/drawing/2014/main" id="{A2E9FB55-03F2-480E-9721-91A62C0F03B7}"/>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3" name="正方形/長方形 262">
          <a:extLst>
            <a:ext uri="{FF2B5EF4-FFF2-40B4-BE49-F238E27FC236}">
              <a16:creationId xmlns:a16="http://schemas.microsoft.com/office/drawing/2014/main" id="{CD0E008F-E14C-4D1C-822E-0F088A90EC5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4" name="正方形/長方形 263">
          <a:extLst>
            <a:ext uri="{FF2B5EF4-FFF2-40B4-BE49-F238E27FC236}">
              <a16:creationId xmlns:a16="http://schemas.microsoft.com/office/drawing/2014/main" id="{DA6EBE5A-C397-43E6-90B0-F86DEE899492}"/>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5" name="正方形/長方形 264">
          <a:extLst>
            <a:ext uri="{FF2B5EF4-FFF2-40B4-BE49-F238E27FC236}">
              <a16:creationId xmlns:a16="http://schemas.microsoft.com/office/drawing/2014/main" id="{4C5E60A6-FE16-4FCF-8AB1-44925E051AD1}"/>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6" name="テキスト ボックス 265">
          <a:extLst>
            <a:ext uri="{FF2B5EF4-FFF2-40B4-BE49-F238E27FC236}">
              <a16:creationId xmlns:a16="http://schemas.microsoft.com/office/drawing/2014/main" id="{9EFDDA7C-AD68-4CCD-8F66-C186AB4AEA1B}"/>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7" name="直線コネクタ 266">
          <a:extLst>
            <a:ext uri="{FF2B5EF4-FFF2-40B4-BE49-F238E27FC236}">
              <a16:creationId xmlns:a16="http://schemas.microsoft.com/office/drawing/2014/main" id="{97B83BA9-4C34-4F1A-BC3C-0A71826A2224}"/>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8" name="テキスト ボックス 267">
          <a:extLst>
            <a:ext uri="{FF2B5EF4-FFF2-40B4-BE49-F238E27FC236}">
              <a16:creationId xmlns:a16="http://schemas.microsoft.com/office/drawing/2014/main" id="{FAE422BC-C08D-49B0-988D-7C83B9FA09DA}"/>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69" name="直線コネクタ 268">
          <a:extLst>
            <a:ext uri="{FF2B5EF4-FFF2-40B4-BE49-F238E27FC236}">
              <a16:creationId xmlns:a16="http://schemas.microsoft.com/office/drawing/2014/main" id="{C57D3A06-8E98-4096-86A9-7AF25E3DB6F0}"/>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0" name="テキスト ボックス 269">
          <a:extLst>
            <a:ext uri="{FF2B5EF4-FFF2-40B4-BE49-F238E27FC236}">
              <a16:creationId xmlns:a16="http://schemas.microsoft.com/office/drawing/2014/main" id="{0C8DB402-8059-49FA-8D8A-78D9975E9EB8}"/>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1" name="直線コネクタ 270">
          <a:extLst>
            <a:ext uri="{FF2B5EF4-FFF2-40B4-BE49-F238E27FC236}">
              <a16:creationId xmlns:a16="http://schemas.microsoft.com/office/drawing/2014/main" id="{6613A958-0ACB-43FB-B9AC-5B640FE92BB7}"/>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2" name="テキスト ボックス 271">
          <a:extLst>
            <a:ext uri="{FF2B5EF4-FFF2-40B4-BE49-F238E27FC236}">
              <a16:creationId xmlns:a16="http://schemas.microsoft.com/office/drawing/2014/main" id="{77360943-3443-461A-A700-D485BFC167BD}"/>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3" name="直線コネクタ 272">
          <a:extLst>
            <a:ext uri="{FF2B5EF4-FFF2-40B4-BE49-F238E27FC236}">
              <a16:creationId xmlns:a16="http://schemas.microsoft.com/office/drawing/2014/main" id="{2AAD06CB-9D52-4FC9-B2DC-05FC04BBB067}"/>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4" name="テキスト ボックス 273">
          <a:extLst>
            <a:ext uri="{FF2B5EF4-FFF2-40B4-BE49-F238E27FC236}">
              <a16:creationId xmlns:a16="http://schemas.microsoft.com/office/drawing/2014/main" id="{1ACF5916-ACB8-4E5B-81D1-C61527FDD86E}"/>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5" name="直線コネクタ 274">
          <a:extLst>
            <a:ext uri="{FF2B5EF4-FFF2-40B4-BE49-F238E27FC236}">
              <a16:creationId xmlns:a16="http://schemas.microsoft.com/office/drawing/2014/main" id="{762234A3-2E9E-413B-9F4A-B34866F0096D}"/>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6" name="テキスト ボックス 275">
          <a:extLst>
            <a:ext uri="{FF2B5EF4-FFF2-40B4-BE49-F238E27FC236}">
              <a16:creationId xmlns:a16="http://schemas.microsoft.com/office/drawing/2014/main" id="{902950C8-CDF6-4B49-B0F8-6CFD53BBFB7F}"/>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7" name="直線コネクタ 276">
          <a:extLst>
            <a:ext uri="{FF2B5EF4-FFF2-40B4-BE49-F238E27FC236}">
              <a16:creationId xmlns:a16="http://schemas.microsoft.com/office/drawing/2014/main" id="{78083E57-8854-4D6F-8C35-AC8D381E6009}"/>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8" name="テキスト ボックス 277">
          <a:extLst>
            <a:ext uri="{FF2B5EF4-FFF2-40B4-BE49-F238E27FC236}">
              <a16:creationId xmlns:a16="http://schemas.microsoft.com/office/drawing/2014/main" id="{093FD1CC-10A4-4979-82B1-88885E513E08}"/>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9" name="【公営住宅】&#10;有形固定資産減価償却率グラフ枠">
          <a:extLst>
            <a:ext uri="{FF2B5EF4-FFF2-40B4-BE49-F238E27FC236}">
              <a16:creationId xmlns:a16="http://schemas.microsoft.com/office/drawing/2014/main" id="{94B08B75-B30A-41F5-9B03-D9B1DE26910B}"/>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134113</xdr:rowOff>
    </xdr:from>
    <xdr:to>
      <xdr:col>24</xdr:col>
      <xdr:colOff>62865</xdr:colOff>
      <xdr:row>85</xdr:row>
      <xdr:rowOff>159258</xdr:rowOff>
    </xdr:to>
    <xdr:cxnSp macro="">
      <xdr:nvCxnSpPr>
        <xdr:cNvPr id="280" name="直線コネクタ 279">
          <a:extLst>
            <a:ext uri="{FF2B5EF4-FFF2-40B4-BE49-F238E27FC236}">
              <a16:creationId xmlns:a16="http://schemas.microsoft.com/office/drawing/2014/main" id="{E5DA50D6-B2DB-414D-9F2B-C7D4DD05527E}"/>
            </a:ext>
          </a:extLst>
        </xdr:cNvPr>
        <xdr:cNvCxnSpPr/>
      </xdr:nvCxnSpPr>
      <xdr:spPr>
        <a:xfrm flipV="1">
          <a:off x="4634865" y="13507213"/>
          <a:ext cx="0" cy="1225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163085</xdr:rowOff>
    </xdr:from>
    <xdr:ext cx="405111" cy="259045"/>
    <xdr:sp macro="" textlink="">
      <xdr:nvSpPr>
        <xdr:cNvPr id="281" name="【公営住宅】&#10;有形固定資産減価償却率最小値テキスト">
          <a:extLst>
            <a:ext uri="{FF2B5EF4-FFF2-40B4-BE49-F238E27FC236}">
              <a16:creationId xmlns:a16="http://schemas.microsoft.com/office/drawing/2014/main" id="{95B22F4B-5016-47B7-A872-3C0A46B21C27}"/>
            </a:ext>
          </a:extLst>
        </xdr:cNvPr>
        <xdr:cNvSpPr txBox="1"/>
      </xdr:nvSpPr>
      <xdr:spPr>
        <a:xfrm>
          <a:off x="4673600" y="1473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159258</xdr:rowOff>
    </xdr:from>
    <xdr:to>
      <xdr:col>24</xdr:col>
      <xdr:colOff>152400</xdr:colOff>
      <xdr:row>85</xdr:row>
      <xdr:rowOff>159258</xdr:rowOff>
    </xdr:to>
    <xdr:cxnSp macro="">
      <xdr:nvCxnSpPr>
        <xdr:cNvPr id="282" name="直線コネクタ 281">
          <a:extLst>
            <a:ext uri="{FF2B5EF4-FFF2-40B4-BE49-F238E27FC236}">
              <a16:creationId xmlns:a16="http://schemas.microsoft.com/office/drawing/2014/main" id="{37DC6ACA-2A4F-4594-9DC7-1DB03713EB32}"/>
            </a:ext>
          </a:extLst>
        </xdr:cNvPr>
        <xdr:cNvCxnSpPr/>
      </xdr:nvCxnSpPr>
      <xdr:spPr>
        <a:xfrm>
          <a:off x="4546600" y="1473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80790</xdr:rowOff>
    </xdr:from>
    <xdr:ext cx="405111" cy="259045"/>
    <xdr:sp macro="" textlink="">
      <xdr:nvSpPr>
        <xdr:cNvPr id="283" name="【公営住宅】&#10;有形固定資産減価償却率最大値テキスト">
          <a:extLst>
            <a:ext uri="{FF2B5EF4-FFF2-40B4-BE49-F238E27FC236}">
              <a16:creationId xmlns:a16="http://schemas.microsoft.com/office/drawing/2014/main" id="{4F3982BB-4951-4BBC-9573-7F8397DDAAF0}"/>
            </a:ext>
          </a:extLst>
        </xdr:cNvPr>
        <xdr:cNvSpPr txBox="1"/>
      </xdr:nvSpPr>
      <xdr:spPr>
        <a:xfrm>
          <a:off x="4673600" y="13282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134113</xdr:rowOff>
    </xdr:from>
    <xdr:to>
      <xdr:col>24</xdr:col>
      <xdr:colOff>152400</xdr:colOff>
      <xdr:row>78</xdr:row>
      <xdr:rowOff>134113</xdr:rowOff>
    </xdr:to>
    <xdr:cxnSp macro="">
      <xdr:nvCxnSpPr>
        <xdr:cNvPr id="284" name="直線コネクタ 283">
          <a:extLst>
            <a:ext uri="{FF2B5EF4-FFF2-40B4-BE49-F238E27FC236}">
              <a16:creationId xmlns:a16="http://schemas.microsoft.com/office/drawing/2014/main" id="{42048937-4035-4E86-9653-764AC68AB6D3}"/>
            </a:ext>
          </a:extLst>
        </xdr:cNvPr>
        <xdr:cNvCxnSpPr/>
      </xdr:nvCxnSpPr>
      <xdr:spPr>
        <a:xfrm>
          <a:off x="4546600" y="13507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156481</xdr:rowOff>
    </xdr:from>
    <xdr:ext cx="405111" cy="259045"/>
    <xdr:sp macro="" textlink="">
      <xdr:nvSpPr>
        <xdr:cNvPr id="285" name="【公営住宅】&#10;有形固定資産減価償却率平均値テキスト">
          <a:extLst>
            <a:ext uri="{FF2B5EF4-FFF2-40B4-BE49-F238E27FC236}">
              <a16:creationId xmlns:a16="http://schemas.microsoft.com/office/drawing/2014/main" id="{6AD278BF-15E7-4851-8720-0A7F0D638030}"/>
            </a:ext>
          </a:extLst>
        </xdr:cNvPr>
        <xdr:cNvSpPr txBox="1"/>
      </xdr:nvSpPr>
      <xdr:spPr>
        <a:xfrm>
          <a:off x="4673600" y="138724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133604</xdr:rowOff>
    </xdr:from>
    <xdr:to>
      <xdr:col>24</xdr:col>
      <xdr:colOff>114300</xdr:colOff>
      <xdr:row>82</xdr:row>
      <xdr:rowOff>63754</xdr:rowOff>
    </xdr:to>
    <xdr:sp macro="" textlink="">
      <xdr:nvSpPr>
        <xdr:cNvPr id="286" name="フローチャート: 判断 285">
          <a:extLst>
            <a:ext uri="{FF2B5EF4-FFF2-40B4-BE49-F238E27FC236}">
              <a16:creationId xmlns:a16="http://schemas.microsoft.com/office/drawing/2014/main" id="{594D5E02-24E3-4607-ADF2-26F637DAE40D}"/>
            </a:ext>
          </a:extLst>
        </xdr:cNvPr>
        <xdr:cNvSpPr/>
      </xdr:nvSpPr>
      <xdr:spPr>
        <a:xfrm>
          <a:off x="4584700" y="14021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115315</xdr:rowOff>
    </xdr:from>
    <xdr:to>
      <xdr:col>20</xdr:col>
      <xdr:colOff>38100</xdr:colOff>
      <xdr:row>82</xdr:row>
      <xdr:rowOff>45465</xdr:rowOff>
    </xdr:to>
    <xdr:sp macro="" textlink="">
      <xdr:nvSpPr>
        <xdr:cNvPr id="287" name="フローチャート: 判断 286">
          <a:extLst>
            <a:ext uri="{FF2B5EF4-FFF2-40B4-BE49-F238E27FC236}">
              <a16:creationId xmlns:a16="http://schemas.microsoft.com/office/drawing/2014/main" id="{0745277E-1BBD-446E-AB15-0992FEA5382C}"/>
            </a:ext>
          </a:extLst>
        </xdr:cNvPr>
        <xdr:cNvSpPr/>
      </xdr:nvSpPr>
      <xdr:spPr>
        <a:xfrm>
          <a:off x="3746500" y="14002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94742</xdr:rowOff>
    </xdr:from>
    <xdr:to>
      <xdr:col>15</xdr:col>
      <xdr:colOff>101600</xdr:colOff>
      <xdr:row>82</xdr:row>
      <xdr:rowOff>24892</xdr:rowOff>
    </xdr:to>
    <xdr:sp macro="" textlink="">
      <xdr:nvSpPr>
        <xdr:cNvPr id="288" name="フローチャート: 判断 287">
          <a:extLst>
            <a:ext uri="{FF2B5EF4-FFF2-40B4-BE49-F238E27FC236}">
              <a16:creationId xmlns:a16="http://schemas.microsoft.com/office/drawing/2014/main" id="{EE755DF7-F46E-4C39-BB3E-D7A53152BA74}"/>
            </a:ext>
          </a:extLst>
        </xdr:cNvPr>
        <xdr:cNvSpPr/>
      </xdr:nvSpPr>
      <xdr:spPr>
        <a:xfrm>
          <a:off x="2857500" y="1398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85598</xdr:rowOff>
    </xdr:from>
    <xdr:to>
      <xdr:col>10</xdr:col>
      <xdr:colOff>165100</xdr:colOff>
      <xdr:row>82</xdr:row>
      <xdr:rowOff>15748</xdr:rowOff>
    </xdr:to>
    <xdr:sp macro="" textlink="">
      <xdr:nvSpPr>
        <xdr:cNvPr id="289" name="フローチャート: 判断 288">
          <a:extLst>
            <a:ext uri="{FF2B5EF4-FFF2-40B4-BE49-F238E27FC236}">
              <a16:creationId xmlns:a16="http://schemas.microsoft.com/office/drawing/2014/main" id="{9EF22D4B-9F7A-4F78-B574-C63ECE01A5A0}"/>
            </a:ext>
          </a:extLst>
        </xdr:cNvPr>
        <xdr:cNvSpPr/>
      </xdr:nvSpPr>
      <xdr:spPr>
        <a:xfrm>
          <a:off x="1968500" y="1397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49022</xdr:rowOff>
    </xdr:from>
    <xdr:to>
      <xdr:col>6</xdr:col>
      <xdr:colOff>38100</xdr:colOff>
      <xdr:row>81</xdr:row>
      <xdr:rowOff>150622</xdr:rowOff>
    </xdr:to>
    <xdr:sp macro="" textlink="">
      <xdr:nvSpPr>
        <xdr:cNvPr id="290" name="フローチャート: 判断 289">
          <a:extLst>
            <a:ext uri="{FF2B5EF4-FFF2-40B4-BE49-F238E27FC236}">
              <a16:creationId xmlns:a16="http://schemas.microsoft.com/office/drawing/2014/main" id="{512ECBCA-F2CC-47C8-BC1E-3FF1A66B51F2}"/>
            </a:ext>
          </a:extLst>
        </xdr:cNvPr>
        <xdr:cNvSpPr/>
      </xdr:nvSpPr>
      <xdr:spPr>
        <a:xfrm>
          <a:off x="1079500" y="13936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1" name="テキスト ボックス 290">
          <a:extLst>
            <a:ext uri="{FF2B5EF4-FFF2-40B4-BE49-F238E27FC236}">
              <a16:creationId xmlns:a16="http://schemas.microsoft.com/office/drawing/2014/main" id="{00BE032A-BDBB-4BD8-89B2-5BE040C2D3F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ED80F295-6758-48DB-AD70-79C4F407FD46}"/>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0BD83B87-2606-4C40-939C-6D82AE7F8E59}"/>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0E934D52-9A76-44AE-AC6D-27A263A8C042}"/>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EAB6EB91-0E95-4751-B233-98C750F9A395}"/>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124461</xdr:rowOff>
    </xdr:from>
    <xdr:to>
      <xdr:col>24</xdr:col>
      <xdr:colOff>114300</xdr:colOff>
      <xdr:row>83</xdr:row>
      <xdr:rowOff>54611</xdr:rowOff>
    </xdr:to>
    <xdr:sp macro="" textlink="">
      <xdr:nvSpPr>
        <xdr:cNvPr id="296" name="楕円 295">
          <a:extLst>
            <a:ext uri="{FF2B5EF4-FFF2-40B4-BE49-F238E27FC236}">
              <a16:creationId xmlns:a16="http://schemas.microsoft.com/office/drawing/2014/main" id="{722B22B0-8798-4E05-B179-C1DA8506E80F}"/>
            </a:ext>
          </a:extLst>
        </xdr:cNvPr>
        <xdr:cNvSpPr/>
      </xdr:nvSpPr>
      <xdr:spPr>
        <a:xfrm>
          <a:off x="4584700" y="1418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102888</xdr:rowOff>
    </xdr:from>
    <xdr:ext cx="405111" cy="259045"/>
    <xdr:sp macro="" textlink="">
      <xdr:nvSpPr>
        <xdr:cNvPr id="297" name="【公営住宅】&#10;有形固定資産減価償却率該当値テキスト">
          <a:extLst>
            <a:ext uri="{FF2B5EF4-FFF2-40B4-BE49-F238E27FC236}">
              <a16:creationId xmlns:a16="http://schemas.microsoft.com/office/drawing/2014/main" id="{DB52F542-59DD-405C-BC4E-9928A1DB7F8D}"/>
            </a:ext>
          </a:extLst>
        </xdr:cNvPr>
        <xdr:cNvSpPr txBox="1"/>
      </xdr:nvSpPr>
      <xdr:spPr>
        <a:xfrm>
          <a:off x="4673600" y="1416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90170</xdr:rowOff>
    </xdr:from>
    <xdr:to>
      <xdr:col>20</xdr:col>
      <xdr:colOff>38100</xdr:colOff>
      <xdr:row>83</xdr:row>
      <xdr:rowOff>20320</xdr:rowOff>
    </xdr:to>
    <xdr:sp macro="" textlink="">
      <xdr:nvSpPr>
        <xdr:cNvPr id="298" name="楕円 297">
          <a:extLst>
            <a:ext uri="{FF2B5EF4-FFF2-40B4-BE49-F238E27FC236}">
              <a16:creationId xmlns:a16="http://schemas.microsoft.com/office/drawing/2014/main" id="{15F50215-8C7F-4928-8ADC-A863FF1B776B}"/>
            </a:ext>
          </a:extLst>
        </xdr:cNvPr>
        <xdr:cNvSpPr/>
      </xdr:nvSpPr>
      <xdr:spPr>
        <a:xfrm>
          <a:off x="3746500" y="1414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140970</xdr:rowOff>
    </xdr:from>
    <xdr:to>
      <xdr:col>24</xdr:col>
      <xdr:colOff>63500</xdr:colOff>
      <xdr:row>83</xdr:row>
      <xdr:rowOff>3811</xdr:rowOff>
    </xdr:to>
    <xdr:cxnSp macro="">
      <xdr:nvCxnSpPr>
        <xdr:cNvPr id="299" name="直線コネクタ 298">
          <a:extLst>
            <a:ext uri="{FF2B5EF4-FFF2-40B4-BE49-F238E27FC236}">
              <a16:creationId xmlns:a16="http://schemas.microsoft.com/office/drawing/2014/main" id="{AB2982BA-E002-45FF-878E-1712C22983FE}"/>
            </a:ext>
          </a:extLst>
        </xdr:cNvPr>
        <xdr:cNvCxnSpPr/>
      </xdr:nvCxnSpPr>
      <xdr:spPr>
        <a:xfrm>
          <a:off x="3797300" y="14199870"/>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51308</xdr:rowOff>
    </xdr:from>
    <xdr:to>
      <xdr:col>15</xdr:col>
      <xdr:colOff>101600</xdr:colOff>
      <xdr:row>82</xdr:row>
      <xdr:rowOff>152908</xdr:rowOff>
    </xdr:to>
    <xdr:sp macro="" textlink="">
      <xdr:nvSpPr>
        <xdr:cNvPr id="300" name="楕円 299">
          <a:extLst>
            <a:ext uri="{FF2B5EF4-FFF2-40B4-BE49-F238E27FC236}">
              <a16:creationId xmlns:a16="http://schemas.microsoft.com/office/drawing/2014/main" id="{F78085CD-3DC4-4D66-B4A3-2DE05D98E785}"/>
            </a:ext>
          </a:extLst>
        </xdr:cNvPr>
        <xdr:cNvSpPr/>
      </xdr:nvSpPr>
      <xdr:spPr>
        <a:xfrm>
          <a:off x="2857500" y="14110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102108</xdr:rowOff>
    </xdr:from>
    <xdr:to>
      <xdr:col>19</xdr:col>
      <xdr:colOff>177800</xdr:colOff>
      <xdr:row>82</xdr:row>
      <xdr:rowOff>140970</xdr:rowOff>
    </xdr:to>
    <xdr:cxnSp macro="">
      <xdr:nvCxnSpPr>
        <xdr:cNvPr id="301" name="直線コネクタ 300">
          <a:extLst>
            <a:ext uri="{FF2B5EF4-FFF2-40B4-BE49-F238E27FC236}">
              <a16:creationId xmlns:a16="http://schemas.microsoft.com/office/drawing/2014/main" id="{FDF37848-03EF-4559-B3E2-FB65C4C89960}"/>
            </a:ext>
          </a:extLst>
        </xdr:cNvPr>
        <xdr:cNvCxnSpPr/>
      </xdr:nvCxnSpPr>
      <xdr:spPr>
        <a:xfrm>
          <a:off x="2908300" y="14161008"/>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7874</xdr:rowOff>
    </xdr:from>
    <xdr:to>
      <xdr:col>10</xdr:col>
      <xdr:colOff>165100</xdr:colOff>
      <xdr:row>82</xdr:row>
      <xdr:rowOff>109474</xdr:rowOff>
    </xdr:to>
    <xdr:sp macro="" textlink="">
      <xdr:nvSpPr>
        <xdr:cNvPr id="302" name="楕円 301">
          <a:extLst>
            <a:ext uri="{FF2B5EF4-FFF2-40B4-BE49-F238E27FC236}">
              <a16:creationId xmlns:a16="http://schemas.microsoft.com/office/drawing/2014/main" id="{CE64E312-1EA6-4B59-B2B4-03BE31A4516B}"/>
            </a:ext>
          </a:extLst>
        </xdr:cNvPr>
        <xdr:cNvSpPr/>
      </xdr:nvSpPr>
      <xdr:spPr>
        <a:xfrm>
          <a:off x="1968500" y="14066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58674</xdr:rowOff>
    </xdr:from>
    <xdr:to>
      <xdr:col>15</xdr:col>
      <xdr:colOff>50800</xdr:colOff>
      <xdr:row>82</xdr:row>
      <xdr:rowOff>102108</xdr:rowOff>
    </xdr:to>
    <xdr:cxnSp macro="">
      <xdr:nvCxnSpPr>
        <xdr:cNvPr id="303" name="直線コネクタ 302">
          <a:extLst>
            <a:ext uri="{FF2B5EF4-FFF2-40B4-BE49-F238E27FC236}">
              <a16:creationId xmlns:a16="http://schemas.microsoft.com/office/drawing/2014/main" id="{CC6A8805-DBC8-40A7-AD41-1E6D0AD0A28A}"/>
            </a:ext>
          </a:extLst>
        </xdr:cNvPr>
        <xdr:cNvCxnSpPr/>
      </xdr:nvCxnSpPr>
      <xdr:spPr>
        <a:xfrm>
          <a:off x="2019300" y="14117574"/>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135889</xdr:rowOff>
    </xdr:from>
    <xdr:to>
      <xdr:col>6</xdr:col>
      <xdr:colOff>38100</xdr:colOff>
      <xdr:row>82</xdr:row>
      <xdr:rowOff>66039</xdr:rowOff>
    </xdr:to>
    <xdr:sp macro="" textlink="">
      <xdr:nvSpPr>
        <xdr:cNvPr id="304" name="楕円 303">
          <a:extLst>
            <a:ext uri="{FF2B5EF4-FFF2-40B4-BE49-F238E27FC236}">
              <a16:creationId xmlns:a16="http://schemas.microsoft.com/office/drawing/2014/main" id="{EAF500CD-F5BF-468A-AABD-7B9749D75E14}"/>
            </a:ext>
          </a:extLst>
        </xdr:cNvPr>
        <xdr:cNvSpPr/>
      </xdr:nvSpPr>
      <xdr:spPr>
        <a:xfrm>
          <a:off x="1079500" y="1402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15239</xdr:rowOff>
    </xdr:from>
    <xdr:to>
      <xdr:col>10</xdr:col>
      <xdr:colOff>114300</xdr:colOff>
      <xdr:row>82</xdr:row>
      <xdr:rowOff>58674</xdr:rowOff>
    </xdr:to>
    <xdr:cxnSp macro="">
      <xdr:nvCxnSpPr>
        <xdr:cNvPr id="305" name="直線コネクタ 304">
          <a:extLst>
            <a:ext uri="{FF2B5EF4-FFF2-40B4-BE49-F238E27FC236}">
              <a16:creationId xmlns:a16="http://schemas.microsoft.com/office/drawing/2014/main" id="{4E97E43D-C6C1-4D82-848D-2795943D819E}"/>
            </a:ext>
          </a:extLst>
        </xdr:cNvPr>
        <xdr:cNvCxnSpPr/>
      </xdr:nvCxnSpPr>
      <xdr:spPr>
        <a:xfrm>
          <a:off x="1130300" y="14074139"/>
          <a:ext cx="889000" cy="43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61992</xdr:rowOff>
    </xdr:from>
    <xdr:ext cx="405111" cy="259045"/>
    <xdr:sp macro="" textlink="">
      <xdr:nvSpPr>
        <xdr:cNvPr id="306" name="n_1aveValue【公営住宅】&#10;有形固定資産減価償却率">
          <a:extLst>
            <a:ext uri="{FF2B5EF4-FFF2-40B4-BE49-F238E27FC236}">
              <a16:creationId xmlns:a16="http://schemas.microsoft.com/office/drawing/2014/main" id="{44D67FB3-3019-4FE9-9958-45BEB034F59A}"/>
            </a:ext>
          </a:extLst>
        </xdr:cNvPr>
        <xdr:cNvSpPr txBox="1"/>
      </xdr:nvSpPr>
      <xdr:spPr>
        <a:xfrm>
          <a:off x="3582044" y="1377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41419</xdr:rowOff>
    </xdr:from>
    <xdr:ext cx="405111" cy="259045"/>
    <xdr:sp macro="" textlink="">
      <xdr:nvSpPr>
        <xdr:cNvPr id="307" name="n_2aveValue【公営住宅】&#10;有形固定資産減価償却率">
          <a:extLst>
            <a:ext uri="{FF2B5EF4-FFF2-40B4-BE49-F238E27FC236}">
              <a16:creationId xmlns:a16="http://schemas.microsoft.com/office/drawing/2014/main" id="{637D47AC-CD6A-4B49-88DC-75BE32ACC361}"/>
            </a:ext>
          </a:extLst>
        </xdr:cNvPr>
        <xdr:cNvSpPr txBox="1"/>
      </xdr:nvSpPr>
      <xdr:spPr>
        <a:xfrm>
          <a:off x="2705744" y="13757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32275</xdr:rowOff>
    </xdr:from>
    <xdr:ext cx="405111" cy="259045"/>
    <xdr:sp macro="" textlink="">
      <xdr:nvSpPr>
        <xdr:cNvPr id="308" name="n_3aveValue【公営住宅】&#10;有形固定資産減価償却率">
          <a:extLst>
            <a:ext uri="{FF2B5EF4-FFF2-40B4-BE49-F238E27FC236}">
              <a16:creationId xmlns:a16="http://schemas.microsoft.com/office/drawing/2014/main" id="{3003E222-9A47-4724-BB33-8E603F1947F8}"/>
            </a:ext>
          </a:extLst>
        </xdr:cNvPr>
        <xdr:cNvSpPr txBox="1"/>
      </xdr:nvSpPr>
      <xdr:spPr>
        <a:xfrm>
          <a:off x="1816744" y="13748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167149</xdr:rowOff>
    </xdr:from>
    <xdr:ext cx="405111" cy="259045"/>
    <xdr:sp macro="" textlink="">
      <xdr:nvSpPr>
        <xdr:cNvPr id="309" name="n_4aveValue【公営住宅】&#10;有形固定資産減価償却率">
          <a:extLst>
            <a:ext uri="{FF2B5EF4-FFF2-40B4-BE49-F238E27FC236}">
              <a16:creationId xmlns:a16="http://schemas.microsoft.com/office/drawing/2014/main" id="{B8BCCF37-FEBA-481B-B236-21C0ABDCE40F}"/>
            </a:ext>
          </a:extLst>
        </xdr:cNvPr>
        <xdr:cNvSpPr txBox="1"/>
      </xdr:nvSpPr>
      <xdr:spPr>
        <a:xfrm>
          <a:off x="927744" y="13711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11447</xdr:rowOff>
    </xdr:from>
    <xdr:ext cx="405111" cy="259045"/>
    <xdr:sp macro="" textlink="">
      <xdr:nvSpPr>
        <xdr:cNvPr id="310" name="n_1mainValue【公営住宅】&#10;有形固定資産減価償却率">
          <a:extLst>
            <a:ext uri="{FF2B5EF4-FFF2-40B4-BE49-F238E27FC236}">
              <a16:creationId xmlns:a16="http://schemas.microsoft.com/office/drawing/2014/main" id="{ECE4894E-6CF1-40EA-BDD7-F506E092D032}"/>
            </a:ext>
          </a:extLst>
        </xdr:cNvPr>
        <xdr:cNvSpPr txBox="1"/>
      </xdr:nvSpPr>
      <xdr:spPr>
        <a:xfrm>
          <a:off x="35820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144035</xdr:rowOff>
    </xdr:from>
    <xdr:ext cx="405111" cy="259045"/>
    <xdr:sp macro="" textlink="">
      <xdr:nvSpPr>
        <xdr:cNvPr id="311" name="n_2mainValue【公営住宅】&#10;有形固定資産減価償却率">
          <a:extLst>
            <a:ext uri="{FF2B5EF4-FFF2-40B4-BE49-F238E27FC236}">
              <a16:creationId xmlns:a16="http://schemas.microsoft.com/office/drawing/2014/main" id="{D5DEEE5E-314F-4B13-BB5B-AF754AA6EDDB}"/>
            </a:ext>
          </a:extLst>
        </xdr:cNvPr>
        <xdr:cNvSpPr txBox="1"/>
      </xdr:nvSpPr>
      <xdr:spPr>
        <a:xfrm>
          <a:off x="2705744" y="14202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100601</xdr:rowOff>
    </xdr:from>
    <xdr:ext cx="405111" cy="259045"/>
    <xdr:sp macro="" textlink="">
      <xdr:nvSpPr>
        <xdr:cNvPr id="312" name="n_3mainValue【公営住宅】&#10;有形固定資産減価償却率">
          <a:extLst>
            <a:ext uri="{FF2B5EF4-FFF2-40B4-BE49-F238E27FC236}">
              <a16:creationId xmlns:a16="http://schemas.microsoft.com/office/drawing/2014/main" id="{CB93F2A5-7011-4D76-9CD8-E6E2CCED6A12}"/>
            </a:ext>
          </a:extLst>
        </xdr:cNvPr>
        <xdr:cNvSpPr txBox="1"/>
      </xdr:nvSpPr>
      <xdr:spPr>
        <a:xfrm>
          <a:off x="1816744" y="14159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57166</xdr:rowOff>
    </xdr:from>
    <xdr:ext cx="405111" cy="259045"/>
    <xdr:sp macro="" textlink="">
      <xdr:nvSpPr>
        <xdr:cNvPr id="313" name="n_4mainValue【公営住宅】&#10;有形固定資産減価償却率">
          <a:extLst>
            <a:ext uri="{FF2B5EF4-FFF2-40B4-BE49-F238E27FC236}">
              <a16:creationId xmlns:a16="http://schemas.microsoft.com/office/drawing/2014/main" id="{5FE77F1E-F2C4-4D09-BB2A-3ED549F9A643}"/>
            </a:ext>
          </a:extLst>
        </xdr:cNvPr>
        <xdr:cNvSpPr txBox="1"/>
      </xdr:nvSpPr>
      <xdr:spPr>
        <a:xfrm>
          <a:off x="927744" y="14116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4" name="正方形/長方形 313">
          <a:extLst>
            <a:ext uri="{FF2B5EF4-FFF2-40B4-BE49-F238E27FC236}">
              <a16:creationId xmlns:a16="http://schemas.microsoft.com/office/drawing/2014/main" id="{000DC812-25BA-4460-B5C0-62BA21532AC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5" name="正方形/長方形 314">
          <a:extLst>
            <a:ext uri="{FF2B5EF4-FFF2-40B4-BE49-F238E27FC236}">
              <a16:creationId xmlns:a16="http://schemas.microsoft.com/office/drawing/2014/main" id="{BED63E72-E968-4BDD-80D6-F19244EE07C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6" name="正方形/長方形 315">
          <a:extLst>
            <a:ext uri="{FF2B5EF4-FFF2-40B4-BE49-F238E27FC236}">
              <a16:creationId xmlns:a16="http://schemas.microsoft.com/office/drawing/2014/main" id="{062760FA-02C7-4466-81A8-95B3A44F96D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7" name="正方形/長方形 316">
          <a:extLst>
            <a:ext uri="{FF2B5EF4-FFF2-40B4-BE49-F238E27FC236}">
              <a16:creationId xmlns:a16="http://schemas.microsoft.com/office/drawing/2014/main" id="{AE5796CE-75C8-4391-9062-A63F8E1F424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8" name="正方形/長方形 317">
          <a:extLst>
            <a:ext uri="{FF2B5EF4-FFF2-40B4-BE49-F238E27FC236}">
              <a16:creationId xmlns:a16="http://schemas.microsoft.com/office/drawing/2014/main" id="{BA834D69-1A52-4B9E-9390-7F2E8CE0200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9" name="正方形/長方形 318">
          <a:extLst>
            <a:ext uri="{FF2B5EF4-FFF2-40B4-BE49-F238E27FC236}">
              <a16:creationId xmlns:a16="http://schemas.microsoft.com/office/drawing/2014/main" id="{6C351887-4407-4747-8FB4-C0F5CD967DB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0" name="正方形/長方形 319">
          <a:extLst>
            <a:ext uri="{FF2B5EF4-FFF2-40B4-BE49-F238E27FC236}">
              <a16:creationId xmlns:a16="http://schemas.microsoft.com/office/drawing/2014/main" id="{4F56372C-A188-4A5E-AA81-C2F62B012DB4}"/>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1" name="正方形/長方形 320">
          <a:extLst>
            <a:ext uri="{FF2B5EF4-FFF2-40B4-BE49-F238E27FC236}">
              <a16:creationId xmlns:a16="http://schemas.microsoft.com/office/drawing/2014/main" id="{7BF96B83-11AA-49C6-8CD2-C8098076A73A}"/>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2" name="テキスト ボックス 321">
          <a:extLst>
            <a:ext uri="{FF2B5EF4-FFF2-40B4-BE49-F238E27FC236}">
              <a16:creationId xmlns:a16="http://schemas.microsoft.com/office/drawing/2014/main" id="{4D394F24-52B5-42BE-AB48-7AD192F8683A}"/>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3" name="直線コネクタ 322">
          <a:extLst>
            <a:ext uri="{FF2B5EF4-FFF2-40B4-BE49-F238E27FC236}">
              <a16:creationId xmlns:a16="http://schemas.microsoft.com/office/drawing/2014/main" id="{F869110D-4338-4025-9C73-14BE70BF2E9B}"/>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4" name="直線コネクタ 323">
          <a:extLst>
            <a:ext uri="{FF2B5EF4-FFF2-40B4-BE49-F238E27FC236}">
              <a16:creationId xmlns:a16="http://schemas.microsoft.com/office/drawing/2014/main" id="{E4E87081-373A-4CE2-B62F-CD81D79660D2}"/>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5" name="テキスト ボックス 324">
          <a:extLst>
            <a:ext uri="{FF2B5EF4-FFF2-40B4-BE49-F238E27FC236}">
              <a16:creationId xmlns:a16="http://schemas.microsoft.com/office/drawing/2014/main" id="{62555499-E1C7-4B21-BFEF-3616DDAD18E1}"/>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6" name="直線コネクタ 325">
          <a:extLst>
            <a:ext uri="{FF2B5EF4-FFF2-40B4-BE49-F238E27FC236}">
              <a16:creationId xmlns:a16="http://schemas.microsoft.com/office/drawing/2014/main" id="{5E00D6DC-ABC0-41DD-9E82-1F30CCC83DF9}"/>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7" name="テキスト ボックス 326">
          <a:extLst>
            <a:ext uri="{FF2B5EF4-FFF2-40B4-BE49-F238E27FC236}">
              <a16:creationId xmlns:a16="http://schemas.microsoft.com/office/drawing/2014/main" id="{862FB95B-12A7-4272-AB52-A5C1D207B9DF}"/>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8" name="直線コネクタ 327">
          <a:extLst>
            <a:ext uri="{FF2B5EF4-FFF2-40B4-BE49-F238E27FC236}">
              <a16:creationId xmlns:a16="http://schemas.microsoft.com/office/drawing/2014/main" id="{36399C91-C341-4CBC-844B-BCE06F116B52}"/>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29" name="テキスト ボックス 328">
          <a:extLst>
            <a:ext uri="{FF2B5EF4-FFF2-40B4-BE49-F238E27FC236}">
              <a16:creationId xmlns:a16="http://schemas.microsoft.com/office/drawing/2014/main" id="{8EC3F5E2-1BDD-4C2A-A7A9-A415C3CBF67C}"/>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0" name="直線コネクタ 329">
          <a:extLst>
            <a:ext uri="{FF2B5EF4-FFF2-40B4-BE49-F238E27FC236}">
              <a16:creationId xmlns:a16="http://schemas.microsoft.com/office/drawing/2014/main" id="{BE2CF0AC-043C-4ED9-9EB7-0014BFAD3B07}"/>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1" name="テキスト ボックス 330">
          <a:extLst>
            <a:ext uri="{FF2B5EF4-FFF2-40B4-BE49-F238E27FC236}">
              <a16:creationId xmlns:a16="http://schemas.microsoft.com/office/drawing/2014/main" id="{F29AB617-50D2-41E5-8B45-CB31757F327A}"/>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2" name="直線コネクタ 331">
          <a:extLst>
            <a:ext uri="{FF2B5EF4-FFF2-40B4-BE49-F238E27FC236}">
              <a16:creationId xmlns:a16="http://schemas.microsoft.com/office/drawing/2014/main" id="{0CB439FE-4337-45B4-8EBB-1D4B133DEEAE}"/>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3" name="テキスト ボックス 332">
          <a:extLst>
            <a:ext uri="{FF2B5EF4-FFF2-40B4-BE49-F238E27FC236}">
              <a16:creationId xmlns:a16="http://schemas.microsoft.com/office/drawing/2014/main" id="{8C19C6E9-724D-4C4E-9923-220FEF9BA175}"/>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4" name="直線コネクタ 333">
          <a:extLst>
            <a:ext uri="{FF2B5EF4-FFF2-40B4-BE49-F238E27FC236}">
              <a16:creationId xmlns:a16="http://schemas.microsoft.com/office/drawing/2014/main" id="{E89F556C-E664-4D03-B03C-D34CE555DBAE}"/>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5" name="テキスト ボックス 334">
          <a:extLst>
            <a:ext uri="{FF2B5EF4-FFF2-40B4-BE49-F238E27FC236}">
              <a16:creationId xmlns:a16="http://schemas.microsoft.com/office/drawing/2014/main" id="{F78F03C6-992F-42D5-91F1-4046A8A80CF6}"/>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6" name="直線コネクタ 335">
          <a:extLst>
            <a:ext uri="{FF2B5EF4-FFF2-40B4-BE49-F238E27FC236}">
              <a16:creationId xmlns:a16="http://schemas.microsoft.com/office/drawing/2014/main" id="{CB7267EA-06A2-40FC-AEC1-6A04D1820CF7}"/>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7" name="テキスト ボックス 336">
          <a:extLst>
            <a:ext uri="{FF2B5EF4-FFF2-40B4-BE49-F238E27FC236}">
              <a16:creationId xmlns:a16="http://schemas.microsoft.com/office/drawing/2014/main" id="{732F9E98-6C34-4ED4-84F1-73444C90D12F}"/>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8" name="【公営住宅】&#10;一人当たり面積グラフ枠">
          <a:extLst>
            <a:ext uri="{FF2B5EF4-FFF2-40B4-BE49-F238E27FC236}">
              <a16:creationId xmlns:a16="http://schemas.microsoft.com/office/drawing/2014/main" id="{5B051DFC-FE82-4633-8BCA-3F8DA940AE18}"/>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2177</xdr:rowOff>
    </xdr:from>
    <xdr:to>
      <xdr:col>54</xdr:col>
      <xdr:colOff>189865</xdr:colOff>
      <xdr:row>86</xdr:row>
      <xdr:rowOff>111579</xdr:rowOff>
    </xdr:to>
    <xdr:cxnSp macro="">
      <xdr:nvCxnSpPr>
        <xdr:cNvPr id="339" name="直線コネクタ 338">
          <a:extLst>
            <a:ext uri="{FF2B5EF4-FFF2-40B4-BE49-F238E27FC236}">
              <a16:creationId xmlns:a16="http://schemas.microsoft.com/office/drawing/2014/main" id="{9BD18C6F-8F7F-4673-AD51-7D7658CB58E6}"/>
            </a:ext>
          </a:extLst>
        </xdr:cNvPr>
        <xdr:cNvCxnSpPr/>
      </xdr:nvCxnSpPr>
      <xdr:spPr>
        <a:xfrm flipV="1">
          <a:off x="10476865" y="13375277"/>
          <a:ext cx="0" cy="1481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115406</xdr:rowOff>
    </xdr:from>
    <xdr:ext cx="469744" cy="259045"/>
    <xdr:sp macro="" textlink="">
      <xdr:nvSpPr>
        <xdr:cNvPr id="340" name="【公営住宅】&#10;一人当たり面積最小値テキスト">
          <a:extLst>
            <a:ext uri="{FF2B5EF4-FFF2-40B4-BE49-F238E27FC236}">
              <a16:creationId xmlns:a16="http://schemas.microsoft.com/office/drawing/2014/main" id="{CFBF5B64-FD65-49A4-9732-2A8BA7A02E10}"/>
            </a:ext>
          </a:extLst>
        </xdr:cNvPr>
        <xdr:cNvSpPr txBox="1"/>
      </xdr:nvSpPr>
      <xdr:spPr>
        <a:xfrm>
          <a:off x="10515600" y="14860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111579</xdr:rowOff>
    </xdr:from>
    <xdr:to>
      <xdr:col>55</xdr:col>
      <xdr:colOff>88900</xdr:colOff>
      <xdr:row>86</xdr:row>
      <xdr:rowOff>111579</xdr:rowOff>
    </xdr:to>
    <xdr:cxnSp macro="">
      <xdr:nvCxnSpPr>
        <xdr:cNvPr id="341" name="直線コネクタ 340">
          <a:extLst>
            <a:ext uri="{FF2B5EF4-FFF2-40B4-BE49-F238E27FC236}">
              <a16:creationId xmlns:a16="http://schemas.microsoft.com/office/drawing/2014/main" id="{7DAEB210-FA61-4585-ABA5-661A4BA43730}"/>
            </a:ext>
          </a:extLst>
        </xdr:cNvPr>
        <xdr:cNvCxnSpPr/>
      </xdr:nvCxnSpPr>
      <xdr:spPr>
        <a:xfrm>
          <a:off x="10388600" y="14856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120304</xdr:rowOff>
    </xdr:from>
    <xdr:ext cx="469744" cy="259045"/>
    <xdr:sp macro="" textlink="">
      <xdr:nvSpPr>
        <xdr:cNvPr id="342" name="【公営住宅】&#10;一人当たり面積最大値テキスト">
          <a:extLst>
            <a:ext uri="{FF2B5EF4-FFF2-40B4-BE49-F238E27FC236}">
              <a16:creationId xmlns:a16="http://schemas.microsoft.com/office/drawing/2014/main" id="{7B2300AA-FBE1-4F17-AC5E-A46F6C870DD5}"/>
            </a:ext>
          </a:extLst>
        </xdr:cNvPr>
        <xdr:cNvSpPr txBox="1"/>
      </xdr:nvSpPr>
      <xdr:spPr>
        <a:xfrm>
          <a:off x="10515600" y="13150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2177</xdr:rowOff>
    </xdr:from>
    <xdr:to>
      <xdr:col>55</xdr:col>
      <xdr:colOff>88900</xdr:colOff>
      <xdr:row>78</xdr:row>
      <xdr:rowOff>2177</xdr:rowOff>
    </xdr:to>
    <xdr:cxnSp macro="">
      <xdr:nvCxnSpPr>
        <xdr:cNvPr id="343" name="直線コネクタ 342">
          <a:extLst>
            <a:ext uri="{FF2B5EF4-FFF2-40B4-BE49-F238E27FC236}">
              <a16:creationId xmlns:a16="http://schemas.microsoft.com/office/drawing/2014/main" id="{B8453006-50A8-452D-809E-96CD6AD4D319}"/>
            </a:ext>
          </a:extLst>
        </xdr:cNvPr>
        <xdr:cNvCxnSpPr/>
      </xdr:nvCxnSpPr>
      <xdr:spPr>
        <a:xfrm>
          <a:off x="10388600" y="13375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89825</xdr:rowOff>
    </xdr:from>
    <xdr:ext cx="469744" cy="259045"/>
    <xdr:sp macro="" textlink="">
      <xdr:nvSpPr>
        <xdr:cNvPr id="344" name="【公営住宅】&#10;一人当たり面積平均値テキスト">
          <a:extLst>
            <a:ext uri="{FF2B5EF4-FFF2-40B4-BE49-F238E27FC236}">
              <a16:creationId xmlns:a16="http://schemas.microsoft.com/office/drawing/2014/main" id="{BED6E3CD-81FA-43D5-8A4D-ADBBF1179B22}"/>
            </a:ext>
          </a:extLst>
        </xdr:cNvPr>
        <xdr:cNvSpPr txBox="1"/>
      </xdr:nvSpPr>
      <xdr:spPr>
        <a:xfrm>
          <a:off x="10515600" y="143201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111398</xdr:rowOff>
    </xdr:from>
    <xdr:to>
      <xdr:col>55</xdr:col>
      <xdr:colOff>50800</xdr:colOff>
      <xdr:row>84</xdr:row>
      <xdr:rowOff>41548</xdr:rowOff>
    </xdr:to>
    <xdr:sp macro="" textlink="">
      <xdr:nvSpPr>
        <xdr:cNvPr id="345" name="フローチャート: 判断 344">
          <a:extLst>
            <a:ext uri="{FF2B5EF4-FFF2-40B4-BE49-F238E27FC236}">
              <a16:creationId xmlns:a16="http://schemas.microsoft.com/office/drawing/2014/main" id="{0B010F7B-AE60-49CB-AF39-F3D14A9E14AE}"/>
            </a:ext>
          </a:extLst>
        </xdr:cNvPr>
        <xdr:cNvSpPr/>
      </xdr:nvSpPr>
      <xdr:spPr>
        <a:xfrm>
          <a:off x="10426700" y="1434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113030</xdr:rowOff>
    </xdr:from>
    <xdr:to>
      <xdr:col>50</xdr:col>
      <xdr:colOff>165100</xdr:colOff>
      <xdr:row>84</xdr:row>
      <xdr:rowOff>43180</xdr:rowOff>
    </xdr:to>
    <xdr:sp macro="" textlink="">
      <xdr:nvSpPr>
        <xdr:cNvPr id="346" name="フローチャート: 判断 345">
          <a:extLst>
            <a:ext uri="{FF2B5EF4-FFF2-40B4-BE49-F238E27FC236}">
              <a16:creationId xmlns:a16="http://schemas.microsoft.com/office/drawing/2014/main" id="{977411B4-C82A-4CE8-898A-2EFFFA88264F}"/>
            </a:ext>
          </a:extLst>
        </xdr:cNvPr>
        <xdr:cNvSpPr/>
      </xdr:nvSpPr>
      <xdr:spPr>
        <a:xfrm>
          <a:off x="9588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111398</xdr:rowOff>
    </xdr:from>
    <xdr:to>
      <xdr:col>46</xdr:col>
      <xdr:colOff>38100</xdr:colOff>
      <xdr:row>84</xdr:row>
      <xdr:rowOff>41548</xdr:rowOff>
    </xdr:to>
    <xdr:sp macro="" textlink="">
      <xdr:nvSpPr>
        <xdr:cNvPr id="347" name="フローチャート: 判断 346">
          <a:extLst>
            <a:ext uri="{FF2B5EF4-FFF2-40B4-BE49-F238E27FC236}">
              <a16:creationId xmlns:a16="http://schemas.microsoft.com/office/drawing/2014/main" id="{D543A075-4B07-41B3-AEC5-1A83F752E967}"/>
            </a:ext>
          </a:extLst>
        </xdr:cNvPr>
        <xdr:cNvSpPr/>
      </xdr:nvSpPr>
      <xdr:spPr>
        <a:xfrm>
          <a:off x="8699500" y="1434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109764</xdr:rowOff>
    </xdr:from>
    <xdr:to>
      <xdr:col>41</xdr:col>
      <xdr:colOff>101600</xdr:colOff>
      <xdr:row>84</xdr:row>
      <xdr:rowOff>39914</xdr:rowOff>
    </xdr:to>
    <xdr:sp macro="" textlink="">
      <xdr:nvSpPr>
        <xdr:cNvPr id="348" name="フローチャート: 判断 347">
          <a:extLst>
            <a:ext uri="{FF2B5EF4-FFF2-40B4-BE49-F238E27FC236}">
              <a16:creationId xmlns:a16="http://schemas.microsoft.com/office/drawing/2014/main" id="{6FEC63BC-5B8F-42D2-B1DE-A7A8C45093DD}"/>
            </a:ext>
          </a:extLst>
        </xdr:cNvPr>
        <xdr:cNvSpPr/>
      </xdr:nvSpPr>
      <xdr:spPr>
        <a:xfrm>
          <a:off x="7810500" y="143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70576</xdr:rowOff>
    </xdr:from>
    <xdr:to>
      <xdr:col>36</xdr:col>
      <xdr:colOff>165100</xdr:colOff>
      <xdr:row>84</xdr:row>
      <xdr:rowOff>726</xdr:rowOff>
    </xdr:to>
    <xdr:sp macro="" textlink="">
      <xdr:nvSpPr>
        <xdr:cNvPr id="349" name="フローチャート: 判断 348">
          <a:extLst>
            <a:ext uri="{FF2B5EF4-FFF2-40B4-BE49-F238E27FC236}">
              <a16:creationId xmlns:a16="http://schemas.microsoft.com/office/drawing/2014/main" id="{B4D3A148-D5E9-4C44-8723-2B3B459C1DF0}"/>
            </a:ext>
          </a:extLst>
        </xdr:cNvPr>
        <xdr:cNvSpPr/>
      </xdr:nvSpPr>
      <xdr:spPr>
        <a:xfrm>
          <a:off x="6921500" y="1430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A91545B8-C514-4FEF-A1C3-457CA72222F8}"/>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14E4DB26-DB98-4C42-A6E6-64758B753226}"/>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48AAAEA8-4C9E-4CBC-BD92-37FDB6AEFD64}"/>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F65E9BD0-58D3-4184-872A-4EBB8A71B497}"/>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1A133BBB-D5B7-462D-861F-16730E1D5DCC}"/>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50981</xdr:rowOff>
    </xdr:from>
    <xdr:to>
      <xdr:col>55</xdr:col>
      <xdr:colOff>50800</xdr:colOff>
      <xdr:row>82</xdr:row>
      <xdr:rowOff>152581</xdr:rowOff>
    </xdr:to>
    <xdr:sp macro="" textlink="">
      <xdr:nvSpPr>
        <xdr:cNvPr id="355" name="楕円 354">
          <a:extLst>
            <a:ext uri="{FF2B5EF4-FFF2-40B4-BE49-F238E27FC236}">
              <a16:creationId xmlns:a16="http://schemas.microsoft.com/office/drawing/2014/main" id="{C8224C10-450B-4A72-8130-65B31A94E798}"/>
            </a:ext>
          </a:extLst>
        </xdr:cNvPr>
        <xdr:cNvSpPr/>
      </xdr:nvSpPr>
      <xdr:spPr>
        <a:xfrm>
          <a:off x="10426700" y="14109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73858</xdr:rowOff>
    </xdr:from>
    <xdr:ext cx="469744" cy="259045"/>
    <xdr:sp macro="" textlink="">
      <xdr:nvSpPr>
        <xdr:cNvPr id="356" name="【公営住宅】&#10;一人当たり面積該当値テキスト">
          <a:extLst>
            <a:ext uri="{FF2B5EF4-FFF2-40B4-BE49-F238E27FC236}">
              <a16:creationId xmlns:a16="http://schemas.microsoft.com/office/drawing/2014/main" id="{44CD6FDD-EE61-4D52-83D4-7F0FEE142C27}"/>
            </a:ext>
          </a:extLst>
        </xdr:cNvPr>
        <xdr:cNvSpPr txBox="1"/>
      </xdr:nvSpPr>
      <xdr:spPr>
        <a:xfrm>
          <a:off x="10515600" y="13961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62412</xdr:rowOff>
    </xdr:from>
    <xdr:to>
      <xdr:col>50</xdr:col>
      <xdr:colOff>165100</xdr:colOff>
      <xdr:row>82</xdr:row>
      <xdr:rowOff>164012</xdr:rowOff>
    </xdr:to>
    <xdr:sp macro="" textlink="">
      <xdr:nvSpPr>
        <xdr:cNvPr id="357" name="楕円 356">
          <a:extLst>
            <a:ext uri="{FF2B5EF4-FFF2-40B4-BE49-F238E27FC236}">
              <a16:creationId xmlns:a16="http://schemas.microsoft.com/office/drawing/2014/main" id="{AA4E3568-3BB5-4947-9C27-27A0C4C54138}"/>
            </a:ext>
          </a:extLst>
        </xdr:cNvPr>
        <xdr:cNvSpPr/>
      </xdr:nvSpPr>
      <xdr:spPr>
        <a:xfrm>
          <a:off x="9588500" y="14121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101781</xdr:rowOff>
    </xdr:from>
    <xdr:to>
      <xdr:col>55</xdr:col>
      <xdr:colOff>0</xdr:colOff>
      <xdr:row>82</xdr:row>
      <xdr:rowOff>113212</xdr:rowOff>
    </xdr:to>
    <xdr:cxnSp macro="">
      <xdr:nvCxnSpPr>
        <xdr:cNvPr id="358" name="直線コネクタ 357">
          <a:extLst>
            <a:ext uri="{FF2B5EF4-FFF2-40B4-BE49-F238E27FC236}">
              <a16:creationId xmlns:a16="http://schemas.microsoft.com/office/drawing/2014/main" id="{297E169C-C9B4-4042-BB1B-977A4CC0D102}"/>
            </a:ext>
          </a:extLst>
        </xdr:cNvPr>
        <xdr:cNvCxnSpPr/>
      </xdr:nvCxnSpPr>
      <xdr:spPr>
        <a:xfrm flipV="1">
          <a:off x="9639300" y="14160681"/>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70576</xdr:rowOff>
    </xdr:from>
    <xdr:to>
      <xdr:col>46</xdr:col>
      <xdr:colOff>38100</xdr:colOff>
      <xdr:row>83</xdr:row>
      <xdr:rowOff>726</xdr:rowOff>
    </xdr:to>
    <xdr:sp macro="" textlink="">
      <xdr:nvSpPr>
        <xdr:cNvPr id="359" name="楕円 358">
          <a:extLst>
            <a:ext uri="{FF2B5EF4-FFF2-40B4-BE49-F238E27FC236}">
              <a16:creationId xmlns:a16="http://schemas.microsoft.com/office/drawing/2014/main" id="{B1C63F88-053A-4BB6-9EBB-799D52D9E8F4}"/>
            </a:ext>
          </a:extLst>
        </xdr:cNvPr>
        <xdr:cNvSpPr/>
      </xdr:nvSpPr>
      <xdr:spPr>
        <a:xfrm>
          <a:off x="8699500" y="14129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113212</xdr:rowOff>
    </xdr:from>
    <xdr:to>
      <xdr:col>50</xdr:col>
      <xdr:colOff>114300</xdr:colOff>
      <xdr:row>82</xdr:row>
      <xdr:rowOff>121376</xdr:rowOff>
    </xdr:to>
    <xdr:cxnSp macro="">
      <xdr:nvCxnSpPr>
        <xdr:cNvPr id="360" name="直線コネクタ 359">
          <a:extLst>
            <a:ext uri="{FF2B5EF4-FFF2-40B4-BE49-F238E27FC236}">
              <a16:creationId xmlns:a16="http://schemas.microsoft.com/office/drawing/2014/main" id="{78DF51A8-F7F3-4863-841A-522D9F42D25A}"/>
            </a:ext>
          </a:extLst>
        </xdr:cNvPr>
        <xdr:cNvCxnSpPr/>
      </xdr:nvCxnSpPr>
      <xdr:spPr>
        <a:xfrm flipV="1">
          <a:off x="8750300" y="14172112"/>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78739</xdr:rowOff>
    </xdr:from>
    <xdr:to>
      <xdr:col>41</xdr:col>
      <xdr:colOff>101600</xdr:colOff>
      <xdr:row>83</xdr:row>
      <xdr:rowOff>8889</xdr:rowOff>
    </xdr:to>
    <xdr:sp macro="" textlink="">
      <xdr:nvSpPr>
        <xdr:cNvPr id="361" name="楕円 360">
          <a:extLst>
            <a:ext uri="{FF2B5EF4-FFF2-40B4-BE49-F238E27FC236}">
              <a16:creationId xmlns:a16="http://schemas.microsoft.com/office/drawing/2014/main" id="{AC8FED06-4599-4A09-A7C1-120B58B2A0EC}"/>
            </a:ext>
          </a:extLst>
        </xdr:cNvPr>
        <xdr:cNvSpPr/>
      </xdr:nvSpPr>
      <xdr:spPr>
        <a:xfrm>
          <a:off x="7810500" y="1413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121376</xdr:rowOff>
    </xdr:from>
    <xdr:to>
      <xdr:col>45</xdr:col>
      <xdr:colOff>177800</xdr:colOff>
      <xdr:row>82</xdr:row>
      <xdr:rowOff>129539</xdr:rowOff>
    </xdr:to>
    <xdr:cxnSp macro="">
      <xdr:nvCxnSpPr>
        <xdr:cNvPr id="362" name="直線コネクタ 361">
          <a:extLst>
            <a:ext uri="{FF2B5EF4-FFF2-40B4-BE49-F238E27FC236}">
              <a16:creationId xmlns:a16="http://schemas.microsoft.com/office/drawing/2014/main" id="{1B5A73D7-03EC-4088-A516-92BBC17C724A}"/>
            </a:ext>
          </a:extLst>
        </xdr:cNvPr>
        <xdr:cNvCxnSpPr/>
      </xdr:nvCxnSpPr>
      <xdr:spPr>
        <a:xfrm flipV="1">
          <a:off x="7861300" y="14180276"/>
          <a:ext cx="889000" cy="8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86905</xdr:rowOff>
    </xdr:from>
    <xdr:to>
      <xdr:col>36</xdr:col>
      <xdr:colOff>165100</xdr:colOff>
      <xdr:row>83</xdr:row>
      <xdr:rowOff>17055</xdr:rowOff>
    </xdr:to>
    <xdr:sp macro="" textlink="">
      <xdr:nvSpPr>
        <xdr:cNvPr id="363" name="楕円 362">
          <a:extLst>
            <a:ext uri="{FF2B5EF4-FFF2-40B4-BE49-F238E27FC236}">
              <a16:creationId xmlns:a16="http://schemas.microsoft.com/office/drawing/2014/main" id="{D953FFFC-E7BE-4C9A-A237-118FA25B485A}"/>
            </a:ext>
          </a:extLst>
        </xdr:cNvPr>
        <xdr:cNvSpPr/>
      </xdr:nvSpPr>
      <xdr:spPr>
        <a:xfrm>
          <a:off x="6921500" y="1414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129539</xdr:rowOff>
    </xdr:from>
    <xdr:to>
      <xdr:col>41</xdr:col>
      <xdr:colOff>50800</xdr:colOff>
      <xdr:row>82</xdr:row>
      <xdr:rowOff>137705</xdr:rowOff>
    </xdr:to>
    <xdr:cxnSp macro="">
      <xdr:nvCxnSpPr>
        <xdr:cNvPr id="364" name="直線コネクタ 363">
          <a:extLst>
            <a:ext uri="{FF2B5EF4-FFF2-40B4-BE49-F238E27FC236}">
              <a16:creationId xmlns:a16="http://schemas.microsoft.com/office/drawing/2014/main" id="{A1FC2BB5-F0BB-4502-94CD-9155BDFA684F}"/>
            </a:ext>
          </a:extLst>
        </xdr:cNvPr>
        <xdr:cNvCxnSpPr/>
      </xdr:nvCxnSpPr>
      <xdr:spPr>
        <a:xfrm flipV="1">
          <a:off x="6972300" y="14188439"/>
          <a:ext cx="889000" cy="8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34307</xdr:rowOff>
    </xdr:from>
    <xdr:ext cx="469744" cy="259045"/>
    <xdr:sp macro="" textlink="">
      <xdr:nvSpPr>
        <xdr:cNvPr id="365" name="n_1aveValue【公営住宅】&#10;一人当たり面積">
          <a:extLst>
            <a:ext uri="{FF2B5EF4-FFF2-40B4-BE49-F238E27FC236}">
              <a16:creationId xmlns:a16="http://schemas.microsoft.com/office/drawing/2014/main" id="{24B0B683-AC3A-4E67-A660-72DB680061FE}"/>
            </a:ext>
          </a:extLst>
        </xdr:cNvPr>
        <xdr:cNvSpPr txBox="1"/>
      </xdr:nvSpPr>
      <xdr:spPr>
        <a:xfrm>
          <a:off x="9391727" y="1443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32675</xdr:rowOff>
    </xdr:from>
    <xdr:ext cx="469744" cy="259045"/>
    <xdr:sp macro="" textlink="">
      <xdr:nvSpPr>
        <xdr:cNvPr id="366" name="n_2aveValue【公営住宅】&#10;一人当たり面積">
          <a:extLst>
            <a:ext uri="{FF2B5EF4-FFF2-40B4-BE49-F238E27FC236}">
              <a16:creationId xmlns:a16="http://schemas.microsoft.com/office/drawing/2014/main" id="{AC539493-9B20-4099-99E3-9275A64350F4}"/>
            </a:ext>
          </a:extLst>
        </xdr:cNvPr>
        <xdr:cNvSpPr txBox="1"/>
      </xdr:nvSpPr>
      <xdr:spPr>
        <a:xfrm>
          <a:off x="8515427" y="14434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31041</xdr:rowOff>
    </xdr:from>
    <xdr:ext cx="469744" cy="259045"/>
    <xdr:sp macro="" textlink="">
      <xdr:nvSpPr>
        <xdr:cNvPr id="367" name="n_3aveValue【公営住宅】&#10;一人当たり面積">
          <a:extLst>
            <a:ext uri="{FF2B5EF4-FFF2-40B4-BE49-F238E27FC236}">
              <a16:creationId xmlns:a16="http://schemas.microsoft.com/office/drawing/2014/main" id="{B8E8CE9B-3C29-4D21-88C2-EA1928D4B800}"/>
            </a:ext>
          </a:extLst>
        </xdr:cNvPr>
        <xdr:cNvSpPr txBox="1"/>
      </xdr:nvSpPr>
      <xdr:spPr>
        <a:xfrm>
          <a:off x="7626427" y="14432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163303</xdr:rowOff>
    </xdr:from>
    <xdr:ext cx="469744" cy="259045"/>
    <xdr:sp macro="" textlink="">
      <xdr:nvSpPr>
        <xdr:cNvPr id="368" name="n_4aveValue【公営住宅】&#10;一人当たり面積">
          <a:extLst>
            <a:ext uri="{FF2B5EF4-FFF2-40B4-BE49-F238E27FC236}">
              <a16:creationId xmlns:a16="http://schemas.microsoft.com/office/drawing/2014/main" id="{D0A5321A-7C4B-423D-8306-34B659A118FB}"/>
            </a:ext>
          </a:extLst>
        </xdr:cNvPr>
        <xdr:cNvSpPr txBox="1"/>
      </xdr:nvSpPr>
      <xdr:spPr>
        <a:xfrm>
          <a:off x="6737427" y="14393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9089</xdr:rowOff>
    </xdr:from>
    <xdr:ext cx="469744" cy="259045"/>
    <xdr:sp macro="" textlink="">
      <xdr:nvSpPr>
        <xdr:cNvPr id="369" name="n_1mainValue【公営住宅】&#10;一人当たり面積">
          <a:extLst>
            <a:ext uri="{FF2B5EF4-FFF2-40B4-BE49-F238E27FC236}">
              <a16:creationId xmlns:a16="http://schemas.microsoft.com/office/drawing/2014/main" id="{0DC753F7-9F44-4E27-BD18-9048AD50C11F}"/>
            </a:ext>
          </a:extLst>
        </xdr:cNvPr>
        <xdr:cNvSpPr txBox="1"/>
      </xdr:nvSpPr>
      <xdr:spPr>
        <a:xfrm>
          <a:off x="9391727" y="13896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17253</xdr:rowOff>
    </xdr:from>
    <xdr:ext cx="469744" cy="259045"/>
    <xdr:sp macro="" textlink="">
      <xdr:nvSpPr>
        <xdr:cNvPr id="370" name="n_2mainValue【公営住宅】&#10;一人当たり面積">
          <a:extLst>
            <a:ext uri="{FF2B5EF4-FFF2-40B4-BE49-F238E27FC236}">
              <a16:creationId xmlns:a16="http://schemas.microsoft.com/office/drawing/2014/main" id="{FBF7DF8C-5190-4954-B4C9-969F44D32F07}"/>
            </a:ext>
          </a:extLst>
        </xdr:cNvPr>
        <xdr:cNvSpPr txBox="1"/>
      </xdr:nvSpPr>
      <xdr:spPr>
        <a:xfrm>
          <a:off x="8515427" y="13904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25416</xdr:rowOff>
    </xdr:from>
    <xdr:ext cx="469744" cy="259045"/>
    <xdr:sp macro="" textlink="">
      <xdr:nvSpPr>
        <xdr:cNvPr id="371" name="n_3mainValue【公営住宅】&#10;一人当たり面積">
          <a:extLst>
            <a:ext uri="{FF2B5EF4-FFF2-40B4-BE49-F238E27FC236}">
              <a16:creationId xmlns:a16="http://schemas.microsoft.com/office/drawing/2014/main" id="{24DFD8EB-1310-4FBC-9695-C3CF9B9CE301}"/>
            </a:ext>
          </a:extLst>
        </xdr:cNvPr>
        <xdr:cNvSpPr txBox="1"/>
      </xdr:nvSpPr>
      <xdr:spPr>
        <a:xfrm>
          <a:off x="7626427" y="1391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33582</xdr:rowOff>
    </xdr:from>
    <xdr:ext cx="469744" cy="259045"/>
    <xdr:sp macro="" textlink="">
      <xdr:nvSpPr>
        <xdr:cNvPr id="372" name="n_4mainValue【公営住宅】&#10;一人当たり面積">
          <a:extLst>
            <a:ext uri="{FF2B5EF4-FFF2-40B4-BE49-F238E27FC236}">
              <a16:creationId xmlns:a16="http://schemas.microsoft.com/office/drawing/2014/main" id="{294E11BE-1701-4116-8460-B18A247B5E08}"/>
            </a:ext>
          </a:extLst>
        </xdr:cNvPr>
        <xdr:cNvSpPr txBox="1"/>
      </xdr:nvSpPr>
      <xdr:spPr>
        <a:xfrm>
          <a:off x="6737427" y="13921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3" name="正方形/長方形 372">
          <a:extLst>
            <a:ext uri="{FF2B5EF4-FFF2-40B4-BE49-F238E27FC236}">
              <a16:creationId xmlns:a16="http://schemas.microsoft.com/office/drawing/2014/main" id="{12BC7B58-4149-4485-A9A0-0CB3E7783AC7}"/>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4" name="正方形/長方形 373">
          <a:extLst>
            <a:ext uri="{FF2B5EF4-FFF2-40B4-BE49-F238E27FC236}">
              <a16:creationId xmlns:a16="http://schemas.microsoft.com/office/drawing/2014/main" id="{85168370-7FEC-45A4-9F13-251AFA3EF383}"/>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5" name="正方形/長方形 374">
          <a:extLst>
            <a:ext uri="{FF2B5EF4-FFF2-40B4-BE49-F238E27FC236}">
              <a16:creationId xmlns:a16="http://schemas.microsoft.com/office/drawing/2014/main" id="{71198205-B138-4206-BC1B-FA3026B09F6A}"/>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6" name="正方形/長方形 375">
          <a:extLst>
            <a:ext uri="{FF2B5EF4-FFF2-40B4-BE49-F238E27FC236}">
              <a16:creationId xmlns:a16="http://schemas.microsoft.com/office/drawing/2014/main" id="{4126EDE1-0A35-4F53-9E58-B92CA775F72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7" name="正方形/長方形 376">
          <a:extLst>
            <a:ext uri="{FF2B5EF4-FFF2-40B4-BE49-F238E27FC236}">
              <a16:creationId xmlns:a16="http://schemas.microsoft.com/office/drawing/2014/main" id="{59B40841-832C-47DA-8548-A0DFC86CC6F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8" name="正方形/長方形 377">
          <a:extLst>
            <a:ext uri="{FF2B5EF4-FFF2-40B4-BE49-F238E27FC236}">
              <a16:creationId xmlns:a16="http://schemas.microsoft.com/office/drawing/2014/main" id="{90CDD5EE-F148-40CC-BD80-3C0008BBFBCD}"/>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9" name="正方形/長方形 378">
          <a:extLst>
            <a:ext uri="{FF2B5EF4-FFF2-40B4-BE49-F238E27FC236}">
              <a16:creationId xmlns:a16="http://schemas.microsoft.com/office/drawing/2014/main" id="{268AEF1C-E277-463B-A89F-5D99EB382917}"/>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0" name="正方形/長方形 379">
          <a:extLst>
            <a:ext uri="{FF2B5EF4-FFF2-40B4-BE49-F238E27FC236}">
              <a16:creationId xmlns:a16="http://schemas.microsoft.com/office/drawing/2014/main" id="{FDD26FF0-1363-4FC2-B848-7E750FF5ABE9}"/>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1" name="テキスト ボックス 380">
          <a:extLst>
            <a:ext uri="{FF2B5EF4-FFF2-40B4-BE49-F238E27FC236}">
              <a16:creationId xmlns:a16="http://schemas.microsoft.com/office/drawing/2014/main" id="{35F9D56E-0C9F-4037-8C5C-B34246C52FE1}"/>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2" name="直線コネクタ 381">
          <a:extLst>
            <a:ext uri="{FF2B5EF4-FFF2-40B4-BE49-F238E27FC236}">
              <a16:creationId xmlns:a16="http://schemas.microsoft.com/office/drawing/2014/main" id="{6DD0D1EF-9588-4F01-85C5-6C8031770C81}"/>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3" name="テキスト ボックス 382">
          <a:extLst>
            <a:ext uri="{FF2B5EF4-FFF2-40B4-BE49-F238E27FC236}">
              <a16:creationId xmlns:a16="http://schemas.microsoft.com/office/drawing/2014/main" id="{A433DC44-408B-4F93-8950-FC9CA28CD8E4}"/>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4" name="直線コネクタ 383">
          <a:extLst>
            <a:ext uri="{FF2B5EF4-FFF2-40B4-BE49-F238E27FC236}">
              <a16:creationId xmlns:a16="http://schemas.microsoft.com/office/drawing/2014/main" id="{702B441E-34F3-43AD-AC86-BEF7E1EEE810}"/>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10177</xdr:rowOff>
    </xdr:from>
    <xdr:ext cx="403059" cy="259045"/>
    <xdr:sp macro="" textlink="">
      <xdr:nvSpPr>
        <xdr:cNvPr id="385" name="テキスト ボックス 384">
          <a:extLst>
            <a:ext uri="{FF2B5EF4-FFF2-40B4-BE49-F238E27FC236}">
              <a16:creationId xmlns:a16="http://schemas.microsoft.com/office/drawing/2014/main" id="{50D2AE5C-8273-47E5-82B2-881F4879A5DE}"/>
            </a:ext>
          </a:extLst>
        </xdr:cNvPr>
        <xdr:cNvSpPr txBox="1"/>
      </xdr:nvSpPr>
      <xdr:spPr>
        <a:xfrm>
          <a:off x="358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6" name="直線コネクタ 385">
          <a:extLst>
            <a:ext uri="{FF2B5EF4-FFF2-40B4-BE49-F238E27FC236}">
              <a16:creationId xmlns:a16="http://schemas.microsoft.com/office/drawing/2014/main" id="{C0B1C1EE-B1FB-48AF-B72E-FF9BE7BC6451}"/>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7" name="テキスト ボックス 386">
          <a:extLst>
            <a:ext uri="{FF2B5EF4-FFF2-40B4-BE49-F238E27FC236}">
              <a16:creationId xmlns:a16="http://schemas.microsoft.com/office/drawing/2014/main" id="{C0355382-6CB0-4E59-9200-556312C13819}"/>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8" name="直線コネクタ 387">
          <a:extLst>
            <a:ext uri="{FF2B5EF4-FFF2-40B4-BE49-F238E27FC236}">
              <a16:creationId xmlns:a16="http://schemas.microsoft.com/office/drawing/2014/main" id="{51CDA725-C477-405E-86E0-F50A7C7FF127}"/>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89" name="テキスト ボックス 388">
          <a:extLst>
            <a:ext uri="{FF2B5EF4-FFF2-40B4-BE49-F238E27FC236}">
              <a16:creationId xmlns:a16="http://schemas.microsoft.com/office/drawing/2014/main" id="{A73B1105-9ABE-4276-BEE7-809195EFE833}"/>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0" name="直線コネクタ 389">
          <a:extLst>
            <a:ext uri="{FF2B5EF4-FFF2-40B4-BE49-F238E27FC236}">
              <a16:creationId xmlns:a16="http://schemas.microsoft.com/office/drawing/2014/main" id="{836120AF-0DB9-40C9-8162-99A15B12CC91}"/>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1" name="テキスト ボックス 390">
          <a:extLst>
            <a:ext uri="{FF2B5EF4-FFF2-40B4-BE49-F238E27FC236}">
              <a16:creationId xmlns:a16="http://schemas.microsoft.com/office/drawing/2014/main" id="{E5F91601-1176-421F-9C37-687B433FABCD}"/>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2" name="直線コネクタ 391">
          <a:extLst>
            <a:ext uri="{FF2B5EF4-FFF2-40B4-BE49-F238E27FC236}">
              <a16:creationId xmlns:a16="http://schemas.microsoft.com/office/drawing/2014/main" id="{3EEF4E35-08A9-47F8-9449-58E42A31FE26}"/>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3" name="テキスト ボックス 392">
          <a:extLst>
            <a:ext uri="{FF2B5EF4-FFF2-40B4-BE49-F238E27FC236}">
              <a16:creationId xmlns:a16="http://schemas.microsoft.com/office/drawing/2014/main" id="{030D2F6B-7735-42B6-9882-DD88555B6BED}"/>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4" name="直線コネクタ 393">
          <a:extLst>
            <a:ext uri="{FF2B5EF4-FFF2-40B4-BE49-F238E27FC236}">
              <a16:creationId xmlns:a16="http://schemas.microsoft.com/office/drawing/2014/main" id="{F94935A6-397D-4457-BE1D-13F67C463D7E}"/>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5" name="テキスト ボックス 394">
          <a:extLst>
            <a:ext uri="{FF2B5EF4-FFF2-40B4-BE49-F238E27FC236}">
              <a16:creationId xmlns:a16="http://schemas.microsoft.com/office/drawing/2014/main" id="{0E02191A-905A-4294-A47A-5C899CDC4826}"/>
            </a:ext>
          </a:extLst>
        </xdr:cNvPr>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6" name="【港湾・漁港】&#10;有形固定資産減価償却率グラフ枠">
          <a:extLst>
            <a:ext uri="{FF2B5EF4-FFF2-40B4-BE49-F238E27FC236}">
              <a16:creationId xmlns:a16="http://schemas.microsoft.com/office/drawing/2014/main" id="{97860F59-57F1-400D-951F-67B9B093328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114300</xdr:rowOff>
    </xdr:from>
    <xdr:to>
      <xdr:col>24</xdr:col>
      <xdr:colOff>62865</xdr:colOff>
      <xdr:row>107</xdr:row>
      <xdr:rowOff>68580</xdr:rowOff>
    </xdr:to>
    <xdr:cxnSp macro="">
      <xdr:nvCxnSpPr>
        <xdr:cNvPr id="397" name="直線コネクタ 396">
          <a:extLst>
            <a:ext uri="{FF2B5EF4-FFF2-40B4-BE49-F238E27FC236}">
              <a16:creationId xmlns:a16="http://schemas.microsoft.com/office/drawing/2014/main" id="{62243C29-2FC7-4444-BB9D-06EFCC1667F8}"/>
            </a:ext>
          </a:extLst>
        </xdr:cNvPr>
        <xdr:cNvCxnSpPr/>
      </xdr:nvCxnSpPr>
      <xdr:spPr>
        <a:xfrm flipV="1">
          <a:off x="4634865" y="17259300"/>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72407</xdr:rowOff>
    </xdr:from>
    <xdr:ext cx="405111" cy="259045"/>
    <xdr:sp macro="" textlink="">
      <xdr:nvSpPr>
        <xdr:cNvPr id="398" name="【港湾・漁港】&#10;有形固定資産減価償却率最小値テキスト">
          <a:extLst>
            <a:ext uri="{FF2B5EF4-FFF2-40B4-BE49-F238E27FC236}">
              <a16:creationId xmlns:a16="http://schemas.microsoft.com/office/drawing/2014/main" id="{F11C7AB6-905B-4A3F-B634-7BB60BB10D5B}"/>
            </a:ext>
          </a:extLst>
        </xdr:cNvPr>
        <xdr:cNvSpPr txBox="1"/>
      </xdr:nvSpPr>
      <xdr:spPr>
        <a:xfrm>
          <a:off x="4673600" y="1841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68580</xdr:rowOff>
    </xdr:from>
    <xdr:to>
      <xdr:col>24</xdr:col>
      <xdr:colOff>152400</xdr:colOff>
      <xdr:row>107</xdr:row>
      <xdr:rowOff>68580</xdr:rowOff>
    </xdr:to>
    <xdr:cxnSp macro="">
      <xdr:nvCxnSpPr>
        <xdr:cNvPr id="399" name="直線コネクタ 398">
          <a:extLst>
            <a:ext uri="{FF2B5EF4-FFF2-40B4-BE49-F238E27FC236}">
              <a16:creationId xmlns:a16="http://schemas.microsoft.com/office/drawing/2014/main" id="{F24E71AA-0275-4C65-A668-0AA100AAB2B3}"/>
            </a:ext>
          </a:extLst>
        </xdr:cNvPr>
        <xdr:cNvCxnSpPr/>
      </xdr:nvCxnSpPr>
      <xdr:spPr>
        <a:xfrm>
          <a:off x="4546600" y="18413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60977</xdr:rowOff>
    </xdr:from>
    <xdr:ext cx="405111" cy="259045"/>
    <xdr:sp macro="" textlink="">
      <xdr:nvSpPr>
        <xdr:cNvPr id="400" name="【港湾・漁港】&#10;有形固定資産減価償却率最大値テキスト">
          <a:extLst>
            <a:ext uri="{FF2B5EF4-FFF2-40B4-BE49-F238E27FC236}">
              <a16:creationId xmlns:a16="http://schemas.microsoft.com/office/drawing/2014/main" id="{B1D78215-143B-440B-8E17-6BB912A272FB}"/>
            </a:ext>
          </a:extLst>
        </xdr:cNvPr>
        <xdr:cNvSpPr txBox="1"/>
      </xdr:nvSpPr>
      <xdr:spPr>
        <a:xfrm>
          <a:off x="4673600" y="17034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114300</xdr:rowOff>
    </xdr:from>
    <xdr:to>
      <xdr:col>24</xdr:col>
      <xdr:colOff>152400</xdr:colOff>
      <xdr:row>100</xdr:row>
      <xdr:rowOff>114300</xdr:rowOff>
    </xdr:to>
    <xdr:cxnSp macro="">
      <xdr:nvCxnSpPr>
        <xdr:cNvPr id="401" name="直線コネクタ 400">
          <a:extLst>
            <a:ext uri="{FF2B5EF4-FFF2-40B4-BE49-F238E27FC236}">
              <a16:creationId xmlns:a16="http://schemas.microsoft.com/office/drawing/2014/main" id="{58463E02-2A5E-49FE-86CE-231ECE32B6C5}"/>
            </a:ext>
          </a:extLst>
        </xdr:cNvPr>
        <xdr:cNvCxnSpPr/>
      </xdr:nvCxnSpPr>
      <xdr:spPr>
        <a:xfrm>
          <a:off x="4546600" y="1725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26688</xdr:rowOff>
    </xdr:from>
    <xdr:ext cx="405111" cy="259045"/>
    <xdr:sp macro="" textlink="">
      <xdr:nvSpPr>
        <xdr:cNvPr id="402" name="【港湾・漁港】&#10;有形固定資産減価償却率平均値テキスト">
          <a:extLst>
            <a:ext uri="{FF2B5EF4-FFF2-40B4-BE49-F238E27FC236}">
              <a16:creationId xmlns:a16="http://schemas.microsoft.com/office/drawing/2014/main" id="{2AA02988-8574-4BDE-AB03-9563F4FA410D}"/>
            </a:ext>
          </a:extLst>
        </xdr:cNvPr>
        <xdr:cNvSpPr txBox="1"/>
      </xdr:nvSpPr>
      <xdr:spPr>
        <a:xfrm>
          <a:off x="4673600" y="178574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48261</xdr:rowOff>
    </xdr:from>
    <xdr:to>
      <xdr:col>24</xdr:col>
      <xdr:colOff>114300</xdr:colOff>
      <xdr:row>104</xdr:row>
      <xdr:rowOff>149861</xdr:rowOff>
    </xdr:to>
    <xdr:sp macro="" textlink="">
      <xdr:nvSpPr>
        <xdr:cNvPr id="403" name="フローチャート: 判断 402">
          <a:extLst>
            <a:ext uri="{FF2B5EF4-FFF2-40B4-BE49-F238E27FC236}">
              <a16:creationId xmlns:a16="http://schemas.microsoft.com/office/drawing/2014/main" id="{79A3EEB4-196F-42E7-8807-BAB387E76244}"/>
            </a:ext>
          </a:extLst>
        </xdr:cNvPr>
        <xdr:cNvSpPr/>
      </xdr:nvSpPr>
      <xdr:spPr>
        <a:xfrm>
          <a:off x="45847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151130</xdr:rowOff>
    </xdr:from>
    <xdr:to>
      <xdr:col>20</xdr:col>
      <xdr:colOff>38100</xdr:colOff>
      <xdr:row>104</xdr:row>
      <xdr:rowOff>81280</xdr:rowOff>
    </xdr:to>
    <xdr:sp macro="" textlink="">
      <xdr:nvSpPr>
        <xdr:cNvPr id="404" name="フローチャート: 判断 403">
          <a:extLst>
            <a:ext uri="{FF2B5EF4-FFF2-40B4-BE49-F238E27FC236}">
              <a16:creationId xmlns:a16="http://schemas.microsoft.com/office/drawing/2014/main" id="{26EBD1AC-267C-41C7-B0E9-F344A6E70355}"/>
            </a:ext>
          </a:extLst>
        </xdr:cNvPr>
        <xdr:cNvSpPr/>
      </xdr:nvSpPr>
      <xdr:spPr>
        <a:xfrm>
          <a:off x="3746500" y="1781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82550</xdr:rowOff>
    </xdr:from>
    <xdr:to>
      <xdr:col>15</xdr:col>
      <xdr:colOff>101600</xdr:colOff>
      <xdr:row>104</xdr:row>
      <xdr:rowOff>12700</xdr:rowOff>
    </xdr:to>
    <xdr:sp macro="" textlink="">
      <xdr:nvSpPr>
        <xdr:cNvPr id="405" name="フローチャート: 判断 404">
          <a:extLst>
            <a:ext uri="{FF2B5EF4-FFF2-40B4-BE49-F238E27FC236}">
              <a16:creationId xmlns:a16="http://schemas.microsoft.com/office/drawing/2014/main" id="{BEC4E3A2-FF59-488A-9781-CF6983B0ACD0}"/>
            </a:ext>
          </a:extLst>
        </xdr:cNvPr>
        <xdr:cNvSpPr/>
      </xdr:nvSpPr>
      <xdr:spPr>
        <a:xfrm>
          <a:off x="2857500" y="1774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10161</xdr:rowOff>
    </xdr:from>
    <xdr:to>
      <xdr:col>10</xdr:col>
      <xdr:colOff>165100</xdr:colOff>
      <xdr:row>103</xdr:row>
      <xdr:rowOff>111761</xdr:rowOff>
    </xdr:to>
    <xdr:sp macro="" textlink="">
      <xdr:nvSpPr>
        <xdr:cNvPr id="406" name="フローチャート: 判断 405">
          <a:extLst>
            <a:ext uri="{FF2B5EF4-FFF2-40B4-BE49-F238E27FC236}">
              <a16:creationId xmlns:a16="http://schemas.microsoft.com/office/drawing/2014/main" id="{8A786308-DD29-44E4-A2FA-CCC0F3400035}"/>
            </a:ext>
          </a:extLst>
        </xdr:cNvPr>
        <xdr:cNvSpPr/>
      </xdr:nvSpPr>
      <xdr:spPr>
        <a:xfrm>
          <a:off x="1968500" y="17669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102</xdr:row>
      <xdr:rowOff>40639</xdr:rowOff>
    </xdr:from>
    <xdr:to>
      <xdr:col>6</xdr:col>
      <xdr:colOff>38100</xdr:colOff>
      <xdr:row>102</xdr:row>
      <xdr:rowOff>142239</xdr:rowOff>
    </xdr:to>
    <xdr:sp macro="" textlink="">
      <xdr:nvSpPr>
        <xdr:cNvPr id="407" name="フローチャート: 判断 406">
          <a:extLst>
            <a:ext uri="{FF2B5EF4-FFF2-40B4-BE49-F238E27FC236}">
              <a16:creationId xmlns:a16="http://schemas.microsoft.com/office/drawing/2014/main" id="{6A6FDDE6-DCE3-4D5E-9DEB-44365E200CA1}"/>
            </a:ext>
          </a:extLst>
        </xdr:cNvPr>
        <xdr:cNvSpPr/>
      </xdr:nvSpPr>
      <xdr:spPr>
        <a:xfrm>
          <a:off x="1079500" y="17528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8" name="テキスト ボックス 407">
          <a:extLst>
            <a:ext uri="{FF2B5EF4-FFF2-40B4-BE49-F238E27FC236}">
              <a16:creationId xmlns:a16="http://schemas.microsoft.com/office/drawing/2014/main" id="{D2C2BD41-3D24-4836-A785-656074001F52}"/>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5D230885-C797-404D-8124-09BB608FBF86}"/>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ADB4CE55-57DB-4A9C-9DAA-79FFB955105A}"/>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51031362-E85E-490C-8BFD-844C52CD20F4}"/>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2D163C18-1CBE-4244-9F85-1E7D9619AF42}"/>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128270</xdr:rowOff>
    </xdr:from>
    <xdr:to>
      <xdr:col>24</xdr:col>
      <xdr:colOff>114300</xdr:colOff>
      <xdr:row>104</xdr:row>
      <xdr:rowOff>58420</xdr:rowOff>
    </xdr:to>
    <xdr:sp macro="" textlink="">
      <xdr:nvSpPr>
        <xdr:cNvPr id="413" name="楕円 412">
          <a:extLst>
            <a:ext uri="{FF2B5EF4-FFF2-40B4-BE49-F238E27FC236}">
              <a16:creationId xmlns:a16="http://schemas.microsoft.com/office/drawing/2014/main" id="{AB2EC739-3DCD-40D6-85D8-37B85E301A15}"/>
            </a:ext>
          </a:extLst>
        </xdr:cNvPr>
        <xdr:cNvSpPr/>
      </xdr:nvSpPr>
      <xdr:spPr>
        <a:xfrm>
          <a:off x="4584700" y="1778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151147</xdr:rowOff>
    </xdr:from>
    <xdr:ext cx="405111" cy="259045"/>
    <xdr:sp macro="" textlink="">
      <xdr:nvSpPr>
        <xdr:cNvPr id="414" name="【港湾・漁港】&#10;有形固定資産減価償却率該当値テキスト">
          <a:extLst>
            <a:ext uri="{FF2B5EF4-FFF2-40B4-BE49-F238E27FC236}">
              <a16:creationId xmlns:a16="http://schemas.microsoft.com/office/drawing/2014/main" id="{E365C356-2498-4DF6-B2BF-0EABAE464B05}"/>
            </a:ext>
          </a:extLst>
        </xdr:cNvPr>
        <xdr:cNvSpPr txBox="1"/>
      </xdr:nvSpPr>
      <xdr:spPr>
        <a:xfrm>
          <a:off x="4673600" y="1763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52070</xdr:rowOff>
    </xdr:from>
    <xdr:to>
      <xdr:col>20</xdr:col>
      <xdr:colOff>38100</xdr:colOff>
      <xdr:row>103</xdr:row>
      <xdr:rowOff>153670</xdr:rowOff>
    </xdr:to>
    <xdr:sp macro="" textlink="">
      <xdr:nvSpPr>
        <xdr:cNvPr id="415" name="楕円 414">
          <a:extLst>
            <a:ext uri="{FF2B5EF4-FFF2-40B4-BE49-F238E27FC236}">
              <a16:creationId xmlns:a16="http://schemas.microsoft.com/office/drawing/2014/main" id="{18D04544-8A29-44C8-B563-7CEF20730B38}"/>
            </a:ext>
          </a:extLst>
        </xdr:cNvPr>
        <xdr:cNvSpPr/>
      </xdr:nvSpPr>
      <xdr:spPr>
        <a:xfrm>
          <a:off x="3746500" y="1771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102870</xdr:rowOff>
    </xdr:from>
    <xdr:to>
      <xdr:col>24</xdr:col>
      <xdr:colOff>63500</xdr:colOff>
      <xdr:row>104</xdr:row>
      <xdr:rowOff>7620</xdr:rowOff>
    </xdr:to>
    <xdr:cxnSp macro="">
      <xdr:nvCxnSpPr>
        <xdr:cNvPr id="416" name="直線コネクタ 415">
          <a:extLst>
            <a:ext uri="{FF2B5EF4-FFF2-40B4-BE49-F238E27FC236}">
              <a16:creationId xmlns:a16="http://schemas.microsoft.com/office/drawing/2014/main" id="{6614473B-4E56-4F97-B752-94E2B7A17477}"/>
            </a:ext>
          </a:extLst>
        </xdr:cNvPr>
        <xdr:cNvCxnSpPr/>
      </xdr:nvCxnSpPr>
      <xdr:spPr>
        <a:xfrm>
          <a:off x="3797300" y="1776222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147320</xdr:rowOff>
    </xdr:from>
    <xdr:to>
      <xdr:col>15</xdr:col>
      <xdr:colOff>101600</xdr:colOff>
      <xdr:row>103</xdr:row>
      <xdr:rowOff>77470</xdr:rowOff>
    </xdr:to>
    <xdr:sp macro="" textlink="">
      <xdr:nvSpPr>
        <xdr:cNvPr id="417" name="楕円 416">
          <a:extLst>
            <a:ext uri="{FF2B5EF4-FFF2-40B4-BE49-F238E27FC236}">
              <a16:creationId xmlns:a16="http://schemas.microsoft.com/office/drawing/2014/main" id="{77D4CE6B-17DC-4199-BE70-86AEB9A76247}"/>
            </a:ext>
          </a:extLst>
        </xdr:cNvPr>
        <xdr:cNvSpPr/>
      </xdr:nvSpPr>
      <xdr:spPr>
        <a:xfrm>
          <a:off x="2857500" y="1763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26670</xdr:rowOff>
    </xdr:from>
    <xdr:to>
      <xdr:col>19</xdr:col>
      <xdr:colOff>177800</xdr:colOff>
      <xdr:row>103</xdr:row>
      <xdr:rowOff>102870</xdr:rowOff>
    </xdr:to>
    <xdr:cxnSp macro="">
      <xdr:nvCxnSpPr>
        <xdr:cNvPr id="418" name="直線コネクタ 417">
          <a:extLst>
            <a:ext uri="{FF2B5EF4-FFF2-40B4-BE49-F238E27FC236}">
              <a16:creationId xmlns:a16="http://schemas.microsoft.com/office/drawing/2014/main" id="{A9684259-B53C-418D-A2D3-3423CEEF73ED}"/>
            </a:ext>
          </a:extLst>
        </xdr:cNvPr>
        <xdr:cNvCxnSpPr/>
      </xdr:nvCxnSpPr>
      <xdr:spPr>
        <a:xfrm>
          <a:off x="2908300" y="1768602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67311</xdr:rowOff>
    </xdr:from>
    <xdr:to>
      <xdr:col>10</xdr:col>
      <xdr:colOff>165100</xdr:colOff>
      <xdr:row>102</xdr:row>
      <xdr:rowOff>168911</xdr:rowOff>
    </xdr:to>
    <xdr:sp macro="" textlink="">
      <xdr:nvSpPr>
        <xdr:cNvPr id="419" name="楕円 418">
          <a:extLst>
            <a:ext uri="{FF2B5EF4-FFF2-40B4-BE49-F238E27FC236}">
              <a16:creationId xmlns:a16="http://schemas.microsoft.com/office/drawing/2014/main" id="{DCADC823-C8D4-42C5-9FF1-A5A8FC2D8E57}"/>
            </a:ext>
          </a:extLst>
        </xdr:cNvPr>
        <xdr:cNvSpPr/>
      </xdr:nvSpPr>
      <xdr:spPr>
        <a:xfrm>
          <a:off x="1968500" y="17555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118111</xdr:rowOff>
    </xdr:from>
    <xdr:to>
      <xdr:col>15</xdr:col>
      <xdr:colOff>50800</xdr:colOff>
      <xdr:row>103</xdr:row>
      <xdr:rowOff>26670</xdr:rowOff>
    </xdr:to>
    <xdr:cxnSp macro="">
      <xdr:nvCxnSpPr>
        <xdr:cNvPr id="420" name="直線コネクタ 419">
          <a:extLst>
            <a:ext uri="{FF2B5EF4-FFF2-40B4-BE49-F238E27FC236}">
              <a16:creationId xmlns:a16="http://schemas.microsoft.com/office/drawing/2014/main" id="{7983C4CC-890B-493E-9DF4-D4206190504A}"/>
            </a:ext>
          </a:extLst>
        </xdr:cNvPr>
        <xdr:cNvCxnSpPr/>
      </xdr:nvCxnSpPr>
      <xdr:spPr>
        <a:xfrm>
          <a:off x="2019300" y="17606011"/>
          <a:ext cx="889000"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162561</xdr:rowOff>
    </xdr:from>
    <xdr:to>
      <xdr:col>6</xdr:col>
      <xdr:colOff>38100</xdr:colOff>
      <xdr:row>102</xdr:row>
      <xdr:rowOff>92711</xdr:rowOff>
    </xdr:to>
    <xdr:sp macro="" textlink="">
      <xdr:nvSpPr>
        <xdr:cNvPr id="421" name="楕円 420">
          <a:extLst>
            <a:ext uri="{FF2B5EF4-FFF2-40B4-BE49-F238E27FC236}">
              <a16:creationId xmlns:a16="http://schemas.microsoft.com/office/drawing/2014/main" id="{96F6AB2C-5B76-48E4-AAA2-7E427BA371CE}"/>
            </a:ext>
          </a:extLst>
        </xdr:cNvPr>
        <xdr:cNvSpPr/>
      </xdr:nvSpPr>
      <xdr:spPr>
        <a:xfrm>
          <a:off x="1079500" y="17479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41911</xdr:rowOff>
    </xdr:from>
    <xdr:to>
      <xdr:col>10</xdr:col>
      <xdr:colOff>114300</xdr:colOff>
      <xdr:row>102</xdr:row>
      <xdr:rowOff>118111</xdr:rowOff>
    </xdr:to>
    <xdr:cxnSp macro="">
      <xdr:nvCxnSpPr>
        <xdr:cNvPr id="422" name="直線コネクタ 421">
          <a:extLst>
            <a:ext uri="{FF2B5EF4-FFF2-40B4-BE49-F238E27FC236}">
              <a16:creationId xmlns:a16="http://schemas.microsoft.com/office/drawing/2014/main" id="{02EF1F5A-7519-42B2-A601-2393A3A69397}"/>
            </a:ext>
          </a:extLst>
        </xdr:cNvPr>
        <xdr:cNvCxnSpPr/>
      </xdr:nvCxnSpPr>
      <xdr:spPr>
        <a:xfrm>
          <a:off x="1130300" y="17529811"/>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72407</xdr:rowOff>
    </xdr:from>
    <xdr:ext cx="405111" cy="259045"/>
    <xdr:sp macro="" textlink="">
      <xdr:nvSpPr>
        <xdr:cNvPr id="423" name="n_1aveValue【港湾・漁港】&#10;有形固定資産減価償却率">
          <a:extLst>
            <a:ext uri="{FF2B5EF4-FFF2-40B4-BE49-F238E27FC236}">
              <a16:creationId xmlns:a16="http://schemas.microsoft.com/office/drawing/2014/main" id="{85B8A65A-CC0E-4C17-ACB4-DEBBB3444F7D}"/>
            </a:ext>
          </a:extLst>
        </xdr:cNvPr>
        <xdr:cNvSpPr txBox="1"/>
      </xdr:nvSpPr>
      <xdr:spPr>
        <a:xfrm>
          <a:off x="3582044" y="1790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3827</xdr:rowOff>
    </xdr:from>
    <xdr:ext cx="405111" cy="259045"/>
    <xdr:sp macro="" textlink="">
      <xdr:nvSpPr>
        <xdr:cNvPr id="424" name="n_2aveValue【港湾・漁港】&#10;有形固定資産減価償却率">
          <a:extLst>
            <a:ext uri="{FF2B5EF4-FFF2-40B4-BE49-F238E27FC236}">
              <a16:creationId xmlns:a16="http://schemas.microsoft.com/office/drawing/2014/main" id="{2C210E15-A150-4CFE-AC73-B77EFCCB2F02}"/>
            </a:ext>
          </a:extLst>
        </xdr:cNvPr>
        <xdr:cNvSpPr txBox="1"/>
      </xdr:nvSpPr>
      <xdr:spPr>
        <a:xfrm>
          <a:off x="2705744" y="1783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102888</xdr:rowOff>
    </xdr:from>
    <xdr:ext cx="405111" cy="259045"/>
    <xdr:sp macro="" textlink="">
      <xdr:nvSpPr>
        <xdr:cNvPr id="425" name="n_3aveValue【港湾・漁港】&#10;有形固定資産減価償却率">
          <a:extLst>
            <a:ext uri="{FF2B5EF4-FFF2-40B4-BE49-F238E27FC236}">
              <a16:creationId xmlns:a16="http://schemas.microsoft.com/office/drawing/2014/main" id="{5DDA4B11-BE23-4FA1-B334-E9FCAAC27FB9}"/>
            </a:ext>
          </a:extLst>
        </xdr:cNvPr>
        <xdr:cNvSpPr txBox="1"/>
      </xdr:nvSpPr>
      <xdr:spPr>
        <a:xfrm>
          <a:off x="1816744" y="17762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133366</xdr:rowOff>
    </xdr:from>
    <xdr:ext cx="405111" cy="259045"/>
    <xdr:sp macro="" textlink="">
      <xdr:nvSpPr>
        <xdr:cNvPr id="426" name="n_4aveValue【港湾・漁港】&#10;有形固定資産減価償却率">
          <a:extLst>
            <a:ext uri="{FF2B5EF4-FFF2-40B4-BE49-F238E27FC236}">
              <a16:creationId xmlns:a16="http://schemas.microsoft.com/office/drawing/2014/main" id="{84C40F2F-F2B6-4120-8447-6D0F5AE7F173}"/>
            </a:ext>
          </a:extLst>
        </xdr:cNvPr>
        <xdr:cNvSpPr txBox="1"/>
      </xdr:nvSpPr>
      <xdr:spPr>
        <a:xfrm>
          <a:off x="927744" y="17621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170197</xdr:rowOff>
    </xdr:from>
    <xdr:ext cx="405111" cy="259045"/>
    <xdr:sp macro="" textlink="">
      <xdr:nvSpPr>
        <xdr:cNvPr id="427" name="n_1mainValue【港湾・漁港】&#10;有形固定資産減価償却率">
          <a:extLst>
            <a:ext uri="{FF2B5EF4-FFF2-40B4-BE49-F238E27FC236}">
              <a16:creationId xmlns:a16="http://schemas.microsoft.com/office/drawing/2014/main" id="{163477D1-95D6-47E1-A6BD-C67F83C99F01}"/>
            </a:ext>
          </a:extLst>
        </xdr:cNvPr>
        <xdr:cNvSpPr txBox="1"/>
      </xdr:nvSpPr>
      <xdr:spPr>
        <a:xfrm>
          <a:off x="3582044" y="1748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93997</xdr:rowOff>
    </xdr:from>
    <xdr:ext cx="405111" cy="259045"/>
    <xdr:sp macro="" textlink="">
      <xdr:nvSpPr>
        <xdr:cNvPr id="428" name="n_2mainValue【港湾・漁港】&#10;有形固定資産減価償却率">
          <a:extLst>
            <a:ext uri="{FF2B5EF4-FFF2-40B4-BE49-F238E27FC236}">
              <a16:creationId xmlns:a16="http://schemas.microsoft.com/office/drawing/2014/main" id="{12879953-8E09-4ECA-A2A2-568A6A68CC6A}"/>
            </a:ext>
          </a:extLst>
        </xdr:cNvPr>
        <xdr:cNvSpPr txBox="1"/>
      </xdr:nvSpPr>
      <xdr:spPr>
        <a:xfrm>
          <a:off x="2705744" y="1741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13988</xdr:rowOff>
    </xdr:from>
    <xdr:ext cx="405111" cy="259045"/>
    <xdr:sp macro="" textlink="">
      <xdr:nvSpPr>
        <xdr:cNvPr id="429" name="n_3mainValue【港湾・漁港】&#10;有形固定資産減価償却率">
          <a:extLst>
            <a:ext uri="{FF2B5EF4-FFF2-40B4-BE49-F238E27FC236}">
              <a16:creationId xmlns:a16="http://schemas.microsoft.com/office/drawing/2014/main" id="{B465A46E-F614-409C-94B1-65BF0A3C90C6}"/>
            </a:ext>
          </a:extLst>
        </xdr:cNvPr>
        <xdr:cNvSpPr txBox="1"/>
      </xdr:nvSpPr>
      <xdr:spPr>
        <a:xfrm>
          <a:off x="1816744" y="17330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109238</xdr:rowOff>
    </xdr:from>
    <xdr:ext cx="405111" cy="259045"/>
    <xdr:sp macro="" textlink="">
      <xdr:nvSpPr>
        <xdr:cNvPr id="430" name="n_4mainValue【港湾・漁港】&#10;有形固定資産減価償却率">
          <a:extLst>
            <a:ext uri="{FF2B5EF4-FFF2-40B4-BE49-F238E27FC236}">
              <a16:creationId xmlns:a16="http://schemas.microsoft.com/office/drawing/2014/main" id="{7723912D-BD67-48D6-BDC8-36FD7519990B}"/>
            </a:ext>
          </a:extLst>
        </xdr:cNvPr>
        <xdr:cNvSpPr txBox="1"/>
      </xdr:nvSpPr>
      <xdr:spPr>
        <a:xfrm>
          <a:off x="927744" y="17254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1" name="正方形/長方形 430">
          <a:extLst>
            <a:ext uri="{FF2B5EF4-FFF2-40B4-BE49-F238E27FC236}">
              <a16:creationId xmlns:a16="http://schemas.microsoft.com/office/drawing/2014/main" id="{54B91656-2272-4A95-BFF8-20DBCE1B43B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2" name="正方形/長方形 431">
          <a:extLst>
            <a:ext uri="{FF2B5EF4-FFF2-40B4-BE49-F238E27FC236}">
              <a16:creationId xmlns:a16="http://schemas.microsoft.com/office/drawing/2014/main" id="{F99ACD03-3DC2-4620-907D-5E87B0FBCDD8}"/>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3" name="正方形/長方形 432">
          <a:extLst>
            <a:ext uri="{FF2B5EF4-FFF2-40B4-BE49-F238E27FC236}">
              <a16:creationId xmlns:a16="http://schemas.microsoft.com/office/drawing/2014/main" id="{39F4120E-50D8-47D2-BF14-AEECA16197F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4" name="正方形/長方形 433">
          <a:extLst>
            <a:ext uri="{FF2B5EF4-FFF2-40B4-BE49-F238E27FC236}">
              <a16:creationId xmlns:a16="http://schemas.microsoft.com/office/drawing/2014/main" id="{C5C3C3F7-81B0-482B-9FC9-C3E3A68EE6C6}"/>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5" name="正方形/長方形 434">
          <a:extLst>
            <a:ext uri="{FF2B5EF4-FFF2-40B4-BE49-F238E27FC236}">
              <a16:creationId xmlns:a16="http://schemas.microsoft.com/office/drawing/2014/main" id="{FE3C6BF7-9CC4-456F-973B-3155850B48F4}"/>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6" name="正方形/長方形 435">
          <a:extLst>
            <a:ext uri="{FF2B5EF4-FFF2-40B4-BE49-F238E27FC236}">
              <a16:creationId xmlns:a16="http://schemas.microsoft.com/office/drawing/2014/main" id="{6DB098A9-E37B-462B-8212-61896BAC9717}"/>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7" name="正方形/長方形 436">
          <a:extLst>
            <a:ext uri="{FF2B5EF4-FFF2-40B4-BE49-F238E27FC236}">
              <a16:creationId xmlns:a16="http://schemas.microsoft.com/office/drawing/2014/main" id="{07BCFC43-B4A9-402F-A9EA-E04C7C7A91B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8" name="正方形/長方形 437">
          <a:extLst>
            <a:ext uri="{FF2B5EF4-FFF2-40B4-BE49-F238E27FC236}">
              <a16:creationId xmlns:a16="http://schemas.microsoft.com/office/drawing/2014/main" id="{84E8BD88-5143-440D-8B24-0B3B3718D8EE}"/>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9" name="テキスト ボックス 438">
          <a:extLst>
            <a:ext uri="{FF2B5EF4-FFF2-40B4-BE49-F238E27FC236}">
              <a16:creationId xmlns:a16="http://schemas.microsoft.com/office/drawing/2014/main" id="{FD082467-CAB1-4290-9692-58C59042EC42}"/>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0" name="直線コネクタ 439">
          <a:extLst>
            <a:ext uri="{FF2B5EF4-FFF2-40B4-BE49-F238E27FC236}">
              <a16:creationId xmlns:a16="http://schemas.microsoft.com/office/drawing/2014/main" id="{3070F81A-E7A6-4C01-9099-412A00901101}"/>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1" name="直線コネクタ 440">
          <a:extLst>
            <a:ext uri="{FF2B5EF4-FFF2-40B4-BE49-F238E27FC236}">
              <a16:creationId xmlns:a16="http://schemas.microsoft.com/office/drawing/2014/main" id="{64FA3673-9C14-41EB-8D8B-B49C2847AC04}"/>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2" name="テキスト ボックス 441">
          <a:extLst>
            <a:ext uri="{FF2B5EF4-FFF2-40B4-BE49-F238E27FC236}">
              <a16:creationId xmlns:a16="http://schemas.microsoft.com/office/drawing/2014/main" id="{308B53A8-F23A-4F3A-82E5-1CF1970841C3}"/>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3" name="直線コネクタ 442">
          <a:extLst>
            <a:ext uri="{FF2B5EF4-FFF2-40B4-BE49-F238E27FC236}">
              <a16:creationId xmlns:a16="http://schemas.microsoft.com/office/drawing/2014/main" id="{E5C2E107-B957-4BAD-A8E6-B00CAF759166}"/>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105</xdr:row>
      <xdr:rowOff>143527</xdr:rowOff>
    </xdr:from>
    <xdr:ext cx="531299" cy="259045"/>
    <xdr:sp macro="" textlink="">
      <xdr:nvSpPr>
        <xdr:cNvPr id="444" name="テキスト ボックス 443">
          <a:extLst>
            <a:ext uri="{FF2B5EF4-FFF2-40B4-BE49-F238E27FC236}">
              <a16:creationId xmlns:a16="http://schemas.microsoft.com/office/drawing/2014/main" id="{C94C3E24-E42E-4237-8B6C-091726E45550}"/>
            </a:ext>
          </a:extLst>
        </xdr:cNvPr>
        <xdr:cNvSpPr txBox="1"/>
      </xdr:nvSpPr>
      <xdr:spPr>
        <a:xfrm>
          <a:off x="6072701" y="181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5" name="直線コネクタ 444">
          <a:extLst>
            <a:ext uri="{FF2B5EF4-FFF2-40B4-BE49-F238E27FC236}">
              <a16:creationId xmlns:a16="http://schemas.microsoft.com/office/drawing/2014/main" id="{E0585E34-1FDA-42A3-9071-372AEB7AF144}"/>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103</xdr:row>
      <xdr:rowOff>105427</xdr:rowOff>
    </xdr:from>
    <xdr:ext cx="531299" cy="259045"/>
    <xdr:sp macro="" textlink="">
      <xdr:nvSpPr>
        <xdr:cNvPr id="446" name="テキスト ボックス 445">
          <a:extLst>
            <a:ext uri="{FF2B5EF4-FFF2-40B4-BE49-F238E27FC236}">
              <a16:creationId xmlns:a16="http://schemas.microsoft.com/office/drawing/2014/main" id="{021A2524-D588-41A2-BD04-05E6DDDAD5AE}"/>
            </a:ext>
          </a:extLst>
        </xdr:cNvPr>
        <xdr:cNvSpPr txBox="1"/>
      </xdr:nvSpPr>
      <xdr:spPr>
        <a:xfrm>
          <a:off x="6072701" y="177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7" name="直線コネクタ 446">
          <a:extLst>
            <a:ext uri="{FF2B5EF4-FFF2-40B4-BE49-F238E27FC236}">
              <a16:creationId xmlns:a16="http://schemas.microsoft.com/office/drawing/2014/main" id="{489EB5B6-2763-4A0D-B8F3-E1E3CB2BA854}"/>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101</xdr:row>
      <xdr:rowOff>67327</xdr:rowOff>
    </xdr:from>
    <xdr:ext cx="531299" cy="259045"/>
    <xdr:sp macro="" textlink="">
      <xdr:nvSpPr>
        <xdr:cNvPr id="448" name="テキスト ボックス 447">
          <a:extLst>
            <a:ext uri="{FF2B5EF4-FFF2-40B4-BE49-F238E27FC236}">
              <a16:creationId xmlns:a16="http://schemas.microsoft.com/office/drawing/2014/main" id="{2A4C77C8-34E2-4602-B267-D0CF5A228022}"/>
            </a:ext>
          </a:extLst>
        </xdr:cNvPr>
        <xdr:cNvSpPr txBox="1"/>
      </xdr:nvSpPr>
      <xdr:spPr>
        <a:xfrm>
          <a:off x="6072701" y="173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9" name="直線コネクタ 448">
          <a:extLst>
            <a:ext uri="{FF2B5EF4-FFF2-40B4-BE49-F238E27FC236}">
              <a16:creationId xmlns:a16="http://schemas.microsoft.com/office/drawing/2014/main" id="{C84DBDAF-06A1-4242-AC76-909FE791901E}"/>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99</xdr:row>
      <xdr:rowOff>29227</xdr:rowOff>
    </xdr:from>
    <xdr:ext cx="531299" cy="259045"/>
    <xdr:sp macro="" textlink="">
      <xdr:nvSpPr>
        <xdr:cNvPr id="450" name="テキスト ボックス 449">
          <a:extLst>
            <a:ext uri="{FF2B5EF4-FFF2-40B4-BE49-F238E27FC236}">
              <a16:creationId xmlns:a16="http://schemas.microsoft.com/office/drawing/2014/main" id="{8DADE468-BB86-4655-96F0-021ED98C04BD}"/>
            </a:ext>
          </a:extLst>
        </xdr:cNvPr>
        <xdr:cNvSpPr txBox="1"/>
      </xdr:nvSpPr>
      <xdr:spPr>
        <a:xfrm>
          <a:off x="6072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1" name="直線コネクタ 450">
          <a:extLst>
            <a:ext uri="{FF2B5EF4-FFF2-40B4-BE49-F238E27FC236}">
              <a16:creationId xmlns:a16="http://schemas.microsoft.com/office/drawing/2014/main" id="{E4090646-406F-4EA3-B820-E207B115202B}"/>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2" name="テキスト ボックス 451">
          <a:extLst>
            <a:ext uri="{FF2B5EF4-FFF2-40B4-BE49-F238E27FC236}">
              <a16:creationId xmlns:a16="http://schemas.microsoft.com/office/drawing/2014/main" id="{819853B1-31B8-46F9-962E-29C7E364422D}"/>
            </a:ext>
          </a:extLst>
        </xdr:cNvPr>
        <xdr:cNvSpPr txBox="1"/>
      </xdr:nvSpPr>
      <xdr:spPr>
        <a:xfrm>
          <a:off x="6008581" y="1662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3" name="【港湾・漁港】&#10;一人当たり有形固定資産（償却資産）額グラフ枠">
          <a:extLst>
            <a:ext uri="{FF2B5EF4-FFF2-40B4-BE49-F238E27FC236}">
              <a16:creationId xmlns:a16="http://schemas.microsoft.com/office/drawing/2014/main" id="{E77EAF78-B18E-47E0-AFC0-B9CDCB80372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83744</xdr:rowOff>
    </xdr:from>
    <xdr:to>
      <xdr:col>54</xdr:col>
      <xdr:colOff>189865</xdr:colOff>
      <xdr:row>107</xdr:row>
      <xdr:rowOff>104051</xdr:rowOff>
    </xdr:to>
    <xdr:cxnSp macro="">
      <xdr:nvCxnSpPr>
        <xdr:cNvPr id="454" name="直線コネクタ 453">
          <a:extLst>
            <a:ext uri="{FF2B5EF4-FFF2-40B4-BE49-F238E27FC236}">
              <a16:creationId xmlns:a16="http://schemas.microsoft.com/office/drawing/2014/main" id="{3F5C20AF-D878-42DC-A88A-3529D2B7F090}"/>
            </a:ext>
          </a:extLst>
        </xdr:cNvPr>
        <xdr:cNvCxnSpPr/>
      </xdr:nvCxnSpPr>
      <xdr:spPr>
        <a:xfrm flipV="1">
          <a:off x="10476865" y="17228744"/>
          <a:ext cx="0" cy="12204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107878</xdr:rowOff>
    </xdr:from>
    <xdr:ext cx="534377" cy="259045"/>
    <xdr:sp macro="" textlink="">
      <xdr:nvSpPr>
        <xdr:cNvPr id="455" name="【港湾・漁港】&#10;一人当たり有形固定資産（償却資産）額最小値テキスト">
          <a:extLst>
            <a:ext uri="{FF2B5EF4-FFF2-40B4-BE49-F238E27FC236}">
              <a16:creationId xmlns:a16="http://schemas.microsoft.com/office/drawing/2014/main" id="{2C83AF13-6897-4C23-BC42-CE8752D96A91}"/>
            </a:ext>
          </a:extLst>
        </xdr:cNvPr>
        <xdr:cNvSpPr txBox="1"/>
      </xdr:nvSpPr>
      <xdr:spPr>
        <a:xfrm>
          <a:off x="10515600" y="18453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104051</xdr:rowOff>
    </xdr:from>
    <xdr:to>
      <xdr:col>55</xdr:col>
      <xdr:colOff>88900</xdr:colOff>
      <xdr:row>107</xdr:row>
      <xdr:rowOff>104051</xdr:rowOff>
    </xdr:to>
    <xdr:cxnSp macro="">
      <xdr:nvCxnSpPr>
        <xdr:cNvPr id="456" name="直線コネクタ 455">
          <a:extLst>
            <a:ext uri="{FF2B5EF4-FFF2-40B4-BE49-F238E27FC236}">
              <a16:creationId xmlns:a16="http://schemas.microsoft.com/office/drawing/2014/main" id="{72EB2483-8093-426F-B3AC-E64F5CBAE7D0}"/>
            </a:ext>
          </a:extLst>
        </xdr:cNvPr>
        <xdr:cNvCxnSpPr/>
      </xdr:nvCxnSpPr>
      <xdr:spPr>
        <a:xfrm>
          <a:off x="10388600" y="184492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30421</xdr:rowOff>
    </xdr:from>
    <xdr:ext cx="534377" cy="259045"/>
    <xdr:sp macro="" textlink="">
      <xdr:nvSpPr>
        <xdr:cNvPr id="457" name="【港湾・漁港】&#10;一人当たり有形固定資産（償却資産）額最大値テキスト">
          <a:extLst>
            <a:ext uri="{FF2B5EF4-FFF2-40B4-BE49-F238E27FC236}">
              <a16:creationId xmlns:a16="http://schemas.microsoft.com/office/drawing/2014/main" id="{973A5D23-5F1F-4F63-B102-558BE439C540}"/>
            </a:ext>
          </a:extLst>
        </xdr:cNvPr>
        <xdr:cNvSpPr txBox="1"/>
      </xdr:nvSpPr>
      <xdr:spPr>
        <a:xfrm>
          <a:off x="10515600" y="17003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83744</xdr:rowOff>
    </xdr:from>
    <xdr:to>
      <xdr:col>55</xdr:col>
      <xdr:colOff>88900</xdr:colOff>
      <xdr:row>100</xdr:row>
      <xdr:rowOff>83744</xdr:rowOff>
    </xdr:to>
    <xdr:cxnSp macro="">
      <xdr:nvCxnSpPr>
        <xdr:cNvPr id="458" name="直線コネクタ 457">
          <a:extLst>
            <a:ext uri="{FF2B5EF4-FFF2-40B4-BE49-F238E27FC236}">
              <a16:creationId xmlns:a16="http://schemas.microsoft.com/office/drawing/2014/main" id="{13FD54D3-B946-4F49-9A62-47661D4F4526}"/>
            </a:ext>
          </a:extLst>
        </xdr:cNvPr>
        <xdr:cNvCxnSpPr/>
      </xdr:nvCxnSpPr>
      <xdr:spPr>
        <a:xfrm>
          <a:off x="10388600" y="172287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162075</xdr:rowOff>
    </xdr:from>
    <xdr:ext cx="534377" cy="259045"/>
    <xdr:sp macro="" textlink="">
      <xdr:nvSpPr>
        <xdr:cNvPr id="459" name="【港湾・漁港】&#10;一人当たり有形固定資産（償却資産）額平均値テキスト">
          <a:extLst>
            <a:ext uri="{FF2B5EF4-FFF2-40B4-BE49-F238E27FC236}">
              <a16:creationId xmlns:a16="http://schemas.microsoft.com/office/drawing/2014/main" id="{7C499F71-3C23-4C7D-A0AE-6A5901B3D67C}"/>
            </a:ext>
          </a:extLst>
        </xdr:cNvPr>
        <xdr:cNvSpPr txBox="1"/>
      </xdr:nvSpPr>
      <xdr:spPr>
        <a:xfrm>
          <a:off x="10515600" y="179928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12198</xdr:rowOff>
    </xdr:from>
    <xdr:to>
      <xdr:col>55</xdr:col>
      <xdr:colOff>50800</xdr:colOff>
      <xdr:row>105</xdr:row>
      <xdr:rowOff>113798</xdr:rowOff>
    </xdr:to>
    <xdr:sp macro="" textlink="">
      <xdr:nvSpPr>
        <xdr:cNvPr id="460" name="フローチャート: 判断 459">
          <a:extLst>
            <a:ext uri="{FF2B5EF4-FFF2-40B4-BE49-F238E27FC236}">
              <a16:creationId xmlns:a16="http://schemas.microsoft.com/office/drawing/2014/main" id="{3EDD0B4D-9399-4F6C-81F4-5D864BF1D31C}"/>
            </a:ext>
          </a:extLst>
        </xdr:cNvPr>
        <xdr:cNvSpPr/>
      </xdr:nvSpPr>
      <xdr:spPr>
        <a:xfrm>
          <a:off x="10426700" y="18014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15246</xdr:rowOff>
    </xdr:from>
    <xdr:to>
      <xdr:col>50</xdr:col>
      <xdr:colOff>165100</xdr:colOff>
      <xdr:row>105</xdr:row>
      <xdr:rowOff>116846</xdr:rowOff>
    </xdr:to>
    <xdr:sp macro="" textlink="">
      <xdr:nvSpPr>
        <xdr:cNvPr id="461" name="フローチャート: 判断 460">
          <a:extLst>
            <a:ext uri="{FF2B5EF4-FFF2-40B4-BE49-F238E27FC236}">
              <a16:creationId xmlns:a16="http://schemas.microsoft.com/office/drawing/2014/main" id="{539ACCBB-2AC8-46BC-BCE7-BF0A10CF54A3}"/>
            </a:ext>
          </a:extLst>
        </xdr:cNvPr>
        <xdr:cNvSpPr/>
      </xdr:nvSpPr>
      <xdr:spPr>
        <a:xfrm>
          <a:off x="9588500" y="18017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18238</xdr:rowOff>
    </xdr:from>
    <xdr:to>
      <xdr:col>46</xdr:col>
      <xdr:colOff>38100</xdr:colOff>
      <xdr:row>105</xdr:row>
      <xdr:rowOff>119838</xdr:rowOff>
    </xdr:to>
    <xdr:sp macro="" textlink="">
      <xdr:nvSpPr>
        <xdr:cNvPr id="462" name="フローチャート: 判断 461">
          <a:extLst>
            <a:ext uri="{FF2B5EF4-FFF2-40B4-BE49-F238E27FC236}">
              <a16:creationId xmlns:a16="http://schemas.microsoft.com/office/drawing/2014/main" id="{48EE3A76-CD72-4F21-856B-B01374A11980}"/>
            </a:ext>
          </a:extLst>
        </xdr:cNvPr>
        <xdr:cNvSpPr/>
      </xdr:nvSpPr>
      <xdr:spPr>
        <a:xfrm>
          <a:off x="8699500" y="18020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20713</xdr:rowOff>
    </xdr:from>
    <xdr:to>
      <xdr:col>41</xdr:col>
      <xdr:colOff>101600</xdr:colOff>
      <xdr:row>105</xdr:row>
      <xdr:rowOff>122313</xdr:rowOff>
    </xdr:to>
    <xdr:sp macro="" textlink="">
      <xdr:nvSpPr>
        <xdr:cNvPr id="463" name="フローチャート: 判断 462">
          <a:extLst>
            <a:ext uri="{FF2B5EF4-FFF2-40B4-BE49-F238E27FC236}">
              <a16:creationId xmlns:a16="http://schemas.microsoft.com/office/drawing/2014/main" id="{B51B1990-B926-4141-9F15-6551B82C0E68}"/>
            </a:ext>
          </a:extLst>
        </xdr:cNvPr>
        <xdr:cNvSpPr/>
      </xdr:nvSpPr>
      <xdr:spPr>
        <a:xfrm>
          <a:off x="7810500" y="18022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81711</xdr:rowOff>
    </xdr:from>
    <xdr:to>
      <xdr:col>36</xdr:col>
      <xdr:colOff>165100</xdr:colOff>
      <xdr:row>106</xdr:row>
      <xdr:rowOff>11861</xdr:rowOff>
    </xdr:to>
    <xdr:sp macro="" textlink="">
      <xdr:nvSpPr>
        <xdr:cNvPr id="464" name="フローチャート: 判断 463">
          <a:extLst>
            <a:ext uri="{FF2B5EF4-FFF2-40B4-BE49-F238E27FC236}">
              <a16:creationId xmlns:a16="http://schemas.microsoft.com/office/drawing/2014/main" id="{581A1A9A-98BF-4AA3-9C83-BEA0CA306D21}"/>
            </a:ext>
          </a:extLst>
        </xdr:cNvPr>
        <xdr:cNvSpPr/>
      </xdr:nvSpPr>
      <xdr:spPr>
        <a:xfrm>
          <a:off x="6921500" y="18083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087A90CB-98BE-45C2-BDFD-7778BA6FDF56}"/>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988EA67B-65C6-4CA3-9348-5301A3EC0339}"/>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80B244E0-267A-437F-9B59-EAB87D11E059}"/>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396E44C1-3E71-4E60-9D79-1836BC7A34A7}"/>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BC392471-6767-4DEE-808D-95CEC0830D5F}"/>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30163</xdr:rowOff>
    </xdr:from>
    <xdr:to>
      <xdr:col>55</xdr:col>
      <xdr:colOff>50800</xdr:colOff>
      <xdr:row>104</xdr:row>
      <xdr:rowOff>131763</xdr:rowOff>
    </xdr:to>
    <xdr:sp macro="" textlink="">
      <xdr:nvSpPr>
        <xdr:cNvPr id="470" name="楕円 469">
          <a:extLst>
            <a:ext uri="{FF2B5EF4-FFF2-40B4-BE49-F238E27FC236}">
              <a16:creationId xmlns:a16="http://schemas.microsoft.com/office/drawing/2014/main" id="{ECEE5D87-4578-486A-93D7-C96DD1ADCD8F}"/>
            </a:ext>
          </a:extLst>
        </xdr:cNvPr>
        <xdr:cNvSpPr/>
      </xdr:nvSpPr>
      <xdr:spPr>
        <a:xfrm>
          <a:off x="10426700" y="17860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53040</xdr:rowOff>
    </xdr:from>
    <xdr:ext cx="534377" cy="259045"/>
    <xdr:sp macro="" textlink="">
      <xdr:nvSpPr>
        <xdr:cNvPr id="471" name="【港湾・漁港】&#10;一人当たり有形固定資産（償却資産）額該当値テキスト">
          <a:extLst>
            <a:ext uri="{FF2B5EF4-FFF2-40B4-BE49-F238E27FC236}">
              <a16:creationId xmlns:a16="http://schemas.microsoft.com/office/drawing/2014/main" id="{DB3EFDBA-5FD4-4B15-81BC-254A5933B733}"/>
            </a:ext>
          </a:extLst>
        </xdr:cNvPr>
        <xdr:cNvSpPr txBox="1"/>
      </xdr:nvSpPr>
      <xdr:spPr>
        <a:xfrm>
          <a:off x="10515600" y="17712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40393</xdr:rowOff>
    </xdr:from>
    <xdr:to>
      <xdr:col>50</xdr:col>
      <xdr:colOff>165100</xdr:colOff>
      <xdr:row>104</xdr:row>
      <xdr:rowOff>141993</xdr:rowOff>
    </xdr:to>
    <xdr:sp macro="" textlink="">
      <xdr:nvSpPr>
        <xdr:cNvPr id="472" name="楕円 471">
          <a:extLst>
            <a:ext uri="{FF2B5EF4-FFF2-40B4-BE49-F238E27FC236}">
              <a16:creationId xmlns:a16="http://schemas.microsoft.com/office/drawing/2014/main" id="{6C448E78-6076-4AC6-A08C-4743594053FB}"/>
            </a:ext>
          </a:extLst>
        </xdr:cNvPr>
        <xdr:cNvSpPr/>
      </xdr:nvSpPr>
      <xdr:spPr>
        <a:xfrm>
          <a:off x="9588500" y="17871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80963</xdr:rowOff>
    </xdr:from>
    <xdr:to>
      <xdr:col>55</xdr:col>
      <xdr:colOff>0</xdr:colOff>
      <xdr:row>104</xdr:row>
      <xdr:rowOff>91193</xdr:rowOff>
    </xdr:to>
    <xdr:cxnSp macro="">
      <xdr:nvCxnSpPr>
        <xdr:cNvPr id="473" name="直線コネクタ 472">
          <a:extLst>
            <a:ext uri="{FF2B5EF4-FFF2-40B4-BE49-F238E27FC236}">
              <a16:creationId xmlns:a16="http://schemas.microsoft.com/office/drawing/2014/main" id="{A7D72E57-DC04-4738-9E73-E6466F072343}"/>
            </a:ext>
          </a:extLst>
        </xdr:cNvPr>
        <xdr:cNvCxnSpPr/>
      </xdr:nvCxnSpPr>
      <xdr:spPr>
        <a:xfrm flipV="1">
          <a:off x="9639300" y="17911763"/>
          <a:ext cx="838200" cy="10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48583</xdr:rowOff>
    </xdr:from>
    <xdr:to>
      <xdr:col>46</xdr:col>
      <xdr:colOff>38100</xdr:colOff>
      <xdr:row>104</xdr:row>
      <xdr:rowOff>150183</xdr:rowOff>
    </xdr:to>
    <xdr:sp macro="" textlink="">
      <xdr:nvSpPr>
        <xdr:cNvPr id="474" name="楕円 473">
          <a:extLst>
            <a:ext uri="{FF2B5EF4-FFF2-40B4-BE49-F238E27FC236}">
              <a16:creationId xmlns:a16="http://schemas.microsoft.com/office/drawing/2014/main" id="{6C2B5100-262C-4AF3-B5AA-8BAF2F9520CE}"/>
            </a:ext>
          </a:extLst>
        </xdr:cNvPr>
        <xdr:cNvSpPr/>
      </xdr:nvSpPr>
      <xdr:spPr>
        <a:xfrm>
          <a:off x="8699500" y="17879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91193</xdr:rowOff>
    </xdr:from>
    <xdr:to>
      <xdr:col>50</xdr:col>
      <xdr:colOff>114300</xdr:colOff>
      <xdr:row>104</xdr:row>
      <xdr:rowOff>99383</xdr:rowOff>
    </xdr:to>
    <xdr:cxnSp macro="">
      <xdr:nvCxnSpPr>
        <xdr:cNvPr id="475" name="直線コネクタ 474">
          <a:extLst>
            <a:ext uri="{FF2B5EF4-FFF2-40B4-BE49-F238E27FC236}">
              <a16:creationId xmlns:a16="http://schemas.microsoft.com/office/drawing/2014/main" id="{72BE534C-EE74-40CC-8278-B2FBA6D3BED5}"/>
            </a:ext>
          </a:extLst>
        </xdr:cNvPr>
        <xdr:cNvCxnSpPr/>
      </xdr:nvCxnSpPr>
      <xdr:spPr>
        <a:xfrm flipV="1">
          <a:off x="8750300" y="17921993"/>
          <a:ext cx="889000" cy="8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56795</xdr:rowOff>
    </xdr:from>
    <xdr:to>
      <xdr:col>41</xdr:col>
      <xdr:colOff>101600</xdr:colOff>
      <xdr:row>104</xdr:row>
      <xdr:rowOff>158395</xdr:rowOff>
    </xdr:to>
    <xdr:sp macro="" textlink="">
      <xdr:nvSpPr>
        <xdr:cNvPr id="476" name="楕円 475">
          <a:extLst>
            <a:ext uri="{FF2B5EF4-FFF2-40B4-BE49-F238E27FC236}">
              <a16:creationId xmlns:a16="http://schemas.microsoft.com/office/drawing/2014/main" id="{77A9EFDB-8D95-4C97-B88E-734FA4BBF2B2}"/>
            </a:ext>
          </a:extLst>
        </xdr:cNvPr>
        <xdr:cNvSpPr/>
      </xdr:nvSpPr>
      <xdr:spPr>
        <a:xfrm>
          <a:off x="7810500" y="17887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99383</xdr:rowOff>
    </xdr:from>
    <xdr:to>
      <xdr:col>45</xdr:col>
      <xdr:colOff>177800</xdr:colOff>
      <xdr:row>104</xdr:row>
      <xdr:rowOff>107595</xdr:rowOff>
    </xdr:to>
    <xdr:cxnSp macro="">
      <xdr:nvCxnSpPr>
        <xdr:cNvPr id="477" name="直線コネクタ 476">
          <a:extLst>
            <a:ext uri="{FF2B5EF4-FFF2-40B4-BE49-F238E27FC236}">
              <a16:creationId xmlns:a16="http://schemas.microsoft.com/office/drawing/2014/main" id="{DCAE2E91-E874-45F6-870F-EBED9E551F5F}"/>
            </a:ext>
          </a:extLst>
        </xdr:cNvPr>
        <xdr:cNvCxnSpPr/>
      </xdr:nvCxnSpPr>
      <xdr:spPr>
        <a:xfrm flipV="1">
          <a:off x="7861300" y="17930183"/>
          <a:ext cx="889000" cy="8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65539</xdr:rowOff>
    </xdr:from>
    <xdr:to>
      <xdr:col>36</xdr:col>
      <xdr:colOff>165100</xdr:colOff>
      <xdr:row>104</xdr:row>
      <xdr:rowOff>167139</xdr:rowOff>
    </xdr:to>
    <xdr:sp macro="" textlink="">
      <xdr:nvSpPr>
        <xdr:cNvPr id="478" name="楕円 477">
          <a:extLst>
            <a:ext uri="{FF2B5EF4-FFF2-40B4-BE49-F238E27FC236}">
              <a16:creationId xmlns:a16="http://schemas.microsoft.com/office/drawing/2014/main" id="{1A199D84-FADE-4959-953A-29921666C946}"/>
            </a:ext>
          </a:extLst>
        </xdr:cNvPr>
        <xdr:cNvSpPr/>
      </xdr:nvSpPr>
      <xdr:spPr>
        <a:xfrm>
          <a:off x="6921500" y="17896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107595</xdr:rowOff>
    </xdr:from>
    <xdr:to>
      <xdr:col>41</xdr:col>
      <xdr:colOff>50800</xdr:colOff>
      <xdr:row>104</xdr:row>
      <xdr:rowOff>116339</xdr:rowOff>
    </xdr:to>
    <xdr:cxnSp macro="">
      <xdr:nvCxnSpPr>
        <xdr:cNvPr id="479" name="直線コネクタ 478">
          <a:extLst>
            <a:ext uri="{FF2B5EF4-FFF2-40B4-BE49-F238E27FC236}">
              <a16:creationId xmlns:a16="http://schemas.microsoft.com/office/drawing/2014/main" id="{30C91975-D5B4-4D82-9C34-13AC07660BDD}"/>
            </a:ext>
          </a:extLst>
        </xdr:cNvPr>
        <xdr:cNvCxnSpPr/>
      </xdr:nvCxnSpPr>
      <xdr:spPr>
        <a:xfrm flipV="1">
          <a:off x="6972300" y="17938395"/>
          <a:ext cx="889000" cy="8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105</xdr:row>
      <xdr:rowOff>107973</xdr:rowOff>
    </xdr:from>
    <xdr:ext cx="534377" cy="259045"/>
    <xdr:sp macro="" textlink="">
      <xdr:nvSpPr>
        <xdr:cNvPr id="480" name="n_1aveValue【港湾・漁港】&#10;一人当たり有形固定資産（償却資産）額">
          <a:extLst>
            <a:ext uri="{FF2B5EF4-FFF2-40B4-BE49-F238E27FC236}">
              <a16:creationId xmlns:a16="http://schemas.microsoft.com/office/drawing/2014/main" id="{753B70E4-837A-4D24-8CCD-A236CB9B81E7}"/>
            </a:ext>
          </a:extLst>
        </xdr:cNvPr>
        <xdr:cNvSpPr txBox="1"/>
      </xdr:nvSpPr>
      <xdr:spPr>
        <a:xfrm>
          <a:off x="9359411" y="18110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105</xdr:row>
      <xdr:rowOff>110965</xdr:rowOff>
    </xdr:from>
    <xdr:ext cx="534377" cy="259045"/>
    <xdr:sp macro="" textlink="">
      <xdr:nvSpPr>
        <xdr:cNvPr id="481" name="n_2aveValue【港湾・漁港】&#10;一人当たり有形固定資産（償却資産）額">
          <a:extLst>
            <a:ext uri="{FF2B5EF4-FFF2-40B4-BE49-F238E27FC236}">
              <a16:creationId xmlns:a16="http://schemas.microsoft.com/office/drawing/2014/main" id="{4473D511-9E46-40B4-947A-4CE6C3F4EED0}"/>
            </a:ext>
          </a:extLst>
        </xdr:cNvPr>
        <xdr:cNvSpPr txBox="1"/>
      </xdr:nvSpPr>
      <xdr:spPr>
        <a:xfrm>
          <a:off x="8483111" y="18113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105</xdr:row>
      <xdr:rowOff>113440</xdr:rowOff>
    </xdr:from>
    <xdr:ext cx="534377" cy="259045"/>
    <xdr:sp macro="" textlink="">
      <xdr:nvSpPr>
        <xdr:cNvPr id="482" name="n_3aveValue【港湾・漁港】&#10;一人当たり有形固定資産（償却資産）額">
          <a:extLst>
            <a:ext uri="{FF2B5EF4-FFF2-40B4-BE49-F238E27FC236}">
              <a16:creationId xmlns:a16="http://schemas.microsoft.com/office/drawing/2014/main" id="{4089F665-8CDF-4327-A787-58456DF51BB0}"/>
            </a:ext>
          </a:extLst>
        </xdr:cNvPr>
        <xdr:cNvSpPr txBox="1"/>
      </xdr:nvSpPr>
      <xdr:spPr>
        <a:xfrm>
          <a:off x="7594111" y="18115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106</xdr:row>
      <xdr:rowOff>2988</xdr:rowOff>
    </xdr:from>
    <xdr:ext cx="534377" cy="259045"/>
    <xdr:sp macro="" textlink="">
      <xdr:nvSpPr>
        <xdr:cNvPr id="483" name="n_4aveValue【港湾・漁港】&#10;一人当たり有形固定資産（償却資産）額">
          <a:extLst>
            <a:ext uri="{FF2B5EF4-FFF2-40B4-BE49-F238E27FC236}">
              <a16:creationId xmlns:a16="http://schemas.microsoft.com/office/drawing/2014/main" id="{66F1F98C-AD15-4A6C-8063-6FD53CC8984B}"/>
            </a:ext>
          </a:extLst>
        </xdr:cNvPr>
        <xdr:cNvSpPr txBox="1"/>
      </xdr:nvSpPr>
      <xdr:spPr>
        <a:xfrm>
          <a:off x="6705111" y="18176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102</xdr:row>
      <xdr:rowOff>158520</xdr:rowOff>
    </xdr:from>
    <xdr:ext cx="534377" cy="259045"/>
    <xdr:sp macro="" textlink="">
      <xdr:nvSpPr>
        <xdr:cNvPr id="484" name="n_1mainValue【港湾・漁港】&#10;一人当たり有形固定資産（償却資産）額">
          <a:extLst>
            <a:ext uri="{FF2B5EF4-FFF2-40B4-BE49-F238E27FC236}">
              <a16:creationId xmlns:a16="http://schemas.microsoft.com/office/drawing/2014/main" id="{D6E4FB5F-6E11-4DB1-8558-310C63BB01E0}"/>
            </a:ext>
          </a:extLst>
        </xdr:cNvPr>
        <xdr:cNvSpPr txBox="1"/>
      </xdr:nvSpPr>
      <xdr:spPr>
        <a:xfrm>
          <a:off x="9359411" y="17646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102</xdr:row>
      <xdr:rowOff>166710</xdr:rowOff>
    </xdr:from>
    <xdr:ext cx="534377" cy="259045"/>
    <xdr:sp macro="" textlink="">
      <xdr:nvSpPr>
        <xdr:cNvPr id="485" name="n_2mainValue【港湾・漁港】&#10;一人当たり有形固定資産（償却資産）額">
          <a:extLst>
            <a:ext uri="{FF2B5EF4-FFF2-40B4-BE49-F238E27FC236}">
              <a16:creationId xmlns:a16="http://schemas.microsoft.com/office/drawing/2014/main" id="{81350451-0E17-49AC-A587-8A9B6AFC15F4}"/>
            </a:ext>
          </a:extLst>
        </xdr:cNvPr>
        <xdr:cNvSpPr txBox="1"/>
      </xdr:nvSpPr>
      <xdr:spPr>
        <a:xfrm>
          <a:off x="8483111" y="17654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103</xdr:row>
      <xdr:rowOff>3472</xdr:rowOff>
    </xdr:from>
    <xdr:ext cx="534377" cy="259045"/>
    <xdr:sp macro="" textlink="">
      <xdr:nvSpPr>
        <xdr:cNvPr id="486" name="n_3mainValue【港湾・漁港】&#10;一人当たり有形固定資産（償却資産）額">
          <a:extLst>
            <a:ext uri="{FF2B5EF4-FFF2-40B4-BE49-F238E27FC236}">
              <a16:creationId xmlns:a16="http://schemas.microsoft.com/office/drawing/2014/main" id="{AA8E2055-5A7C-47AF-BE08-BA7ACBBBE155}"/>
            </a:ext>
          </a:extLst>
        </xdr:cNvPr>
        <xdr:cNvSpPr txBox="1"/>
      </xdr:nvSpPr>
      <xdr:spPr>
        <a:xfrm>
          <a:off x="7594111" y="17662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103</xdr:row>
      <xdr:rowOff>12216</xdr:rowOff>
    </xdr:from>
    <xdr:ext cx="534377" cy="259045"/>
    <xdr:sp macro="" textlink="">
      <xdr:nvSpPr>
        <xdr:cNvPr id="487" name="n_4mainValue【港湾・漁港】&#10;一人当たり有形固定資産（償却資産）額">
          <a:extLst>
            <a:ext uri="{FF2B5EF4-FFF2-40B4-BE49-F238E27FC236}">
              <a16:creationId xmlns:a16="http://schemas.microsoft.com/office/drawing/2014/main" id="{A1A9A535-60C7-44DE-8AC0-0D895602BDAC}"/>
            </a:ext>
          </a:extLst>
        </xdr:cNvPr>
        <xdr:cNvSpPr txBox="1"/>
      </xdr:nvSpPr>
      <xdr:spPr>
        <a:xfrm>
          <a:off x="6705111" y="17671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8" name="正方形/長方形 487">
          <a:extLst>
            <a:ext uri="{FF2B5EF4-FFF2-40B4-BE49-F238E27FC236}">
              <a16:creationId xmlns:a16="http://schemas.microsoft.com/office/drawing/2014/main" id="{23315674-D71C-4110-B4AF-AE40EB1F175D}"/>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9" name="正方形/長方形 488">
          <a:extLst>
            <a:ext uri="{FF2B5EF4-FFF2-40B4-BE49-F238E27FC236}">
              <a16:creationId xmlns:a16="http://schemas.microsoft.com/office/drawing/2014/main" id="{A0E213C0-775E-4F32-AE21-E9BD0724C0A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0" name="正方形/長方形 489">
          <a:extLst>
            <a:ext uri="{FF2B5EF4-FFF2-40B4-BE49-F238E27FC236}">
              <a16:creationId xmlns:a16="http://schemas.microsoft.com/office/drawing/2014/main" id="{1C6E3816-E0A7-4FBB-A146-74301E57996D}"/>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1" name="正方形/長方形 490">
          <a:extLst>
            <a:ext uri="{FF2B5EF4-FFF2-40B4-BE49-F238E27FC236}">
              <a16:creationId xmlns:a16="http://schemas.microsoft.com/office/drawing/2014/main" id="{936A2078-257A-405E-AC1F-7B1EB5CCB9EB}"/>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2" name="正方形/長方形 491">
          <a:extLst>
            <a:ext uri="{FF2B5EF4-FFF2-40B4-BE49-F238E27FC236}">
              <a16:creationId xmlns:a16="http://schemas.microsoft.com/office/drawing/2014/main" id="{E237E5BF-0D3B-4F55-B351-943C94393B9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3" name="正方形/長方形 492">
          <a:extLst>
            <a:ext uri="{FF2B5EF4-FFF2-40B4-BE49-F238E27FC236}">
              <a16:creationId xmlns:a16="http://schemas.microsoft.com/office/drawing/2014/main" id="{D2CA9A5C-091C-48CF-A586-334ACEA0406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4" name="正方形/長方形 493">
          <a:extLst>
            <a:ext uri="{FF2B5EF4-FFF2-40B4-BE49-F238E27FC236}">
              <a16:creationId xmlns:a16="http://schemas.microsoft.com/office/drawing/2014/main" id="{620EA2F2-3DFB-4CDB-8CB1-2C248C839F26}"/>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5" name="正方形/長方形 494">
          <a:extLst>
            <a:ext uri="{FF2B5EF4-FFF2-40B4-BE49-F238E27FC236}">
              <a16:creationId xmlns:a16="http://schemas.microsoft.com/office/drawing/2014/main" id="{45105BF2-694C-471E-ACFF-CDCAC9FAE5E5}"/>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6" name="テキスト ボックス 495">
          <a:extLst>
            <a:ext uri="{FF2B5EF4-FFF2-40B4-BE49-F238E27FC236}">
              <a16:creationId xmlns:a16="http://schemas.microsoft.com/office/drawing/2014/main" id="{48E9CB07-1B17-4844-BEC3-B87949D02C9A}"/>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7" name="直線コネクタ 496">
          <a:extLst>
            <a:ext uri="{FF2B5EF4-FFF2-40B4-BE49-F238E27FC236}">
              <a16:creationId xmlns:a16="http://schemas.microsoft.com/office/drawing/2014/main" id="{4C5083A3-CFF0-4963-ACFB-83CBC9F42E8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8" name="テキスト ボックス 497">
          <a:extLst>
            <a:ext uri="{FF2B5EF4-FFF2-40B4-BE49-F238E27FC236}">
              <a16:creationId xmlns:a16="http://schemas.microsoft.com/office/drawing/2014/main" id="{45B1275D-4F20-4111-A342-A39FDF6D399E}"/>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99" name="直線コネクタ 498">
          <a:extLst>
            <a:ext uri="{FF2B5EF4-FFF2-40B4-BE49-F238E27FC236}">
              <a16:creationId xmlns:a16="http://schemas.microsoft.com/office/drawing/2014/main" id="{CF14166C-F757-445B-A29E-CBC4FD9C70BE}"/>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0" name="テキスト ボックス 499">
          <a:extLst>
            <a:ext uri="{FF2B5EF4-FFF2-40B4-BE49-F238E27FC236}">
              <a16:creationId xmlns:a16="http://schemas.microsoft.com/office/drawing/2014/main" id="{BDE39EC0-55FF-4EA2-BA07-3ED375EFF71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1" name="直線コネクタ 500">
          <a:extLst>
            <a:ext uri="{FF2B5EF4-FFF2-40B4-BE49-F238E27FC236}">
              <a16:creationId xmlns:a16="http://schemas.microsoft.com/office/drawing/2014/main" id="{EDB4EB93-6BE0-482E-B383-0F83723D5A3A}"/>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2" name="テキスト ボックス 501">
          <a:extLst>
            <a:ext uri="{FF2B5EF4-FFF2-40B4-BE49-F238E27FC236}">
              <a16:creationId xmlns:a16="http://schemas.microsoft.com/office/drawing/2014/main" id="{6BF9784A-C96B-4259-A35A-895302C1BFA1}"/>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3" name="直線コネクタ 502">
          <a:extLst>
            <a:ext uri="{FF2B5EF4-FFF2-40B4-BE49-F238E27FC236}">
              <a16:creationId xmlns:a16="http://schemas.microsoft.com/office/drawing/2014/main" id="{E79DF4FB-CBE7-4966-A578-E4B7E11C762B}"/>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4" name="テキスト ボックス 503">
          <a:extLst>
            <a:ext uri="{FF2B5EF4-FFF2-40B4-BE49-F238E27FC236}">
              <a16:creationId xmlns:a16="http://schemas.microsoft.com/office/drawing/2014/main" id="{A96DCB1F-0DF3-4542-845A-2442352C02FA}"/>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5" name="直線コネクタ 504">
          <a:extLst>
            <a:ext uri="{FF2B5EF4-FFF2-40B4-BE49-F238E27FC236}">
              <a16:creationId xmlns:a16="http://schemas.microsoft.com/office/drawing/2014/main" id="{5681CAE8-1BEA-471E-8B6D-F2311503139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6" name="テキスト ボックス 505">
          <a:extLst>
            <a:ext uri="{FF2B5EF4-FFF2-40B4-BE49-F238E27FC236}">
              <a16:creationId xmlns:a16="http://schemas.microsoft.com/office/drawing/2014/main" id="{7D68EDD2-7535-449E-AB14-1596EB61498F}"/>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7" name="直線コネクタ 506">
          <a:extLst>
            <a:ext uri="{FF2B5EF4-FFF2-40B4-BE49-F238E27FC236}">
              <a16:creationId xmlns:a16="http://schemas.microsoft.com/office/drawing/2014/main" id="{C656576C-191C-4E2C-A454-51A762AD509C}"/>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8" name="テキスト ボックス 507">
          <a:extLst>
            <a:ext uri="{FF2B5EF4-FFF2-40B4-BE49-F238E27FC236}">
              <a16:creationId xmlns:a16="http://schemas.microsoft.com/office/drawing/2014/main" id="{B4583507-2A88-43C4-99CC-0FA3DD6CC5DB}"/>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9" name="直線コネクタ 508">
          <a:extLst>
            <a:ext uri="{FF2B5EF4-FFF2-40B4-BE49-F238E27FC236}">
              <a16:creationId xmlns:a16="http://schemas.microsoft.com/office/drawing/2014/main" id="{FD19855D-BF30-4483-927C-3316633EB18A}"/>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0" name="テキスト ボックス 509">
          <a:extLst>
            <a:ext uri="{FF2B5EF4-FFF2-40B4-BE49-F238E27FC236}">
              <a16:creationId xmlns:a16="http://schemas.microsoft.com/office/drawing/2014/main" id="{25002DB3-FB25-41FA-BB8D-D5BA06988289}"/>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1" name="【認定こども園・幼稚園・保育所】&#10;有形固定資産減価償却率グラフ枠">
          <a:extLst>
            <a:ext uri="{FF2B5EF4-FFF2-40B4-BE49-F238E27FC236}">
              <a16:creationId xmlns:a16="http://schemas.microsoft.com/office/drawing/2014/main" id="{90E5D90C-B8E4-42FC-BBF4-4FFC3FA6CF39}"/>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123825</xdr:rowOff>
    </xdr:from>
    <xdr:to>
      <xdr:col>85</xdr:col>
      <xdr:colOff>126364</xdr:colOff>
      <xdr:row>41</xdr:row>
      <xdr:rowOff>22860</xdr:rowOff>
    </xdr:to>
    <xdr:cxnSp macro="">
      <xdr:nvCxnSpPr>
        <xdr:cNvPr id="512" name="直線コネクタ 511">
          <a:extLst>
            <a:ext uri="{FF2B5EF4-FFF2-40B4-BE49-F238E27FC236}">
              <a16:creationId xmlns:a16="http://schemas.microsoft.com/office/drawing/2014/main" id="{CE7F6F2F-B8C6-44A4-9236-B9E8215C6E5D}"/>
            </a:ext>
          </a:extLst>
        </xdr:cNvPr>
        <xdr:cNvCxnSpPr/>
      </xdr:nvCxnSpPr>
      <xdr:spPr>
        <a:xfrm flipV="1">
          <a:off x="16318864" y="5953125"/>
          <a:ext cx="0" cy="1099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26687</xdr:rowOff>
    </xdr:from>
    <xdr:ext cx="405111" cy="259045"/>
    <xdr:sp macro="" textlink="">
      <xdr:nvSpPr>
        <xdr:cNvPr id="513" name="【認定こども園・幼稚園・保育所】&#10;有形固定資産減価償却率最小値テキスト">
          <a:extLst>
            <a:ext uri="{FF2B5EF4-FFF2-40B4-BE49-F238E27FC236}">
              <a16:creationId xmlns:a16="http://schemas.microsoft.com/office/drawing/2014/main" id="{835646D0-774F-4606-8E5B-1869E9E7561E}"/>
            </a:ext>
          </a:extLst>
        </xdr:cNvPr>
        <xdr:cNvSpPr txBox="1"/>
      </xdr:nvSpPr>
      <xdr:spPr>
        <a:xfrm>
          <a:off x="16357600" y="705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22860</xdr:rowOff>
    </xdr:from>
    <xdr:to>
      <xdr:col>86</xdr:col>
      <xdr:colOff>25400</xdr:colOff>
      <xdr:row>41</xdr:row>
      <xdr:rowOff>22860</xdr:rowOff>
    </xdr:to>
    <xdr:cxnSp macro="">
      <xdr:nvCxnSpPr>
        <xdr:cNvPr id="514" name="直線コネクタ 513">
          <a:extLst>
            <a:ext uri="{FF2B5EF4-FFF2-40B4-BE49-F238E27FC236}">
              <a16:creationId xmlns:a16="http://schemas.microsoft.com/office/drawing/2014/main" id="{886B8A99-7DA7-48CD-B1B4-B9EF28CD405B}"/>
            </a:ext>
          </a:extLst>
        </xdr:cNvPr>
        <xdr:cNvCxnSpPr/>
      </xdr:nvCxnSpPr>
      <xdr:spPr>
        <a:xfrm>
          <a:off x="16230600" y="7052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70502</xdr:rowOff>
    </xdr:from>
    <xdr:ext cx="405111" cy="259045"/>
    <xdr:sp macro="" textlink="">
      <xdr:nvSpPr>
        <xdr:cNvPr id="515" name="【認定こども園・幼稚園・保育所】&#10;有形固定資産減価償却率最大値テキスト">
          <a:extLst>
            <a:ext uri="{FF2B5EF4-FFF2-40B4-BE49-F238E27FC236}">
              <a16:creationId xmlns:a16="http://schemas.microsoft.com/office/drawing/2014/main" id="{2F32612B-EDC0-416E-B4C7-F5794BE64412}"/>
            </a:ext>
          </a:extLst>
        </xdr:cNvPr>
        <xdr:cNvSpPr txBox="1"/>
      </xdr:nvSpPr>
      <xdr:spPr>
        <a:xfrm>
          <a:off x="16357600" y="5728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123825</xdr:rowOff>
    </xdr:from>
    <xdr:to>
      <xdr:col>86</xdr:col>
      <xdr:colOff>25400</xdr:colOff>
      <xdr:row>34</xdr:row>
      <xdr:rowOff>123825</xdr:rowOff>
    </xdr:to>
    <xdr:cxnSp macro="">
      <xdr:nvCxnSpPr>
        <xdr:cNvPr id="516" name="直線コネクタ 515">
          <a:extLst>
            <a:ext uri="{FF2B5EF4-FFF2-40B4-BE49-F238E27FC236}">
              <a16:creationId xmlns:a16="http://schemas.microsoft.com/office/drawing/2014/main" id="{C4D08F12-EAFB-4174-A2F1-0511BEBF2010}"/>
            </a:ext>
          </a:extLst>
        </xdr:cNvPr>
        <xdr:cNvCxnSpPr/>
      </xdr:nvCxnSpPr>
      <xdr:spPr>
        <a:xfrm>
          <a:off x="16230600" y="5953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8272</xdr:rowOff>
    </xdr:from>
    <xdr:ext cx="405111" cy="259045"/>
    <xdr:sp macro="" textlink="">
      <xdr:nvSpPr>
        <xdr:cNvPr id="517" name="【認定こども園・幼稚園・保育所】&#10;有形固定資産減価償却率平均値テキスト">
          <a:extLst>
            <a:ext uri="{FF2B5EF4-FFF2-40B4-BE49-F238E27FC236}">
              <a16:creationId xmlns:a16="http://schemas.microsoft.com/office/drawing/2014/main" id="{7184FE80-04CB-4A12-A88E-47E9E9BB378A}"/>
            </a:ext>
          </a:extLst>
        </xdr:cNvPr>
        <xdr:cNvSpPr txBox="1"/>
      </xdr:nvSpPr>
      <xdr:spPr>
        <a:xfrm>
          <a:off x="16357600" y="61804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156845</xdr:rowOff>
    </xdr:from>
    <xdr:to>
      <xdr:col>85</xdr:col>
      <xdr:colOff>177800</xdr:colOff>
      <xdr:row>37</xdr:row>
      <xdr:rowOff>86995</xdr:rowOff>
    </xdr:to>
    <xdr:sp macro="" textlink="">
      <xdr:nvSpPr>
        <xdr:cNvPr id="518" name="フローチャート: 判断 517">
          <a:extLst>
            <a:ext uri="{FF2B5EF4-FFF2-40B4-BE49-F238E27FC236}">
              <a16:creationId xmlns:a16="http://schemas.microsoft.com/office/drawing/2014/main" id="{B09F046C-5D81-48C5-96BB-30D88582F8CB}"/>
            </a:ext>
          </a:extLst>
        </xdr:cNvPr>
        <xdr:cNvSpPr/>
      </xdr:nvSpPr>
      <xdr:spPr>
        <a:xfrm>
          <a:off x="16268700" y="632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149225</xdr:rowOff>
    </xdr:from>
    <xdr:to>
      <xdr:col>81</xdr:col>
      <xdr:colOff>101600</xdr:colOff>
      <xdr:row>37</xdr:row>
      <xdr:rowOff>79375</xdr:rowOff>
    </xdr:to>
    <xdr:sp macro="" textlink="">
      <xdr:nvSpPr>
        <xdr:cNvPr id="519" name="フローチャート: 判断 518">
          <a:extLst>
            <a:ext uri="{FF2B5EF4-FFF2-40B4-BE49-F238E27FC236}">
              <a16:creationId xmlns:a16="http://schemas.microsoft.com/office/drawing/2014/main" id="{72EBA6D6-EE03-482A-8CDA-060CACD344E2}"/>
            </a:ext>
          </a:extLst>
        </xdr:cNvPr>
        <xdr:cNvSpPr/>
      </xdr:nvSpPr>
      <xdr:spPr>
        <a:xfrm>
          <a:off x="154305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168275</xdr:rowOff>
    </xdr:from>
    <xdr:to>
      <xdr:col>76</xdr:col>
      <xdr:colOff>165100</xdr:colOff>
      <xdr:row>37</xdr:row>
      <xdr:rowOff>98425</xdr:rowOff>
    </xdr:to>
    <xdr:sp macro="" textlink="">
      <xdr:nvSpPr>
        <xdr:cNvPr id="520" name="フローチャート: 判断 519">
          <a:extLst>
            <a:ext uri="{FF2B5EF4-FFF2-40B4-BE49-F238E27FC236}">
              <a16:creationId xmlns:a16="http://schemas.microsoft.com/office/drawing/2014/main" id="{31A82C77-503A-49F3-A145-6861C3B9ADA2}"/>
            </a:ext>
          </a:extLst>
        </xdr:cNvPr>
        <xdr:cNvSpPr/>
      </xdr:nvSpPr>
      <xdr:spPr>
        <a:xfrm>
          <a:off x="14541500" y="634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635</xdr:rowOff>
    </xdr:from>
    <xdr:to>
      <xdr:col>72</xdr:col>
      <xdr:colOff>38100</xdr:colOff>
      <xdr:row>37</xdr:row>
      <xdr:rowOff>102235</xdr:rowOff>
    </xdr:to>
    <xdr:sp macro="" textlink="">
      <xdr:nvSpPr>
        <xdr:cNvPr id="521" name="フローチャート: 判断 520">
          <a:extLst>
            <a:ext uri="{FF2B5EF4-FFF2-40B4-BE49-F238E27FC236}">
              <a16:creationId xmlns:a16="http://schemas.microsoft.com/office/drawing/2014/main" id="{7D2DCBB7-209A-4A2C-A18F-6213F2076F5B}"/>
            </a:ext>
          </a:extLst>
        </xdr:cNvPr>
        <xdr:cNvSpPr/>
      </xdr:nvSpPr>
      <xdr:spPr>
        <a:xfrm>
          <a:off x="13652500" y="634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61595</xdr:rowOff>
    </xdr:from>
    <xdr:to>
      <xdr:col>67</xdr:col>
      <xdr:colOff>101600</xdr:colOff>
      <xdr:row>37</xdr:row>
      <xdr:rowOff>163195</xdr:rowOff>
    </xdr:to>
    <xdr:sp macro="" textlink="">
      <xdr:nvSpPr>
        <xdr:cNvPr id="522" name="フローチャート: 判断 521">
          <a:extLst>
            <a:ext uri="{FF2B5EF4-FFF2-40B4-BE49-F238E27FC236}">
              <a16:creationId xmlns:a16="http://schemas.microsoft.com/office/drawing/2014/main" id="{612A6018-4B28-4908-B504-5EA7AC7A9507}"/>
            </a:ext>
          </a:extLst>
        </xdr:cNvPr>
        <xdr:cNvSpPr/>
      </xdr:nvSpPr>
      <xdr:spPr>
        <a:xfrm>
          <a:off x="12763500" y="640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5DDC7CD2-8C0E-412D-867D-33C78DC0989C}"/>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8EA4CE67-AD40-480E-895D-D7436D362376}"/>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120CA15C-62C6-4316-AEC4-F430D123D80C}"/>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E644B4EE-7D6F-424F-801D-732E41AB3EDB}"/>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D9CC3FCC-45A0-4AD8-A671-42DD417291AD}"/>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46355</xdr:rowOff>
    </xdr:from>
    <xdr:to>
      <xdr:col>85</xdr:col>
      <xdr:colOff>177800</xdr:colOff>
      <xdr:row>37</xdr:row>
      <xdr:rowOff>147955</xdr:rowOff>
    </xdr:to>
    <xdr:sp macro="" textlink="">
      <xdr:nvSpPr>
        <xdr:cNvPr id="528" name="楕円 527">
          <a:extLst>
            <a:ext uri="{FF2B5EF4-FFF2-40B4-BE49-F238E27FC236}">
              <a16:creationId xmlns:a16="http://schemas.microsoft.com/office/drawing/2014/main" id="{ED0358F6-EBD7-4890-911B-F29EF15B8DA2}"/>
            </a:ext>
          </a:extLst>
        </xdr:cNvPr>
        <xdr:cNvSpPr/>
      </xdr:nvSpPr>
      <xdr:spPr>
        <a:xfrm>
          <a:off x="16268700" y="639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24782</xdr:rowOff>
    </xdr:from>
    <xdr:ext cx="405111" cy="259045"/>
    <xdr:sp macro="" textlink="">
      <xdr:nvSpPr>
        <xdr:cNvPr id="529" name="【認定こども園・幼稚園・保育所】&#10;有形固定資産減価償却率該当値テキスト">
          <a:extLst>
            <a:ext uri="{FF2B5EF4-FFF2-40B4-BE49-F238E27FC236}">
              <a16:creationId xmlns:a16="http://schemas.microsoft.com/office/drawing/2014/main" id="{3BADD44D-F965-4F24-8728-5233A5341C92}"/>
            </a:ext>
          </a:extLst>
        </xdr:cNvPr>
        <xdr:cNvSpPr txBox="1"/>
      </xdr:nvSpPr>
      <xdr:spPr>
        <a:xfrm>
          <a:off x="16357600" y="6368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6350</xdr:rowOff>
    </xdr:from>
    <xdr:to>
      <xdr:col>81</xdr:col>
      <xdr:colOff>101600</xdr:colOff>
      <xdr:row>37</xdr:row>
      <xdr:rowOff>107950</xdr:rowOff>
    </xdr:to>
    <xdr:sp macro="" textlink="">
      <xdr:nvSpPr>
        <xdr:cNvPr id="530" name="楕円 529">
          <a:extLst>
            <a:ext uri="{FF2B5EF4-FFF2-40B4-BE49-F238E27FC236}">
              <a16:creationId xmlns:a16="http://schemas.microsoft.com/office/drawing/2014/main" id="{DF697B6E-62D4-46F6-9F63-89754458E243}"/>
            </a:ext>
          </a:extLst>
        </xdr:cNvPr>
        <xdr:cNvSpPr/>
      </xdr:nvSpPr>
      <xdr:spPr>
        <a:xfrm>
          <a:off x="15430500" y="635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57150</xdr:rowOff>
    </xdr:from>
    <xdr:to>
      <xdr:col>85</xdr:col>
      <xdr:colOff>127000</xdr:colOff>
      <xdr:row>37</xdr:row>
      <xdr:rowOff>97155</xdr:rowOff>
    </xdr:to>
    <xdr:cxnSp macro="">
      <xdr:nvCxnSpPr>
        <xdr:cNvPr id="531" name="直線コネクタ 530">
          <a:extLst>
            <a:ext uri="{FF2B5EF4-FFF2-40B4-BE49-F238E27FC236}">
              <a16:creationId xmlns:a16="http://schemas.microsoft.com/office/drawing/2014/main" id="{E0C2C918-72B5-4CD5-A20F-A20E27F616B1}"/>
            </a:ext>
          </a:extLst>
        </xdr:cNvPr>
        <xdr:cNvCxnSpPr/>
      </xdr:nvCxnSpPr>
      <xdr:spPr>
        <a:xfrm>
          <a:off x="15481300" y="640080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78740</xdr:rowOff>
    </xdr:from>
    <xdr:to>
      <xdr:col>76</xdr:col>
      <xdr:colOff>165100</xdr:colOff>
      <xdr:row>37</xdr:row>
      <xdr:rowOff>8890</xdr:rowOff>
    </xdr:to>
    <xdr:sp macro="" textlink="">
      <xdr:nvSpPr>
        <xdr:cNvPr id="532" name="楕円 531">
          <a:extLst>
            <a:ext uri="{FF2B5EF4-FFF2-40B4-BE49-F238E27FC236}">
              <a16:creationId xmlns:a16="http://schemas.microsoft.com/office/drawing/2014/main" id="{DA2E1ACB-DE1D-4305-8979-F5708216740F}"/>
            </a:ext>
          </a:extLst>
        </xdr:cNvPr>
        <xdr:cNvSpPr/>
      </xdr:nvSpPr>
      <xdr:spPr>
        <a:xfrm>
          <a:off x="14541500" y="625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129540</xdr:rowOff>
    </xdr:from>
    <xdr:to>
      <xdr:col>81</xdr:col>
      <xdr:colOff>50800</xdr:colOff>
      <xdr:row>37</xdr:row>
      <xdr:rowOff>57150</xdr:rowOff>
    </xdr:to>
    <xdr:cxnSp macro="">
      <xdr:nvCxnSpPr>
        <xdr:cNvPr id="533" name="直線コネクタ 532">
          <a:extLst>
            <a:ext uri="{FF2B5EF4-FFF2-40B4-BE49-F238E27FC236}">
              <a16:creationId xmlns:a16="http://schemas.microsoft.com/office/drawing/2014/main" id="{BE760B8D-6B86-4D55-8AA2-D6872B9EAD65}"/>
            </a:ext>
          </a:extLst>
        </xdr:cNvPr>
        <xdr:cNvCxnSpPr/>
      </xdr:nvCxnSpPr>
      <xdr:spPr>
        <a:xfrm>
          <a:off x="14592300" y="630174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63500</xdr:rowOff>
    </xdr:from>
    <xdr:to>
      <xdr:col>72</xdr:col>
      <xdr:colOff>38100</xdr:colOff>
      <xdr:row>36</xdr:row>
      <xdr:rowOff>165100</xdr:rowOff>
    </xdr:to>
    <xdr:sp macro="" textlink="">
      <xdr:nvSpPr>
        <xdr:cNvPr id="534" name="楕円 533">
          <a:extLst>
            <a:ext uri="{FF2B5EF4-FFF2-40B4-BE49-F238E27FC236}">
              <a16:creationId xmlns:a16="http://schemas.microsoft.com/office/drawing/2014/main" id="{96DDDFD8-9F18-4027-9A2E-6B7F86242D1E}"/>
            </a:ext>
          </a:extLst>
        </xdr:cNvPr>
        <xdr:cNvSpPr/>
      </xdr:nvSpPr>
      <xdr:spPr>
        <a:xfrm>
          <a:off x="13652500" y="623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114300</xdr:rowOff>
    </xdr:from>
    <xdr:to>
      <xdr:col>76</xdr:col>
      <xdr:colOff>114300</xdr:colOff>
      <xdr:row>36</xdr:row>
      <xdr:rowOff>129540</xdr:rowOff>
    </xdr:to>
    <xdr:cxnSp macro="">
      <xdr:nvCxnSpPr>
        <xdr:cNvPr id="535" name="直線コネクタ 534">
          <a:extLst>
            <a:ext uri="{FF2B5EF4-FFF2-40B4-BE49-F238E27FC236}">
              <a16:creationId xmlns:a16="http://schemas.microsoft.com/office/drawing/2014/main" id="{1C2977E6-3EC4-4E28-B0AE-9B08DA7506C3}"/>
            </a:ext>
          </a:extLst>
        </xdr:cNvPr>
        <xdr:cNvCxnSpPr/>
      </xdr:nvCxnSpPr>
      <xdr:spPr>
        <a:xfrm>
          <a:off x="13703300" y="62865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48260</xdr:rowOff>
    </xdr:from>
    <xdr:to>
      <xdr:col>67</xdr:col>
      <xdr:colOff>101600</xdr:colOff>
      <xdr:row>36</xdr:row>
      <xdr:rowOff>149860</xdr:rowOff>
    </xdr:to>
    <xdr:sp macro="" textlink="">
      <xdr:nvSpPr>
        <xdr:cNvPr id="536" name="楕円 535">
          <a:extLst>
            <a:ext uri="{FF2B5EF4-FFF2-40B4-BE49-F238E27FC236}">
              <a16:creationId xmlns:a16="http://schemas.microsoft.com/office/drawing/2014/main" id="{E4B34F3A-A39B-4098-9C68-6DB3DE37B265}"/>
            </a:ext>
          </a:extLst>
        </xdr:cNvPr>
        <xdr:cNvSpPr/>
      </xdr:nvSpPr>
      <xdr:spPr>
        <a:xfrm>
          <a:off x="12763500" y="622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99060</xdr:rowOff>
    </xdr:from>
    <xdr:to>
      <xdr:col>71</xdr:col>
      <xdr:colOff>177800</xdr:colOff>
      <xdr:row>36</xdr:row>
      <xdr:rowOff>114300</xdr:rowOff>
    </xdr:to>
    <xdr:cxnSp macro="">
      <xdr:nvCxnSpPr>
        <xdr:cNvPr id="537" name="直線コネクタ 536">
          <a:extLst>
            <a:ext uri="{FF2B5EF4-FFF2-40B4-BE49-F238E27FC236}">
              <a16:creationId xmlns:a16="http://schemas.microsoft.com/office/drawing/2014/main" id="{CE812C26-2685-47D4-BF3D-C3E0B5F032D3}"/>
            </a:ext>
          </a:extLst>
        </xdr:cNvPr>
        <xdr:cNvCxnSpPr/>
      </xdr:nvCxnSpPr>
      <xdr:spPr>
        <a:xfrm>
          <a:off x="12814300" y="62712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95902</xdr:rowOff>
    </xdr:from>
    <xdr:ext cx="405111" cy="259045"/>
    <xdr:sp macro="" textlink="">
      <xdr:nvSpPr>
        <xdr:cNvPr id="538" name="n_1aveValue【認定こども園・幼稚園・保育所】&#10;有形固定資産減価償却率">
          <a:extLst>
            <a:ext uri="{FF2B5EF4-FFF2-40B4-BE49-F238E27FC236}">
              <a16:creationId xmlns:a16="http://schemas.microsoft.com/office/drawing/2014/main" id="{9DB93F97-0661-4B3B-916A-D6523644DBFA}"/>
            </a:ext>
          </a:extLst>
        </xdr:cNvPr>
        <xdr:cNvSpPr txBox="1"/>
      </xdr:nvSpPr>
      <xdr:spPr>
        <a:xfrm>
          <a:off x="15266044" y="609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89552</xdr:rowOff>
    </xdr:from>
    <xdr:ext cx="405111" cy="259045"/>
    <xdr:sp macro="" textlink="">
      <xdr:nvSpPr>
        <xdr:cNvPr id="539" name="n_2aveValue【認定こども園・幼稚園・保育所】&#10;有形固定資産減価償却率">
          <a:extLst>
            <a:ext uri="{FF2B5EF4-FFF2-40B4-BE49-F238E27FC236}">
              <a16:creationId xmlns:a16="http://schemas.microsoft.com/office/drawing/2014/main" id="{52AEBE75-7CE0-4442-905F-6F6A6F29B124}"/>
            </a:ext>
          </a:extLst>
        </xdr:cNvPr>
        <xdr:cNvSpPr txBox="1"/>
      </xdr:nvSpPr>
      <xdr:spPr>
        <a:xfrm>
          <a:off x="14389744" y="643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93362</xdr:rowOff>
    </xdr:from>
    <xdr:ext cx="405111" cy="259045"/>
    <xdr:sp macro="" textlink="">
      <xdr:nvSpPr>
        <xdr:cNvPr id="540" name="n_3aveValue【認定こども園・幼稚園・保育所】&#10;有形固定資産減価償却率">
          <a:extLst>
            <a:ext uri="{FF2B5EF4-FFF2-40B4-BE49-F238E27FC236}">
              <a16:creationId xmlns:a16="http://schemas.microsoft.com/office/drawing/2014/main" id="{BE32880F-A68C-4899-9EC0-5BCCB0443654}"/>
            </a:ext>
          </a:extLst>
        </xdr:cNvPr>
        <xdr:cNvSpPr txBox="1"/>
      </xdr:nvSpPr>
      <xdr:spPr>
        <a:xfrm>
          <a:off x="13500744" y="6437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154322</xdr:rowOff>
    </xdr:from>
    <xdr:ext cx="405111" cy="259045"/>
    <xdr:sp macro="" textlink="">
      <xdr:nvSpPr>
        <xdr:cNvPr id="541" name="n_4aveValue【認定こども園・幼稚園・保育所】&#10;有形固定資産減価償却率">
          <a:extLst>
            <a:ext uri="{FF2B5EF4-FFF2-40B4-BE49-F238E27FC236}">
              <a16:creationId xmlns:a16="http://schemas.microsoft.com/office/drawing/2014/main" id="{11523CB6-53C7-41E7-B627-3B97D17A00CE}"/>
            </a:ext>
          </a:extLst>
        </xdr:cNvPr>
        <xdr:cNvSpPr txBox="1"/>
      </xdr:nvSpPr>
      <xdr:spPr>
        <a:xfrm>
          <a:off x="12611744" y="649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99077</xdr:rowOff>
    </xdr:from>
    <xdr:ext cx="405111" cy="259045"/>
    <xdr:sp macro="" textlink="">
      <xdr:nvSpPr>
        <xdr:cNvPr id="542" name="n_1mainValue【認定こども園・幼稚園・保育所】&#10;有形固定資産減価償却率">
          <a:extLst>
            <a:ext uri="{FF2B5EF4-FFF2-40B4-BE49-F238E27FC236}">
              <a16:creationId xmlns:a16="http://schemas.microsoft.com/office/drawing/2014/main" id="{12A60362-3BB8-40CE-B378-00F4286872A8}"/>
            </a:ext>
          </a:extLst>
        </xdr:cNvPr>
        <xdr:cNvSpPr txBox="1"/>
      </xdr:nvSpPr>
      <xdr:spPr>
        <a:xfrm>
          <a:off x="15266044" y="644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25417</xdr:rowOff>
    </xdr:from>
    <xdr:ext cx="405111" cy="259045"/>
    <xdr:sp macro="" textlink="">
      <xdr:nvSpPr>
        <xdr:cNvPr id="543" name="n_2mainValue【認定こども園・幼稚園・保育所】&#10;有形固定資産減価償却率">
          <a:extLst>
            <a:ext uri="{FF2B5EF4-FFF2-40B4-BE49-F238E27FC236}">
              <a16:creationId xmlns:a16="http://schemas.microsoft.com/office/drawing/2014/main" id="{B43396DE-3D59-45D1-81FC-895D33C25F85}"/>
            </a:ext>
          </a:extLst>
        </xdr:cNvPr>
        <xdr:cNvSpPr txBox="1"/>
      </xdr:nvSpPr>
      <xdr:spPr>
        <a:xfrm>
          <a:off x="14389744" y="602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10177</xdr:rowOff>
    </xdr:from>
    <xdr:ext cx="405111" cy="259045"/>
    <xdr:sp macro="" textlink="">
      <xdr:nvSpPr>
        <xdr:cNvPr id="544" name="n_3mainValue【認定こども園・幼稚園・保育所】&#10;有形固定資産減価償却率">
          <a:extLst>
            <a:ext uri="{FF2B5EF4-FFF2-40B4-BE49-F238E27FC236}">
              <a16:creationId xmlns:a16="http://schemas.microsoft.com/office/drawing/2014/main" id="{0F66602E-937D-46B7-9979-EB08D8C21D51}"/>
            </a:ext>
          </a:extLst>
        </xdr:cNvPr>
        <xdr:cNvSpPr txBox="1"/>
      </xdr:nvSpPr>
      <xdr:spPr>
        <a:xfrm>
          <a:off x="13500744" y="60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166387</xdr:rowOff>
    </xdr:from>
    <xdr:ext cx="405111" cy="259045"/>
    <xdr:sp macro="" textlink="">
      <xdr:nvSpPr>
        <xdr:cNvPr id="545" name="n_4mainValue【認定こども園・幼稚園・保育所】&#10;有形固定資産減価償却率">
          <a:extLst>
            <a:ext uri="{FF2B5EF4-FFF2-40B4-BE49-F238E27FC236}">
              <a16:creationId xmlns:a16="http://schemas.microsoft.com/office/drawing/2014/main" id="{2C7BC786-3E28-4835-8192-A5DC12E7D05D}"/>
            </a:ext>
          </a:extLst>
        </xdr:cNvPr>
        <xdr:cNvSpPr txBox="1"/>
      </xdr:nvSpPr>
      <xdr:spPr>
        <a:xfrm>
          <a:off x="1261174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6" name="正方形/長方形 545">
          <a:extLst>
            <a:ext uri="{FF2B5EF4-FFF2-40B4-BE49-F238E27FC236}">
              <a16:creationId xmlns:a16="http://schemas.microsoft.com/office/drawing/2014/main" id="{381F467F-75BD-4E4E-B952-0FE318B8BFF8}"/>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7" name="正方形/長方形 546">
          <a:extLst>
            <a:ext uri="{FF2B5EF4-FFF2-40B4-BE49-F238E27FC236}">
              <a16:creationId xmlns:a16="http://schemas.microsoft.com/office/drawing/2014/main" id="{1681587E-FD76-460C-B46B-BB37021590A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8" name="正方形/長方形 547">
          <a:extLst>
            <a:ext uri="{FF2B5EF4-FFF2-40B4-BE49-F238E27FC236}">
              <a16:creationId xmlns:a16="http://schemas.microsoft.com/office/drawing/2014/main" id="{62526FB9-D9FA-4F20-AD5C-9C42C7E43DB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9" name="正方形/長方形 548">
          <a:extLst>
            <a:ext uri="{FF2B5EF4-FFF2-40B4-BE49-F238E27FC236}">
              <a16:creationId xmlns:a16="http://schemas.microsoft.com/office/drawing/2014/main" id="{EB0CFD93-6858-40A7-823F-FB37E1B45983}"/>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0" name="正方形/長方形 549">
          <a:extLst>
            <a:ext uri="{FF2B5EF4-FFF2-40B4-BE49-F238E27FC236}">
              <a16:creationId xmlns:a16="http://schemas.microsoft.com/office/drawing/2014/main" id="{4AAB8A6F-DBD0-4A3D-A7F5-0C5B5C490E5A}"/>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1" name="正方形/長方形 550">
          <a:extLst>
            <a:ext uri="{FF2B5EF4-FFF2-40B4-BE49-F238E27FC236}">
              <a16:creationId xmlns:a16="http://schemas.microsoft.com/office/drawing/2014/main" id="{F13B7655-1949-4DA4-A5D5-5A3EB12909DE}"/>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2" name="正方形/長方形 551">
          <a:extLst>
            <a:ext uri="{FF2B5EF4-FFF2-40B4-BE49-F238E27FC236}">
              <a16:creationId xmlns:a16="http://schemas.microsoft.com/office/drawing/2014/main" id="{F4984769-5211-4E29-8E30-D106D630B649}"/>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3" name="正方形/長方形 552">
          <a:extLst>
            <a:ext uri="{FF2B5EF4-FFF2-40B4-BE49-F238E27FC236}">
              <a16:creationId xmlns:a16="http://schemas.microsoft.com/office/drawing/2014/main" id="{3F4039A9-5261-472C-8272-7849052CBAB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4" name="テキスト ボックス 553">
          <a:extLst>
            <a:ext uri="{FF2B5EF4-FFF2-40B4-BE49-F238E27FC236}">
              <a16:creationId xmlns:a16="http://schemas.microsoft.com/office/drawing/2014/main" id="{63C24EA4-17C2-4769-BC14-61E6C1EA6362}"/>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5" name="直線コネクタ 554">
          <a:extLst>
            <a:ext uri="{FF2B5EF4-FFF2-40B4-BE49-F238E27FC236}">
              <a16:creationId xmlns:a16="http://schemas.microsoft.com/office/drawing/2014/main" id="{73D2D5AF-CD16-426B-A412-6A7D7AE3033D}"/>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6" name="直線コネクタ 555">
          <a:extLst>
            <a:ext uri="{FF2B5EF4-FFF2-40B4-BE49-F238E27FC236}">
              <a16:creationId xmlns:a16="http://schemas.microsoft.com/office/drawing/2014/main" id="{488A46A7-4B25-49C3-8583-99CAC80679A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57" name="テキスト ボックス 556">
          <a:extLst>
            <a:ext uri="{FF2B5EF4-FFF2-40B4-BE49-F238E27FC236}">
              <a16:creationId xmlns:a16="http://schemas.microsoft.com/office/drawing/2014/main" id="{27C0CEFD-CCEC-46A9-A2F5-7F2EC790144F}"/>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8" name="直線コネクタ 557">
          <a:extLst>
            <a:ext uri="{FF2B5EF4-FFF2-40B4-BE49-F238E27FC236}">
              <a16:creationId xmlns:a16="http://schemas.microsoft.com/office/drawing/2014/main" id="{0624F517-EE74-47FE-B01C-51E65BB3366C}"/>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59" name="テキスト ボックス 558">
          <a:extLst>
            <a:ext uri="{FF2B5EF4-FFF2-40B4-BE49-F238E27FC236}">
              <a16:creationId xmlns:a16="http://schemas.microsoft.com/office/drawing/2014/main" id="{A2A0EDB7-16E6-43BF-9CEF-DB9C0659678C}"/>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0" name="直線コネクタ 559">
          <a:extLst>
            <a:ext uri="{FF2B5EF4-FFF2-40B4-BE49-F238E27FC236}">
              <a16:creationId xmlns:a16="http://schemas.microsoft.com/office/drawing/2014/main" id="{BB2F58D3-3B9B-40DB-829D-26F91CCBCCCA}"/>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1" name="テキスト ボックス 560">
          <a:extLst>
            <a:ext uri="{FF2B5EF4-FFF2-40B4-BE49-F238E27FC236}">
              <a16:creationId xmlns:a16="http://schemas.microsoft.com/office/drawing/2014/main" id="{EB0F5890-2E8D-4B2C-A95C-AB07E9F441B3}"/>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2" name="直線コネクタ 561">
          <a:extLst>
            <a:ext uri="{FF2B5EF4-FFF2-40B4-BE49-F238E27FC236}">
              <a16:creationId xmlns:a16="http://schemas.microsoft.com/office/drawing/2014/main" id="{8AF97EA9-3F45-4B73-89DB-851A5918D744}"/>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3" name="テキスト ボックス 562">
          <a:extLst>
            <a:ext uri="{FF2B5EF4-FFF2-40B4-BE49-F238E27FC236}">
              <a16:creationId xmlns:a16="http://schemas.microsoft.com/office/drawing/2014/main" id="{C1069732-CE3C-4D3D-A6DA-8AA77C648CF5}"/>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4" name="直線コネクタ 563">
          <a:extLst>
            <a:ext uri="{FF2B5EF4-FFF2-40B4-BE49-F238E27FC236}">
              <a16:creationId xmlns:a16="http://schemas.microsoft.com/office/drawing/2014/main" id="{9D1773D2-74A8-48C6-90B8-97284E5AACD2}"/>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5" name="テキスト ボックス 564">
          <a:extLst>
            <a:ext uri="{FF2B5EF4-FFF2-40B4-BE49-F238E27FC236}">
              <a16:creationId xmlns:a16="http://schemas.microsoft.com/office/drawing/2014/main" id="{84610C1A-86F2-494D-8728-519122E75931}"/>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6" name="【認定こども園・幼稚園・保育所】&#10;一人当たり面積グラフ枠">
          <a:extLst>
            <a:ext uri="{FF2B5EF4-FFF2-40B4-BE49-F238E27FC236}">
              <a16:creationId xmlns:a16="http://schemas.microsoft.com/office/drawing/2014/main" id="{1D72A6B4-5E7F-4D44-A8BF-58450D3EA4B2}"/>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78486</xdr:rowOff>
    </xdr:from>
    <xdr:to>
      <xdr:col>116</xdr:col>
      <xdr:colOff>62864</xdr:colOff>
      <xdr:row>41</xdr:row>
      <xdr:rowOff>87630</xdr:rowOff>
    </xdr:to>
    <xdr:cxnSp macro="">
      <xdr:nvCxnSpPr>
        <xdr:cNvPr id="567" name="直線コネクタ 566">
          <a:extLst>
            <a:ext uri="{FF2B5EF4-FFF2-40B4-BE49-F238E27FC236}">
              <a16:creationId xmlns:a16="http://schemas.microsoft.com/office/drawing/2014/main" id="{B8AE280F-55C0-4892-BDE8-E49FC0A9CB79}"/>
            </a:ext>
          </a:extLst>
        </xdr:cNvPr>
        <xdr:cNvCxnSpPr/>
      </xdr:nvCxnSpPr>
      <xdr:spPr>
        <a:xfrm flipV="1">
          <a:off x="22160864" y="6079236"/>
          <a:ext cx="0" cy="10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91457</xdr:rowOff>
    </xdr:from>
    <xdr:ext cx="469744" cy="259045"/>
    <xdr:sp macro="" textlink="">
      <xdr:nvSpPr>
        <xdr:cNvPr id="568" name="【認定こども園・幼稚園・保育所】&#10;一人当たり面積最小値テキスト">
          <a:extLst>
            <a:ext uri="{FF2B5EF4-FFF2-40B4-BE49-F238E27FC236}">
              <a16:creationId xmlns:a16="http://schemas.microsoft.com/office/drawing/2014/main" id="{7F1152F4-DFA6-4FA3-BD7C-6441476F6E8E}"/>
            </a:ext>
          </a:extLst>
        </xdr:cNvPr>
        <xdr:cNvSpPr txBox="1"/>
      </xdr:nvSpPr>
      <xdr:spPr>
        <a:xfrm>
          <a:off x="22199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87630</xdr:rowOff>
    </xdr:from>
    <xdr:to>
      <xdr:col>116</xdr:col>
      <xdr:colOff>152400</xdr:colOff>
      <xdr:row>41</xdr:row>
      <xdr:rowOff>87630</xdr:rowOff>
    </xdr:to>
    <xdr:cxnSp macro="">
      <xdr:nvCxnSpPr>
        <xdr:cNvPr id="569" name="直線コネクタ 568">
          <a:extLst>
            <a:ext uri="{FF2B5EF4-FFF2-40B4-BE49-F238E27FC236}">
              <a16:creationId xmlns:a16="http://schemas.microsoft.com/office/drawing/2014/main" id="{77939A92-9073-479D-B245-ECE89014E80F}"/>
            </a:ext>
          </a:extLst>
        </xdr:cNvPr>
        <xdr:cNvCxnSpPr/>
      </xdr:nvCxnSpPr>
      <xdr:spPr>
        <a:xfrm>
          <a:off x="22072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34</xdr:row>
      <xdr:rowOff>25163</xdr:rowOff>
    </xdr:from>
    <xdr:ext cx="469744" cy="259045"/>
    <xdr:sp macro="" textlink="">
      <xdr:nvSpPr>
        <xdr:cNvPr id="570" name="【認定こども園・幼稚園・保育所】&#10;一人当たり面積最大値テキスト">
          <a:extLst>
            <a:ext uri="{FF2B5EF4-FFF2-40B4-BE49-F238E27FC236}">
              <a16:creationId xmlns:a16="http://schemas.microsoft.com/office/drawing/2014/main" id="{6ADEF1C5-9563-4F19-931C-20DADBF59D02}"/>
            </a:ext>
          </a:extLst>
        </xdr:cNvPr>
        <xdr:cNvSpPr txBox="1"/>
      </xdr:nvSpPr>
      <xdr:spPr>
        <a:xfrm>
          <a:off x="22199600" y="5854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78486</xdr:rowOff>
    </xdr:from>
    <xdr:to>
      <xdr:col>116</xdr:col>
      <xdr:colOff>152400</xdr:colOff>
      <xdr:row>35</xdr:row>
      <xdr:rowOff>78486</xdr:rowOff>
    </xdr:to>
    <xdr:cxnSp macro="">
      <xdr:nvCxnSpPr>
        <xdr:cNvPr id="571" name="直線コネクタ 570">
          <a:extLst>
            <a:ext uri="{FF2B5EF4-FFF2-40B4-BE49-F238E27FC236}">
              <a16:creationId xmlns:a16="http://schemas.microsoft.com/office/drawing/2014/main" id="{7D510E9C-DE8F-418D-AF06-2AA8362839D3}"/>
            </a:ext>
          </a:extLst>
        </xdr:cNvPr>
        <xdr:cNvCxnSpPr/>
      </xdr:nvCxnSpPr>
      <xdr:spPr>
        <a:xfrm>
          <a:off x="22072600" y="6079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92981</xdr:rowOff>
    </xdr:from>
    <xdr:ext cx="469744" cy="259045"/>
    <xdr:sp macro="" textlink="">
      <xdr:nvSpPr>
        <xdr:cNvPr id="572" name="【認定こども園・幼稚園・保育所】&#10;一人当たり面積平均値テキスト">
          <a:extLst>
            <a:ext uri="{FF2B5EF4-FFF2-40B4-BE49-F238E27FC236}">
              <a16:creationId xmlns:a16="http://schemas.microsoft.com/office/drawing/2014/main" id="{C5F1855A-D348-4BE7-852D-FA2593F29636}"/>
            </a:ext>
          </a:extLst>
        </xdr:cNvPr>
        <xdr:cNvSpPr txBox="1"/>
      </xdr:nvSpPr>
      <xdr:spPr>
        <a:xfrm>
          <a:off x="22199600" y="67795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114554</xdr:rowOff>
    </xdr:from>
    <xdr:to>
      <xdr:col>116</xdr:col>
      <xdr:colOff>114300</xdr:colOff>
      <xdr:row>40</xdr:row>
      <xdr:rowOff>44704</xdr:rowOff>
    </xdr:to>
    <xdr:sp macro="" textlink="">
      <xdr:nvSpPr>
        <xdr:cNvPr id="573" name="フローチャート: 判断 572">
          <a:extLst>
            <a:ext uri="{FF2B5EF4-FFF2-40B4-BE49-F238E27FC236}">
              <a16:creationId xmlns:a16="http://schemas.microsoft.com/office/drawing/2014/main" id="{0DC2B7D7-6F86-4809-9691-68F58645A0D6}"/>
            </a:ext>
          </a:extLst>
        </xdr:cNvPr>
        <xdr:cNvSpPr/>
      </xdr:nvSpPr>
      <xdr:spPr>
        <a:xfrm>
          <a:off x="22110700" y="680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109982</xdr:rowOff>
    </xdr:from>
    <xdr:to>
      <xdr:col>112</xdr:col>
      <xdr:colOff>38100</xdr:colOff>
      <xdr:row>40</xdr:row>
      <xdr:rowOff>40132</xdr:rowOff>
    </xdr:to>
    <xdr:sp macro="" textlink="">
      <xdr:nvSpPr>
        <xdr:cNvPr id="574" name="フローチャート: 判断 573">
          <a:extLst>
            <a:ext uri="{FF2B5EF4-FFF2-40B4-BE49-F238E27FC236}">
              <a16:creationId xmlns:a16="http://schemas.microsoft.com/office/drawing/2014/main" id="{D51DBAAC-329E-47A0-819B-7641C0ABC601}"/>
            </a:ext>
          </a:extLst>
        </xdr:cNvPr>
        <xdr:cNvSpPr/>
      </xdr:nvSpPr>
      <xdr:spPr>
        <a:xfrm>
          <a:off x="21272500" y="679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105410</xdr:rowOff>
    </xdr:from>
    <xdr:to>
      <xdr:col>107</xdr:col>
      <xdr:colOff>101600</xdr:colOff>
      <xdr:row>40</xdr:row>
      <xdr:rowOff>35560</xdr:rowOff>
    </xdr:to>
    <xdr:sp macro="" textlink="">
      <xdr:nvSpPr>
        <xdr:cNvPr id="575" name="フローチャート: 判断 574">
          <a:extLst>
            <a:ext uri="{FF2B5EF4-FFF2-40B4-BE49-F238E27FC236}">
              <a16:creationId xmlns:a16="http://schemas.microsoft.com/office/drawing/2014/main" id="{81F3D376-84F0-4106-BDEC-9EF4999C9525}"/>
            </a:ext>
          </a:extLst>
        </xdr:cNvPr>
        <xdr:cNvSpPr/>
      </xdr:nvSpPr>
      <xdr:spPr>
        <a:xfrm>
          <a:off x="20383500" y="679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105410</xdr:rowOff>
    </xdr:from>
    <xdr:to>
      <xdr:col>102</xdr:col>
      <xdr:colOff>165100</xdr:colOff>
      <xdr:row>40</xdr:row>
      <xdr:rowOff>35560</xdr:rowOff>
    </xdr:to>
    <xdr:sp macro="" textlink="">
      <xdr:nvSpPr>
        <xdr:cNvPr id="576" name="フローチャート: 判断 575">
          <a:extLst>
            <a:ext uri="{FF2B5EF4-FFF2-40B4-BE49-F238E27FC236}">
              <a16:creationId xmlns:a16="http://schemas.microsoft.com/office/drawing/2014/main" id="{B9560C21-1BD8-4C70-838D-8F82B7DA0B41}"/>
            </a:ext>
          </a:extLst>
        </xdr:cNvPr>
        <xdr:cNvSpPr/>
      </xdr:nvSpPr>
      <xdr:spPr>
        <a:xfrm>
          <a:off x="19494500" y="679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64262</xdr:rowOff>
    </xdr:from>
    <xdr:to>
      <xdr:col>98</xdr:col>
      <xdr:colOff>38100</xdr:colOff>
      <xdr:row>39</xdr:row>
      <xdr:rowOff>165862</xdr:rowOff>
    </xdr:to>
    <xdr:sp macro="" textlink="">
      <xdr:nvSpPr>
        <xdr:cNvPr id="577" name="フローチャート: 判断 576">
          <a:extLst>
            <a:ext uri="{FF2B5EF4-FFF2-40B4-BE49-F238E27FC236}">
              <a16:creationId xmlns:a16="http://schemas.microsoft.com/office/drawing/2014/main" id="{3C6E5482-C186-440C-BF75-F4CB4B1546DB}"/>
            </a:ext>
          </a:extLst>
        </xdr:cNvPr>
        <xdr:cNvSpPr/>
      </xdr:nvSpPr>
      <xdr:spPr>
        <a:xfrm>
          <a:off x="18605500" y="675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28A92339-234C-4B82-8EDA-95F1868D2C85}"/>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08C88FE6-1047-43A3-83FF-8CD670F728C4}"/>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5B3B3EA4-EBFA-4ECC-8ACF-205A838C1B6C}"/>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78B9EB58-EBD0-463E-A067-902CE285E70C}"/>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3393E131-3B30-4C6E-B88A-3B9DF726FEA5}"/>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27686</xdr:rowOff>
    </xdr:from>
    <xdr:to>
      <xdr:col>116</xdr:col>
      <xdr:colOff>114300</xdr:colOff>
      <xdr:row>35</xdr:row>
      <xdr:rowOff>129286</xdr:rowOff>
    </xdr:to>
    <xdr:sp macro="" textlink="">
      <xdr:nvSpPr>
        <xdr:cNvPr id="583" name="楕円 582">
          <a:extLst>
            <a:ext uri="{FF2B5EF4-FFF2-40B4-BE49-F238E27FC236}">
              <a16:creationId xmlns:a16="http://schemas.microsoft.com/office/drawing/2014/main" id="{033DBB16-CA02-48E8-AA3A-BE19E952E743}"/>
            </a:ext>
          </a:extLst>
        </xdr:cNvPr>
        <xdr:cNvSpPr/>
      </xdr:nvSpPr>
      <xdr:spPr>
        <a:xfrm>
          <a:off x="22110700" y="6028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152163</xdr:rowOff>
    </xdr:from>
    <xdr:ext cx="469744" cy="259045"/>
    <xdr:sp macro="" textlink="">
      <xdr:nvSpPr>
        <xdr:cNvPr id="584" name="【認定こども園・幼稚園・保育所】&#10;一人当たり面積該当値テキスト">
          <a:extLst>
            <a:ext uri="{FF2B5EF4-FFF2-40B4-BE49-F238E27FC236}">
              <a16:creationId xmlns:a16="http://schemas.microsoft.com/office/drawing/2014/main" id="{0AC9B3DD-33BA-4022-8935-567F940BE854}"/>
            </a:ext>
          </a:extLst>
        </xdr:cNvPr>
        <xdr:cNvSpPr txBox="1"/>
      </xdr:nvSpPr>
      <xdr:spPr>
        <a:xfrm>
          <a:off x="22199600" y="5981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41402</xdr:rowOff>
    </xdr:from>
    <xdr:to>
      <xdr:col>112</xdr:col>
      <xdr:colOff>38100</xdr:colOff>
      <xdr:row>35</xdr:row>
      <xdr:rowOff>143002</xdr:rowOff>
    </xdr:to>
    <xdr:sp macro="" textlink="">
      <xdr:nvSpPr>
        <xdr:cNvPr id="585" name="楕円 584">
          <a:extLst>
            <a:ext uri="{FF2B5EF4-FFF2-40B4-BE49-F238E27FC236}">
              <a16:creationId xmlns:a16="http://schemas.microsoft.com/office/drawing/2014/main" id="{1490CC8D-6275-4966-BF45-14D7195BC491}"/>
            </a:ext>
          </a:extLst>
        </xdr:cNvPr>
        <xdr:cNvSpPr/>
      </xdr:nvSpPr>
      <xdr:spPr>
        <a:xfrm>
          <a:off x="21272500" y="6042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35</xdr:row>
      <xdr:rowOff>78486</xdr:rowOff>
    </xdr:from>
    <xdr:to>
      <xdr:col>116</xdr:col>
      <xdr:colOff>63500</xdr:colOff>
      <xdr:row>35</xdr:row>
      <xdr:rowOff>92202</xdr:rowOff>
    </xdr:to>
    <xdr:cxnSp macro="">
      <xdr:nvCxnSpPr>
        <xdr:cNvPr id="586" name="直線コネクタ 585">
          <a:extLst>
            <a:ext uri="{FF2B5EF4-FFF2-40B4-BE49-F238E27FC236}">
              <a16:creationId xmlns:a16="http://schemas.microsoft.com/office/drawing/2014/main" id="{1AE0CB63-87E2-4B2E-AC10-6FE90D5D0A1F}"/>
            </a:ext>
          </a:extLst>
        </xdr:cNvPr>
        <xdr:cNvCxnSpPr/>
      </xdr:nvCxnSpPr>
      <xdr:spPr>
        <a:xfrm flipV="1">
          <a:off x="21323300" y="6079236"/>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45974</xdr:rowOff>
    </xdr:from>
    <xdr:to>
      <xdr:col>107</xdr:col>
      <xdr:colOff>101600</xdr:colOff>
      <xdr:row>35</xdr:row>
      <xdr:rowOff>147574</xdr:rowOff>
    </xdr:to>
    <xdr:sp macro="" textlink="">
      <xdr:nvSpPr>
        <xdr:cNvPr id="587" name="楕円 586">
          <a:extLst>
            <a:ext uri="{FF2B5EF4-FFF2-40B4-BE49-F238E27FC236}">
              <a16:creationId xmlns:a16="http://schemas.microsoft.com/office/drawing/2014/main" id="{C9A7F078-007B-410D-93C9-4CC21402DE47}"/>
            </a:ext>
          </a:extLst>
        </xdr:cNvPr>
        <xdr:cNvSpPr/>
      </xdr:nvSpPr>
      <xdr:spPr>
        <a:xfrm>
          <a:off x="20383500" y="6046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92202</xdr:rowOff>
    </xdr:from>
    <xdr:to>
      <xdr:col>111</xdr:col>
      <xdr:colOff>177800</xdr:colOff>
      <xdr:row>35</xdr:row>
      <xdr:rowOff>96774</xdr:rowOff>
    </xdr:to>
    <xdr:cxnSp macro="">
      <xdr:nvCxnSpPr>
        <xdr:cNvPr id="588" name="直線コネクタ 587">
          <a:extLst>
            <a:ext uri="{FF2B5EF4-FFF2-40B4-BE49-F238E27FC236}">
              <a16:creationId xmlns:a16="http://schemas.microsoft.com/office/drawing/2014/main" id="{A1A9E35F-D017-4957-A891-0651BE5D702C}"/>
            </a:ext>
          </a:extLst>
        </xdr:cNvPr>
        <xdr:cNvCxnSpPr/>
      </xdr:nvCxnSpPr>
      <xdr:spPr>
        <a:xfrm flipV="1">
          <a:off x="20434300" y="609295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4826</xdr:rowOff>
    </xdr:from>
    <xdr:to>
      <xdr:col>102</xdr:col>
      <xdr:colOff>165100</xdr:colOff>
      <xdr:row>35</xdr:row>
      <xdr:rowOff>106426</xdr:rowOff>
    </xdr:to>
    <xdr:sp macro="" textlink="">
      <xdr:nvSpPr>
        <xdr:cNvPr id="589" name="楕円 588">
          <a:extLst>
            <a:ext uri="{FF2B5EF4-FFF2-40B4-BE49-F238E27FC236}">
              <a16:creationId xmlns:a16="http://schemas.microsoft.com/office/drawing/2014/main" id="{FB3191B2-9997-4C49-BA52-F7856EC5E3B0}"/>
            </a:ext>
          </a:extLst>
        </xdr:cNvPr>
        <xdr:cNvSpPr/>
      </xdr:nvSpPr>
      <xdr:spPr>
        <a:xfrm>
          <a:off x="19494500" y="6005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35</xdr:row>
      <xdr:rowOff>55626</xdr:rowOff>
    </xdr:from>
    <xdr:to>
      <xdr:col>107</xdr:col>
      <xdr:colOff>50800</xdr:colOff>
      <xdr:row>35</xdr:row>
      <xdr:rowOff>96774</xdr:rowOff>
    </xdr:to>
    <xdr:cxnSp macro="">
      <xdr:nvCxnSpPr>
        <xdr:cNvPr id="590" name="直線コネクタ 589">
          <a:extLst>
            <a:ext uri="{FF2B5EF4-FFF2-40B4-BE49-F238E27FC236}">
              <a16:creationId xmlns:a16="http://schemas.microsoft.com/office/drawing/2014/main" id="{897691FB-E00D-4806-A8A9-A8BA1B1E9C0C}"/>
            </a:ext>
          </a:extLst>
        </xdr:cNvPr>
        <xdr:cNvCxnSpPr/>
      </xdr:nvCxnSpPr>
      <xdr:spPr>
        <a:xfrm>
          <a:off x="19545300" y="605637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34</xdr:row>
      <xdr:rowOff>121412</xdr:rowOff>
    </xdr:from>
    <xdr:to>
      <xdr:col>98</xdr:col>
      <xdr:colOff>38100</xdr:colOff>
      <xdr:row>35</xdr:row>
      <xdr:rowOff>51562</xdr:rowOff>
    </xdr:to>
    <xdr:sp macro="" textlink="">
      <xdr:nvSpPr>
        <xdr:cNvPr id="591" name="楕円 590">
          <a:extLst>
            <a:ext uri="{FF2B5EF4-FFF2-40B4-BE49-F238E27FC236}">
              <a16:creationId xmlns:a16="http://schemas.microsoft.com/office/drawing/2014/main" id="{1F8CB500-5DE3-4FF2-BA39-8468B6419478}"/>
            </a:ext>
          </a:extLst>
        </xdr:cNvPr>
        <xdr:cNvSpPr/>
      </xdr:nvSpPr>
      <xdr:spPr>
        <a:xfrm>
          <a:off x="18605500" y="5950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35</xdr:row>
      <xdr:rowOff>762</xdr:rowOff>
    </xdr:from>
    <xdr:to>
      <xdr:col>102</xdr:col>
      <xdr:colOff>114300</xdr:colOff>
      <xdr:row>35</xdr:row>
      <xdr:rowOff>55626</xdr:rowOff>
    </xdr:to>
    <xdr:cxnSp macro="">
      <xdr:nvCxnSpPr>
        <xdr:cNvPr id="592" name="直線コネクタ 591">
          <a:extLst>
            <a:ext uri="{FF2B5EF4-FFF2-40B4-BE49-F238E27FC236}">
              <a16:creationId xmlns:a16="http://schemas.microsoft.com/office/drawing/2014/main" id="{0D811B0B-226D-4620-8107-2E902061FC93}"/>
            </a:ext>
          </a:extLst>
        </xdr:cNvPr>
        <xdr:cNvCxnSpPr/>
      </xdr:nvCxnSpPr>
      <xdr:spPr>
        <a:xfrm>
          <a:off x="18656300" y="600151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31259</xdr:rowOff>
    </xdr:from>
    <xdr:ext cx="469744" cy="259045"/>
    <xdr:sp macro="" textlink="">
      <xdr:nvSpPr>
        <xdr:cNvPr id="593" name="n_1aveValue【認定こども園・幼稚園・保育所】&#10;一人当たり面積">
          <a:extLst>
            <a:ext uri="{FF2B5EF4-FFF2-40B4-BE49-F238E27FC236}">
              <a16:creationId xmlns:a16="http://schemas.microsoft.com/office/drawing/2014/main" id="{BC379D25-5F67-443B-A205-86A37002AA83}"/>
            </a:ext>
          </a:extLst>
        </xdr:cNvPr>
        <xdr:cNvSpPr txBox="1"/>
      </xdr:nvSpPr>
      <xdr:spPr>
        <a:xfrm>
          <a:off x="21075727" y="688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26687</xdr:rowOff>
    </xdr:from>
    <xdr:ext cx="469744" cy="259045"/>
    <xdr:sp macro="" textlink="">
      <xdr:nvSpPr>
        <xdr:cNvPr id="594" name="n_2aveValue【認定こども園・幼稚園・保育所】&#10;一人当たり面積">
          <a:extLst>
            <a:ext uri="{FF2B5EF4-FFF2-40B4-BE49-F238E27FC236}">
              <a16:creationId xmlns:a16="http://schemas.microsoft.com/office/drawing/2014/main" id="{71B0903E-ECA7-4A06-875F-8B9DF922A535}"/>
            </a:ext>
          </a:extLst>
        </xdr:cNvPr>
        <xdr:cNvSpPr txBox="1"/>
      </xdr:nvSpPr>
      <xdr:spPr>
        <a:xfrm>
          <a:off x="20199427" y="688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26687</xdr:rowOff>
    </xdr:from>
    <xdr:ext cx="469744" cy="259045"/>
    <xdr:sp macro="" textlink="">
      <xdr:nvSpPr>
        <xdr:cNvPr id="595" name="n_3aveValue【認定こども園・幼稚園・保育所】&#10;一人当たり面積">
          <a:extLst>
            <a:ext uri="{FF2B5EF4-FFF2-40B4-BE49-F238E27FC236}">
              <a16:creationId xmlns:a16="http://schemas.microsoft.com/office/drawing/2014/main" id="{94E712B4-AC65-4CE1-B153-C276D4BC42E7}"/>
            </a:ext>
          </a:extLst>
        </xdr:cNvPr>
        <xdr:cNvSpPr txBox="1"/>
      </xdr:nvSpPr>
      <xdr:spPr>
        <a:xfrm>
          <a:off x="19310427" y="688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156989</xdr:rowOff>
    </xdr:from>
    <xdr:ext cx="469744" cy="259045"/>
    <xdr:sp macro="" textlink="">
      <xdr:nvSpPr>
        <xdr:cNvPr id="596" name="n_4aveValue【認定こども園・幼稚園・保育所】&#10;一人当たり面積">
          <a:extLst>
            <a:ext uri="{FF2B5EF4-FFF2-40B4-BE49-F238E27FC236}">
              <a16:creationId xmlns:a16="http://schemas.microsoft.com/office/drawing/2014/main" id="{5B339B86-95D9-4EB5-922A-F39000AD50A5}"/>
            </a:ext>
          </a:extLst>
        </xdr:cNvPr>
        <xdr:cNvSpPr txBox="1"/>
      </xdr:nvSpPr>
      <xdr:spPr>
        <a:xfrm>
          <a:off x="18421427" y="6843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33</xdr:row>
      <xdr:rowOff>159529</xdr:rowOff>
    </xdr:from>
    <xdr:ext cx="469744" cy="259045"/>
    <xdr:sp macro="" textlink="">
      <xdr:nvSpPr>
        <xdr:cNvPr id="597" name="n_1mainValue【認定こども園・幼稚園・保育所】&#10;一人当たり面積">
          <a:extLst>
            <a:ext uri="{FF2B5EF4-FFF2-40B4-BE49-F238E27FC236}">
              <a16:creationId xmlns:a16="http://schemas.microsoft.com/office/drawing/2014/main" id="{E9E54E06-98E2-4020-BDC7-1513D6676E9E}"/>
            </a:ext>
          </a:extLst>
        </xdr:cNvPr>
        <xdr:cNvSpPr txBox="1"/>
      </xdr:nvSpPr>
      <xdr:spPr>
        <a:xfrm>
          <a:off x="21075727" y="5817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33</xdr:row>
      <xdr:rowOff>164101</xdr:rowOff>
    </xdr:from>
    <xdr:ext cx="469744" cy="259045"/>
    <xdr:sp macro="" textlink="">
      <xdr:nvSpPr>
        <xdr:cNvPr id="598" name="n_2mainValue【認定こども園・幼稚園・保育所】&#10;一人当たり面積">
          <a:extLst>
            <a:ext uri="{FF2B5EF4-FFF2-40B4-BE49-F238E27FC236}">
              <a16:creationId xmlns:a16="http://schemas.microsoft.com/office/drawing/2014/main" id="{7F7F0FC7-E939-4A10-B705-C7A5EB912731}"/>
            </a:ext>
          </a:extLst>
        </xdr:cNvPr>
        <xdr:cNvSpPr txBox="1"/>
      </xdr:nvSpPr>
      <xdr:spPr>
        <a:xfrm>
          <a:off x="20199427" y="5821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33</xdr:row>
      <xdr:rowOff>122953</xdr:rowOff>
    </xdr:from>
    <xdr:ext cx="469744" cy="259045"/>
    <xdr:sp macro="" textlink="">
      <xdr:nvSpPr>
        <xdr:cNvPr id="599" name="n_3mainValue【認定こども園・幼稚園・保育所】&#10;一人当たり面積">
          <a:extLst>
            <a:ext uri="{FF2B5EF4-FFF2-40B4-BE49-F238E27FC236}">
              <a16:creationId xmlns:a16="http://schemas.microsoft.com/office/drawing/2014/main" id="{CF3A3DEA-57A7-48FB-9DB3-24411290E01B}"/>
            </a:ext>
          </a:extLst>
        </xdr:cNvPr>
        <xdr:cNvSpPr txBox="1"/>
      </xdr:nvSpPr>
      <xdr:spPr>
        <a:xfrm>
          <a:off x="19310427" y="5780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33</xdr:row>
      <xdr:rowOff>68089</xdr:rowOff>
    </xdr:from>
    <xdr:ext cx="469744" cy="259045"/>
    <xdr:sp macro="" textlink="">
      <xdr:nvSpPr>
        <xdr:cNvPr id="600" name="n_4mainValue【認定こども園・幼稚園・保育所】&#10;一人当たり面積">
          <a:extLst>
            <a:ext uri="{FF2B5EF4-FFF2-40B4-BE49-F238E27FC236}">
              <a16:creationId xmlns:a16="http://schemas.microsoft.com/office/drawing/2014/main" id="{7FC4740A-E011-4BA4-8E19-6F23E1E87A31}"/>
            </a:ext>
          </a:extLst>
        </xdr:cNvPr>
        <xdr:cNvSpPr txBox="1"/>
      </xdr:nvSpPr>
      <xdr:spPr>
        <a:xfrm>
          <a:off x="18421427" y="5725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1" name="正方形/長方形 600">
          <a:extLst>
            <a:ext uri="{FF2B5EF4-FFF2-40B4-BE49-F238E27FC236}">
              <a16:creationId xmlns:a16="http://schemas.microsoft.com/office/drawing/2014/main" id="{72AA8BCA-77E7-4254-BCF8-B29C02E2604F}"/>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2" name="正方形/長方形 601">
          <a:extLst>
            <a:ext uri="{FF2B5EF4-FFF2-40B4-BE49-F238E27FC236}">
              <a16:creationId xmlns:a16="http://schemas.microsoft.com/office/drawing/2014/main" id="{EA25A4B5-BD2A-494D-8796-EE34125A732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3" name="正方形/長方形 602">
          <a:extLst>
            <a:ext uri="{FF2B5EF4-FFF2-40B4-BE49-F238E27FC236}">
              <a16:creationId xmlns:a16="http://schemas.microsoft.com/office/drawing/2014/main" id="{4DA4CE87-E3DB-48EC-8C16-37EEE1413DB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4" name="正方形/長方形 603">
          <a:extLst>
            <a:ext uri="{FF2B5EF4-FFF2-40B4-BE49-F238E27FC236}">
              <a16:creationId xmlns:a16="http://schemas.microsoft.com/office/drawing/2014/main" id="{D99E4E99-41EA-46F3-84B0-76DB877D016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5" name="正方形/長方形 604">
          <a:extLst>
            <a:ext uri="{FF2B5EF4-FFF2-40B4-BE49-F238E27FC236}">
              <a16:creationId xmlns:a16="http://schemas.microsoft.com/office/drawing/2014/main" id="{FB9D81B3-7DD3-4181-B273-32B48426E66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6" name="正方形/長方形 605">
          <a:extLst>
            <a:ext uri="{FF2B5EF4-FFF2-40B4-BE49-F238E27FC236}">
              <a16:creationId xmlns:a16="http://schemas.microsoft.com/office/drawing/2014/main" id="{0D69789C-DEB2-4A58-9338-06E4A91DFC6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7" name="正方形/長方形 606">
          <a:extLst>
            <a:ext uri="{FF2B5EF4-FFF2-40B4-BE49-F238E27FC236}">
              <a16:creationId xmlns:a16="http://schemas.microsoft.com/office/drawing/2014/main" id="{71777620-39A4-4A80-83B6-FB8648A4DD31}"/>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8" name="正方形/長方形 607">
          <a:extLst>
            <a:ext uri="{FF2B5EF4-FFF2-40B4-BE49-F238E27FC236}">
              <a16:creationId xmlns:a16="http://schemas.microsoft.com/office/drawing/2014/main" id="{91D83ABB-D387-4709-A5BD-5E47472AEBC1}"/>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9" name="テキスト ボックス 608">
          <a:extLst>
            <a:ext uri="{FF2B5EF4-FFF2-40B4-BE49-F238E27FC236}">
              <a16:creationId xmlns:a16="http://schemas.microsoft.com/office/drawing/2014/main" id="{23DAD00E-2C21-4557-BE34-21B4571EE4D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0" name="直線コネクタ 609">
          <a:extLst>
            <a:ext uri="{FF2B5EF4-FFF2-40B4-BE49-F238E27FC236}">
              <a16:creationId xmlns:a16="http://schemas.microsoft.com/office/drawing/2014/main" id="{CA06F718-9FFF-488A-9F9B-875837B94808}"/>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1" name="テキスト ボックス 610">
          <a:extLst>
            <a:ext uri="{FF2B5EF4-FFF2-40B4-BE49-F238E27FC236}">
              <a16:creationId xmlns:a16="http://schemas.microsoft.com/office/drawing/2014/main" id="{D9B2E522-D195-429B-B1A0-EC7AF62854D6}"/>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2" name="直線コネクタ 611">
          <a:extLst>
            <a:ext uri="{FF2B5EF4-FFF2-40B4-BE49-F238E27FC236}">
              <a16:creationId xmlns:a16="http://schemas.microsoft.com/office/drawing/2014/main" id="{7D908C23-82CA-4638-B7E5-93974E871602}"/>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613" name="テキスト ボックス 612">
          <a:extLst>
            <a:ext uri="{FF2B5EF4-FFF2-40B4-BE49-F238E27FC236}">
              <a16:creationId xmlns:a16="http://schemas.microsoft.com/office/drawing/2014/main" id="{2D949C5B-2B7E-491D-BCCE-4FDC09401549}"/>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4" name="直線コネクタ 613">
          <a:extLst>
            <a:ext uri="{FF2B5EF4-FFF2-40B4-BE49-F238E27FC236}">
              <a16:creationId xmlns:a16="http://schemas.microsoft.com/office/drawing/2014/main" id="{39F4569F-BCA9-4CEC-ACF3-0E5034120CF2}"/>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5" name="テキスト ボックス 614">
          <a:extLst>
            <a:ext uri="{FF2B5EF4-FFF2-40B4-BE49-F238E27FC236}">
              <a16:creationId xmlns:a16="http://schemas.microsoft.com/office/drawing/2014/main" id="{B4A55815-9895-4103-AEB4-7DE67933E2C2}"/>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6" name="直線コネクタ 615">
          <a:extLst>
            <a:ext uri="{FF2B5EF4-FFF2-40B4-BE49-F238E27FC236}">
              <a16:creationId xmlns:a16="http://schemas.microsoft.com/office/drawing/2014/main" id="{4FEBA269-057A-4BB6-807C-7258AF84A876}"/>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17" name="テキスト ボックス 616">
          <a:extLst>
            <a:ext uri="{FF2B5EF4-FFF2-40B4-BE49-F238E27FC236}">
              <a16:creationId xmlns:a16="http://schemas.microsoft.com/office/drawing/2014/main" id="{97CB14C7-E95F-4B09-A097-B7488FD5EF1E}"/>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18" name="直線コネクタ 617">
          <a:extLst>
            <a:ext uri="{FF2B5EF4-FFF2-40B4-BE49-F238E27FC236}">
              <a16:creationId xmlns:a16="http://schemas.microsoft.com/office/drawing/2014/main" id="{84E3BD8C-9E99-45AD-A5A9-183591F6EC38}"/>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19" name="テキスト ボックス 618">
          <a:extLst>
            <a:ext uri="{FF2B5EF4-FFF2-40B4-BE49-F238E27FC236}">
              <a16:creationId xmlns:a16="http://schemas.microsoft.com/office/drawing/2014/main" id="{9AC17A83-8569-4AB7-95E6-C96FD0588772}"/>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0" name="直線コネクタ 619">
          <a:extLst>
            <a:ext uri="{FF2B5EF4-FFF2-40B4-BE49-F238E27FC236}">
              <a16:creationId xmlns:a16="http://schemas.microsoft.com/office/drawing/2014/main" id="{0C46D098-CDE2-4F53-A50B-BFB1F0CE8D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1" name="テキスト ボックス 620">
          <a:extLst>
            <a:ext uri="{FF2B5EF4-FFF2-40B4-BE49-F238E27FC236}">
              <a16:creationId xmlns:a16="http://schemas.microsoft.com/office/drawing/2014/main" id="{65226E28-96C2-4251-A9C5-BF61EF5B711C}"/>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2" name="直線コネクタ 621">
          <a:extLst>
            <a:ext uri="{FF2B5EF4-FFF2-40B4-BE49-F238E27FC236}">
              <a16:creationId xmlns:a16="http://schemas.microsoft.com/office/drawing/2014/main" id="{B5935D6C-0CE2-41E0-AE14-E09070464376}"/>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3" name="テキスト ボックス 622">
          <a:extLst>
            <a:ext uri="{FF2B5EF4-FFF2-40B4-BE49-F238E27FC236}">
              <a16:creationId xmlns:a16="http://schemas.microsoft.com/office/drawing/2014/main" id="{A07478F1-E683-485A-8B13-F6D6067DD0E4}"/>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4" name="【学校施設】&#10;有形固定資産減価償却率グラフ枠">
          <a:extLst>
            <a:ext uri="{FF2B5EF4-FFF2-40B4-BE49-F238E27FC236}">
              <a16:creationId xmlns:a16="http://schemas.microsoft.com/office/drawing/2014/main" id="{4FAB02BA-76C0-44B0-8F32-0DC89B7B6197}"/>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15240</xdr:rowOff>
    </xdr:from>
    <xdr:to>
      <xdr:col>85</xdr:col>
      <xdr:colOff>126364</xdr:colOff>
      <xdr:row>64</xdr:row>
      <xdr:rowOff>3810</xdr:rowOff>
    </xdr:to>
    <xdr:cxnSp macro="">
      <xdr:nvCxnSpPr>
        <xdr:cNvPr id="625" name="直線コネクタ 624">
          <a:extLst>
            <a:ext uri="{FF2B5EF4-FFF2-40B4-BE49-F238E27FC236}">
              <a16:creationId xmlns:a16="http://schemas.microsoft.com/office/drawing/2014/main" id="{DC6A7D35-64E9-472B-AF08-9AB9A73296B7}"/>
            </a:ext>
          </a:extLst>
        </xdr:cNvPr>
        <xdr:cNvCxnSpPr/>
      </xdr:nvCxnSpPr>
      <xdr:spPr>
        <a:xfrm flipV="1">
          <a:off x="16318864" y="9444990"/>
          <a:ext cx="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7637</xdr:rowOff>
    </xdr:from>
    <xdr:ext cx="405111" cy="259045"/>
    <xdr:sp macro="" textlink="">
      <xdr:nvSpPr>
        <xdr:cNvPr id="626" name="【学校施設】&#10;有形固定資産減価償却率最小値テキスト">
          <a:extLst>
            <a:ext uri="{FF2B5EF4-FFF2-40B4-BE49-F238E27FC236}">
              <a16:creationId xmlns:a16="http://schemas.microsoft.com/office/drawing/2014/main" id="{6DBF6495-D9E1-4DE9-B28C-32F630BA6202}"/>
            </a:ext>
          </a:extLst>
        </xdr:cNvPr>
        <xdr:cNvSpPr txBox="1"/>
      </xdr:nvSpPr>
      <xdr:spPr>
        <a:xfrm>
          <a:off x="16357600" y="1098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3810</xdr:rowOff>
    </xdr:from>
    <xdr:to>
      <xdr:col>86</xdr:col>
      <xdr:colOff>25400</xdr:colOff>
      <xdr:row>64</xdr:row>
      <xdr:rowOff>3810</xdr:rowOff>
    </xdr:to>
    <xdr:cxnSp macro="">
      <xdr:nvCxnSpPr>
        <xdr:cNvPr id="627" name="直線コネクタ 626">
          <a:extLst>
            <a:ext uri="{FF2B5EF4-FFF2-40B4-BE49-F238E27FC236}">
              <a16:creationId xmlns:a16="http://schemas.microsoft.com/office/drawing/2014/main" id="{1EBEC59E-9474-46F1-BDF3-7F2795C56F5F}"/>
            </a:ext>
          </a:extLst>
        </xdr:cNvPr>
        <xdr:cNvCxnSpPr/>
      </xdr:nvCxnSpPr>
      <xdr:spPr>
        <a:xfrm>
          <a:off x="16230600" y="10976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133367</xdr:rowOff>
    </xdr:from>
    <xdr:ext cx="405111" cy="259045"/>
    <xdr:sp macro="" textlink="">
      <xdr:nvSpPr>
        <xdr:cNvPr id="628" name="【学校施設】&#10;有形固定資産減価償却率最大値テキスト">
          <a:extLst>
            <a:ext uri="{FF2B5EF4-FFF2-40B4-BE49-F238E27FC236}">
              <a16:creationId xmlns:a16="http://schemas.microsoft.com/office/drawing/2014/main" id="{8EAF03A8-B11B-4979-B782-8CE588E2B986}"/>
            </a:ext>
          </a:extLst>
        </xdr:cNvPr>
        <xdr:cNvSpPr txBox="1"/>
      </xdr:nvSpPr>
      <xdr:spPr>
        <a:xfrm>
          <a:off x="16357600" y="9220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15240</xdr:rowOff>
    </xdr:from>
    <xdr:to>
      <xdr:col>86</xdr:col>
      <xdr:colOff>25400</xdr:colOff>
      <xdr:row>55</xdr:row>
      <xdr:rowOff>15240</xdr:rowOff>
    </xdr:to>
    <xdr:cxnSp macro="">
      <xdr:nvCxnSpPr>
        <xdr:cNvPr id="629" name="直線コネクタ 628">
          <a:extLst>
            <a:ext uri="{FF2B5EF4-FFF2-40B4-BE49-F238E27FC236}">
              <a16:creationId xmlns:a16="http://schemas.microsoft.com/office/drawing/2014/main" id="{FB087A4C-2350-4A51-ABB8-07182F7100E8}"/>
            </a:ext>
          </a:extLst>
        </xdr:cNvPr>
        <xdr:cNvCxnSpPr/>
      </xdr:nvCxnSpPr>
      <xdr:spPr>
        <a:xfrm>
          <a:off x="16230600" y="9444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95267</xdr:rowOff>
    </xdr:from>
    <xdr:ext cx="405111" cy="259045"/>
    <xdr:sp macro="" textlink="">
      <xdr:nvSpPr>
        <xdr:cNvPr id="630" name="【学校施設】&#10;有形固定資産減価償却率平均値テキスト">
          <a:extLst>
            <a:ext uri="{FF2B5EF4-FFF2-40B4-BE49-F238E27FC236}">
              <a16:creationId xmlns:a16="http://schemas.microsoft.com/office/drawing/2014/main" id="{FA1D19B8-9EC8-496F-AC2C-15E28F2F0653}"/>
            </a:ext>
          </a:extLst>
        </xdr:cNvPr>
        <xdr:cNvSpPr txBox="1"/>
      </xdr:nvSpPr>
      <xdr:spPr>
        <a:xfrm>
          <a:off x="16357600" y="100393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116840</xdr:rowOff>
    </xdr:from>
    <xdr:to>
      <xdr:col>85</xdr:col>
      <xdr:colOff>177800</xdr:colOff>
      <xdr:row>59</xdr:row>
      <xdr:rowOff>46990</xdr:rowOff>
    </xdr:to>
    <xdr:sp macro="" textlink="">
      <xdr:nvSpPr>
        <xdr:cNvPr id="631" name="フローチャート: 判断 630">
          <a:extLst>
            <a:ext uri="{FF2B5EF4-FFF2-40B4-BE49-F238E27FC236}">
              <a16:creationId xmlns:a16="http://schemas.microsoft.com/office/drawing/2014/main" id="{0F09F097-686B-4341-B78E-164720990886}"/>
            </a:ext>
          </a:extLst>
        </xdr:cNvPr>
        <xdr:cNvSpPr/>
      </xdr:nvSpPr>
      <xdr:spPr>
        <a:xfrm>
          <a:off x="16268700" y="1006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135890</xdr:rowOff>
    </xdr:from>
    <xdr:to>
      <xdr:col>81</xdr:col>
      <xdr:colOff>101600</xdr:colOff>
      <xdr:row>59</xdr:row>
      <xdr:rowOff>66040</xdr:rowOff>
    </xdr:to>
    <xdr:sp macro="" textlink="">
      <xdr:nvSpPr>
        <xdr:cNvPr id="632" name="フローチャート: 判断 631">
          <a:extLst>
            <a:ext uri="{FF2B5EF4-FFF2-40B4-BE49-F238E27FC236}">
              <a16:creationId xmlns:a16="http://schemas.microsoft.com/office/drawing/2014/main" id="{31E96C44-CB04-4EAB-AEE0-74F98F5C1E44}"/>
            </a:ext>
          </a:extLst>
        </xdr:cNvPr>
        <xdr:cNvSpPr/>
      </xdr:nvSpPr>
      <xdr:spPr>
        <a:xfrm>
          <a:off x="15430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124460</xdr:rowOff>
    </xdr:from>
    <xdr:to>
      <xdr:col>76</xdr:col>
      <xdr:colOff>165100</xdr:colOff>
      <xdr:row>59</xdr:row>
      <xdr:rowOff>54610</xdr:rowOff>
    </xdr:to>
    <xdr:sp macro="" textlink="">
      <xdr:nvSpPr>
        <xdr:cNvPr id="633" name="フローチャート: 判断 632">
          <a:extLst>
            <a:ext uri="{FF2B5EF4-FFF2-40B4-BE49-F238E27FC236}">
              <a16:creationId xmlns:a16="http://schemas.microsoft.com/office/drawing/2014/main" id="{9B0E9819-90C0-491E-A2CA-9E40CAB551E4}"/>
            </a:ext>
          </a:extLst>
        </xdr:cNvPr>
        <xdr:cNvSpPr/>
      </xdr:nvSpPr>
      <xdr:spPr>
        <a:xfrm>
          <a:off x="14541500" y="1006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116840</xdr:rowOff>
    </xdr:from>
    <xdr:to>
      <xdr:col>72</xdr:col>
      <xdr:colOff>38100</xdr:colOff>
      <xdr:row>59</xdr:row>
      <xdr:rowOff>46990</xdr:rowOff>
    </xdr:to>
    <xdr:sp macro="" textlink="">
      <xdr:nvSpPr>
        <xdr:cNvPr id="634" name="フローチャート: 判断 633">
          <a:extLst>
            <a:ext uri="{FF2B5EF4-FFF2-40B4-BE49-F238E27FC236}">
              <a16:creationId xmlns:a16="http://schemas.microsoft.com/office/drawing/2014/main" id="{05E5FCBF-0F8C-4B42-A4DB-1F582A21DFCD}"/>
            </a:ext>
          </a:extLst>
        </xdr:cNvPr>
        <xdr:cNvSpPr/>
      </xdr:nvSpPr>
      <xdr:spPr>
        <a:xfrm>
          <a:off x="13652500" y="1006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124460</xdr:rowOff>
    </xdr:from>
    <xdr:to>
      <xdr:col>67</xdr:col>
      <xdr:colOff>101600</xdr:colOff>
      <xdr:row>59</xdr:row>
      <xdr:rowOff>54610</xdr:rowOff>
    </xdr:to>
    <xdr:sp macro="" textlink="">
      <xdr:nvSpPr>
        <xdr:cNvPr id="635" name="フローチャート: 判断 634">
          <a:extLst>
            <a:ext uri="{FF2B5EF4-FFF2-40B4-BE49-F238E27FC236}">
              <a16:creationId xmlns:a16="http://schemas.microsoft.com/office/drawing/2014/main" id="{953816B0-4FA7-48D1-9101-6DD425E5F4EF}"/>
            </a:ext>
          </a:extLst>
        </xdr:cNvPr>
        <xdr:cNvSpPr/>
      </xdr:nvSpPr>
      <xdr:spPr>
        <a:xfrm>
          <a:off x="12763500" y="1006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6479155D-99CB-484D-A8BA-8702AAC61047}"/>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4DC323E4-470E-41A3-BFCF-9E2779D64F1B}"/>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0A87F4FF-C7AB-4F46-A87E-6086DC7E6CFA}"/>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67433483-736A-4F6C-9383-A4706B2A65F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3F0C6BB9-619C-49D5-BEFD-84C9829F864E}"/>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10160</xdr:rowOff>
    </xdr:from>
    <xdr:to>
      <xdr:col>85</xdr:col>
      <xdr:colOff>177800</xdr:colOff>
      <xdr:row>58</xdr:row>
      <xdr:rowOff>111760</xdr:rowOff>
    </xdr:to>
    <xdr:sp macro="" textlink="">
      <xdr:nvSpPr>
        <xdr:cNvPr id="641" name="楕円 640">
          <a:extLst>
            <a:ext uri="{FF2B5EF4-FFF2-40B4-BE49-F238E27FC236}">
              <a16:creationId xmlns:a16="http://schemas.microsoft.com/office/drawing/2014/main" id="{8EE0A807-01D4-43B4-9B11-EE6D2E4D1DB8}"/>
            </a:ext>
          </a:extLst>
        </xdr:cNvPr>
        <xdr:cNvSpPr/>
      </xdr:nvSpPr>
      <xdr:spPr>
        <a:xfrm>
          <a:off x="16268700" y="9954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33037</xdr:rowOff>
    </xdr:from>
    <xdr:ext cx="405111" cy="259045"/>
    <xdr:sp macro="" textlink="">
      <xdr:nvSpPr>
        <xdr:cNvPr id="642" name="【学校施設】&#10;有形固定資産減価償却率該当値テキスト">
          <a:extLst>
            <a:ext uri="{FF2B5EF4-FFF2-40B4-BE49-F238E27FC236}">
              <a16:creationId xmlns:a16="http://schemas.microsoft.com/office/drawing/2014/main" id="{90E3397B-E176-4DEA-AFEF-32C1B4C566A0}"/>
            </a:ext>
          </a:extLst>
        </xdr:cNvPr>
        <xdr:cNvSpPr txBox="1"/>
      </xdr:nvSpPr>
      <xdr:spPr>
        <a:xfrm>
          <a:off x="16357600" y="980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135890</xdr:rowOff>
    </xdr:from>
    <xdr:to>
      <xdr:col>81</xdr:col>
      <xdr:colOff>101600</xdr:colOff>
      <xdr:row>58</xdr:row>
      <xdr:rowOff>66040</xdr:rowOff>
    </xdr:to>
    <xdr:sp macro="" textlink="">
      <xdr:nvSpPr>
        <xdr:cNvPr id="643" name="楕円 642">
          <a:extLst>
            <a:ext uri="{FF2B5EF4-FFF2-40B4-BE49-F238E27FC236}">
              <a16:creationId xmlns:a16="http://schemas.microsoft.com/office/drawing/2014/main" id="{3B548FEB-BEB5-4D76-AECA-CD8A6C85AEE2}"/>
            </a:ext>
          </a:extLst>
        </xdr:cNvPr>
        <xdr:cNvSpPr/>
      </xdr:nvSpPr>
      <xdr:spPr>
        <a:xfrm>
          <a:off x="15430500" y="990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15240</xdr:rowOff>
    </xdr:from>
    <xdr:to>
      <xdr:col>85</xdr:col>
      <xdr:colOff>127000</xdr:colOff>
      <xdr:row>58</xdr:row>
      <xdr:rowOff>60960</xdr:rowOff>
    </xdr:to>
    <xdr:cxnSp macro="">
      <xdr:nvCxnSpPr>
        <xdr:cNvPr id="644" name="直線コネクタ 643">
          <a:extLst>
            <a:ext uri="{FF2B5EF4-FFF2-40B4-BE49-F238E27FC236}">
              <a16:creationId xmlns:a16="http://schemas.microsoft.com/office/drawing/2014/main" id="{DA117850-78E0-4E20-B4DF-68B4FB34CC87}"/>
            </a:ext>
          </a:extLst>
        </xdr:cNvPr>
        <xdr:cNvCxnSpPr/>
      </xdr:nvCxnSpPr>
      <xdr:spPr>
        <a:xfrm>
          <a:off x="15481300" y="995934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90170</xdr:rowOff>
    </xdr:from>
    <xdr:to>
      <xdr:col>76</xdr:col>
      <xdr:colOff>165100</xdr:colOff>
      <xdr:row>58</xdr:row>
      <xdr:rowOff>20320</xdr:rowOff>
    </xdr:to>
    <xdr:sp macro="" textlink="">
      <xdr:nvSpPr>
        <xdr:cNvPr id="645" name="楕円 644">
          <a:extLst>
            <a:ext uri="{FF2B5EF4-FFF2-40B4-BE49-F238E27FC236}">
              <a16:creationId xmlns:a16="http://schemas.microsoft.com/office/drawing/2014/main" id="{BED4D5F3-DE8E-46EA-89DB-E34CBB995710}"/>
            </a:ext>
          </a:extLst>
        </xdr:cNvPr>
        <xdr:cNvSpPr/>
      </xdr:nvSpPr>
      <xdr:spPr>
        <a:xfrm>
          <a:off x="14541500" y="9862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140970</xdr:rowOff>
    </xdr:from>
    <xdr:to>
      <xdr:col>81</xdr:col>
      <xdr:colOff>50800</xdr:colOff>
      <xdr:row>58</xdr:row>
      <xdr:rowOff>15240</xdr:rowOff>
    </xdr:to>
    <xdr:cxnSp macro="">
      <xdr:nvCxnSpPr>
        <xdr:cNvPr id="646" name="直線コネクタ 645">
          <a:extLst>
            <a:ext uri="{FF2B5EF4-FFF2-40B4-BE49-F238E27FC236}">
              <a16:creationId xmlns:a16="http://schemas.microsoft.com/office/drawing/2014/main" id="{297D468E-0179-4E03-9C69-AA4ADEDE8170}"/>
            </a:ext>
          </a:extLst>
        </xdr:cNvPr>
        <xdr:cNvCxnSpPr/>
      </xdr:nvCxnSpPr>
      <xdr:spPr>
        <a:xfrm>
          <a:off x="14592300" y="99136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36830</xdr:rowOff>
    </xdr:from>
    <xdr:to>
      <xdr:col>72</xdr:col>
      <xdr:colOff>38100</xdr:colOff>
      <xdr:row>57</xdr:row>
      <xdr:rowOff>138430</xdr:rowOff>
    </xdr:to>
    <xdr:sp macro="" textlink="">
      <xdr:nvSpPr>
        <xdr:cNvPr id="647" name="楕円 646">
          <a:extLst>
            <a:ext uri="{FF2B5EF4-FFF2-40B4-BE49-F238E27FC236}">
              <a16:creationId xmlns:a16="http://schemas.microsoft.com/office/drawing/2014/main" id="{43B1DF88-55C2-46B5-9325-03C11B30C1EA}"/>
            </a:ext>
          </a:extLst>
        </xdr:cNvPr>
        <xdr:cNvSpPr/>
      </xdr:nvSpPr>
      <xdr:spPr>
        <a:xfrm>
          <a:off x="13652500" y="9809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87630</xdr:rowOff>
    </xdr:from>
    <xdr:to>
      <xdr:col>76</xdr:col>
      <xdr:colOff>114300</xdr:colOff>
      <xdr:row>57</xdr:row>
      <xdr:rowOff>140970</xdr:rowOff>
    </xdr:to>
    <xdr:cxnSp macro="">
      <xdr:nvCxnSpPr>
        <xdr:cNvPr id="648" name="直線コネクタ 647">
          <a:extLst>
            <a:ext uri="{FF2B5EF4-FFF2-40B4-BE49-F238E27FC236}">
              <a16:creationId xmlns:a16="http://schemas.microsoft.com/office/drawing/2014/main" id="{5FCFDB9C-6530-4188-8552-580E476BF136}"/>
            </a:ext>
          </a:extLst>
        </xdr:cNvPr>
        <xdr:cNvCxnSpPr/>
      </xdr:nvCxnSpPr>
      <xdr:spPr>
        <a:xfrm>
          <a:off x="13703300" y="98602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135890</xdr:rowOff>
    </xdr:from>
    <xdr:to>
      <xdr:col>67</xdr:col>
      <xdr:colOff>101600</xdr:colOff>
      <xdr:row>57</xdr:row>
      <xdr:rowOff>66040</xdr:rowOff>
    </xdr:to>
    <xdr:sp macro="" textlink="">
      <xdr:nvSpPr>
        <xdr:cNvPr id="649" name="楕円 648">
          <a:extLst>
            <a:ext uri="{FF2B5EF4-FFF2-40B4-BE49-F238E27FC236}">
              <a16:creationId xmlns:a16="http://schemas.microsoft.com/office/drawing/2014/main" id="{107EA52A-D3AD-4FB0-83BD-DA4CD1905470}"/>
            </a:ext>
          </a:extLst>
        </xdr:cNvPr>
        <xdr:cNvSpPr/>
      </xdr:nvSpPr>
      <xdr:spPr>
        <a:xfrm>
          <a:off x="12763500" y="9737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15240</xdr:rowOff>
    </xdr:from>
    <xdr:to>
      <xdr:col>71</xdr:col>
      <xdr:colOff>177800</xdr:colOff>
      <xdr:row>57</xdr:row>
      <xdr:rowOff>87630</xdr:rowOff>
    </xdr:to>
    <xdr:cxnSp macro="">
      <xdr:nvCxnSpPr>
        <xdr:cNvPr id="650" name="直線コネクタ 649">
          <a:extLst>
            <a:ext uri="{FF2B5EF4-FFF2-40B4-BE49-F238E27FC236}">
              <a16:creationId xmlns:a16="http://schemas.microsoft.com/office/drawing/2014/main" id="{081B32EA-E756-4B66-94FD-BBF37D919D77}"/>
            </a:ext>
          </a:extLst>
        </xdr:cNvPr>
        <xdr:cNvCxnSpPr/>
      </xdr:nvCxnSpPr>
      <xdr:spPr>
        <a:xfrm>
          <a:off x="12814300" y="978789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57167</xdr:rowOff>
    </xdr:from>
    <xdr:ext cx="405111" cy="259045"/>
    <xdr:sp macro="" textlink="">
      <xdr:nvSpPr>
        <xdr:cNvPr id="651" name="n_1aveValue【学校施設】&#10;有形固定資産減価償却率">
          <a:extLst>
            <a:ext uri="{FF2B5EF4-FFF2-40B4-BE49-F238E27FC236}">
              <a16:creationId xmlns:a16="http://schemas.microsoft.com/office/drawing/2014/main" id="{639AC404-DBFE-4507-8D79-DCC26EE23E2A}"/>
            </a:ext>
          </a:extLst>
        </xdr:cNvPr>
        <xdr:cNvSpPr txBox="1"/>
      </xdr:nvSpPr>
      <xdr:spPr>
        <a:xfrm>
          <a:off x="15266044" y="1017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45737</xdr:rowOff>
    </xdr:from>
    <xdr:ext cx="405111" cy="259045"/>
    <xdr:sp macro="" textlink="">
      <xdr:nvSpPr>
        <xdr:cNvPr id="652" name="n_2aveValue【学校施設】&#10;有形固定資産減価償却率">
          <a:extLst>
            <a:ext uri="{FF2B5EF4-FFF2-40B4-BE49-F238E27FC236}">
              <a16:creationId xmlns:a16="http://schemas.microsoft.com/office/drawing/2014/main" id="{B63E5CDA-E277-489F-B761-569053FABE46}"/>
            </a:ext>
          </a:extLst>
        </xdr:cNvPr>
        <xdr:cNvSpPr txBox="1"/>
      </xdr:nvSpPr>
      <xdr:spPr>
        <a:xfrm>
          <a:off x="14389744" y="10161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38117</xdr:rowOff>
    </xdr:from>
    <xdr:ext cx="405111" cy="259045"/>
    <xdr:sp macro="" textlink="">
      <xdr:nvSpPr>
        <xdr:cNvPr id="653" name="n_3aveValue【学校施設】&#10;有形固定資産減価償却率">
          <a:extLst>
            <a:ext uri="{FF2B5EF4-FFF2-40B4-BE49-F238E27FC236}">
              <a16:creationId xmlns:a16="http://schemas.microsoft.com/office/drawing/2014/main" id="{73AF164C-B15A-4225-B5F3-F11A34574E46}"/>
            </a:ext>
          </a:extLst>
        </xdr:cNvPr>
        <xdr:cNvSpPr txBox="1"/>
      </xdr:nvSpPr>
      <xdr:spPr>
        <a:xfrm>
          <a:off x="13500744" y="1015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45737</xdr:rowOff>
    </xdr:from>
    <xdr:ext cx="405111" cy="259045"/>
    <xdr:sp macro="" textlink="">
      <xdr:nvSpPr>
        <xdr:cNvPr id="654" name="n_4aveValue【学校施設】&#10;有形固定資産減価償却率">
          <a:extLst>
            <a:ext uri="{FF2B5EF4-FFF2-40B4-BE49-F238E27FC236}">
              <a16:creationId xmlns:a16="http://schemas.microsoft.com/office/drawing/2014/main" id="{728675B4-968E-440B-BEE1-5BB12642B8DE}"/>
            </a:ext>
          </a:extLst>
        </xdr:cNvPr>
        <xdr:cNvSpPr txBox="1"/>
      </xdr:nvSpPr>
      <xdr:spPr>
        <a:xfrm>
          <a:off x="12611744" y="10161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82567</xdr:rowOff>
    </xdr:from>
    <xdr:ext cx="405111" cy="259045"/>
    <xdr:sp macro="" textlink="">
      <xdr:nvSpPr>
        <xdr:cNvPr id="655" name="n_1mainValue【学校施設】&#10;有形固定資産減価償却率">
          <a:extLst>
            <a:ext uri="{FF2B5EF4-FFF2-40B4-BE49-F238E27FC236}">
              <a16:creationId xmlns:a16="http://schemas.microsoft.com/office/drawing/2014/main" id="{39F128E3-A8A4-440C-ACD7-527741ADA7E2}"/>
            </a:ext>
          </a:extLst>
        </xdr:cNvPr>
        <xdr:cNvSpPr txBox="1"/>
      </xdr:nvSpPr>
      <xdr:spPr>
        <a:xfrm>
          <a:off x="15266044" y="968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36847</xdr:rowOff>
    </xdr:from>
    <xdr:ext cx="405111" cy="259045"/>
    <xdr:sp macro="" textlink="">
      <xdr:nvSpPr>
        <xdr:cNvPr id="656" name="n_2mainValue【学校施設】&#10;有形固定資産減価償却率">
          <a:extLst>
            <a:ext uri="{FF2B5EF4-FFF2-40B4-BE49-F238E27FC236}">
              <a16:creationId xmlns:a16="http://schemas.microsoft.com/office/drawing/2014/main" id="{2ED3F90A-82BF-4596-A7F6-000C2FA5FF92}"/>
            </a:ext>
          </a:extLst>
        </xdr:cNvPr>
        <xdr:cNvSpPr txBox="1"/>
      </xdr:nvSpPr>
      <xdr:spPr>
        <a:xfrm>
          <a:off x="14389744" y="963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154957</xdr:rowOff>
    </xdr:from>
    <xdr:ext cx="405111" cy="259045"/>
    <xdr:sp macro="" textlink="">
      <xdr:nvSpPr>
        <xdr:cNvPr id="657" name="n_3mainValue【学校施設】&#10;有形固定資産減価償却率">
          <a:extLst>
            <a:ext uri="{FF2B5EF4-FFF2-40B4-BE49-F238E27FC236}">
              <a16:creationId xmlns:a16="http://schemas.microsoft.com/office/drawing/2014/main" id="{3456594D-C202-4650-B1C0-D88B641867DA}"/>
            </a:ext>
          </a:extLst>
        </xdr:cNvPr>
        <xdr:cNvSpPr txBox="1"/>
      </xdr:nvSpPr>
      <xdr:spPr>
        <a:xfrm>
          <a:off x="13500744" y="958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82567</xdr:rowOff>
    </xdr:from>
    <xdr:ext cx="405111" cy="259045"/>
    <xdr:sp macro="" textlink="">
      <xdr:nvSpPr>
        <xdr:cNvPr id="658" name="n_4mainValue【学校施設】&#10;有形固定資産減価償却率">
          <a:extLst>
            <a:ext uri="{FF2B5EF4-FFF2-40B4-BE49-F238E27FC236}">
              <a16:creationId xmlns:a16="http://schemas.microsoft.com/office/drawing/2014/main" id="{CCE78C0A-169A-44C0-8D80-9E6099375A15}"/>
            </a:ext>
          </a:extLst>
        </xdr:cNvPr>
        <xdr:cNvSpPr txBox="1"/>
      </xdr:nvSpPr>
      <xdr:spPr>
        <a:xfrm>
          <a:off x="12611744" y="9512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9" name="正方形/長方形 658">
          <a:extLst>
            <a:ext uri="{FF2B5EF4-FFF2-40B4-BE49-F238E27FC236}">
              <a16:creationId xmlns:a16="http://schemas.microsoft.com/office/drawing/2014/main" id="{D50CF376-87E4-4668-A320-2900120D57D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0" name="正方形/長方形 659">
          <a:extLst>
            <a:ext uri="{FF2B5EF4-FFF2-40B4-BE49-F238E27FC236}">
              <a16:creationId xmlns:a16="http://schemas.microsoft.com/office/drawing/2014/main" id="{1AF4C611-34F8-4D60-80A2-DD8637BB633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1" name="正方形/長方形 660">
          <a:extLst>
            <a:ext uri="{FF2B5EF4-FFF2-40B4-BE49-F238E27FC236}">
              <a16:creationId xmlns:a16="http://schemas.microsoft.com/office/drawing/2014/main" id="{A2084E6B-AB84-41B5-BB6B-B3EC0C436D0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2" name="正方形/長方形 661">
          <a:extLst>
            <a:ext uri="{FF2B5EF4-FFF2-40B4-BE49-F238E27FC236}">
              <a16:creationId xmlns:a16="http://schemas.microsoft.com/office/drawing/2014/main" id="{75E6921C-BDD0-48C4-B910-6705C7B1A67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3" name="正方形/長方形 662">
          <a:extLst>
            <a:ext uri="{FF2B5EF4-FFF2-40B4-BE49-F238E27FC236}">
              <a16:creationId xmlns:a16="http://schemas.microsoft.com/office/drawing/2014/main" id="{5D115B64-6E46-4E2C-8B2A-ADC91E3F36BA}"/>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4" name="正方形/長方形 663">
          <a:extLst>
            <a:ext uri="{FF2B5EF4-FFF2-40B4-BE49-F238E27FC236}">
              <a16:creationId xmlns:a16="http://schemas.microsoft.com/office/drawing/2014/main" id="{E37BD064-E02B-451E-9C58-A16648B13CBF}"/>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5" name="正方形/長方形 664">
          <a:extLst>
            <a:ext uri="{FF2B5EF4-FFF2-40B4-BE49-F238E27FC236}">
              <a16:creationId xmlns:a16="http://schemas.microsoft.com/office/drawing/2014/main" id="{E4C0C7B3-2CA8-4A61-8FDE-7529879C50D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6" name="正方形/長方形 665">
          <a:extLst>
            <a:ext uri="{FF2B5EF4-FFF2-40B4-BE49-F238E27FC236}">
              <a16:creationId xmlns:a16="http://schemas.microsoft.com/office/drawing/2014/main" id="{C7790178-8EDA-4E3D-9DCE-B6D09FFD1D9F}"/>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7" name="テキスト ボックス 666">
          <a:extLst>
            <a:ext uri="{FF2B5EF4-FFF2-40B4-BE49-F238E27FC236}">
              <a16:creationId xmlns:a16="http://schemas.microsoft.com/office/drawing/2014/main" id="{5B5C0A6A-040A-43E2-B7A1-7BBF546E414C}"/>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8" name="直線コネクタ 667">
          <a:extLst>
            <a:ext uri="{FF2B5EF4-FFF2-40B4-BE49-F238E27FC236}">
              <a16:creationId xmlns:a16="http://schemas.microsoft.com/office/drawing/2014/main" id="{CB71690D-9F48-44D0-82B4-4F533999F762}"/>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69" name="テキスト ボックス 668">
          <a:extLst>
            <a:ext uri="{FF2B5EF4-FFF2-40B4-BE49-F238E27FC236}">
              <a16:creationId xmlns:a16="http://schemas.microsoft.com/office/drawing/2014/main" id="{13DD821F-9573-402E-BC93-8123A46CB1A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670" name="直線コネクタ 669">
          <a:extLst>
            <a:ext uri="{FF2B5EF4-FFF2-40B4-BE49-F238E27FC236}">
              <a16:creationId xmlns:a16="http://schemas.microsoft.com/office/drawing/2014/main" id="{D5E88FCC-E1DD-41A8-8965-8F7D862DE64D}"/>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1" name="テキスト ボックス 670">
          <a:extLst>
            <a:ext uri="{FF2B5EF4-FFF2-40B4-BE49-F238E27FC236}">
              <a16:creationId xmlns:a16="http://schemas.microsoft.com/office/drawing/2014/main" id="{11CC3431-19A5-465F-873F-627C8D98EE78}"/>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2" name="直線コネクタ 671">
          <a:extLst>
            <a:ext uri="{FF2B5EF4-FFF2-40B4-BE49-F238E27FC236}">
              <a16:creationId xmlns:a16="http://schemas.microsoft.com/office/drawing/2014/main" id="{65DE2D7A-21FB-4420-B43D-3040EA8318B3}"/>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3" name="テキスト ボックス 672">
          <a:extLst>
            <a:ext uri="{FF2B5EF4-FFF2-40B4-BE49-F238E27FC236}">
              <a16:creationId xmlns:a16="http://schemas.microsoft.com/office/drawing/2014/main" id="{E4A5C5D6-396E-46B4-A1B6-AB0FD9E20D89}"/>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4" name="直線コネクタ 673">
          <a:extLst>
            <a:ext uri="{FF2B5EF4-FFF2-40B4-BE49-F238E27FC236}">
              <a16:creationId xmlns:a16="http://schemas.microsoft.com/office/drawing/2014/main" id="{DECDCD12-9C97-4447-96C5-0A6E8933C49B}"/>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5" name="テキスト ボックス 674">
          <a:extLst>
            <a:ext uri="{FF2B5EF4-FFF2-40B4-BE49-F238E27FC236}">
              <a16:creationId xmlns:a16="http://schemas.microsoft.com/office/drawing/2014/main" id="{7080B606-BD52-4FDB-AB2E-0940C3670003}"/>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76" name="直線コネクタ 675">
          <a:extLst>
            <a:ext uri="{FF2B5EF4-FFF2-40B4-BE49-F238E27FC236}">
              <a16:creationId xmlns:a16="http://schemas.microsoft.com/office/drawing/2014/main" id="{47C78FCC-6E5E-4998-952F-BBAE72A06E7D}"/>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77" name="テキスト ボックス 676">
          <a:extLst>
            <a:ext uri="{FF2B5EF4-FFF2-40B4-BE49-F238E27FC236}">
              <a16:creationId xmlns:a16="http://schemas.microsoft.com/office/drawing/2014/main" id="{1CA1206B-62FB-474D-9453-9E2E526726C1}"/>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78" name="直線コネクタ 677">
          <a:extLst>
            <a:ext uri="{FF2B5EF4-FFF2-40B4-BE49-F238E27FC236}">
              <a16:creationId xmlns:a16="http://schemas.microsoft.com/office/drawing/2014/main" id="{FDE5CD81-3E77-4314-88CF-C31E13352C4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79" name="テキスト ボックス 678">
          <a:extLst>
            <a:ext uri="{FF2B5EF4-FFF2-40B4-BE49-F238E27FC236}">
              <a16:creationId xmlns:a16="http://schemas.microsoft.com/office/drawing/2014/main" id="{489DFBDF-69B1-4A5A-BA14-69490A56A739}"/>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0" name="直線コネクタ 679">
          <a:extLst>
            <a:ext uri="{FF2B5EF4-FFF2-40B4-BE49-F238E27FC236}">
              <a16:creationId xmlns:a16="http://schemas.microsoft.com/office/drawing/2014/main" id="{6A4C46C6-2D73-4FD5-99E2-64EA97945C75}"/>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1" name="テキスト ボックス 680">
          <a:extLst>
            <a:ext uri="{FF2B5EF4-FFF2-40B4-BE49-F238E27FC236}">
              <a16:creationId xmlns:a16="http://schemas.microsoft.com/office/drawing/2014/main" id="{3C8D34A9-BF6D-46BA-B804-498C3D60DE86}"/>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2" name="【学校施設】&#10;一人当たり面積グラフ枠">
          <a:extLst>
            <a:ext uri="{FF2B5EF4-FFF2-40B4-BE49-F238E27FC236}">
              <a16:creationId xmlns:a16="http://schemas.microsoft.com/office/drawing/2014/main" id="{32BD6EAC-91F6-4CB5-9FFF-B13B6947927E}"/>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16510</xdr:rowOff>
    </xdr:from>
    <xdr:to>
      <xdr:col>116</xdr:col>
      <xdr:colOff>62864</xdr:colOff>
      <xdr:row>64</xdr:row>
      <xdr:rowOff>133350</xdr:rowOff>
    </xdr:to>
    <xdr:cxnSp macro="">
      <xdr:nvCxnSpPr>
        <xdr:cNvPr id="683" name="直線コネクタ 682">
          <a:extLst>
            <a:ext uri="{FF2B5EF4-FFF2-40B4-BE49-F238E27FC236}">
              <a16:creationId xmlns:a16="http://schemas.microsoft.com/office/drawing/2014/main" id="{32AC1F2D-7105-4979-8E89-3797ECB50D69}"/>
            </a:ext>
          </a:extLst>
        </xdr:cNvPr>
        <xdr:cNvCxnSpPr/>
      </xdr:nvCxnSpPr>
      <xdr:spPr>
        <a:xfrm flipV="1">
          <a:off x="22160864" y="9446260"/>
          <a:ext cx="0" cy="1659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137177</xdr:rowOff>
    </xdr:from>
    <xdr:ext cx="469744" cy="259045"/>
    <xdr:sp macro="" textlink="">
      <xdr:nvSpPr>
        <xdr:cNvPr id="684" name="【学校施設】&#10;一人当たり面積最小値テキスト">
          <a:extLst>
            <a:ext uri="{FF2B5EF4-FFF2-40B4-BE49-F238E27FC236}">
              <a16:creationId xmlns:a16="http://schemas.microsoft.com/office/drawing/2014/main" id="{8C01861D-5C8F-4B81-A53E-55AE19836C29}"/>
            </a:ext>
          </a:extLst>
        </xdr:cNvPr>
        <xdr:cNvSpPr txBox="1"/>
      </xdr:nvSpPr>
      <xdr:spPr>
        <a:xfrm>
          <a:off x="22199600" y="11109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133350</xdr:rowOff>
    </xdr:from>
    <xdr:to>
      <xdr:col>116</xdr:col>
      <xdr:colOff>152400</xdr:colOff>
      <xdr:row>64</xdr:row>
      <xdr:rowOff>133350</xdr:rowOff>
    </xdr:to>
    <xdr:cxnSp macro="">
      <xdr:nvCxnSpPr>
        <xdr:cNvPr id="685" name="直線コネクタ 684">
          <a:extLst>
            <a:ext uri="{FF2B5EF4-FFF2-40B4-BE49-F238E27FC236}">
              <a16:creationId xmlns:a16="http://schemas.microsoft.com/office/drawing/2014/main" id="{7D7CC712-EF86-43B1-91BC-646A266F308B}"/>
            </a:ext>
          </a:extLst>
        </xdr:cNvPr>
        <xdr:cNvCxnSpPr/>
      </xdr:nvCxnSpPr>
      <xdr:spPr>
        <a:xfrm>
          <a:off x="22072600" y="11106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134637</xdr:rowOff>
    </xdr:from>
    <xdr:ext cx="469744" cy="259045"/>
    <xdr:sp macro="" textlink="">
      <xdr:nvSpPr>
        <xdr:cNvPr id="686" name="【学校施設】&#10;一人当たり面積最大値テキスト">
          <a:extLst>
            <a:ext uri="{FF2B5EF4-FFF2-40B4-BE49-F238E27FC236}">
              <a16:creationId xmlns:a16="http://schemas.microsoft.com/office/drawing/2014/main" id="{3CB2D1B5-77AA-4576-993E-A856178A54F7}"/>
            </a:ext>
          </a:extLst>
        </xdr:cNvPr>
        <xdr:cNvSpPr txBox="1"/>
      </xdr:nvSpPr>
      <xdr:spPr>
        <a:xfrm>
          <a:off x="22199600" y="922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16510</xdr:rowOff>
    </xdr:from>
    <xdr:to>
      <xdr:col>116</xdr:col>
      <xdr:colOff>152400</xdr:colOff>
      <xdr:row>55</xdr:row>
      <xdr:rowOff>16510</xdr:rowOff>
    </xdr:to>
    <xdr:cxnSp macro="">
      <xdr:nvCxnSpPr>
        <xdr:cNvPr id="687" name="直線コネクタ 686">
          <a:extLst>
            <a:ext uri="{FF2B5EF4-FFF2-40B4-BE49-F238E27FC236}">
              <a16:creationId xmlns:a16="http://schemas.microsoft.com/office/drawing/2014/main" id="{370289D4-93B7-4281-9883-FDECA2146664}"/>
            </a:ext>
          </a:extLst>
        </xdr:cNvPr>
        <xdr:cNvCxnSpPr/>
      </xdr:nvCxnSpPr>
      <xdr:spPr>
        <a:xfrm>
          <a:off x="22072600" y="944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156227</xdr:rowOff>
    </xdr:from>
    <xdr:ext cx="469744" cy="259045"/>
    <xdr:sp macro="" textlink="">
      <xdr:nvSpPr>
        <xdr:cNvPr id="688" name="【学校施設】&#10;一人当たり面積平均値テキスト">
          <a:extLst>
            <a:ext uri="{FF2B5EF4-FFF2-40B4-BE49-F238E27FC236}">
              <a16:creationId xmlns:a16="http://schemas.microsoft.com/office/drawing/2014/main" id="{8089807B-037E-4E60-9047-AE3A5B5203BF}"/>
            </a:ext>
          </a:extLst>
        </xdr:cNvPr>
        <xdr:cNvSpPr txBox="1"/>
      </xdr:nvSpPr>
      <xdr:spPr>
        <a:xfrm>
          <a:off x="22199600" y="10443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6350</xdr:rowOff>
    </xdr:from>
    <xdr:to>
      <xdr:col>116</xdr:col>
      <xdr:colOff>114300</xdr:colOff>
      <xdr:row>61</xdr:row>
      <xdr:rowOff>107950</xdr:rowOff>
    </xdr:to>
    <xdr:sp macro="" textlink="">
      <xdr:nvSpPr>
        <xdr:cNvPr id="689" name="フローチャート: 判断 688">
          <a:extLst>
            <a:ext uri="{FF2B5EF4-FFF2-40B4-BE49-F238E27FC236}">
              <a16:creationId xmlns:a16="http://schemas.microsoft.com/office/drawing/2014/main" id="{5291B1BC-9A70-4A71-A7BD-BA48E1F8E471}"/>
            </a:ext>
          </a:extLst>
        </xdr:cNvPr>
        <xdr:cNvSpPr/>
      </xdr:nvSpPr>
      <xdr:spPr>
        <a:xfrm>
          <a:off x="221107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6350</xdr:rowOff>
    </xdr:from>
    <xdr:to>
      <xdr:col>112</xdr:col>
      <xdr:colOff>38100</xdr:colOff>
      <xdr:row>61</xdr:row>
      <xdr:rowOff>107950</xdr:rowOff>
    </xdr:to>
    <xdr:sp macro="" textlink="">
      <xdr:nvSpPr>
        <xdr:cNvPr id="690" name="フローチャート: 判断 689">
          <a:extLst>
            <a:ext uri="{FF2B5EF4-FFF2-40B4-BE49-F238E27FC236}">
              <a16:creationId xmlns:a16="http://schemas.microsoft.com/office/drawing/2014/main" id="{76F91F72-7F27-46C9-AB37-2F52EC0128AD}"/>
            </a:ext>
          </a:extLst>
        </xdr:cNvPr>
        <xdr:cNvSpPr/>
      </xdr:nvSpPr>
      <xdr:spPr>
        <a:xfrm>
          <a:off x="212725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7620</xdr:rowOff>
    </xdr:from>
    <xdr:to>
      <xdr:col>107</xdr:col>
      <xdr:colOff>101600</xdr:colOff>
      <xdr:row>61</xdr:row>
      <xdr:rowOff>109220</xdr:rowOff>
    </xdr:to>
    <xdr:sp macro="" textlink="">
      <xdr:nvSpPr>
        <xdr:cNvPr id="691" name="フローチャート: 判断 690">
          <a:extLst>
            <a:ext uri="{FF2B5EF4-FFF2-40B4-BE49-F238E27FC236}">
              <a16:creationId xmlns:a16="http://schemas.microsoft.com/office/drawing/2014/main" id="{2CFE293A-F9CF-47A8-BD21-3976CEAF5418}"/>
            </a:ext>
          </a:extLst>
        </xdr:cNvPr>
        <xdr:cNvSpPr/>
      </xdr:nvSpPr>
      <xdr:spPr>
        <a:xfrm>
          <a:off x="20383500" y="10466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12700</xdr:rowOff>
    </xdr:from>
    <xdr:to>
      <xdr:col>102</xdr:col>
      <xdr:colOff>165100</xdr:colOff>
      <xdr:row>61</xdr:row>
      <xdr:rowOff>114300</xdr:rowOff>
    </xdr:to>
    <xdr:sp macro="" textlink="">
      <xdr:nvSpPr>
        <xdr:cNvPr id="692" name="フローチャート: 判断 691">
          <a:extLst>
            <a:ext uri="{FF2B5EF4-FFF2-40B4-BE49-F238E27FC236}">
              <a16:creationId xmlns:a16="http://schemas.microsoft.com/office/drawing/2014/main" id="{A59484AF-1183-4CA0-A797-54ED44827619}"/>
            </a:ext>
          </a:extLst>
        </xdr:cNvPr>
        <xdr:cNvSpPr/>
      </xdr:nvSpPr>
      <xdr:spPr>
        <a:xfrm>
          <a:off x="19494500" y="10471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31750</xdr:rowOff>
    </xdr:from>
    <xdr:to>
      <xdr:col>98</xdr:col>
      <xdr:colOff>38100</xdr:colOff>
      <xdr:row>61</xdr:row>
      <xdr:rowOff>133350</xdr:rowOff>
    </xdr:to>
    <xdr:sp macro="" textlink="">
      <xdr:nvSpPr>
        <xdr:cNvPr id="693" name="フローチャート: 判断 692">
          <a:extLst>
            <a:ext uri="{FF2B5EF4-FFF2-40B4-BE49-F238E27FC236}">
              <a16:creationId xmlns:a16="http://schemas.microsoft.com/office/drawing/2014/main" id="{CE7315E6-97E8-4E2A-974C-37D30450BFA9}"/>
            </a:ext>
          </a:extLst>
        </xdr:cNvPr>
        <xdr:cNvSpPr/>
      </xdr:nvSpPr>
      <xdr:spPr>
        <a:xfrm>
          <a:off x="18605500" y="1049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442A29F4-1E73-4594-B4F7-E4BCD5104591}"/>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1CC529C1-3DD6-4997-BCC5-E618ED4881AF}"/>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823B78B4-1FB9-4786-8100-A0117EBDEC08}"/>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EE017AC3-A656-452E-A656-FEFF5910BB9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5EADAFAC-9E00-4FFE-A457-16EF72CF6BB8}"/>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137160</xdr:rowOff>
    </xdr:from>
    <xdr:to>
      <xdr:col>116</xdr:col>
      <xdr:colOff>114300</xdr:colOff>
      <xdr:row>55</xdr:row>
      <xdr:rowOff>67310</xdr:rowOff>
    </xdr:to>
    <xdr:sp macro="" textlink="">
      <xdr:nvSpPr>
        <xdr:cNvPr id="699" name="楕円 698">
          <a:extLst>
            <a:ext uri="{FF2B5EF4-FFF2-40B4-BE49-F238E27FC236}">
              <a16:creationId xmlns:a16="http://schemas.microsoft.com/office/drawing/2014/main" id="{F36BC448-597B-424B-A506-C62166C148A4}"/>
            </a:ext>
          </a:extLst>
        </xdr:cNvPr>
        <xdr:cNvSpPr/>
      </xdr:nvSpPr>
      <xdr:spPr>
        <a:xfrm>
          <a:off x="22110700" y="9395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54</xdr:row>
      <xdr:rowOff>90187</xdr:rowOff>
    </xdr:from>
    <xdr:ext cx="469744" cy="259045"/>
    <xdr:sp macro="" textlink="">
      <xdr:nvSpPr>
        <xdr:cNvPr id="700" name="【学校施設】&#10;一人当たり面積該当値テキスト">
          <a:extLst>
            <a:ext uri="{FF2B5EF4-FFF2-40B4-BE49-F238E27FC236}">
              <a16:creationId xmlns:a16="http://schemas.microsoft.com/office/drawing/2014/main" id="{9AE7FA59-6E6C-43B4-8AA4-423783DF92AF}"/>
            </a:ext>
          </a:extLst>
        </xdr:cNvPr>
        <xdr:cNvSpPr txBox="1"/>
      </xdr:nvSpPr>
      <xdr:spPr>
        <a:xfrm>
          <a:off x="22199600" y="9348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3810</xdr:rowOff>
    </xdr:from>
    <xdr:to>
      <xdr:col>112</xdr:col>
      <xdr:colOff>38100</xdr:colOff>
      <xdr:row>55</xdr:row>
      <xdr:rowOff>105410</xdr:rowOff>
    </xdr:to>
    <xdr:sp macro="" textlink="">
      <xdr:nvSpPr>
        <xdr:cNvPr id="701" name="楕円 700">
          <a:extLst>
            <a:ext uri="{FF2B5EF4-FFF2-40B4-BE49-F238E27FC236}">
              <a16:creationId xmlns:a16="http://schemas.microsoft.com/office/drawing/2014/main" id="{03C5758C-9269-4F73-BAE6-5D70B47A7D3F}"/>
            </a:ext>
          </a:extLst>
        </xdr:cNvPr>
        <xdr:cNvSpPr/>
      </xdr:nvSpPr>
      <xdr:spPr>
        <a:xfrm>
          <a:off x="21272500" y="9433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55</xdr:row>
      <xdr:rowOff>16510</xdr:rowOff>
    </xdr:from>
    <xdr:to>
      <xdr:col>116</xdr:col>
      <xdr:colOff>63500</xdr:colOff>
      <xdr:row>55</xdr:row>
      <xdr:rowOff>54610</xdr:rowOff>
    </xdr:to>
    <xdr:cxnSp macro="">
      <xdr:nvCxnSpPr>
        <xdr:cNvPr id="702" name="直線コネクタ 701">
          <a:extLst>
            <a:ext uri="{FF2B5EF4-FFF2-40B4-BE49-F238E27FC236}">
              <a16:creationId xmlns:a16="http://schemas.microsoft.com/office/drawing/2014/main" id="{780961B5-F6B9-4CDD-8C2D-BBD1C0D2C5A7}"/>
            </a:ext>
          </a:extLst>
        </xdr:cNvPr>
        <xdr:cNvCxnSpPr/>
      </xdr:nvCxnSpPr>
      <xdr:spPr>
        <a:xfrm flipV="1">
          <a:off x="21323300" y="944626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165100</xdr:rowOff>
    </xdr:from>
    <xdr:to>
      <xdr:col>107</xdr:col>
      <xdr:colOff>101600</xdr:colOff>
      <xdr:row>55</xdr:row>
      <xdr:rowOff>95250</xdr:rowOff>
    </xdr:to>
    <xdr:sp macro="" textlink="">
      <xdr:nvSpPr>
        <xdr:cNvPr id="703" name="楕円 702">
          <a:extLst>
            <a:ext uri="{FF2B5EF4-FFF2-40B4-BE49-F238E27FC236}">
              <a16:creationId xmlns:a16="http://schemas.microsoft.com/office/drawing/2014/main" id="{7A654F61-2378-4BD3-BECB-D2F287927A5C}"/>
            </a:ext>
          </a:extLst>
        </xdr:cNvPr>
        <xdr:cNvSpPr/>
      </xdr:nvSpPr>
      <xdr:spPr>
        <a:xfrm>
          <a:off x="20383500" y="942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44450</xdr:rowOff>
    </xdr:from>
    <xdr:to>
      <xdr:col>111</xdr:col>
      <xdr:colOff>177800</xdr:colOff>
      <xdr:row>55</xdr:row>
      <xdr:rowOff>54610</xdr:rowOff>
    </xdr:to>
    <xdr:cxnSp macro="">
      <xdr:nvCxnSpPr>
        <xdr:cNvPr id="704" name="直線コネクタ 703">
          <a:extLst>
            <a:ext uri="{FF2B5EF4-FFF2-40B4-BE49-F238E27FC236}">
              <a16:creationId xmlns:a16="http://schemas.microsoft.com/office/drawing/2014/main" id="{25115D94-CA9A-4CF1-B23E-DC4033895CFB}"/>
            </a:ext>
          </a:extLst>
        </xdr:cNvPr>
        <xdr:cNvCxnSpPr/>
      </xdr:nvCxnSpPr>
      <xdr:spPr>
        <a:xfrm>
          <a:off x="20434300" y="9474200"/>
          <a:ext cx="889000"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142240</xdr:rowOff>
    </xdr:from>
    <xdr:to>
      <xdr:col>102</xdr:col>
      <xdr:colOff>165100</xdr:colOff>
      <xdr:row>55</xdr:row>
      <xdr:rowOff>72390</xdr:rowOff>
    </xdr:to>
    <xdr:sp macro="" textlink="">
      <xdr:nvSpPr>
        <xdr:cNvPr id="705" name="楕円 704">
          <a:extLst>
            <a:ext uri="{FF2B5EF4-FFF2-40B4-BE49-F238E27FC236}">
              <a16:creationId xmlns:a16="http://schemas.microsoft.com/office/drawing/2014/main" id="{F5D57AAA-2591-4124-84F5-EB391444ED5E}"/>
            </a:ext>
          </a:extLst>
        </xdr:cNvPr>
        <xdr:cNvSpPr/>
      </xdr:nvSpPr>
      <xdr:spPr>
        <a:xfrm>
          <a:off x="19494500" y="940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55</xdr:row>
      <xdr:rowOff>21590</xdr:rowOff>
    </xdr:from>
    <xdr:to>
      <xdr:col>107</xdr:col>
      <xdr:colOff>50800</xdr:colOff>
      <xdr:row>55</xdr:row>
      <xdr:rowOff>44450</xdr:rowOff>
    </xdr:to>
    <xdr:cxnSp macro="">
      <xdr:nvCxnSpPr>
        <xdr:cNvPr id="706" name="直線コネクタ 705">
          <a:extLst>
            <a:ext uri="{FF2B5EF4-FFF2-40B4-BE49-F238E27FC236}">
              <a16:creationId xmlns:a16="http://schemas.microsoft.com/office/drawing/2014/main" id="{726EB8F7-A754-47EA-BEDB-4612F18A7021}"/>
            </a:ext>
          </a:extLst>
        </xdr:cNvPr>
        <xdr:cNvCxnSpPr/>
      </xdr:nvCxnSpPr>
      <xdr:spPr>
        <a:xfrm>
          <a:off x="19545300" y="94513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55</xdr:row>
      <xdr:rowOff>15240</xdr:rowOff>
    </xdr:from>
    <xdr:to>
      <xdr:col>98</xdr:col>
      <xdr:colOff>38100</xdr:colOff>
      <xdr:row>55</xdr:row>
      <xdr:rowOff>116840</xdr:rowOff>
    </xdr:to>
    <xdr:sp macro="" textlink="">
      <xdr:nvSpPr>
        <xdr:cNvPr id="707" name="楕円 706">
          <a:extLst>
            <a:ext uri="{FF2B5EF4-FFF2-40B4-BE49-F238E27FC236}">
              <a16:creationId xmlns:a16="http://schemas.microsoft.com/office/drawing/2014/main" id="{2D9AE23F-4D94-4FF5-A70C-4AFE45BF32FE}"/>
            </a:ext>
          </a:extLst>
        </xdr:cNvPr>
        <xdr:cNvSpPr/>
      </xdr:nvSpPr>
      <xdr:spPr>
        <a:xfrm>
          <a:off x="18605500" y="9444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55</xdr:row>
      <xdr:rowOff>21590</xdr:rowOff>
    </xdr:from>
    <xdr:to>
      <xdr:col>102</xdr:col>
      <xdr:colOff>114300</xdr:colOff>
      <xdr:row>55</xdr:row>
      <xdr:rowOff>66040</xdr:rowOff>
    </xdr:to>
    <xdr:cxnSp macro="">
      <xdr:nvCxnSpPr>
        <xdr:cNvPr id="708" name="直線コネクタ 707">
          <a:extLst>
            <a:ext uri="{FF2B5EF4-FFF2-40B4-BE49-F238E27FC236}">
              <a16:creationId xmlns:a16="http://schemas.microsoft.com/office/drawing/2014/main" id="{56B138BF-DEB9-430E-9D2A-FB037BCDB1C6}"/>
            </a:ext>
          </a:extLst>
        </xdr:cNvPr>
        <xdr:cNvCxnSpPr/>
      </xdr:nvCxnSpPr>
      <xdr:spPr>
        <a:xfrm flipV="1">
          <a:off x="18656300" y="9451340"/>
          <a:ext cx="889000" cy="44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99077</xdr:rowOff>
    </xdr:from>
    <xdr:ext cx="469744" cy="259045"/>
    <xdr:sp macro="" textlink="">
      <xdr:nvSpPr>
        <xdr:cNvPr id="709" name="n_1aveValue【学校施設】&#10;一人当たり面積">
          <a:extLst>
            <a:ext uri="{FF2B5EF4-FFF2-40B4-BE49-F238E27FC236}">
              <a16:creationId xmlns:a16="http://schemas.microsoft.com/office/drawing/2014/main" id="{85FC8BF0-02E8-4166-8AFF-17C4B3E5CC88}"/>
            </a:ext>
          </a:extLst>
        </xdr:cNvPr>
        <xdr:cNvSpPr txBox="1"/>
      </xdr:nvSpPr>
      <xdr:spPr>
        <a:xfrm>
          <a:off x="21075727" y="1055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100347</xdr:rowOff>
    </xdr:from>
    <xdr:ext cx="469744" cy="259045"/>
    <xdr:sp macro="" textlink="">
      <xdr:nvSpPr>
        <xdr:cNvPr id="710" name="n_2aveValue【学校施設】&#10;一人当たり面積">
          <a:extLst>
            <a:ext uri="{FF2B5EF4-FFF2-40B4-BE49-F238E27FC236}">
              <a16:creationId xmlns:a16="http://schemas.microsoft.com/office/drawing/2014/main" id="{AF874C3C-7A79-4D03-9701-62AF6B645D56}"/>
            </a:ext>
          </a:extLst>
        </xdr:cNvPr>
        <xdr:cNvSpPr txBox="1"/>
      </xdr:nvSpPr>
      <xdr:spPr>
        <a:xfrm>
          <a:off x="20199427" y="10558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105427</xdr:rowOff>
    </xdr:from>
    <xdr:ext cx="469744" cy="259045"/>
    <xdr:sp macro="" textlink="">
      <xdr:nvSpPr>
        <xdr:cNvPr id="711" name="n_3aveValue【学校施設】&#10;一人当たり面積">
          <a:extLst>
            <a:ext uri="{FF2B5EF4-FFF2-40B4-BE49-F238E27FC236}">
              <a16:creationId xmlns:a16="http://schemas.microsoft.com/office/drawing/2014/main" id="{3A15418E-D5A2-4BAD-BB4E-447A7BDA3AB3}"/>
            </a:ext>
          </a:extLst>
        </xdr:cNvPr>
        <xdr:cNvSpPr txBox="1"/>
      </xdr:nvSpPr>
      <xdr:spPr>
        <a:xfrm>
          <a:off x="19310427" y="10563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124477</xdr:rowOff>
    </xdr:from>
    <xdr:ext cx="469744" cy="259045"/>
    <xdr:sp macro="" textlink="">
      <xdr:nvSpPr>
        <xdr:cNvPr id="712" name="n_4aveValue【学校施設】&#10;一人当たり面積">
          <a:extLst>
            <a:ext uri="{FF2B5EF4-FFF2-40B4-BE49-F238E27FC236}">
              <a16:creationId xmlns:a16="http://schemas.microsoft.com/office/drawing/2014/main" id="{5CC7B1FA-AE1F-4539-ABE0-649607F64CFC}"/>
            </a:ext>
          </a:extLst>
        </xdr:cNvPr>
        <xdr:cNvSpPr txBox="1"/>
      </xdr:nvSpPr>
      <xdr:spPr>
        <a:xfrm>
          <a:off x="18421427" y="10582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53</xdr:row>
      <xdr:rowOff>121937</xdr:rowOff>
    </xdr:from>
    <xdr:ext cx="469744" cy="259045"/>
    <xdr:sp macro="" textlink="">
      <xdr:nvSpPr>
        <xdr:cNvPr id="713" name="n_1mainValue【学校施設】&#10;一人当たり面積">
          <a:extLst>
            <a:ext uri="{FF2B5EF4-FFF2-40B4-BE49-F238E27FC236}">
              <a16:creationId xmlns:a16="http://schemas.microsoft.com/office/drawing/2014/main" id="{7CCE2160-AEB6-4B8F-8073-D1E167866CDB}"/>
            </a:ext>
          </a:extLst>
        </xdr:cNvPr>
        <xdr:cNvSpPr txBox="1"/>
      </xdr:nvSpPr>
      <xdr:spPr>
        <a:xfrm>
          <a:off x="21075727" y="9208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53</xdr:row>
      <xdr:rowOff>111777</xdr:rowOff>
    </xdr:from>
    <xdr:ext cx="469744" cy="259045"/>
    <xdr:sp macro="" textlink="">
      <xdr:nvSpPr>
        <xdr:cNvPr id="714" name="n_2mainValue【学校施設】&#10;一人当たり面積">
          <a:extLst>
            <a:ext uri="{FF2B5EF4-FFF2-40B4-BE49-F238E27FC236}">
              <a16:creationId xmlns:a16="http://schemas.microsoft.com/office/drawing/2014/main" id="{91E697C6-4804-4419-9CEB-9ADDF968769C}"/>
            </a:ext>
          </a:extLst>
        </xdr:cNvPr>
        <xdr:cNvSpPr txBox="1"/>
      </xdr:nvSpPr>
      <xdr:spPr>
        <a:xfrm>
          <a:off x="20199427" y="919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53</xdr:row>
      <xdr:rowOff>88917</xdr:rowOff>
    </xdr:from>
    <xdr:ext cx="469744" cy="259045"/>
    <xdr:sp macro="" textlink="">
      <xdr:nvSpPr>
        <xdr:cNvPr id="715" name="n_3mainValue【学校施設】&#10;一人当たり面積">
          <a:extLst>
            <a:ext uri="{FF2B5EF4-FFF2-40B4-BE49-F238E27FC236}">
              <a16:creationId xmlns:a16="http://schemas.microsoft.com/office/drawing/2014/main" id="{396D3172-565F-434B-8B9F-ABD4508DA0E9}"/>
            </a:ext>
          </a:extLst>
        </xdr:cNvPr>
        <xdr:cNvSpPr txBox="1"/>
      </xdr:nvSpPr>
      <xdr:spPr>
        <a:xfrm>
          <a:off x="19310427" y="9175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53</xdr:row>
      <xdr:rowOff>133367</xdr:rowOff>
    </xdr:from>
    <xdr:ext cx="469744" cy="259045"/>
    <xdr:sp macro="" textlink="">
      <xdr:nvSpPr>
        <xdr:cNvPr id="716" name="n_4mainValue【学校施設】&#10;一人当たり面積">
          <a:extLst>
            <a:ext uri="{FF2B5EF4-FFF2-40B4-BE49-F238E27FC236}">
              <a16:creationId xmlns:a16="http://schemas.microsoft.com/office/drawing/2014/main" id="{EFC4C52B-6DF9-4FD9-A23A-569F2FF82491}"/>
            </a:ext>
          </a:extLst>
        </xdr:cNvPr>
        <xdr:cNvSpPr txBox="1"/>
      </xdr:nvSpPr>
      <xdr:spPr>
        <a:xfrm>
          <a:off x="18421427" y="9220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7" name="正方形/長方形 716">
          <a:extLst>
            <a:ext uri="{FF2B5EF4-FFF2-40B4-BE49-F238E27FC236}">
              <a16:creationId xmlns:a16="http://schemas.microsoft.com/office/drawing/2014/main" id="{8A56708F-FA63-4225-B850-554ACF143A0A}"/>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8" name="正方形/長方形 717">
          <a:extLst>
            <a:ext uri="{FF2B5EF4-FFF2-40B4-BE49-F238E27FC236}">
              <a16:creationId xmlns:a16="http://schemas.microsoft.com/office/drawing/2014/main" id="{6EADE300-A6EB-47FF-A366-56A17AD54B0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9" name="正方形/長方形 718">
          <a:extLst>
            <a:ext uri="{FF2B5EF4-FFF2-40B4-BE49-F238E27FC236}">
              <a16:creationId xmlns:a16="http://schemas.microsoft.com/office/drawing/2014/main" id="{94D14A7C-234D-463E-A5D3-31AEB20A26E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0" name="正方形/長方形 719">
          <a:extLst>
            <a:ext uri="{FF2B5EF4-FFF2-40B4-BE49-F238E27FC236}">
              <a16:creationId xmlns:a16="http://schemas.microsoft.com/office/drawing/2014/main" id="{F898C9EF-D297-4E44-93AD-7C6FC6C3186B}"/>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1" name="正方形/長方形 720">
          <a:extLst>
            <a:ext uri="{FF2B5EF4-FFF2-40B4-BE49-F238E27FC236}">
              <a16:creationId xmlns:a16="http://schemas.microsoft.com/office/drawing/2014/main" id="{1D560ED1-2F55-4B75-BB5A-4188A6003C4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2" name="正方形/長方形 721">
          <a:extLst>
            <a:ext uri="{FF2B5EF4-FFF2-40B4-BE49-F238E27FC236}">
              <a16:creationId xmlns:a16="http://schemas.microsoft.com/office/drawing/2014/main" id="{D15FC309-AFC5-4E21-8D54-69C1AA0A424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3" name="正方形/長方形 722">
          <a:extLst>
            <a:ext uri="{FF2B5EF4-FFF2-40B4-BE49-F238E27FC236}">
              <a16:creationId xmlns:a16="http://schemas.microsoft.com/office/drawing/2014/main" id="{C3225E1D-D6A0-4F06-91D6-312A825AE473}"/>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4" name="正方形/長方形 723">
          <a:extLst>
            <a:ext uri="{FF2B5EF4-FFF2-40B4-BE49-F238E27FC236}">
              <a16:creationId xmlns:a16="http://schemas.microsoft.com/office/drawing/2014/main" id="{42AE5A16-94F0-43A9-B667-AD4279AFD1F5}"/>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5" name="テキスト ボックス 724">
          <a:extLst>
            <a:ext uri="{FF2B5EF4-FFF2-40B4-BE49-F238E27FC236}">
              <a16:creationId xmlns:a16="http://schemas.microsoft.com/office/drawing/2014/main" id="{01281B1A-6A84-4FEA-9954-0B1DEB0D45F2}"/>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6" name="直線コネクタ 725">
          <a:extLst>
            <a:ext uri="{FF2B5EF4-FFF2-40B4-BE49-F238E27FC236}">
              <a16:creationId xmlns:a16="http://schemas.microsoft.com/office/drawing/2014/main" id="{34D128E4-638B-43DD-9FFD-37FCD39F0918}"/>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7" name="テキスト ボックス 726">
          <a:extLst>
            <a:ext uri="{FF2B5EF4-FFF2-40B4-BE49-F238E27FC236}">
              <a16:creationId xmlns:a16="http://schemas.microsoft.com/office/drawing/2014/main" id="{2E0A1C05-3C44-4EB0-80EA-17ED0D224D1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28" name="直線コネクタ 727">
          <a:extLst>
            <a:ext uri="{FF2B5EF4-FFF2-40B4-BE49-F238E27FC236}">
              <a16:creationId xmlns:a16="http://schemas.microsoft.com/office/drawing/2014/main" id="{442EC8DA-B372-4BB1-8A2C-D627143A8043}"/>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729" name="テキスト ボックス 728">
          <a:extLst>
            <a:ext uri="{FF2B5EF4-FFF2-40B4-BE49-F238E27FC236}">
              <a16:creationId xmlns:a16="http://schemas.microsoft.com/office/drawing/2014/main" id="{C29F8F7D-5FCD-4987-99D3-AEA7B24EA4BA}"/>
            </a:ext>
          </a:extLst>
        </xdr:cNvPr>
        <xdr:cNvSpPr txBox="1"/>
      </xdr:nvSpPr>
      <xdr:spPr>
        <a:xfrm>
          <a:off x="12042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30" name="直線コネクタ 729">
          <a:extLst>
            <a:ext uri="{FF2B5EF4-FFF2-40B4-BE49-F238E27FC236}">
              <a16:creationId xmlns:a16="http://schemas.microsoft.com/office/drawing/2014/main" id="{7C4814CF-FBE5-4E4A-95F6-F2BAA7D5FBD6}"/>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31" name="テキスト ボックス 730">
          <a:extLst>
            <a:ext uri="{FF2B5EF4-FFF2-40B4-BE49-F238E27FC236}">
              <a16:creationId xmlns:a16="http://schemas.microsoft.com/office/drawing/2014/main" id="{19C9032B-486B-4A55-A440-4BBF2B3BB072}"/>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32" name="直線コネクタ 731">
          <a:extLst>
            <a:ext uri="{FF2B5EF4-FFF2-40B4-BE49-F238E27FC236}">
              <a16:creationId xmlns:a16="http://schemas.microsoft.com/office/drawing/2014/main" id="{9F1722EB-E486-41F2-B380-058E3174B293}"/>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33" name="テキスト ボックス 732">
          <a:extLst>
            <a:ext uri="{FF2B5EF4-FFF2-40B4-BE49-F238E27FC236}">
              <a16:creationId xmlns:a16="http://schemas.microsoft.com/office/drawing/2014/main" id="{8EC682BA-95AA-4FB8-99B2-235F4EDCBB44}"/>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34" name="直線コネクタ 733">
          <a:extLst>
            <a:ext uri="{FF2B5EF4-FFF2-40B4-BE49-F238E27FC236}">
              <a16:creationId xmlns:a16="http://schemas.microsoft.com/office/drawing/2014/main" id="{EEFCD484-0604-4FEC-8E9E-B6641188EC5D}"/>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35" name="テキスト ボックス 734">
          <a:extLst>
            <a:ext uri="{FF2B5EF4-FFF2-40B4-BE49-F238E27FC236}">
              <a16:creationId xmlns:a16="http://schemas.microsoft.com/office/drawing/2014/main" id="{1ADDB60B-5135-46ED-92F0-F698CFCB83C2}"/>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6" name="直線コネクタ 735">
          <a:extLst>
            <a:ext uri="{FF2B5EF4-FFF2-40B4-BE49-F238E27FC236}">
              <a16:creationId xmlns:a16="http://schemas.microsoft.com/office/drawing/2014/main" id="{93210144-AC1D-4016-9C1C-364572D4F77E}"/>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7" name="テキスト ボックス 736">
          <a:extLst>
            <a:ext uri="{FF2B5EF4-FFF2-40B4-BE49-F238E27FC236}">
              <a16:creationId xmlns:a16="http://schemas.microsoft.com/office/drawing/2014/main" id="{263D2D7E-4DB4-4F8A-985D-A6326CD47E67}"/>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8" name="【児童館】&#10;有形固定資産減価償却率グラフ枠">
          <a:extLst>
            <a:ext uri="{FF2B5EF4-FFF2-40B4-BE49-F238E27FC236}">
              <a16:creationId xmlns:a16="http://schemas.microsoft.com/office/drawing/2014/main" id="{D4536F7E-E0FA-4841-882E-ED4B21FF96D2}"/>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79248</xdr:rowOff>
    </xdr:from>
    <xdr:to>
      <xdr:col>85</xdr:col>
      <xdr:colOff>126364</xdr:colOff>
      <xdr:row>86</xdr:row>
      <xdr:rowOff>47244</xdr:rowOff>
    </xdr:to>
    <xdr:cxnSp macro="">
      <xdr:nvCxnSpPr>
        <xdr:cNvPr id="739" name="直線コネクタ 738">
          <a:extLst>
            <a:ext uri="{FF2B5EF4-FFF2-40B4-BE49-F238E27FC236}">
              <a16:creationId xmlns:a16="http://schemas.microsoft.com/office/drawing/2014/main" id="{7D9D4ED0-DAE3-4726-8096-5DE21963CD2A}"/>
            </a:ext>
          </a:extLst>
        </xdr:cNvPr>
        <xdr:cNvCxnSpPr/>
      </xdr:nvCxnSpPr>
      <xdr:spPr>
        <a:xfrm flipV="1">
          <a:off x="16318864" y="13623798"/>
          <a:ext cx="0" cy="1168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51071</xdr:rowOff>
    </xdr:from>
    <xdr:ext cx="405111" cy="259045"/>
    <xdr:sp macro="" textlink="">
      <xdr:nvSpPr>
        <xdr:cNvPr id="740" name="【児童館】&#10;有形固定資産減価償却率最小値テキスト">
          <a:extLst>
            <a:ext uri="{FF2B5EF4-FFF2-40B4-BE49-F238E27FC236}">
              <a16:creationId xmlns:a16="http://schemas.microsoft.com/office/drawing/2014/main" id="{F02B4054-2F3D-495E-931A-64C899917A0E}"/>
            </a:ext>
          </a:extLst>
        </xdr:cNvPr>
        <xdr:cNvSpPr txBox="1"/>
      </xdr:nvSpPr>
      <xdr:spPr>
        <a:xfrm>
          <a:off x="16357600" y="14795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47244</xdr:rowOff>
    </xdr:from>
    <xdr:to>
      <xdr:col>86</xdr:col>
      <xdr:colOff>25400</xdr:colOff>
      <xdr:row>86</xdr:row>
      <xdr:rowOff>47244</xdr:rowOff>
    </xdr:to>
    <xdr:cxnSp macro="">
      <xdr:nvCxnSpPr>
        <xdr:cNvPr id="741" name="直線コネクタ 740">
          <a:extLst>
            <a:ext uri="{FF2B5EF4-FFF2-40B4-BE49-F238E27FC236}">
              <a16:creationId xmlns:a16="http://schemas.microsoft.com/office/drawing/2014/main" id="{4B85F826-29C6-4D6D-8145-FB67BE02E9A4}"/>
            </a:ext>
          </a:extLst>
        </xdr:cNvPr>
        <xdr:cNvCxnSpPr/>
      </xdr:nvCxnSpPr>
      <xdr:spPr>
        <a:xfrm>
          <a:off x="16230600" y="14791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78</xdr:row>
      <xdr:rowOff>25925</xdr:rowOff>
    </xdr:from>
    <xdr:ext cx="405111" cy="259045"/>
    <xdr:sp macro="" textlink="">
      <xdr:nvSpPr>
        <xdr:cNvPr id="742" name="【児童館】&#10;有形固定資産減価償却率最大値テキスト">
          <a:extLst>
            <a:ext uri="{FF2B5EF4-FFF2-40B4-BE49-F238E27FC236}">
              <a16:creationId xmlns:a16="http://schemas.microsoft.com/office/drawing/2014/main" id="{ED742E35-0F10-423A-8F9D-375EDD414580}"/>
            </a:ext>
          </a:extLst>
        </xdr:cNvPr>
        <xdr:cNvSpPr txBox="1"/>
      </xdr:nvSpPr>
      <xdr:spPr>
        <a:xfrm>
          <a:off x="16357600" y="13399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79248</xdr:rowOff>
    </xdr:from>
    <xdr:to>
      <xdr:col>86</xdr:col>
      <xdr:colOff>25400</xdr:colOff>
      <xdr:row>79</xdr:row>
      <xdr:rowOff>79248</xdr:rowOff>
    </xdr:to>
    <xdr:cxnSp macro="">
      <xdr:nvCxnSpPr>
        <xdr:cNvPr id="743" name="直線コネクタ 742">
          <a:extLst>
            <a:ext uri="{FF2B5EF4-FFF2-40B4-BE49-F238E27FC236}">
              <a16:creationId xmlns:a16="http://schemas.microsoft.com/office/drawing/2014/main" id="{3752530D-3C73-4175-86DF-CF3AB9F52B9B}"/>
            </a:ext>
          </a:extLst>
        </xdr:cNvPr>
        <xdr:cNvCxnSpPr/>
      </xdr:nvCxnSpPr>
      <xdr:spPr>
        <a:xfrm>
          <a:off x="16230600" y="13623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43451</xdr:rowOff>
    </xdr:from>
    <xdr:ext cx="405111" cy="259045"/>
    <xdr:sp macro="" textlink="">
      <xdr:nvSpPr>
        <xdr:cNvPr id="744" name="【児童館】&#10;有形固定資産減価償却率平均値テキスト">
          <a:extLst>
            <a:ext uri="{FF2B5EF4-FFF2-40B4-BE49-F238E27FC236}">
              <a16:creationId xmlns:a16="http://schemas.microsoft.com/office/drawing/2014/main" id="{E1DFCE71-8A8B-47BD-9B53-3E455E2A1F9A}"/>
            </a:ext>
          </a:extLst>
        </xdr:cNvPr>
        <xdr:cNvSpPr txBox="1"/>
      </xdr:nvSpPr>
      <xdr:spPr>
        <a:xfrm>
          <a:off x="16357600" y="142738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65024</xdr:rowOff>
    </xdr:from>
    <xdr:to>
      <xdr:col>85</xdr:col>
      <xdr:colOff>177800</xdr:colOff>
      <xdr:row>83</xdr:row>
      <xdr:rowOff>166624</xdr:rowOff>
    </xdr:to>
    <xdr:sp macro="" textlink="">
      <xdr:nvSpPr>
        <xdr:cNvPr id="745" name="フローチャート: 判断 744">
          <a:extLst>
            <a:ext uri="{FF2B5EF4-FFF2-40B4-BE49-F238E27FC236}">
              <a16:creationId xmlns:a16="http://schemas.microsoft.com/office/drawing/2014/main" id="{949FFBB5-2621-431E-8A08-1F296B1ADA33}"/>
            </a:ext>
          </a:extLst>
        </xdr:cNvPr>
        <xdr:cNvSpPr/>
      </xdr:nvSpPr>
      <xdr:spPr>
        <a:xfrm>
          <a:off x="16268700" y="1429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42163</xdr:rowOff>
    </xdr:from>
    <xdr:to>
      <xdr:col>81</xdr:col>
      <xdr:colOff>101600</xdr:colOff>
      <xdr:row>83</xdr:row>
      <xdr:rowOff>143763</xdr:rowOff>
    </xdr:to>
    <xdr:sp macro="" textlink="">
      <xdr:nvSpPr>
        <xdr:cNvPr id="746" name="フローチャート: 判断 745">
          <a:extLst>
            <a:ext uri="{FF2B5EF4-FFF2-40B4-BE49-F238E27FC236}">
              <a16:creationId xmlns:a16="http://schemas.microsoft.com/office/drawing/2014/main" id="{84C8A261-D951-4AFD-B6DA-D75AA86AFC7D}"/>
            </a:ext>
          </a:extLst>
        </xdr:cNvPr>
        <xdr:cNvSpPr/>
      </xdr:nvSpPr>
      <xdr:spPr>
        <a:xfrm>
          <a:off x="15430500" y="14272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35306</xdr:rowOff>
    </xdr:from>
    <xdr:to>
      <xdr:col>76</xdr:col>
      <xdr:colOff>165100</xdr:colOff>
      <xdr:row>83</xdr:row>
      <xdr:rowOff>136906</xdr:rowOff>
    </xdr:to>
    <xdr:sp macro="" textlink="">
      <xdr:nvSpPr>
        <xdr:cNvPr id="747" name="フローチャート: 判断 746">
          <a:extLst>
            <a:ext uri="{FF2B5EF4-FFF2-40B4-BE49-F238E27FC236}">
              <a16:creationId xmlns:a16="http://schemas.microsoft.com/office/drawing/2014/main" id="{4A46623E-F039-4722-A074-0E4CC2F2D977}"/>
            </a:ext>
          </a:extLst>
        </xdr:cNvPr>
        <xdr:cNvSpPr/>
      </xdr:nvSpPr>
      <xdr:spPr>
        <a:xfrm>
          <a:off x="14541500" y="14265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19304</xdr:rowOff>
    </xdr:from>
    <xdr:to>
      <xdr:col>72</xdr:col>
      <xdr:colOff>38100</xdr:colOff>
      <xdr:row>83</xdr:row>
      <xdr:rowOff>120904</xdr:rowOff>
    </xdr:to>
    <xdr:sp macro="" textlink="">
      <xdr:nvSpPr>
        <xdr:cNvPr id="748" name="フローチャート: 判断 747">
          <a:extLst>
            <a:ext uri="{FF2B5EF4-FFF2-40B4-BE49-F238E27FC236}">
              <a16:creationId xmlns:a16="http://schemas.microsoft.com/office/drawing/2014/main" id="{7DB37D27-4DDD-488D-81F6-6EFFEFF52338}"/>
            </a:ext>
          </a:extLst>
        </xdr:cNvPr>
        <xdr:cNvSpPr/>
      </xdr:nvSpPr>
      <xdr:spPr>
        <a:xfrm>
          <a:off x="13652500" y="1424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124461</xdr:rowOff>
    </xdr:from>
    <xdr:to>
      <xdr:col>67</xdr:col>
      <xdr:colOff>101600</xdr:colOff>
      <xdr:row>83</xdr:row>
      <xdr:rowOff>54611</xdr:rowOff>
    </xdr:to>
    <xdr:sp macro="" textlink="">
      <xdr:nvSpPr>
        <xdr:cNvPr id="749" name="フローチャート: 判断 748">
          <a:extLst>
            <a:ext uri="{FF2B5EF4-FFF2-40B4-BE49-F238E27FC236}">
              <a16:creationId xmlns:a16="http://schemas.microsoft.com/office/drawing/2014/main" id="{1D13EE22-69D9-4917-B874-6F30C5CA6CC2}"/>
            </a:ext>
          </a:extLst>
        </xdr:cNvPr>
        <xdr:cNvSpPr/>
      </xdr:nvSpPr>
      <xdr:spPr>
        <a:xfrm>
          <a:off x="12763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0" name="テキスト ボックス 749">
          <a:extLst>
            <a:ext uri="{FF2B5EF4-FFF2-40B4-BE49-F238E27FC236}">
              <a16:creationId xmlns:a16="http://schemas.microsoft.com/office/drawing/2014/main" id="{A297A28A-A862-4542-8151-6F2247E25D9F}"/>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7A4C8A68-4276-4A75-992D-37DABA6A53D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BB32B4FC-6451-4BF1-95C2-373978CB949F}"/>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DBDBA7A8-1690-4E66-890D-498B093E043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0C1A191A-EB6F-4A1B-BCE5-33907986BD3B}"/>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60452</xdr:rowOff>
    </xdr:from>
    <xdr:to>
      <xdr:col>85</xdr:col>
      <xdr:colOff>177800</xdr:colOff>
      <xdr:row>81</xdr:row>
      <xdr:rowOff>162052</xdr:rowOff>
    </xdr:to>
    <xdr:sp macro="" textlink="">
      <xdr:nvSpPr>
        <xdr:cNvPr id="755" name="楕円 754">
          <a:extLst>
            <a:ext uri="{FF2B5EF4-FFF2-40B4-BE49-F238E27FC236}">
              <a16:creationId xmlns:a16="http://schemas.microsoft.com/office/drawing/2014/main" id="{6D4399F8-DCF5-4749-97B7-46C2DBCC0A6B}"/>
            </a:ext>
          </a:extLst>
        </xdr:cNvPr>
        <xdr:cNvSpPr/>
      </xdr:nvSpPr>
      <xdr:spPr>
        <a:xfrm>
          <a:off x="16268700" y="13947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83329</xdr:rowOff>
    </xdr:from>
    <xdr:ext cx="405111" cy="259045"/>
    <xdr:sp macro="" textlink="">
      <xdr:nvSpPr>
        <xdr:cNvPr id="756" name="【児童館】&#10;有形固定資産減価償却率該当値テキスト">
          <a:extLst>
            <a:ext uri="{FF2B5EF4-FFF2-40B4-BE49-F238E27FC236}">
              <a16:creationId xmlns:a16="http://schemas.microsoft.com/office/drawing/2014/main" id="{E554E386-8BD1-4162-BB05-71C5B9FC72B8}"/>
            </a:ext>
          </a:extLst>
        </xdr:cNvPr>
        <xdr:cNvSpPr txBox="1"/>
      </xdr:nvSpPr>
      <xdr:spPr>
        <a:xfrm>
          <a:off x="16357600" y="13799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12446</xdr:rowOff>
    </xdr:from>
    <xdr:to>
      <xdr:col>81</xdr:col>
      <xdr:colOff>101600</xdr:colOff>
      <xdr:row>81</xdr:row>
      <xdr:rowOff>114046</xdr:rowOff>
    </xdr:to>
    <xdr:sp macro="" textlink="">
      <xdr:nvSpPr>
        <xdr:cNvPr id="757" name="楕円 756">
          <a:extLst>
            <a:ext uri="{FF2B5EF4-FFF2-40B4-BE49-F238E27FC236}">
              <a16:creationId xmlns:a16="http://schemas.microsoft.com/office/drawing/2014/main" id="{CBF897CD-C4B7-4D4A-87D3-81A05F1582A3}"/>
            </a:ext>
          </a:extLst>
        </xdr:cNvPr>
        <xdr:cNvSpPr/>
      </xdr:nvSpPr>
      <xdr:spPr>
        <a:xfrm>
          <a:off x="15430500" y="13899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63246</xdr:rowOff>
    </xdr:from>
    <xdr:to>
      <xdr:col>85</xdr:col>
      <xdr:colOff>127000</xdr:colOff>
      <xdr:row>81</xdr:row>
      <xdr:rowOff>111252</xdr:rowOff>
    </xdr:to>
    <xdr:cxnSp macro="">
      <xdr:nvCxnSpPr>
        <xdr:cNvPr id="758" name="直線コネクタ 757">
          <a:extLst>
            <a:ext uri="{FF2B5EF4-FFF2-40B4-BE49-F238E27FC236}">
              <a16:creationId xmlns:a16="http://schemas.microsoft.com/office/drawing/2014/main" id="{6D09F923-62FD-4D51-9C20-272121321C51}"/>
            </a:ext>
          </a:extLst>
        </xdr:cNvPr>
        <xdr:cNvCxnSpPr/>
      </xdr:nvCxnSpPr>
      <xdr:spPr>
        <a:xfrm>
          <a:off x="15481300" y="13950696"/>
          <a:ext cx="8382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135889</xdr:rowOff>
    </xdr:from>
    <xdr:to>
      <xdr:col>76</xdr:col>
      <xdr:colOff>165100</xdr:colOff>
      <xdr:row>81</xdr:row>
      <xdr:rowOff>66039</xdr:rowOff>
    </xdr:to>
    <xdr:sp macro="" textlink="">
      <xdr:nvSpPr>
        <xdr:cNvPr id="759" name="楕円 758">
          <a:extLst>
            <a:ext uri="{FF2B5EF4-FFF2-40B4-BE49-F238E27FC236}">
              <a16:creationId xmlns:a16="http://schemas.microsoft.com/office/drawing/2014/main" id="{8C9BACA8-BFB3-464A-B59D-6DFC3DED0C7E}"/>
            </a:ext>
          </a:extLst>
        </xdr:cNvPr>
        <xdr:cNvSpPr/>
      </xdr:nvSpPr>
      <xdr:spPr>
        <a:xfrm>
          <a:off x="14541500" y="13851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15239</xdr:rowOff>
    </xdr:from>
    <xdr:to>
      <xdr:col>81</xdr:col>
      <xdr:colOff>50800</xdr:colOff>
      <xdr:row>81</xdr:row>
      <xdr:rowOff>63246</xdr:rowOff>
    </xdr:to>
    <xdr:cxnSp macro="">
      <xdr:nvCxnSpPr>
        <xdr:cNvPr id="760" name="直線コネクタ 759">
          <a:extLst>
            <a:ext uri="{FF2B5EF4-FFF2-40B4-BE49-F238E27FC236}">
              <a16:creationId xmlns:a16="http://schemas.microsoft.com/office/drawing/2014/main" id="{CBF1C059-1D74-496B-8038-E12B6C89B3AD}"/>
            </a:ext>
          </a:extLst>
        </xdr:cNvPr>
        <xdr:cNvCxnSpPr/>
      </xdr:nvCxnSpPr>
      <xdr:spPr>
        <a:xfrm>
          <a:off x="14592300" y="13902689"/>
          <a:ext cx="889000" cy="48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87885</xdr:rowOff>
    </xdr:from>
    <xdr:to>
      <xdr:col>72</xdr:col>
      <xdr:colOff>38100</xdr:colOff>
      <xdr:row>81</xdr:row>
      <xdr:rowOff>18035</xdr:rowOff>
    </xdr:to>
    <xdr:sp macro="" textlink="">
      <xdr:nvSpPr>
        <xdr:cNvPr id="761" name="楕円 760">
          <a:extLst>
            <a:ext uri="{FF2B5EF4-FFF2-40B4-BE49-F238E27FC236}">
              <a16:creationId xmlns:a16="http://schemas.microsoft.com/office/drawing/2014/main" id="{63F7E54F-106E-45CF-A3E4-FE8E1DB0B293}"/>
            </a:ext>
          </a:extLst>
        </xdr:cNvPr>
        <xdr:cNvSpPr/>
      </xdr:nvSpPr>
      <xdr:spPr>
        <a:xfrm>
          <a:off x="13652500" y="1380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138685</xdr:rowOff>
    </xdr:from>
    <xdr:to>
      <xdr:col>76</xdr:col>
      <xdr:colOff>114300</xdr:colOff>
      <xdr:row>81</xdr:row>
      <xdr:rowOff>15239</xdr:rowOff>
    </xdr:to>
    <xdr:cxnSp macro="">
      <xdr:nvCxnSpPr>
        <xdr:cNvPr id="762" name="直線コネクタ 761">
          <a:extLst>
            <a:ext uri="{FF2B5EF4-FFF2-40B4-BE49-F238E27FC236}">
              <a16:creationId xmlns:a16="http://schemas.microsoft.com/office/drawing/2014/main" id="{68B0C259-9745-4064-8459-C13E255E6C9C}"/>
            </a:ext>
          </a:extLst>
        </xdr:cNvPr>
        <xdr:cNvCxnSpPr/>
      </xdr:nvCxnSpPr>
      <xdr:spPr>
        <a:xfrm>
          <a:off x="13703300" y="13854685"/>
          <a:ext cx="889000" cy="48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39878</xdr:rowOff>
    </xdr:from>
    <xdr:to>
      <xdr:col>67</xdr:col>
      <xdr:colOff>101600</xdr:colOff>
      <xdr:row>80</xdr:row>
      <xdr:rowOff>141478</xdr:rowOff>
    </xdr:to>
    <xdr:sp macro="" textlink="">
      <xdr:nvSpPr>
        <xdr:cNvPr id="763" name="楕円 762">
          <a:extLst>
            <a:ext uri="{FF2B5EF4-FFF2-40B4-BE49-F238E27FC236}">
              <a16:creationId xmlns:a16="http://schemas.microsoft.com/office/drawing/2014/main" id="{763A34AE-7F2F-4050-8BA9-E0F047D4382D}"/>
            </a:ext>
          </a:extLst>
        </xdr:cNvPr>
        <xdr:cNvSpPr/>
      </xdr:nvSpPr>
      <xdr:spPr>
        <a:xfrm>
          <a:off x="12763500" y="13755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90678</xdr:rowOff>
    </xdr:from>
    <xdr:to>
      <xdr:col>71</xdr:col>
      <xdr:colOff>177800</xdr:colOff>
      <xdr:row>80</xdr:row>
      <xdr:rowOff>138685</xdr:rowOff>
    </xdr:to>
    <xdr:cxnSp macro="">
      <xdr:nvCxnSpPr>
        <xdr:cNvPr id="764" name="直線コネクタ 763">
          <a:extLst>
            <a:ext uri="{FF2B5EF4-FFF2-40B4-BE49-F238E27FC236}">
              <a16:creationId xmlns:a16="http://schemas.microsoft.com/office/drawing/2014/main" id="{60860826-90AC-4A1F-8D41-FCE634443FB4}"/>
            </a:ext>
          </a:extLst>
        </xdr:cNvPr>
        <xdr:cNvCxnSpPr/>
      </xdr:nvCxnSpPr>
      <xdr:spPr>
        <a:xfrm>
          <a:off x="12814300" y="13806678"/>
          <a:ext cx="889000" cy="48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134890</xdr:rowOff>
    </xdr:from>
    <xdr:ext cx="405111" cy="259045"/>
    <xdr:sp macro="" textlink="">
      <xdr:nvSpPr>
        <xdr:cNvPr id="765" name="n_1aveValue【児童館】&#10;有形固定資産減価償却率">
          <a:extLst>
            <a:ext uri="{FF2B5EF4-FFF2-40B4-BE49-F238E27FC236}">
              <a16:creationId xmlns:a16="http://schemas.microsoft.com/office/drawing/2014/main" id="{A7EB9E06-A847-4213-9AC1-3BAEADC6AA95}"/>
            </a:ext>
          </a:extLst>
        </xdr:cNvPr>
        <xdr:cNvSpPr txBox="1"/>
      </xdr:nvSpPr>
      <xdr:spPr>
        <a:xfrm>
          <a:off x="15266044" y="14365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128033</xdr:rowOff>
    </xdr:from>
    <xdr:ext cx="405111" cy="259045"/>
    <xdr:sp macro="" textlink="">
      <xdr:nvSpPr>
        <xdr:cNvPr id="766" name="n_2aveValue【児童館】&#10;有形固定資産減価償却率">
          <a:extLst>
            <a:ext uri="{FF2B5EF4-FFF2-40B4-BE49-F238E27FC236}">
              <a16:creationId xmlns:a16="http://schemas.microsoft.com/office/drawing/2014/main" id="{610E0531-E206-4AAB-A156-BC134A84DCB0}"/>
            </a:ext>
          </a:extLst>
        </xdr:cNvPr>
        <xdr:cNvSpPr txBox="1"/>
      </xdr:nvSpPr>
      <xdr:spPr>
        <a:xfrm>
          <a:off x="14389744" y="14358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112031</xdr:rowOff>
    </xdr:from>
    <xdr:ext cx="405111" cy="259045"/>
    <xdr:sp macro="" textlink="">
      <xdr:nvSpPr>
        <xdr:cNvPr id="767" name="n_3aveValue【児童館】&#10;有形固定資産減価償却率">
          <a:extLst>
            <a:ext uri="{FF2B5EF4-FFF2-40B4-BE49-F238E27FC236}">
              <a16:creationId xmlns:a16="http://schemas.microsoft.com/office/drawing/2014/main" id="{C94CFD48-E627-4238-B646-26ED2A64D4CD}"/>
            </a:ext>
          </a:extLst>
        </xdr:cNvPr>
        <xdr:cNvSpPr txBox="1"/>
      </xdr:nvSpPr>
      <xdr:spPr>
        <a:xfrm>
          <a:off x="13500744" y="14342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45738</xdr:rowOff>
    </xdr:from>
    <xdr:ext cx="405111" cy="259045"/>
    <xdr:sp macro="" textlink="">
      <xdr:nvSpPr>
        <xdr:cNvPr id="768" name="n_4aveValue【児童館】&#10;有形固定資産減価償却率">
          <a:extLst>
            <a:ext uri="{FF2B5EF4-FFF2-40B4-BE49-F238E27FC236}">
              <a16:creationId xmlns:a16="http://schemas.microsoft.com/office/drawing/2014/main" id="{1E5DE0B4-ACC9-4F8F-BA85-D77E7D28A4C3}"/>
            </a:ext>
          </a:extLst>
        </xdr:cNvPr>
        <xdr:cNvSpPr txBox="1"/>
      </xdr:nvSpPr>
      <xdr:spPr>
        <a:xfrm>
          <a:off x="12611744" y="1427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130573</xdr:rowOff>
    </xdr:from>
    <xdr:ext cx="405111" cy="259045"/>
    <xdr:sp macro="" textlink="">
      <xdr:nvSpPr>
        <xdr:cNvPr id="769" name="n_1mainValue【児童館】&#10;有形固定資産減価償却率">
          <a:extLst>
            <a:ext uri="{FF2B5EF4-FFF2-40B4-BE49-F238E27FC236}">
              <a16:creationId xmlns:a16="http://schemas.microsoft.com/office/drawing/2014/main" id="{EB383F12-E6B7-4B0B-A3FC-8D26648662EB}"/>
            </a:ext>
          </a:extLst>
        </xdr:cNvPr>
        <xdr:cNvSpPr txBox="1"/>
      </xdr:nvSpPr>
      <xdr:spPr>
        <a:xfrm>
          <a:off x="15266044" y="13675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82566</xdr:rowOff>
    </xdr:from>
    <xdr:ext cx="405111" cy="259045"/>
    <xdr:sp macro="" textlink="">
      <xdr:nvSpPr>
        <xdr:cNvPr id="770" name="n_2mainValue【児童館】&#10;有形固定資産減価償却率">
          <a:extLst>
            <a:ext uri="{FF2B5EF4-FFF2-40B4-BE49-F238E27FC236}">
              <a16:creationId xmlns:a16="http://schemas.microsoft.com/office/drawing/2014/main" id="{AB2582A9-1DE2-4757-92CF-F4D3B6A77261}"/>
            </a:ext>
          </a:extLst>
        </xdr:cNvPr>
        <xdr:cNvSpPr txBox="1"/>
      </xdr:nvSpPr>
      <xdr:spPr>
        <a:xfrm>
          <a:off x="14389744" y="13627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34562</xdr:rowOff>
    </xdr:from>
    <xdr:ext cx="405111" cy="259045"/>
    <xdr:sp macro="" textlink="">
      <xdr:nvSpPr>
        <xdr:cNvPr id="771" name="n_3mainValue【児童館】&#10;有形固定資産減価償却率">
          <a:extLst>
            <a:ext uri="{FF2B5EF4-FFF2-40B4-BE49-F238E27FC236}">
              <a16:creationId xmlns:a16="http://schemas.microsoft.com/office/drawing/2014/main" id="{774EF890-9C14-48D9-9FED-8F45907660ED}"/>
            </a:ext>
          </a:extLst>
        </xdr:cNvPr>
        <xdr:cNvSpPr txBox="1"/>
      </xdr:nvSpPr>
      <xdr:spPr>
        <a:xfrm>
          <a:off x="13500744" y="13579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158005</xdr:rowOff>
    </xdr:from>
    <xdr:ext cx="405111" cy="259045"/>
    <xdr:sp macro="" textlink="">
      <xdr:nvSpPr>
        <xdr:cNvPr id="772" name="n_4mainValue【児童館】&#10;有形固定資産減価償却率">
          <a:extLst>
            <a:ext uri="{FF2B5EF4-FFF2-40B4-BE49-F238E27FC236}">
              <a16:creationId xmlns:a16="http://schemas.microsoft.com/office/drawing/2014/main" id="{5068B2D9-229D-45AA-8A9E-777F218CB930}"/>
            </a:ext>
          </a:extLst>
        </xdr:cNvPr>
        <xdr:cNvSpPr txBox="1"/>
      </xdr:nvSpPr>
      <xdr:spPr>
        <a:xfrm>
          <a:off x="12611744" y="13531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3" name="正方形/長方形 772">
          <a:extLst>
            <a:ext uri="{FF2B5EF4-FFF2-40B4-BE49-F238E27FC236}">
              <a16:creationId xmlns:a16="http://schemas.microsoft.com/office/drawing/2014/main" id="{C36A62E1-DC6F-4814-888E-13E26802010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4" name="正方形/長方形 773">
          <a:extLst>
            <a:ext uri="{FF2B5EF4-FFF2-40B4-BE49-F238E27FC236}">
              <a16:creationId xmlns:a16="http://schemas.microsoft.com/office/drawing/2014/main" id="{AD152399-C135-40FA-ADEB-63AAA4265FB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5" name="正方形/長方形 774">
          <a:extLst>
            <a:ext uri="{FF2B5EF4-FFF2-40B4-BE49-F238E27FC236}">
              <a16:creationId xmlns:a16="http://schemas.microsoft.com/office/drawing/2014/main" id="{685D320F-42F4-4A4B-9695-EB196205E4B4}"/>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6" name="正方形/長方形 775">
          <a:extLst>
            <a:ext uri="{FF2B5EF4-FFF2-40B4-BE49-F238E27FC236}">
              <a16:creationId xmlns:a16="http://schemas.microsoft.com/office/drawing/2014/main" id="{669E357B-F05F-4663-8494-6D707AD56007}"/>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7" name="正方形/長方形 776">
          <a:extLst>
            <a:ext uri="{FF2B5EF4-FFF2-40B4-BE49-F238E27FC236}">
              <a16:creationId xmlns:a16="http://schemas.microsoft.com/office/drawing/2014/main" id="{E2787224-1A40-4F5E-8910-479A279DC2AA}"/>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8" name="正方形/長方形 777">
          <a:extLst>
            <a:ext uri="{FF2B5EF4-FFF2-40B4-BE49-F238E27FC236}">
              <a16:creationId xmlns:a16="http://schemas.microsoft.com/office/drawing/2014/main" id="{5B22E8FB-B1E5-49F9-AF52-A225F1AA7FAC}"/>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9" name="正方形/長方形 778">
          <a:extLst>
            <a:ext uri="{FF2B5EF4-FFF2-40B4-BE49-F238E27FC236}">
              <a16:creationId xmlns:a16="http://schemas.microsoft.com/office/drawing/2014/main" id="{720786B3-A494-4975-9595-3E0B9E69107C}"/>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0" name="正方形/長方形 779">
          <a:extLst>
            <a:ext uri="{FF2B5EF4-FFF2-40B4-BE49-F238E27FC236}">
              <a16:creationId xmlns:a16="http://schemas.microsoft.com/office/drawing/2014/main" id="{C8646DE8-1FE3-4CED-9C55-9A25A6614685}"/>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1" name="テキスト ボックス 780">
          <a:extLst>
            <a:ext uri="{FF2B5EF4-FFF2-40B4-BE49-F238E27FC236}">
              <a16:creationId xmlns:a16="http://schemas.microsoft.com/office/drawing/2014/main" id="{5D66497B-F0A5-49AC-AFFB-2870A0D58BE6}"/>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2" name="直線コネクタ 781">
          <a:extLst>
            <a:ext uri="{FF2B5EF4-FFF2-40B4-BE49-F238E27FC236}">
              <a16:creationId xmlns:a16="http://schemas.microsoft.com/office/drawing/2014/main" id="{D1699F7B-0BEA-44DB-B246-FAF32B511028}"/>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83" name="直線コネクタ 782">
          <a:extLst>
            <a:ext uri="{FF2B5EF4-FFF2-40B4-BE49-F238E27FC236}">
              <a16:creationId xmlns:a16="http://schemas.microsoft.com/office/drawing/2014/main" id="{DAF62144-7BDC-4CAB-9446-FBAE977B6EB8}"/>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84" name="テキスト ボックス 783">
          <a:extLst>
            <a:ext uri="{FF2B5EF4-FFF2-40B4-BE49-F238E27FC236}">
              <a16:creationId xmlns:a16="http://schemas.microsoft.com/office/drawing/2014/main" id="{CAB89F9B-989F-4694-A96D-D6CF087B4147}"/>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85" name="直線コネクタ 784">
          <a:extLst>
            <a:ext uri="{FF2B5EF4-FFF2-40B4-BE49-F238E27FC236}">
              <a16:creationId xmlns:a16="http://schemas.microsoft.com/office/drawing/2014/main" id="{7FA97610-179F-45E5-8F60-5444B77E03D7}"/>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86" name="テキスト ボックス 785">
          <a:extLst>
            <a:ext uri="{FF2B5EF4-FFF2-40B4-BE49-F238E27FC236}">
              <a16:creationId xmlns:a16="http://schemas.microsoft.com/office/drawing/2014/main" id="{76D74FE8-9283-4EE6-B966-447314F62C5E}"/>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7" name="直線コネクタ 786">
          <a:extLst>
            <a:ext uri="{FF2B5EF4-FFF2-40B4-BE49-F238E27FC236}">
              <a16:creationId xmlns:a16="http://schemas.microsoft.com/office/drawing/2014/main" id="{DDB88EA0-AE9C-46D9-86ED-D1EEBBB8C688}"/>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8" name="テキスト ボックス 787">
          <a:extLst>
            <a:ext uri="{FF2B5EF4-FFF2-40B4-BE49-F238E27FC236}">
              <a16:creationId xmlns:a16="http://schemas.microsoft.com/office/drawing/2014/main" id="{788184E5-1E90-46A9-853B-37EE090CF613}"/>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9" name="直線コネクタ 788">
          <a:extLst>
            <a:ext uri="{FF2B5EF4-FFF2-40B4-BE49-F238E27FC236}">
              <a16:creationId xmlns:a16="http://schemas.microsoft.com/office/drawing/2014/main" id="{1969FB06-91A5-4E6A-AF4E-6DA33BA872A9}"/>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0" name="テキスト ボックス 789">
          <a:extLst>
            <a:ext uri="{FF2B5EF4-FFF2-40B4-BE49-F238E27FC236}">
              <a16:creationId xmlns:a16="http://schemas.microsoft.com/office/drawing/2014/main" id="{9468176A-39E3-4584-891F-3C86B3DD696D}"/>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1" name="直線コネクタ 790">
          <a:extLst>
            <a:ext uri="{FF2B5EF4-FFF2-40B4-BE49-F238E27FC236}">
              <a16:creationId xmlns:a16="http://schemas.microsoft.com/office/drawing/2014/main" id="{2085CEB0-584D-431B-BF48-150130117326}"/>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92" name="テキスト ボックス 791">
          <a:extLst>
            <a:ext uri="{FF2B5EF4-FFF2-40B4-BE49-F238E27FC236}">
              <a16:creationId xmlns:a16="http://schemas.microsoft.com/office/drawing/2014/main" id="{078052CF-5521-4A24-BE55-4552E5987C77}"/>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3" name="直線コネクタ 792">
          <a:extLst>
            <a:ext uri="{FF2B5EF4-FFF2-40B4-BE49-F238E27FC236}">
              <a16:creationId xmlns:a16="http://schemas.microsoft.com/office/drawing/2014/main" id="{D2418DA1-3726-4513-9903-6E15C6067388}"/>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4" name="テキスト ボックス 793">
          <a:extLst>
            <a:ext uri="{FF2B5EF4-FFF2-40B4-BE49-F238E27FC236}">
              <a16:creationId xmlns:a16="http://schemas.microsoft.com/office/drawing/2014/main" id="{93C00D5A-A072-49F3-AFB0-0B93BF23B48B}"/>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5" name="【児童館】&#10;一人当たり面積グラフ枠">
          <a:extLst>
            <a:ext uri="{FF2B5EF4-FFF2-40B4-BE49-F238E27FC236}">
              <a16:creationId xmlns:a16="http://schemas.microsoft.com/office/drawing/2014/main" id="{90B77694-939A-45C8-8A67-ACA10EA1C5EE}"/>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76200</xdr:rowOff>
    </xdr:from>
    <xdr:to>
      <xdr:col>116</xdr:col>
      <xdr:colOff>62864</xdr:colOff>
      <xdr:row>86</xdr:row>
      <xdr:rowOff>76200</xdr:rowOff>
    </xdr:to>
    <xdr:cxnSp macro="">
      <xdr:nvCxnSpPr>
        <xdr:cNvPr id="796" name="直線コネクタ 795">
          <a:extLst>
            <a:ext uri="{FF2B5EF4-FFF2-40B4-BE49-F238E27FC236}">
              <a16:creationId xmlns:a16="http://schemas.microsoft.com/office/drawing/2014/main" id="{1797F2A0-B041-4588-931F-87ADC439EE42}"/>
            </a:ext>
          </a:extLst>
        </xdr:cNvPr>
        <xdr:cNvCxnSpPr/>
      </xdr:nvCxnSpPr>
      <xdr:spPr>
        <a:xfrm flipV="1">
          <a:off x="22160864" y="134493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797" name="【児童館】&#10;一人当たり面積最小値テキスト">
          <a:extLst>
            <a:ext uri="{FF2B5EF4-FFF2-40B4-BE49-F238E27FC236}">
              <a16:creationId xmlns:a16="http://schemas.microsoft.com/office/drawing/2014/main" id="{1B162BCC-E238-452A-93BF-0DD383D5C316}"/>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798" name="直線コネクタ 797">
          <a:extLst>
            <a:ext uri="{FF2B5EF4-FFF2-40B4-BE49-F238E27FC236}">
              <a16:creationId xmlns:a16="http://schemas.microsoft.com/office/drawing/2014/main" id="{19F1B83E-4ED2-4F40-BE7D-E7FD944DB2B2}"/>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22877</xdr:rowOff>
    </xdr:from>
    <xdr:ext cx="469744" cy="259045"/>
    <xdr:sp macro="" textlink="">
      <xdr:nvSpPr>
        <xdr:cNvPr id="799" name="【児童館】&#10;一人当たり面積最大値テキスト">
          <a:extLst>
            <a:ext uri="{FF2B5EF4-FFF2-40B4-BE49-F238E27FC236}">
              <a16:creationId xmlns:a16="http://schemas.microsoft.com/office/drawing/2014/main" id="{12CF29FD-C098-4C97-8784-8C010589DC17}"/>
            </a:ext>
          </a:extLst>
        </xdr:cNvPr>
        <xdr:cNvSpPr txBox="1"/>
      </xdr:nvSpPr>
      <xdr:spPr>
        <a:xfrm>
          <a:off x="22199600" y="1322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76200</xdr:rowOff>
    </xdr:from>
    <xdr:to>
      <xdr:col>116</xdr:col>
      <xdr:colOff>152400</xdr:colOff>
      <xdr:row>78</xdr:row>
      <xdr:rowOff>76200</xdr:rowOff>
    </xdr:to>
    <xdr:cxnSp macro="">
      <xdr:nvCxnSpPr>
        <xdr:cNvPr id="800" name="直線コネクタ 799">
          <a:extLst>
            <a:ext uri="{FF2B5EF4-FFF2-40B4-BE49-F238E27FC236}">
              <a16:creationId xmlns:a16="http://schemas.microsoft.com/office/drawing/2014/main" id="{83299080-13F2-461D-844C-81BE69D14DD1}"/>
            </a:ext>
          </a:extLst>
        </xdr:cNvPr>
        <xdr:cNvCxnSpPr/>
      </xdr:nvCxnSpPr>
      <xdr:spPr>
        <a:xfrm>
          <a:off x="22072600" y="1344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162577</xdr:rowOff>
    </xdr:from>
    <xdr:ext cx="469744" cy="259045"/>
    <xdr:sp macro="" textlink="">
      <xdr:nvSpPr>
        <xdr:cNvPr id="801" name="【児童館】&#10;一人当たり面積平均値テキスト">
          <a:extLst>
            <a:ext uri="{FF2B5EF4-FFF2-40B4-BE49-F238E27FC236}">
              <a16:creationId xmlns:a16="http://schemas.microsoft.com/office/drawing/2014/main" id="{1676DB7F-077C-47FD-9428-FA3D6F73815D}"/>
            </a:ext>
          </a:extLst>
        </xdr:cNvPr>
        <xdr:cNvSpPr txBox="1"/>
      </xdr:nvSpPr>
      <xdr:spPr>
        <a:xfrm>
          <a:off x="22199600" y="140500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139700</xdr:rowOff>
    </xdr:from>
    <xdr:to>
      <xdr:col>116</xdr:col>
      <xdr:colOff>114300</xdr:colOff>
      <xdr:row>83</xdr:row>
      <xdr:rowOff>69850</xdr:rowOff>
    </xdr:to>
    <xdr:sp macro="" textlink="">
      <xdr:nvSpPr>
        <xdr:cNvPr id="802" name="フローチャート: 判断 801">
          <a:extLst>
            <a:ext uri="{FF2B5EF4-FFF2-40B4-BE49-F238E27FC236}">
              <a16:creationId xmlns:a16="http://schemas.microsoft.com/office/drawing/2014/main" id="{FC74A392-7A0B-4DC7-8064-0DE1D91FD2EE}"/>
            </a:ext>
          </a:extLst>
        </xdr:cNvPr>
        <xdr:cNvSpPr/>
      </xdr:nvSpPr>
      <xdr:spPr>
        <a:xfrm>
          <a:off x="22110700" y="1419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139700</xdr:rowOff>
    </xdr:from>
    <xdr:to>
      <xdr:col>112</xdr:col>
      <xdr:colOff>38100</xdr:colOff>
      <xdr:row>83</xdr:row>
      <xdr:rowOff>69850</xdr:rowOff>
    </xdr:to>
    <xdr:sp macro="" textlink="">
      <xdr:nvSpPr>
        <xdr:cNvPr id="803" name="フローチャート: 判断 802">
          <a:extLst>
            <a:ext uri="{FF2B5EF4-FFF2-40B4-BE49-F238E27FC236}">
              <a16:creationId xmlns:a16="http://schemas.microsoft.com/office/drawing/2014/main" id="{46DDA2BB-2FB3-48BD-8721-0965B25A1854}"/>
            </a:ext>
          </a:extLst>
        </xdr:cNvPr>
        <xdr:cNvSpPr/>
      </xdr:nvSpPr>
      <xdr:spPr>
        <a:xfrm>
          <a:off x="21272500" y="1419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139700</xdr:rowOff>
    </xdr:from>
    <xdr:to>
      <xdr:col>107</xdr:col>
      <xdr:colOff>101600</xdr:colOff>
      <xdr:row>83</xdr:row>
      <xdr:rowOff>69850</xdr:rowOff>
    </xdr:to>
    <xdr:sp macro="" textlink="">
      <xdr:nvSpPr>
        <xdr:cNvPr id="804" name="フローチャート: 判断 803">
          <a:extLst>
            <a:ext uri="{FF2B5EF4-FFF2-40B4-BE49-F238E27FC236}">
              <a16:creationId xmlns:a16="http://schemas.microsoft.com/office/drawing/2014/main" id="{6BEC3291-8B3F-47C9-8A82-A2FA0093BD75}"/>
            </a:ext>
          </a:extLst>
        </xdr:cNvPr>
        <xdr:cNvSpPr/>
      </xdr:nvSpPr>
      <xdr:spPr>
        <a:xfrm>
          <a:off x="20383500" y="1419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139700</xdr:rowOff>
    </xdr:from>
    <xdr:to>
      <xdr:col>102</xdr:col>
      <xdr:colOff>165100</xdr:colOff>
      <xdr:row>83</xdr:row>
      <xdr:rowOff>69850</xdr:rowOff>
    </xdr:to>
    <xdr:sp macro="" textlink="">
      <xdr:nvSpPr>
        <xdr:cNvPr id="805" name="フローチャート: 判断 804">
          <a:extLst>
            <a:ext uri="{FF2B5EF4-FFF2-40B4-BE49-F238E27FC236}">
              <a16:creationId xmlns:a16="http://schemas.microsoft.com/office/drawing/2014/main" id="{A52160A8-2066-4A98-8C81-3213020FCC8D}"/>
            </a:ext>
          </a:extLst>
        </xdr:cNvPr>
        <xdr:cNvSpPr/>
      </xdr:nvSpPr>
      <xdr:spPr>
        <a:xfrm>
          <a:off x="19494500" y="1419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63500</xdr:rowOff>
    </xdr:from>
    <xdr:to>
      <xdr:col>98</xdr:col>
      <xdr:colOff>38100</xdr:colOff>
      <xdr:row>82</xdr:row>
      <xdr:rowOff>165100</xdr:rowOff>
    </xdr:to>
    <xdr:sp macro="" textlink="">
      <xdr:nvSpPr>
        <xdr:cNvPr id="806" name="フローチャート: 判断 805">
          <a:extLst>
            <a:ext uri="{FF2B5EF4-FFF2-40B4-BE49-F238E27FC236}">
              <a16:creationId xmlns:a16="http://schemas.microsoft.com/office/drawing/2014/main" id="{1A1E30EF-60F9-47DB-872E-426C6FAA9503}"/>
            </a:ext>
          </a:extLst>
        </xdr:cNvPr>
        <xdr:cNvSpPr/>
      </xdr:nvSpPr>
      <xdr:spPr>
        <a:xfrm>
          <a:off x="18605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E1820D52-FB51-4984-B8DE-41523A71F5B6}"/>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0652B062-FA13-46C5-948E-483C86720F13}"/>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58D76901-6D10-4FAF-A33C-EF661AD0CFF5}"/>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C4174647-4774-4AAA-8137-F2B9EC4E86C3}"/>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7E40272B-BFD2-498A-BC26-E2808F7B301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82550</xdr:rowOff>
    </xdr:from>
    <xdr:to>
      <xdr:col>116</xdr:col>
      <xdr:colOff>114300</xdr:colOff>
      <xdr:row>84</xdr:row>
      <xdr:rowOff>12700</xdr:rowOff>
    </xdr:to>
    <xdr:sp macro="" textlink="">
      <xdr:nvSpPr>
        <xdr:cNvPr id="812" name="楕円 811">
          <a:extLst>
            <a:ext uri="{FF2B5EF4-FFF2-40B4-BE49-F238E27FC236}">
              <a16:creationId xmlns:a16="http://schemas.microsoft.com/office/drawing/2014/main" id="{6AFEF0F1-D322-4818-87EF-F97C97C2F662}"/>
            </a:ext>
          </a:extLst>
        </xdr:cNvPr>
        <xdr:cNvSpPr/>
      </xdr:nvSpPr>
      <xdr:spPr>
        <a:xfrm>
          <a:off x="221107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60977</xdr:rowOff>
    </xdr:from>
    <xdr:ext cx="469744" cy="259045"/>
    <xdr:sp macro="" textlink="">
      <xdr:nvSpPr>
        <xdr:cNvPr id="813" name="【児童館】&#10;一人当たり面積該当値テキスト">
          <a:extLst>
            <a:ext uri="{FF2B5EF4-FFF2-40B4-BE49-F238E27FC236}">
              <a16:creationId xmlns:a16="http://schemas.microsoft.com/office/drawing/2014/main" id="{AA28D58C-4739-4F96-9ED3-F7228A23383C}"/>
            </a:ext>
          </a:extLst>
        </xdr:cNvPr>
        <xdr:cNvSpPr txBox="1"/>
      </xdr:nvSpPr>
      <xdr:spPr>
        <a:xfrm>
          <a:off x="22199600" y="1429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120650</xdr:rowOff>
    </xdr:from>
    <xdr:to>
      <xdr:col>112</xdr:col>
      <xdr:colOff>38100</xdr:colOff>
      <xdr:row>84</xdr:row>
      <xdr:rowOff>50800</xdr:rowOff>
    </xdr:to>
    <xdr:sp macro="" textlink="">
      <xdr:nvSpPr>
        <xdr:cNvPr id="814" name="楕円 813">
          <a:extLst>
            <a:ext uri="{FF2B5EF4-FFF2-40B4-BE49-F238E27FC236}">
              <a16:creationId xmlns:a16="http://schemas.microsoft.com/office/drawing/2014/main" id="{FF11DFCD-5344-4110-BAFF-C86FEE9747CC}"/>
            </a:ext>
          </a:extLst>
        </xdr:cNvPr>
        <xdr:cNvSpPr/>
      </xdr:nvSpPr>
      <xdr:spPr>
        <a:xfrm>
          <a:off x="21272500" y="1435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133350</xdr:rowOff>
    </xdr:from>
    <xdr:to>
      <xdr:col>116</xdr:col>
      <xdr:colOff>63500</xdr:colOff>
      <xdr:row>84</xdr:row>
      <xdr:rowOff>0</xdr:rowOff>
    </xdr:to>
    <xdr:cxnSp macro="">
      <xdr:nvCxnSpPr>
        <xdr:cNvPr id="815" name="直線コネクタ 814">
          <a:extLst>
            <a:ext uri="{FF2B5EF4-FFF2-40B4-BE49-F238E27FC236}">
              <a16:creationId xmlns:a16="http://schemas.microsoft.com/office/drawing/2014/main" id="{244DB151-2875-4250-9DB0-14F59F24C5AB}"/>
            </a:ext>
          </a:extLst>
        </xdr:cNvPr>
        <xdr:cNvCxnSpPr/>
      </xdr:nvCxnSpPr>
      <xdr:spPr>
        <a:xfrm flipV="1">
          <a:off x="21323300" y="143637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120650</xdr:rowOff>
    </xdr:from>
    <xdr:to>
      <xdr:col>107</xdr:col>
      <xdr:colOff>101600</xdr:colOff>
      <xdr:row>84</xdr:row>
      <xdr:rowOff>50800</xdr:rowOff>
    </xdr:to>
    <xdr:sp macro="" textlink="">
      <xdr:nvSpPr>
        <xdr:cNvPr id="816" name="楕円 815">
          <a:extLst>
            <a:ext uri="{FF2B5EF4-FFF2-40B4-BE49-F238E27FC236}">
              <a16:creationId xmlns:a16="http://schemas.microsoft.com/office/drawing/2014/main" id="{7BF64E14-E188-4FBB-85FF-878DAAEBE67E}"/>
            </a:ext>
          </a:extLst>
        </xdr:cNvPr>
        <xdr:cNvSpPr/>
      </xdr:nvSpPr>
      <xdr:spPr>
        <a:xfrm>
          <a:off x="20383500" y="1435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0</xdr:rowOff>
    </xdr:from>
    <xdr:to>
      <xdr:col>111</xdr:col>
      <xdr:colOff>177800</xdr:colOff>
      <xdr:row>84</xdr:row>
      <xdr:rowOff>0</xdr:rowOff>
    </xdr:to>
    <xdr:cxnSp macro="">
      <xdr:nvCxnSpPr>
        <xdr:cNvPr id="817" name="直線コネクタ 816">
          <a:extLst>
            <a:ext uri="{FF2B5EF4-FFF2-40B4-BE49-F238E27FC236}">
              <a16:creationId xmlns:a16="http://schemas.microsoft.com/office/drawing/2014/main" id="{25F2FBB8-CF50-4DED-8AEE-4809ECD6C2D4}"/>
            </a:ext>
          </a:extLst>
        </xdr:cNvPr>
        <xdr:cNvCxnSpPr/>
      </xdr:nvCxnSpPr>
      <xdr:spPr>
        <a:xfrm>
          <a:off x="20434300" y="1440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120650</xdr:rowOff>
    </xdr:from>
    <xdr:to>
      <xdr:col>102</xdr:col>
      <xdr:colOff>165100</xdr:colOff>
      <xdr:row>84</xdr:row>
      <xdr:rowOff>50800</xdr:rowOff>
    </xdr:to>
    <xdr:sp macro="" textlink="">
      <xdr:nvSpPr>
        <xdr:cNvPr id="818" name="楕円 817">
          <a:extLst>
            <a:ext uri="{FF2B5EF4-FFF2-40B4-BE49-F238E27FC236}">
              <a16:creationId xmlns:a16="http://schemas.microsoft.com/office/drawing/2014/main" id="{74523170-AAF5-44BF-BF66-05A0115275EA}"/>
            </a:ext>
          </a:extLst>
        </xdr:cNvPr>
        <xdr:cNvSpPr/>
      </xdr:nvSpPr>
      <xdr:spPr>
        <a:xfrm>
          <a:off x="19494500" y="1435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0</xdr:rowOff>
    </xdr:from>
    <xdr:to>
      <xdr:col>107</xdr:col>
      <xdr:colOff>50800</xdr:colOff>
      <xdr:row>84</xdr:row>
      <xdr:rowOff>0</xdr:rowOff>
    </xdr:to>
    <xdr:cxnSp macro="">
      <xdr:nvCxnSpPr>
        <xdr:cNvPr id="819" name="直線コネクタ 818">
          <a:extLst>
            <a:ext uri="{FF2B5EF4-FFF2-40B4-BE49-F238E27FC236}">
              <a16:creationId xmlns:a16="http://schemas.microsoft.com/office/drawing/2014/main" id="{FF95945E-944C-4372-B6E5-0BB0F2370C6E}"/>
            </a:ext>
          </a:extLst>
        </xdr:cNvPr>
        <xdr:cNvCxnSpPr/>
      </xdr:nvCxnSpPr>
      <xdr:spPr>
        <a:xfrm>
          <a:off x="19545300" y="1440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120650</xdr:rowOff>
    </xdr:from>
    <xdr:to>
      <xdr:col>98</xdr:col>
      <xdr:colOff>38100</xdr:colOff>
      <xdr:row>84</xdr:row>
      <xdr:rowOff>50800</xdr:rowOff>
    </xdr:to>
    <xdr:sp macro="" textlink="">
      <xdr:nvSpPr>
        <xdr:cNvPr id="820" name="楕円 819">
          <a:extLst>
            <a:ext uri="{FF2B5EF4-FFF2-40B4-BE49-F238E27FC236}">
              <a16:creationId xmlns:a16="http://schemas.microsoft.com/office/drawing/2014/main" id="{EF99E627-5A1F-4142-96C6-77F1D5723A53}"/>
            </a:ext>
          </a:extLst>
        </xdr:cNvPr>
        <xdr:cNvSpPr/>
      </xdr:nvSpPr>
      <xdr:spPr>
        <a:xfrm>
          <a:off x="18605500" y="1435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0</xdr:rowOff>
    </xdr:from>
    <xdr:to>
      <xdr:col>102</xdr:col>
      <xdr:colOff>114300</xdr:colOff>
      <xdr:row>84</xdr:row>
      <xdr:rowOff>0</xdr:rowOff>
    </xdr:to>
    <xdr:cxnSp macro="">
      <xdr:nvCxnSpPr>
        <xdr:cNvPr id="821" name="直線コネクタ 820">
          <a:extLst>
            <a:ext uri="{FF2B5EF4-FFF2-40B4-BE49-F238E27FC236}">
              <a16:creationId xmlns:a16="http://schemas.microsoft.com/office/drawing/2014/main" id="{7E89D8A0-E523-406E-9E64-5D8FE92DED42}"/>
            </a:ext>
          </a:extLst>
        </xdr:cNvPr>
        <xdr:cNvCxnSpPr/>
      </xdr:nvCxnSpPr>
      <xdr:spPr>
        <a:xfrm>
          <a:off x="18656300" y="1440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86377</xdr:rowOff>
    </xdr:from>
    <xdr:ext cx="469744" cy="259045"/>
    <xdr:sp macro="" textlink="">
      <xdr:nvSpPr>
        <xdr:cNvPr id="822" name="n_1aveValue【児童館】&#10;一人当たり面積">
          <a:extLst>
            <a:ext uri="{FF2B5EF4-FFF2-40B4-BE49-F238E27FC236}">
              <a16:creationId xmlns:a16="http://schemas.microsoft.com/office/drawing/2014/main" id="{CBC00C9D-DEB7-4D3F-87B3-E240F13E000C}"/>
            </a:ext>
          </a:extLst>
        </xdr:cNvPr>
        <xdr:cNvSpPr txBox="1"/>
      </xdr:nvSpPr>
      <xdr:spPr>
        <a:xfrm>
          <a:off x="21075727" y="1397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86377</xdr:rowOff>
    </xdr:from>
    <xdr:ext cx="469744" cy="259045"/>
    <xdr:sp macro="" textlink="">
      <xdr:nvSpPr>
        <xdr:cNvPr id="823" name="n_2aveValue【児童館】&#10;一人当たり面積">
          <a:extLst>
            <a:ext uri="{FF2B5EF4-FFF2-40B4-BE49-F238E27FC236}">
              <a16:creationId xmlns:a16="http://schemas.microsoft.com/office/drawing/2014/main" id="{4991CEB2-D2F4-4DAA-A851-61C19FF27DED}"/>
            </a:ext>
          </a:extLst>
        </xdr:cNvPr>
        <xdr:cNvSpPr txBox="1"/>
      </xdr:nvSpPr>
      <xdr:spPr>
        <a:xfrm>
          <a:off x="20199427" y="1397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86377</xdr:rowOff>
    </xdr:from>
    <xdr:ext cx="469744" cy="259045"/>
    <xdr:sp macro="" textlink="">
      <xdr:nvSpPr>
        <xdr:cNvPr id="824" name="n_3aveValue【児童館】&#10;一人当たり面積">
          <a:extLst>
            <a:ext uri="{FF2B5EF4-FFF2-40B4-BE49-F238E27FC236}">
              <a16:creationId xmlns:a16="http://schemas.microsoft.com/office/drawing/2014/main" id="{E1213305-6C03-40AB-AEFE-2F94BA1AD58B}"/>
            </a:ext>
          </a:extLst>
        </xdr:cNvPr>
        <xdr:cNvSpPr txBox="1"/>
      </xdr:nvSpPr>
      <xdr:spPr>
        <a:xfrm>
          <a:off x="19310427" y="1397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10177</xdr:rowOff>
    </xdr:from>
    <xdr:ext cx="469744" cy="259045"/>
    <xdr:sp macro="" textlink="">
      <xdr:nvSpPr>
        <xdr:cNvPr id="825" name="n_4aveValue【児童館】&#10;一人当たり面積">
          <a:extLst>
            <a:ext uri="{FF2B5EF4-FFF2-40B4-BE49-F238E27FC236}">
              <a16:creationId xmlns:a16="http://schemas.microsoft.com/office/drawing/2014/main" id="{4813F528-B997-49DD-B8A8-3661765A614B}"/>
            </a:ext>
          </a:extLst>
        </xdr:cNvPr>
        <xdr:cNvSpPr txBox="1"/>
      </xdr:nvSpPr>
      <xdr:spPr>
        <a:xfrm>
          <a:off x="18421427" y="1389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41927</xdr:rowOff>
    </xdr:from>
    <xdr:ext cx="469744" cy="259045"/>
    <xdr:sp macro="" textlink="">
      <xdr:nvSpPr>
        <xdr:cNvPr id="826" name="n_1mainValue【児童館】&#10;一人当たり面積">
          <a:extLst>
            <a:ext uri="{FF2B5EF4-FFF2-40B4-BE49-F238E27FC236}">
              <a16:creationId xmlns:a16="http://schemas.microsoft.com/office/drawing/2014/main" id="{D75BC357-DDE4-4870-B774-18A60E5B3154}"/>
            </a:ext>
          </a:extLst>
        </xdr:cNvPr>
        <xdr:cNvSpPr txBox="1"/>
      </xdr:nvSpPr>
      <xdr:spPr>
        <a:xfrm>
          <a:off x="210757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41927</xdr:rowOff>
    </xdr:from>
    <xdr:ext cx="469744" cy="259045"/>
    <xdr:sp macro="" textlink="">
      <xdr:nvSpPr>
        <xdr:cNvPr id="827" name="n_2mainValue【児童館】&#10;一人当たり面積">
          <a:extLst>
            <a:ext uri="{FF2B5EF4-FFF2-40B4-BE49-F238E27FC236}">
              <a16:creationId xmlns:a16="http://schemas.microsoft.com/office/drawing/2014/main" id="{5C9CAFF3-247B-437F-AF34-D82E254098EF}"/>
            </a:ext>
          </a:extLst>
        </xdr:cNvPr>
        <xdr:cNvSpPr txBox="1"/>
      </xdr:nvSpPr>
      <xdr:spPr>
        <a:xfrm>
          <a:off x="201994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41927</xdr:rowOff>
    </xdr:from>
    <xdr:ext cx="469744" cy="259045"/>
    <xdr:sp macro="" textlink="">
      <xdr:nvSpPr>
        <xdr:cNvPr id="828" name="n_3mainValue【児童館】&#10;一人当たり面積">
          <a:extLst>
            <a:ext uri="{FF2B5EF4-FFF2-40B4-BE49-F238E27FC236}">
              <a16:creationId xmlns:a16="http://schemas.microsoft.com/office/drawing/2014/main" id="{0C285FF5-D6A4-4B99-B396-99407667B3CB}"/>
            </a:ext>
          </a:extLst>
        </xdr:cNvPr>
        <xdr:cNvSpPr txBox="1"/>
      </xdr:nvSpPr>
      <xdr:spPr>
        <a:xfrm>
          <a:off x="193104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41927</xdr:rowOff>
    </xdr:from>
    <xdr:ext cx="469744" cy="259045"/>
    <xdr:sp macro="" textlink="">
      <xdr:nvSpPr>
        <xdr:cNvPr id="829" name="n_4mainValue【児童館】&#10;一人当たり面積">
          <a:extLst>
            <a:ext uri="{FF2B5EF4-FFF2-40B4-BE49-F238E27FC236}">
              <a16:creationId xmlns:a16="http://schemas.microsoft.com/office/drawing/2014/main" id="{9DFEE717-2B3B-4C5D-A05E-01B5351CD249}"/>
            </a:ext>
          </a:extLst>
        </xdr:cNvPr>
        <xdr:cNvSpPr txBox="1"/>
      </xdr:nvSpPr>
      <xdr:spPr>
        <a:xfrm>
          <a:off x="184214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0" name="正方形/長方形 829">
          <a:extLst>
            <a:ext uri="{FF2B5EF4-FFF2-40B4-BE49-F238E27FC236}">
              <a16:creationId xmlns:a16="http://schemas.microsoft.com/office/drawing/2014/main" id="{08648927-DE35-4FC5-9F9D-1E04A028783F}"/>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1" name="正方形/長方形 830">
          <a:extLst>
            <a:ext uri="{FF2B5EF4-FFF2-40B4-BE49-F238E27FC236}">
              <a16:creationId xmlns:a16="http://schemas.microsoft.com/office/drawing/2014/main" id="{42A26F50-B0D0-4224-9D8F-14235D1B6D89}"/>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2" name="正方形/長方形 831">
          <a:extLst>
            <a:ext uri="{FF2B5EF4-FFF2-40B4-BE49-F238E27FC236}">
              <a16:creationId xmlns:a16="http://schemas.microsoft.com/office/drawing/2014/main" id="{715CF5BF-6AEA-48E9-A6F4-932505EF273F}"/>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3" name="正方形/長方形 832">
          <a:extLst>
            <a:ext uri="{FF2B5EF4-FFF2-40B4-BE49-F238E27FC236}">
              <a16:creationId xmlns:a16="http://schemas.microsoft.com/office/drawing/2014/main" id="{67A76980-CF00-4578-BA13-436DDA82D7AE}"/>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4" name="正方形/長方形 833">
          <a:extLst>
            <a:ext uri="{FF2B5EF4-FFF2-40B4-BE49-F238E27FC236}">
              <a16:creationId xmlns:a16="http://schemas.microsoft.com/office/drawing/2014/main" id="{678C7518-957F-4B34-A372-A1657AEE6A2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5" name="正方形/長方形 834">
          <a:extLst>
            <a:ext uri="{FF2B5EF4-FFF2-40B4-BE49-F238E27FC236}">
              <a16:creationId xmlns:a16="http://schemas.microsoft.com/office/drawing/2014/main" id="{3CA9B24F-4976-4EE1-8A42-3012EA3862C6}"/>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6" name="正方形/長方形 835">
          <a:extLst>
            <a:ext uri="{FF2B5EF4-FFF2-40B4-BE49-F238E27FC236}">
              <a16:creationId xmlns:a16="http://schemas.microsoft.com/office/drawing/2014/main" id="{1F6989D9-8103-46E9-A682-6D42FAA0BCBE}"/>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正方形/長方形 836">
          <a:extLst>
            <a:ext uri="{FF2B5EF4-FFF2-40B4-BE49-F238E27FC236}">
              <a16:creationId xmlns:a16="http://schemas.microsoft.com/office/drawing/2014/main" id="{DDBB6FAE-1E9E-461B-8717-23BCC4EB5E37}"/>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8" name="テキスト ボックス 837">
          <a:extLst>
            <a:ext uri="{FF2B5EF4-FFF2-40B4-BE49-F238E27FC236}">
              <a16:creationId xmlns:a16="http://schemas.microsoft.com/office/drawing/2014/main" id="{ABB65D17-545F-481B-9971-141E3418C9F5}"/>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9" name="直線コネクタ 838">
          <a:extLst>
            <a:ext uri="{FF2B5EF4-FFF2-40B4-BE49-F238E27FC236}">
              <a16:creationId xmlns:a16="http://schemas.microsoft.com/office/drawing/2014/main" id="{94F59E27-7AB3-434C-9F89-A8F2C8B37BE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0" name="テキスト ボックス 839">
          <a:extLst>
            <a:ext uri="{FF2B5EF4-FFF2-40B4-BE49-F238E27FC236}">
              <a16:creationId xmlns:a16="http://schemas.microsoft.com/office/drawing/2014/main" id="{6806FD70-0173-4B24-9836-00F47E066E2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1" name="直線コネクタ 840">
          <a:extLst>
            <a:ext uri="{FF2B5EF4-FFF2-40B4-BE49-F238E27FC236}">
              <a16:creationId xmlns:a16="http://schemas.microsoft.com/office/drawing/2014/main" id="{C83E698E-EFA4-40DE-BB3E-FF918C8598C6}"/>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42" name="テキスト ボックス 841">
          <a:extLst>
            <a:ext uri="{FF2B5EF4-FFF2-40B4-BE49-F238E27FC236}">
              <a16:creationId xmlns:a16="http://schemas.microsoft.com/office/drawing/2014/main" id="{7A6978AC-9297-447F-961C-3FE94920665F}"/>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3" name="直線コネクタ 842">
          <a:extLst>
            <a:ext uri="{FF2B5EF4-FFF2-40B4-BE49-F238E27FC236}">
              <a16:creationId xmlns:a16="http://schemas.microsoft.com/office/drawing/2014/main" id="{FA4C70AE-0AF0-4136-932A-0430D69E277A}"/>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44" name="テキスト ボックス 843">
          <a:extLst>
            <a:ext uri="{FF2B5EF4-FFF2-40B4-BE49-F238E27FC236}">
              <a16:creationId xmlns:a16="http://schemas.microsoft.com/office/drawing/2014/main" id="{9BC4C67B-942D-49FA-95AD-886E2C17ED7A}"/>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45" name="直線コネクタ 844">
          <a:extLst>
            <a:ext uri="{FF2B5EF4-FFF2-40B4-BE49-F238E27FC236}">
              <a16:creationId xmlns:a16="http://schemas.microsoft.com/office/drawing/2014/main" id="{7594D862-3D88-43C1-B0BE-AFCF24901244}"/>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46" name="テキスト ボックス 845">
          <a:extLst>
            <a:ext uri="{FF2B5EF4-FFF2-40B4-BE49-F238E27FC236}">
              <a16:creationId xmlns:a16="http://schemas.microsoft.com/office/drawing/2014/main" id="{B2D947B9-FFA1-438E-8CC4-09FC127362DB}"/>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7" name="直線コネクタ 846">
          <a:extLst>
            <a:ext uri="{FF2B5EF4-FFF2-40B4-BE49-F238E27FC236}">
              <a16:creationId xmlns:a16="http://schemas.microsoft.com/office/drawing/2014/main" id="{EFCF210A-4A95-4400-A933-63B6D88AFC84}"/>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8" name="テキスト ボックス 847">
          <a:extLst>
            <a:ext uri="{FF2B5EF4-FFF2-40B4-BE49-F238E27FC236}">
              <a16:creationId xmlns:a16="http://schemas.microsoft.com/office/drawing/2014/main" id="{D05FCB87-D36C-4D47-87CC-F0244A81AB7A}"/>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9" name="直線コネクタ 848">
          <a:extLst>
            <a:ext uri="{FF2B5EF4-FFF2-40B4-BE49-F238E27FC236}">
              <a16:creationId xmlns:a16="http://schemas.microsoft.com/office/drawing/2014/main" id="{961DA278-5F0D-4A38-BD6E-A1F3EE963CA5}"/>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0" name="テキスト ボックス 849">
          <a:extLst>
            <a:ext uri="{FF2B5EF4-FFF2-40B4-BE49-F238E27FC236}">
              <a16:creationId xmlns:a16="http://schemas.microsoft.com/office/drawing/2014/main" id="{65FDBC74-8DD9-4110-8E2A-40AAA875A4E3}"/>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1" name="直線コネクタ 850">
          <a:extLst>
            <a:ext uri="{FF2B5EF4-FFF2-40B4-BE49-F238E27FC236}">
              <a16:creationId xmlns:a16="http://schemas.microsoft.com/office/drawing/2014/main" id="{ED828464-E627-4C50-AE19-739853263996}"/>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2" name="テキスト ボックス 851">
          <a:extLst>
            <a:ext uri="{FF2B5EF4-FFF2-40B4-BE49-F238E27FC236}">
              <a16:creationId xmlns:a16="http://schemas.microsoft.com/office/drawing/2014/main" id="{D7A4E524-B53F-46E5-83E4-568CEB203BD9}"/>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3" name="【公民館】&#10;有形固定資産減価償却率グラフ枠">
          <a:extLst>
            <a:ext uri="{FF2B5EF4-FFF2-40B4-BE49-F238E27FC236}">
              <a16:creationId xmlns:a16="http://schemas.microsoft.com/office/drawing/2014/main" id="{848BDB99-5836-43DB-A58A-5899D312728F}"/>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118111</xdr:rowOff>
    </xdr:from>
    <xdr:to>
      <xdr:col>85</xdr:col>
      <xdr:colOff>126364</xdr:colOff>
      <xdr:row>108</xdr:row>
      <xdr:rowOff>152400</xdr:rowOff>
    </xdr:to>
    <xdr:cxnSp macro="">
      <xdr:nvCxnSpPr>
        <xdr:cNvPr id="854" name="直線コネクタ 853">
          <a:extLst>
            <a:ext uri="{FF2B5EF4-FFF2-40B4-BE49-F238E27FC236}">
              <a16:creationId xmlns:a16="http://schemas.microsoft.com/office/drawing/2014/main" id="{0732C63B-64DB-4E02-9F4E-8E5D3C5D8221}"/>
            </a:ext>
          </a:extLst>
        </xdr:cNvPr>
        <xdr:cNvCxnSpPr/>
      </xdr:nvCxnSpPr>
      <xdr:spPr>
        <a:xfrm flipV="1">
          <a:off x="16318864" y="17263111"/>
          <a:ext cx="0" cy="14058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55" name="【公民館】&#10;有形固定資産減価償却率最小値テキスト">
          <a:extLst>
            <a:ext uri="{FF2B5EF4-FFF2-40B4-BE49-F238E27FC236}">
              <a16:creationId xmlns:a16="http://schemas.microsoft.com/office/drawing/2014/main" id="{2D8CA7FD-BA5B-46C7-A3BD-1230712B3794}"/>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56" name="直線コネクタ 855">
          <a:extLst>
            <a:ext uri="{FF2B5EF4-FFF2-40B4-BE49-F238E27FC236}">
              <a16:creationId xmlns:a16="http://schemas.microsoft.com/office/drawing/2014/main" id="{DD440DEA-6B9D-4554-8196-BC1FC7A07E6E}"/>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64788</xdr:rowOff>
    </xdr:from>
    <xdr:ext cx="405111" cy="259045"/>
    <xdr:sp macro="" textlink="">
      <xdr:nvSpPr>
        <xdr:cNvPr id="857" name="【公民館】&#10;有形固定資産減価償却率最大値テキスト">
          <a:extLst>
            <a:ext uri="{FF2B5EF4-FFF2-40B4-BE49-F238E27FC236}">
              <a16:creationId xmlns:a16="http://schemas.microsoft.com/office/drawing/2014/main" id="{9B197C95-6C51-4CE2-BE05-D5A91B97416F}"/>
            </a:ext>
          </a:extLst>
        </xdr:cNvPr>
        <xdr:cNvSpPr txBox="1"/>
      </xdr:nvSpPr>
      <xdr:spPr>
        <a:xfrm>
          <a:off x="16357600" y="17038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118111</xdr:rowOff>
    </xdr:from>
    <xdr:to>
      <xdr:col>86</xdr:col>
      <xdr:colOff>25400</xdr:colOff>
      <xdr:row>100</xdr:row>
      <xdr:rowOff>118111</xdr:rowOff>
    </xdr:to>
    <xdr:cxnSp macro="">
      <xdr:nvCxnSpPr>
        <xdr:cNvPr id="858" name="直線コネクタ 857">
          <a:extLst>
            <a:ext uri="{FF2B5EF4-FFF2-40B4-BE49-F238E27FC236}">
              <a16:creationId xmlns:a16="http://schemas.microsoft.com/office/drawing/2014/main" id="{055224C9-414D-40EA-AA7B-532204AEE9D5}"/>
            </a:ext>
          </a:extLst>
        </xdr:cNvPr>
        <xdr:cNvCxnSpPr/>
      </xdr:nvCxnSpPr>
      <xdr:spPr>
        <a:xfrm>
          <a:off x="16230600" y="172631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149241</xdr:rowOff>
    </xdr:from>
    <xdr:ext cx="405111" cy="259045"/>
    <xdr:sp macro="" textlink="">
      <xdr:nvSpPr>
        <xdr:cNvPr id="859" name="【公民館】&#10;有形固定資産減価償却率平均値テキスト">
          <a:extLst>
            <a:ext uri="{FF2B5EF4-FFF2-40B4-BE49-F238E27FC236}">
              <a16:creationId xmlns:a16="http://schemas.microsoft.com/office/drawing/2014/main" id="{1C525C68-06AA-4C7E-9AED-6AB5917C0DF1}"/>
            </a:ext>
          </a:extLst>
        </xdr:cNvPr>
        <xdr:cNvSpPr txBox="1"/>
      </xdr:nvSpPr>
      <xdr:spPr>
        <a:xfrm>
          <a:off x="16357600" y="176371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126364</xdr:rowOff>
    </xdr:from>
    <xdr:to>
      <xdr:col>85</xdr:col>
      <xdr:colOff>177800</xdr:colOff>
      <xdr:row>104</xdr:row>
      <xdr:rowOff>56514</xdr:rowOff>
    </xdr:to>
    <xdr:sp macro="" textlink="">
      <xdr:nvSpPr>
        <xdr:cNvPr id="860" name="フローチャート: 判断 859">
          <a:extLst>
            <a:ext uri="{FF2B5EF4-FFF2-40B4-BE49-F238E27FC236}">
              <a16:creationId xmlns:a16="http://schemas.microsoft.com/office/drawing/2014/main" id="{0B4B0A7C-EE0D-47B2-B071-921CF10CDE8B}"/>
            </a:ext>
          </a:extLst>
        </xdr:cNvPr>
        <xdr:cNvSpPr/>
      </xdr:nvSpPr>
      <xdr:spPr>
        <a:xfrm>
          <a:off x="16268700" y="1778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153036</xdr:rowOff>
    </xdr:from>
    <xdr:to>
      <xdr:col>81</xdr:col>
      <xdr:colOff>101600</xdr:colOff>
      <xdr:row>104</xdr:row>
      <xdr:rowOff>83186</xdr:rowOff>
    </xdr:to>
    <xdr:sp macro="" textlink="">
      <xdr:nvSpPr>
        <xdr:cNvPr id="861" name="フローチャート: 判断 860">
          <a:extLst>
            <a:ext uri="{FF2B5EF4-FFF2-40B4-BE49-F238E27FC236}">
              <a16:creationId xmlns:a16="http://schemas.microsoft.com/office/drawing/2014/main" id="{B9E927DD-174D-4ABA-9748-E23C358E2CC3}"/>
            </a:ext>
          </a:extLst>
        </xdr:cNvPr>
        <xdr:cNvSpPr/>
      </xdr:nvSpPr>
      <xdr:spPr>
        <a:xfrm>
          <a:off x="15430500" y="1781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124461</xdr:rowOff>
    </xdr:from>
    <xdr:to>
      <xdr:col>76</xdr:col>
      <xdr:colOff>165100</xdr:colOff>
      <xdr:row>104</xdr:row>
      <xdr:rowOff>54611</xdr:rowOff>
    </xdr:to>
    <xdr:sp macro="" textlink="">
      <xdr:nvSpPr>
        <xdr:cNvPr id="862" name="フローチャート: 判断 861">
          <a:extLst>
            <a:ext uri="{FF2B5EF4-FFF2-40B4-BE49-F238E27FC236}">
              <a16:creationId xmlns:a16="http://schemas.microsoft.com/office/drawing/2014/main" id="{734CC80B-D433-469B-8D52-024A01C33525}"/>
            </a:ext>
          </a:extLst>
        </xdr:cNvPr>
        <xdr:cNvSpPr/>
      </xdr:nvSpPr>
      <xdr:spPr>
        <a:xfrm>
          <a:off x="14541500" y="1778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99695</xdr:rowOff>
    </xdr:from>
    <xdr:to>
      <xdr:col>72</xdr:col>
      <xdr:colOff>38100</xdr:colOff>
      <xdr:row>104</xdr:row>
      <xdr:rowOff>29845</xdr:rowOff>
    </xdr:to>
    <xdr:sp macro="" textlink="">
      <xdr:nvSpPr>
        <xdr:cNvPr id="863" name="フローチャート: 判断 862">
          <a:extLst>
            <a:ext uri="{FF2B5EF4-FFF2-40B4-BE49-F238E27FC236}">
              <a16:creationId xmlns:a16="http://schemas.microsoft.com/office/drawing/2014/main" id="{07AD4A4F-9A0E-4FAA-8A1E-DC2B77456455}"/>
            </a:ext>
          </a:extLst>
        </xdr:cNvPr>
        <xdr:cNvSpPr/>
      </xdr:nvSpPr>
      <xdr:spPr>
        <a:xfrm>
          <a:off x="13652500" y="1775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71120</xdr:rowOff>
    </xdr:from>
    <xdr:to>
      <xdr:col>67</xdr:col>
      <xdr:colOff>101600</xdr:colOff>
      <xdr:row>104</xdr:row>
      <xdr:rowOff>1270</xdr:rowOff>
    </xdr:to>
    <xdr:sp macro="" textlink="">
      <xdr:nvSpPr>
        <xdr:cNvPr id="864" name="フローチャート: 判断 863">
          <a:extLst>
            <a:ext uri="{FF2B5EF4-FFF2-40B4-BE49-F238E27FC236}">
              <a16:creationId xmlns:a16="http://schemas.microsoft.com/office/drawing/2014/main" id="{87F4F667-8DB0-4971-AA79-75CA6C771C4C}"/>
            </a:ext>
          </a:extLst>
        </xdr:cNvPr>
        <xdr:cNvSpPr/>
      </xdr:nvSpPr>
      <xdr:spPr>
        <a:xfrm>
          <a:off x="12763500" y="1773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D7F5A8DE-6A1E-4D1B-BF53-7DB678E39DAE}"/>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CFAF9969-7844-4C92-B90E-7CB57E28604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3178BDEF-1F96-4078-BA68-9B8F7E6C9DA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41081E83-A8BA-4213-97B3-B4E469D21806}"/>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8B9B1320-D026-47A9-983F-158D8072E73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15875</xdr:rowOff>
    </xdr:from>
    <xdr:to>
      <xdr:col>85</xdr:col>
      <xdr:colOff>177800</xdr:colOff>
      <xdr:row>106</xdr:row>
      <xdr:rowOff>117475</xdr:rowOff>
    </xdr:to>
    <xdr:sp macro="" textlink="">
      <xdr:nvSpPr>
        <xdr:cNvPr id="870" name="楕円 869">
          <a:extLst>
            <a:ext uri="{FF2B5EF4-FFF2-40B4-BE49-F238E27FC236}">
              <a16:creationId xmlns:a16="http://schemas.microsoft.com/office/drawing/2014/main" id="{0F7AEB5B-0983-4537-A20F-6A1E94443EB7}"/>
            </a:ext>
          </a:extLst>
        </xdr:cNvPr>
        <xdr:cNvSpPr/>
      </xdr:nvSpPr>
      <xdr:spPr>
        <a:xfrm>
          <a:off x="16268700" y="1818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165752</xdr:rowOff>
    </xdr:from>
    <xdr:ext cx="405111" cy="259045"/>
    <xdr:sp macro="" textlink="">
      <xdr:nvSpPr>
        <xdr:cNvPr id="871" name="【公民館】&#10;有形固定資産減価償却率該当値テキスト">
          <a:extLst>
            <a:ext uri="{FF2B5EF4-FFF2-40B4-BE49-F238E27FC236}">
              <a16:creationId xmlns:a16="http://schemas.microsoft.com/office/drawing/2014/main" id="{AF6A520C-1C60-4BDF-B7B5-87ED25503A6A}"/>
            </a:ext>
          </a:extLst>
        </xdr:cNvPr>
        <xdr:cNvSpPr txBox="1"/>
      </xdr:nvSpPr>
      <xdr:spPr>
        <a:xfrm>
          <a:off x="16357600" y="1816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114936</xdr:rowOff>
    </xdr:from>
    <xdr:to>
      <xdr:col>81</xdr:col>
      <xdr:colOff>101600</xdr:colOff>
      <xdr:row>106</xdr:row>
      <xdr:rowOff>45086</xdr:rowOff>
    </xdr:to>
    <xdr:sp macro="" textlink="">
      <xdr:nvSpPr>
        <xdr:cNvPr id="872" name="楕円 871">
          <a:extLst>
            <a:ext uri="{FF2B5EF4-FFF2-40B4-BE49-F238E27FC236}">
              <a16:creationId xmlns:a16="http://schemas.microsoft.com/office/drawing/2014/main" id="{CB4B598D-CD2C-4472-A9E1-D00B63B95852}"/>
            </a:ext>
          </a:extLst>
        </xdr:cNvPr>
        <xdr:cNvSpPr/>
      </xdr:nvSpPr>
      <xdr:spPr>
        <a:xfrm>
          <a:off x="15430500" y="18117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165736</xdr:rowOff>
    </xdr:from>
    <xdr:to>
      <xdr:col>85</xdr:col>
      <xdr:colOff>127000</xdr:colOff>
      <xdr:row>106</xdr:row>
      <xdr:rowOff>66675</xdr:rowOff>
    </xdr:to>
    <xdr:cxnSp macro="">
      <xdr:nvCxnSpPr>
        <xdr:cNvPr id="873" name="直線コネクタ 872">
          <a:extLst>
            <a:ext uri="{FF2B5EF4-FFF2-40B4-BE49-F238E27FC236}">
              <a16:creationId xmlns:a16="http://schemas.microsoft.com/office/drawing/2014/main" id="{88B85868-BF3B-4618-9D36-1D96EF036AE4}"/>
            </a:ext>
          </a:extLst>
        </xdr:cNvPr>
        <xdr:cNvCxnSpPr/>
      </xdr:nvCxnSpPr>
      <xdr:spPr>
        <a:xfrm>
          <a:off x="15481300" y="18167986"/>
          <a:ext cx="8382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95886</xdr:rowOff>
    </xdr:from>
    <xdr:to>
      <xdr:col>76</xdr:col>
      <xdr:colOff>165100</xdr:colOff>
      <xdr:row>106</xdr:row>
      <xdr:rowOff>26036</xdr:rowOff>
    </xdr:to>
    <xdr:sp macro="" textlink="">
      <xdr:nvSpPr>
        <xdr:cNvPr id="874" name="楕円 873">
          <a:extLst>
            <a:ext uri="{FF2B5EF4-FFF2-40B4-BE49-F238E27FC236}">
              <a16:creationId xmlns:a16="http://schemas.microsoft.com/office/drawing/2014/main" id="{BD8AAF62-7411-40ED-90E3-D4E89164FB70}"/>
            </a:ext>
          </a:extLst>
        </xdr:cNvPr>
        <xdr:cNvSpPr/>
      </xdr:nvSpPr>
      <xdr:spPr>
        <a:xfrm>
          <a:off x="14541500" y="18098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146686</xdr:rowOff>
    </xdr:from>
    <xdr:to>
      <xdr:col>81</xdr:col>
      <xdr:colOff>50800</xdr:colOff>
      <xdr:row>105</xdr:row>
      <xdr:rowOff>165736</xdr:rowOff>
    </xdr:to>
    <xdr:cxnSp macro="">
      <xdr:nvCxnSpPr>
        <xdr:cNvPr id="875" name="直線コネクタ 874">
          <a:extLst>
            <a:ext uri="{FF2B5EF4-FFF2-40B4-BE49-F238E27FC236}">
              <a16:creationId xmlns:a16="http://schemas.microsoft.com/office/drawing/2014/main" id="{F1E266BD-6B2A-4C6E-811C-37D1D71FAA8A}"/>
            </a:ext>
          </a:extLst>
        </xdr:cNvPr>
        <xdr:cNvCxnSpPr/>
      </xdr:nvCxnSpPr>
      <xdr:spPr>
        <a:xfrm>
          <a:off x="14592300" y="18148936"/>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61595</xdr:rowOff>
    </xdr:from>
    <xdr:to>
      <xdr:col>72</xdr:col>
      <xdr:colOff>38100</xdr:colOff>
      <xdr:row>105</xdr:row>
      <xdr:rowOff>163195</xdr:rowOff>
    </xdr:to>
    <xdr:sp macro="" textlink="">
      <xdr:nvSpPr>
        <xdr:cNvPr id="876" name="楕円 875">
          <a:extLst>
            <a:ext uri="{FF2B5EF4-FFF2-40B4-BE49-F238E27FC236}">
              <a16:creationId xmlns:a16="http://schemas.microsoft.com/office/drawing/2014/main" id="{34E44D99-DF7B-4FA3-9130-36D49D56B49E}"/>
            </a:ext>
          </a:extLst>
        </xdr:cNvPr>
        <xdr:cNvSpPr/>
      </xdr:nvSpPr>
      <xdr:spPr>
        <a:xfrm>
          <a:off x="13652500" y="1806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112395</xdr:rowOff>
    </xdr:from>
    <xdr:to>
      <xdr:col>76</xdr:col>
      <xdr:colOff>114300</xdr:colOff>
      <xdr:row>105</xdr:row>
      <xdr:rowOff>146686</xdr:rowOff>
    </xdr:to>
    <xdr:cxnSp macro="">
      <xdr:nvCxnSpPr>
        <xdr:cNvPr id="877" name="直線コネクタ 876">
          <a:extLst>
            <a:ext uri="{FF2B5EF4-FFF2-40B4-BE49-F238E27FC236}">
              <a16:creationId xmlns:a16="http://schemas.microsoft.com/office/drawing/2014/main" id="{F02EA407-D63E-4449-9526-3F46BBEFDAE6}"/>
            </a:ext>
          </a:extLst>
        </xdr:cNvPr>
        <xdr:cNvCxnSpPr/>
      </xdr:nvCxnSpPr>
      <xdr:spPr>
        <a:xfrm>
          <a:off x="13703300" y="18114645"/>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25400</xdr:rowOff>
    </xdr:from>
    <xdr:to>
      <xdr:col>67</xdr:col>
      <xdr:colOff>101600</xdr:colOff>
      <xdr:row>105</xdr:row>
      <xdr:rowOff>127000</xdr:rowOff>
    </xdr:to>
    <xdr:sp macro="" textlink="">
      <xdr:nvSpPr>
        <xdr:cNvPr id="878" name="楕円 877">
          <a:extLst>
            <a:ext uri="{FF2B5EF4-FFF2-40B4-BE49-F238E27FC236}">
              <a16:creationId xmlns:a16="http://schemas.microsoft.com/office/drawing/2014/main" id="{499EE6A0-BAFF-456F-A08E-8794C048C9BD}"/>
            </a:ext>
          </a:extLst>
        </xdr:cNvPr>
        <xdr:cNvSpPr/>
      </xdr:nvSpPr>
      <xdr:spPr>
        <a:xfrm>
          <a:off x="12763500" y="1802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76200</xdr:rowOff>
    </xdr:from>
    <xdr:to>
      <xdr:col>71</xdr:col>
      <xdr:colOff>177800</xdr:colOff>
      <xdr:row>105</xdr:row>
      <xdr:rowOff>112395</xdr:rowOff>
    </xdr:to>
    <xdr:cxnSp macro="">
      <xdr:nvCxnSpPr>
        <xdr:cNvPr id="879" name="直線コネクタ 878">
          <a:extLst>
            <a:ext uri="{FF2B5EF4-FFF2-40B4-BE49-F238E27FC236}">
              <a16:creationId xmlns:a16="http://schemas.microsoft.com/office/drawing/2014/main" id="{52C0D370-1D37-4294-8547-70107025FA32}"/>
            </a:ext>
          </a:extLst>
        </xdr:cNvPr>
        <xdr:cNvCxnSpPr/>
      </xdr:nvCxnSpPr>
      <xdr:spPr>
        <a:xfrm>
          <a:off x="12814300" y="1807845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99713</xdr:rowOff>
    </xdr:from>
    <xdr:ext cx="405111" cy="259045"/>
    <xdr:sp macro="" textlink="">
      <xdr:nvSpPr>
        <xdr:cNvPr id="880" name="n_1aveValue【公民館】&#10;有形固定資産減価償却率">
          <a:extLst>
            <a:ext uri="{FF2B5EF4-FFF2-40B4-BE49-F238E27FC236}">
              <a16:creationId xmlns:a16="http://schemas.microsoft.com/office/drawing/2014/main" id="{DC8BABEC-CFF8-4B49-BFEE-5047408D448E}"/>
            </a:ext>
          </a:extLst>
        </xdr:cNvPr>
        <xdr:cNvSpPr txBox="1"/>
      </xdr:nvSpPr>
      <xdr:spPr>
        <a:xfrm>
          <a:off x="15266044" y="1758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71138</xdr:rowOff>
    </xdr:from>
    <xdr:ext cx="405111" cy="259045"/>
    <xdr:sp macro="" textlink="">
      <xdr:nvSpPr>
        <xdr:cNvPr id="881" name="n_2aveValue【公民館】&#10;有形固定資産減価償却率">
          <a:extLst>
            <a:ext uri="{FF2B5EF4-FFF2-40B4-BE49-F238E27FC236}">
              <a16:creationId xmlns:a16="http://schemas.microsoft.com/office/drawing/2014/main" id="{7B9751F5-85F6-4698-BBA5-645A262A568C}"/>
            </a:ext>
          </a:extLst>
        </xdr:cNvPr>
        <xdr:cNvSpPr txBox="1"/>
      </xdr:nvSpPr>
      <xdr:spPr>
        <a:xfrm>
          <a:off x="14389744" y="17559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46372</xdr:rowOff>
    </xdr:from>
    <xdr:ext cx="405111" cy="259045"/>
    <xdr:sp macro="" textlink="">
      <xdr:nvSpPr>
        <xdr:cNvPr id="882" name="n_3aveValue【公民館】&#10;有形固定資産減価償却率">
          <a:extLst>
            <a:ext uri="{FF2B5EF4-FFF2-40B4-BE49-F238E27FC236}">
              <a16:creationId xmlns:a16="http://schemas.microsoft.com/office/drawing/2014/main" id="{BCBBE66F-B987-4C0F-995E-30EFC35FE02A}"/>
            </a:ext>
          </a:extLst>
        </xdr:cNvPr>
        <xdr:cNvSpPr txBox="1"/>
      </xdr:nvSpPr>
      <xdr:spPr>
        <a:xfrm>
          <a:off x="13500744" y="1753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17797</xdr:rowOff>
    </xdr:from>
    <xdr:ext cx="405111" cy="259045"/>
    <xdr:sp macro="" textlink="">
      <xdr:nvSpPr>
        <xdr:cNvPr id="883" name="n_4aveValue【公民館】&#10;有形固定資産減価償却率">
          <a:extLst>
            <a:ext uri="{FF2B5EF4-FFF2-40B4-BE49-F238E27FC236}">
              <a16:creationId xmlns:a16="http://schemas.microsoft.com/office/drawing/2014/main" id="{89BD7980-0818-47A7-BF2B-DC5F9602A860}"/>
            </a:ext>
          </a:extLst>
        </xdr:cNvPr>
        <xdr:cNvSpPr txBox="1"/>
      </xdr:nvSpPr>
      <xdr:spPr>
        <a:xfrm>
          <a:off x="12611744" y="1750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36213</xdr:rowOff>
    </xdr:from>
    <xdr:ext cx="405111" cy="259045"/>
    <xdr:sp macro="" textlink="">
      <xdr:nvSpPr>
        <xdr:cNvPr id="884" name="n_1mainValue【公民館】&#10;有形固定資産減価償却率">
          <a:extLst>
            <a:ext uri="{FF2B5EF4-FFF2-40B4-BE49-F238E27FC236}">
              <a16:creationId xmlns:a16="http://schemas.microsoft.com/office/drawing/2014/main" id="{D1DA5B7A-7050-4B0F-B1A1-2ED40376C339}"/>
            </a:ext>
          </a:extLst>
        </xdr:cNvPr>
        <xdr:cNvSpPr txBox="1"/>
      </xdr:nvSpPr>
      <xdr:spPr>
        <a:xfrm>
          <a:off x="15266044" y="18209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17163</xdr:rowOff>
    </xdr:from>
    <xdr:ext cx="405111" cy="259045"/>
    <xdr:sp macro="" textlink="">
      <xdr:nvSpPr>
        <xdr:cNvPr id="885" name="n_2mainValue【公民館】&#10;有形固定資産減価償却率">
          <a:extLst>
            <a:ext uri="{FF2B5EF4-FFF2-40B4-BE49-F238E27FC236}">
              <a16:creationId xmlns:a16="http://schemas.microsoft.com/office/drawing/2014/main" id="{96726734-FC5C-48AF-A591-59634FDC5C4E}"/>
            </a:ext>
          </a:extLst>
        </xdr:cNvPr>
        <xdr:cNvSpPr txBox="1"/>
      </xdr:nvSpPr>
      <xdr:spPr>
        <a:xfrm>
          <a:off x="14389744" y="18190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154322</xdr:rowOff>
    </xdr:from>
    <xdr:ext cx="405111" cy="259045"/>
    <xdr:sp macro="" textlink="">
      <xdr:nvSpPr>
        <xdr:cNvPr id="886" name="n_3mainValue【公民館】&#10;有形固定資産減価償却率">
          <a:extLst>
            <a:ext uri="{FF2B5EF4-FFF2-40B4-BE49-F238E27FC236}">
              <a16:creationId xmlns:a16="http://schemas.microsoft.com/office/drawing/2014/main" id="{166A0E50-0BCE-4D3A-8FC2-8F1103C18A60}"/>
            </a:ext>
          </a:extLst>
        </xdr:cNvPr>
        <xdr:cNvSpPr txBox="1"/>
      </xdr:nvSpPr>
      <xdr:spPr>
        <a:xfrm>
          <a:off x="13500744" y="1815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118127</xdr:rowOff>
    </xdr:from>
    <xdr:ext cx="405111" cy="259045"/>
    <xdr:sp macro="" textlink="">
      <xdr:nvSpPr>
        <xdr:cNvPr id="887" name="n_4mainValue【公民館】&#10;有形固定資産減価償却率">
          <a:extLst>
            <a:ext uri="{FF2B5EF4-FFF2-40B4-BE49-F238E27FC236}">
              <a16:creationId xmlns:a16="http://schemas.microsoft.com/office/drawing/2014/main" id="{3DF249B1-D8AA-41B1-88CB-AB756F46FC57}"/>
            </a:ext>
          </a:extLst>
        </xdr:cNvPr>
        <xdr:cNvSpPr txBox="1"/>
      </xdr:nvSpPr>
      <xdr:spPr>
        <a:xfrm>
          <a:off x="12611744" y="1812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8" name="正方形/長方形 887">
          <a:extLst>
            <a:ext uri="{FF2B5EF4-FFF2-40B4-BE49-F238E27FC236}">
              <a16:creationId xmlns:a16="http://schemas.microsoft.com/office/drawing/2014/main" id="{565F7953-25E6-44AF-A3F2-EB295DDE656F}"/>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9" name="正方形/長方形 888">
          <a:extLst>
            <a:ext uri="{FF2B5EF4-FFF2-40B4-BE49-F238E27FC236}">
              <a16:creationId xmlns:a16="http://schemas.microsoft.com/office/drawing/2014/main" id="{A0F8EE18-C1EC-4A6E-B7A7-BE7ECDD0545C}"/>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0" name="正方形/長方形 889">
          <a:extLst>
            <a:ext uri="{FF2B5EF4-FFF2-40B4-BE49-F238E27FC236}">
              <a16:creationId xmlns:a16="http://schemas.microsoft.com/office/drawing/2014/main" id="{0E1ECB6A-B020-43F6-A854-409F7932D76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1" name="正方形/長方形 890">
          <a:extLst>
            <a:ext uri="{FF2B5EF4-FFF2-40B4-BE49-F238E27FC236}">
              <a16:creationId xmlns:a16="http://schemas.microsoft.com/office/drawing/2014/main" id="{286E9F96-4ACB-42EA-A876-D82210DA9A26}"/>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2" name="正方形/長方形 891">
          <a:extLst>
            <a:ext uri="{FF2B5EF4-FFF2-40B4-BE49-F238E27FC236}">
              <a16:creationId xmlns:a16="http://schemas.microsoft.com/office/drawing/2014/main" id="{B414606F-7433-4899-928A-408AA7F64203}"/>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3" name="正方形/長方形 892">
          <a:extLst>
            <a:ext uri="{FF2B5EF4-FFF2-40B4-BE49-F238E27FC236}">
              <a16:creationId xmlns:a16="http://schemas.microsoft.com/office/drawing/2014/main" id="{F763ECCA-9F68-49B9-9538-258D2F785F4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4" name="正方形/長方形 893">
          <a:extLst>
            <a:ext uri="{FF2B5EF4-FFF2-40B4-BE49-F238E27FC236}">
              <a16:creationId xmlns:a16="http://schemas.microsoft.com/office/drawing/2014/main" id="{6E261F6A-20B5-44EC-959D-56DABD0298F5}"/>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5" name="正方形/長方形 894">
          <a:extLst>
            <a:ext uri="{FF2B5EF4-FFF2-40B4-BE49-F238E27FC236}">
              <a16:creationId xmlns:a16="http://schemas.microsoft.com/office/drawing/2014/main" id="{111BED90-427C-41BF-8A9A-AD50776A4C1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6" name="テキスト ボックス 895">
          <a:extLst>
            <a:ext uri="{FF2B5EF4-FFF2-40B4-BE49-F238E27FC236}">
              <a16:creationId xmlns:a16="http://schemas.microsoft.com/office/drawing/2014/main" id="{4683966C-CC7D-4B3A-A1CA-FA977DFA4845}"/>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7" name="直線コネクタ 896">
          <a:extLst>
            <a:ext uri="{FF2B5EF4-FFF2-40B4-BE49-F238E27FC236}">
              <a16:creationId xmlns:a16="http://schemas.microsoft.com/office/drawing/2014/main" id="{EA640AB8-AC0D-431E-9517-1964025D4FAA}"/>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8" name="直線コネクタ 897">
          <a:extLst>
            <a:ext uri="{FF2B5EF4-FFF2-40B4-BE49-F238E27FC236}">
              <a16:creationId xmlns:a16="http://schemas.microsoft.com/office/drawing/2014/main" id="{AECEBCF8-211B-4AD3-BACA-BE88EB2EDD9E}"/>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9" name="テキスト ボックス 898">
          <a:extLst>
            <a:ext uri="{FF2B5EF4-FFF2-40B4-BE49-F238E27FC236}">
              <a16:creationId xmlns:a16="http://schemas.microsoft.com/office/drawing/2014/main" id="{2541E85A-6ED8-42A1-8B1C-0E478E71C46F}"/>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0" name="直線コネクタ 899">
          <a:extLst>
            <a:ext uri="{FF2B5EF4-FFF2-40B4-BE49-F238E27FC236}">
              <a16:creationId xmlns:a16="http://schemas.microsoft.com/office/drawing/2014/main" id="{2CB50B86-E3BE-4657-88D4-64036D35B637}"/>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1" name="テキスト ボックス 900">
          <a:extLst>
            <a:ext uri="{FF2B5EF4-FFF2-40B4-BE49-F238E27FC236}">
              <a16:creationId xmlns:a16="http://schemas.microsoft.com/office/drawing/2014/main" id="{2363217C-91A0-43CD-B8BF-38966658054C}"/>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2" name="直線コネクタ 901">
          <a:extLst>
            <a:ext uri="{FF2B5EF4-FFF2-40B4-BE49-F238E27FC236}">
              <a16:creationId xmlns:a16="http://schemas.microsoft.com/office/drawing/2014/main" id="{7E590538-A6B1-416C-9F83-6888522B61BB}"/>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3" name="テキスト ボックス 902">
          <a:extLst>
            <a:ext uri="{FF2B5EF4-FFF2-40B4-BE49-F238E27FC236}">
              <a16:creationId xmlns:a16="http://schemas.microsoft.com/office/drawing/2014/main" id="{B77A62FC-12E5-4BA6-AB1B-063E302ECA05}"/>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4" name="直線コネクタ 903">
          <a:extLst>
            <a:ext uri="{FF2B5EF4-FFF2-40B4-BE49-F238E27FC236}">
              <a16:creationId xmlns:a16="http://schemas.microsoft.com/office/drawing/2014/main" id="{04ED5FD2-AEBD-4CFB-9B9F-E8E913C66739}"/>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5" name="テキスト ボックス 904">
          <a:extLst>
            <a:ext uri="{FF2B5EF4-FFF2-40B4-BE49-F238E27FC236}">
              <a16:creationId xmlns:a16="http://schemas.microsoft.com/office/drawing/2014/main" id="{EF224DC9-3A6C-461E-93E3-003920B36403}"/>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06" name="直線コネクタ 905">
          <a:extLst>
            <a:ext uri="{FF2B5EF4-FFF2-40B4-BE49-F238E27FC236}">
              <a16:creationId xmlns:a16="http://schemas.microsoft.com/office/drawing/2014/main" id="{1A39DA2B-3812-4BB4-8036-309069209424}"/>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7" name="テキスト ボックス 906">
          <a:extLst>
            <a:ext uri="{FF2B5EF4-FFF2-40B4-BE49-F238E27FC236}">
              <a16:creationId xmlns:a16="http://schemas.microsoft.com/office/drawing/2014/main" id="{14C763A4-7F38-4778-B8D0-2D12DA2EEBF6}"/>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8" name="直線コネクタ 907">
          <a:extLst>
            <a:ext uri="{FF2B5EF4-FFF2-40B4-BE49-F238E27FC236}">
              <a16:creationId xmlns:a16="http://schemas.microsoft.com/office/drawing/2014/main" id="{AB409A31-B3FD-4776-98E6-C1D1408619FE}"/>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9" name="テキスト ボックス 908">
          <a:extLst>
            <a:ext uri="{FF2B5EF4-FFF2-40B4-BE49-F238E27FC236}">
              <a16:creationId xmlns:a16="http://schemas.microsoft.com/office/drawing/2014/main" id="{F87B6111-E04C-4EFB-A63F-1D074173845E}"/>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0" name="【公民館】&#10;一人当たり面積グラフ枠">
          <a:extLst>
            <a:ext uri="{FF2B5EF4-FFF2-40B4-BE49-F238E27FC236}">
              <a16:creationId xmlns:a16="http://schemas.microsoft.com/office/drawing/2014/main" id="{8B37D4FF-6A36-477F-9531-B2AF30DE8D2D}"/>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129539</xdr:rowOff>
    </xdr:from>
    <xdr:to>
      <xdr:col>116</xdr:col>
      <xdr:colOff>62864</xdr:colOff>
      <xdr:row>108</xdr:row>
      <xdr:rowOff>30480</xdr:rowOff>
    </xdr:to>
    <xdr:cxnSp macro="">
      <xdr:nvCxnSpPr>
        <xdr:cNvPr id="911" name="直線コネクタ 910">
          <a:extLst>
            <a:ext uri="{FF2B5EF4-FFF2-40B4-BE49-F238E27FC236}">
              <a16:creationId xmlns:a16="http://schemas.microsoft.com/office/drawing/2014/main" id="{883419DA-79CD-46B1-BD4C-EDEA8DD37FE5}"/>
            </a:ext>
          </a:extLst>
        </xdr:cNvPr>
        <xdr:cNvCxnSpPr/>
      </xdr:nvCxnSpPr>
      <xdr:spPr>
        <a:xfrm flipV="1">
          <a:off x="22160864" y="17274539"/>
          <a:ext cx="0" cy="1272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912" name="【公民館】&#10;一人当たり面積最小値テキスト">
          <a:extLst>
            <a:ext uri="{FF2B5EF4-FFF2-40B4-BE49-F238E27FC236}">
              <a16:creationId xmlns:a16="http://schemas.microsoft.com/office/drawing/2014/main" id="{1F853CB6-0E91-4C33-AF1E-D24E78606916}"/>
            </a:ext>
          </a:extLst>
        </xdr:cNvPr>
        <xdr:cNvSpPr txBox="1"/>
      </xdr:nvSpPr>
      <xdr:spPr>
        <a:xfrm>
          <a:off x="22199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913" name="直線コネクタ 912">
          <a:extLst>
            <a:ext uri="{FF2B5EF4-FFF2-40B4-BE49-F238E27FC236}">
              <a16:creationId xmlns:a16="http://schemas.microsoft.com/office/drawing/2014/main" id="{B23EDB76-4F01-4ED5-9708-D226EC011FA2}"/>
            </a:ext>
          </a:extLst>
        </xdr:cNvPr>
        <xdr:cNvCxnSpPr/>
      </xdr:nvCxnSpPr>
      <xdr:spPr>
        <a:xfrm>
          <a:off x="22072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76216</xdr:rowOff>
    </xdr:from>
    <xdr:ext cx="469744" cy="259045"/>
    <xdr:sp macro="" textlink="">
      <xdr:nvSpPr>
        <xdr:cNvPr id="914" name="【公民館】&#10;一人当たり面積最大値テキスト">
          <a:extLst>
            <a:ext uri="{FF2B5EF4-FFF2-40B4-BE49-F238E27FC236}">
              <a16:creationId xmlns:a16="http://schemas.microsoft.com/office/drawing/2014/main" id="{C0833D75-9DEB-4EA3-9A3E-00A75BB56D8E}"/>
            </a:ext>
          </a:extLst>
        </xdr:cNvPr>
        <xdr:cNvSpPr txBox="1"/>
      </xdr:nvSpPr>
      <xdr:spPr>
        <a:xfrm>
          <a:off x="22199600" y="17049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129539</xdr:rowOff>
    </xdr:from>
    <xdr:to>
      <xdr:col>116</xdr:col>
      <xdr:colOff>152400</xdr:colOff>
      <xdr:row>100</xdr:row>
      <xdr:rowOff>129539</xdr:rowOff>
    </xdr:to>
    <xdr:cxnSp macro="">
      <xdr:nvCxnSpPr>
        <xdr:cNvPr id="915" name="直線コネクタ 914">
          <a:extLst>
            <a:ext uri="{FF2B5EF4-FFF2-40B4-BE49-F238E27FC236}">
              <a16:creationId xmlns:a16="http://schemas.microsoft.com/office/drawing/2014/main" id="{2909C316-9AF8-4A49-8BF5-4237F907C6FB}"/>
            </a:ext>
          </a:extLst>
        </xdr:cNvPr>
        <xdr:cNvCxnSpPr/>
      </xdr:nvCxnSpPr>
      <xdr:spPr>
        <a:xfrm>
          <a:off x="22072600" y="172745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xdr:rowOff>
    </xdr:from>
    <xdr:ext cx="469744" cy="259045"/>
    <xdr:sp macro="" textlink="">
      <xdr:nvSpPr>
        <xdr:cNvPr id="916" name="【公民館】&#10;一人当たり面積平均値テキスト">
          <a:extLst>
            <a:ext uri="{FF2B5EF4-FFF2-40B4-BE49-F238E27FC236}">
              <a16:creationId xmlns:a16="http://schemas.microsoft.com/office/drawing/2014/main" id="{425B6AEB-9F8D-456B-AC05-7E2C2DFD115F}"/>
            </a:ext>
          </a:extLst>
        </xdr:cNvPr>
        <xdr:cNvSpPr txBox="1"/>
      </xdr:nvSpPr>
      <xdr:spPr>
        <a:xfrm>
          <a:off x="22199600" y="180022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917" name="フローチャート: 判断 916">
          <a:extLst>
            <a:ext uri="{FF2B5EF4-FFF2-40B4-BE49-F238E27FC236}">
              <a16:creationId xmlns:a16="http://schemas.microsoft.com/office/drawing/2014/main" id="{2F8E9A93-B0B1-4A60-8BC1-29D064EE2257}"/>
            </a:ext>
          </a:extLst>
        </xdr:cNvPr>
        <xdr:cNvSpPr/>
      </xdr:nvSpPr>
      <xdr:spPr>
        <a:xfrm>
          <a:off x="221107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21589</xdr:rowOff>
    </xdr:from>
    <xdr:to>
      <xdr:col>112</xdr:col>
      <xdr:colOff>38100</xdr:colOff>
      <xdr:row>105</xdr:row>
      <xdr:rowOff>123189</xdr:rowOff>
    </xdr:to>
    <xdr:sp macro="" textlink="">
      <xdr:nvSpPr>
        <xdr:cNvPr id="918" name="フローチャート: 判断 917">
          <a:extLst>
            <a:ext uri="{FF2B5EF4-FFF2-40B4-BE49-F238E27FC236}">
              <a16:creationId xmlns:a16="http://schemas.microsoft.com/office/drawing/2014/main" id="{59AF02F0-F735-4310-A2E7-1F16DEBC6C13}"/>
            </a:ext>
          </a:extLst>
        </xdr:cNvPr>
        <xdr:cNvSpPr/>
      </xdr:nvSpPr>
      <xdr:spPr>
        <a:xfrm>
          <a:off x="212725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13970</xdr:rowOff>
    </xdr:from>
    <xdr:to>
      <xdr:col>107</xdr:col>
      <xdr:colOff>101600</xdr:colOff>
      <xdr:row>105</xdr:row>
      <xdr:rowOff>115570</xdr:rowOff>
    </xdr:to>
    <xdr:sp macro="" textlink="">
      <xdr:nvSpPr>
        <xdr:cNvPr id="919" name="フローチャート: 判断 918">
          <a:extLst>
            <a:ext uri="{FF2B5EF4-FFF2-40B4-BE49-F238E27FC236}">
              <a16:creationId xmlns:a16="http://schemas.microsoft.com/office/drawing/2014/main" id="{84BC910B-FF65-4EA8-B343-CEE9F414C2D4}"/>
            </a:ext>
          </a:extLst>
        </xdr:cNvPr>
        <xdr:cNvSpPr/>
      </xdr:nvSpPr>
      <xdr:spPr>
        <a:xfrm>
          <a:off x="20383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29211</xdr:rowOff>
    </xdr:from>
    <xdr:to>
      <xdr:col>102</xdr:col>
      <xdr:colOff>165100</xdr:colOff>
      <xdr:row>105</xdr:row>
      <xdr:rowOff>130811</xdr:rowOff>
    </xdr:to>
    <xdr:sp macro="" textlink="">
      <xdr:nvSpPr>
        <xdr:cNvPr id="920" name="フローチャート: 判断 919">
          <a:extLst>
            <a:ext uri="{FF2B5EF4-FFF2-40B4-BE49-F238E27FC236}">
              <a16:creationId xmlns:a16="http://schemas.microsoft.com/office/drawing/2014/main" id="{FA312563-215E-404C-8615-3A9DC2E98FD3}"/>
            </a:ext>
          </a:extLst>
        </xdr:cNvPr>
        <xdr:cNvSpPr/>
      </xdr:nvSpPr>
      <xdr:spPr>
        <a:xfrm>
          <a:off x="19494500" y="18031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154939</xdr:rowOff>
    </xdr:from>
    <xdr:to>
      <xdr:col>98</xdr:col>
      <xdr:colOff>38100</xdr:colOff>
      <xdr:row>105</xdr:row>
      <xdr:rowOff>85089</xdr:rowOff>
    </xdr:to>
    <xdr:sp macro="" textlink="">
      <xdr:nvSpPr>
        <xdr:cNvPr id="921" name="フローチャート: 判断 920">
          <a:extLst>
            <a:ext uri="{FF2B5EF4-FFF2-40B4-BE49-F238E27FC236}">
              <a16:creationId xmlns:a16="http://schemas.microsoft.com/office/drawing/2014/main" id="{5E4E7617-8BEF-4F50-B282-483FD2079D94}"/>
            </a:ext>
          </a:extLst>
        </xdr:cNvPr>
        <xdr:cNvSpPr/>
      </xdr:nvSpPr>
      <xdr:spPr>
        <a:xfrm>
          <a:off x="18605500" y="1798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230C4A48-20BE-4FA7-B931-C625E20F43D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87D1DD03-9A8A-4A0E-B3CD-12BE48FC72F3}"/>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297CB0A2-D8CD-4C9F-9189-59050F8B26A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07093C48-5BF6-46ED-B25D-A8B6F4B8FBE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B4975906-4614-4FC7-A03C-02D11D4741AA}"/>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100</xdr:row>
      <xdr:rowOff>78739</xdr:rowOff>
    </xdr:from>
    <xdr:to>
      <xdr:col>116</xdr:col>
      <xdr:colOff>114300</xdr:colOff>
      <xdr:row>101</xdr:row>
      <xdr:rowOff>8889</xdr:rowOff>
    </xdr:to>
    <xdr:sp macro="" textlink="">
      <xdr:nvSpPr>
        <xdr:cNvPr id="927" name="楕円 926">
          <a:extLst>
            <a:ext uri="{FF2B5EF4-FFF2-40B4-BE49-F238E27FC236}">
              <a16:creationId xmlns:a16="http://schemas.microsoft.com/office/drawing/2014/main" id="{ED476CFC-04BE-4699-9A49-D70D328022FE}"/>
            </a:ext>
          </a:extLst>
        </xdr:cNvPr>
        <xdr:cNvSpPr/>
      </xdr:nvSpPr>
      <xdr:spPr>
        <a:xfrm>
          <a:off x="22110700" y="17223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31766</xdr:rowOff>
    </xdr:from>
    <xdr:ext cx="469744" cy="259045"/>
    <xdr:sp macro="" textlink="">
      <xdr:nvSpPr>
        <xdr:cNvPr id="928" name="【公民館】&#10;一人当たり面積該当値テキスト">
          <a:extLst>
            <a:ext uri="{FF2B5EF4-FFF2-40B4-BE49-F238E27FC236}">
              <a16:creationId xmlns:a16="http://schemas.microsoft.com/office/drawing/2014/main" id="{4D1E3834-BE95-449A-8C2F-2876729B4B0B}"/>
            </a:ext>
          </a:extLst>
        </xdr:cNvPr>
        <xdr:cNvSpPr txBox="1"/>
      </xdr:nvSpPr>
      <xdr:spPr>
        <a:xfrm>
          <a:off x="22199600" y="17176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100</xdr:row>
      <xdr:rowOff>124461</xdr:rowOff>
    </xdr:from>
    <xdr:to>
      <xdr:col>112</xdr:col>
      <xdr:colOff>38100</xdr:colOff>
      <xdr:row>101</xdr:row>
      <xdr:rowOff>54611</xdr:rowOff>
    </xdr:to>
    <xdr:sp macro="" textlink="">
      <xdr:nvSpPr>
        <xdr:cNvPr id="929" name="楕円 928">
          <a:extLst>
            <a:ext uri="{FF2B5EF4-FFF2-40B4-BE49-F238E27FC236}">
              <a16:creationId xmlns:a16="http://schemas.microsoft.com/office/drawing/2014/main" id="{CF197F69-9D64-4E42-80A3-9FB82C188535}"/>
            </a:ext>
          </a:extLst>
        </xdr:cNvPr>
        <xdr:cNvSpPr/>
      </xdr:nvSpPr>
      <xdr:spPr>
        <a:xfrm>
          <a:off x="21272500" y="17269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100</xdr:row>
      <xdr:rowOff>129539</xdr:rowOff>
    </xdr:from>
    <xdr:to>
      <xdr:col>116</xdr:col>
      <xdr:colOff>63500</xdr:colOff>
      <xdr:row>101</xdr:row>
      <xdr:rowOff>3811</xdr:rowOff>
    </xdr:to>
    <xdr:cxnSp macro="">
      <xdr:nvCxnSpPr>
        <xdr:cNvPr id="930" name="直線コネクタ 929">
          <a:extLst>
            <a:ext uri="{FF2B5EF4-FFF2-40B4-BE49-F238E27FC236}">
              <a16:creationId xmlns:a16="http://schemas.microsoft.com/office/drawing/2014/main" id="{E7CE4DEF-715B-48CE-B426-449483C3EC8D}"/>
            </a:ext>
          </a:extLst>
        </xdr:cNvPr>
        <xdr:cNvCxnSpPr/>
      </xdr:nvCxnSpPr>
      <xdr:spPr>
        <a:xfrm flipV="1">
          <a:off x="21323300" y="17274539"/>
          <a:ext cx="8382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100</xdr:row>
      <xdr:rowOff>139700</xdr:rowOff>
    </xdr:from>
    <xdr:to>
      <xdr:col>107</xdr:col>
      <xdr:colOff>101600</xdr:colOff>
      <xdr:row>101</xdr:row>
      <xdr:rowOff>69850</xdr:rowOff>
    </xdr:to>
    <xdr:sp macro="" textlink="">
      <xdr:nvSpPr>
        <xdr:cNvPr id="931" name="楕円 930">
          <a:extLst>
            <a:ext uri="{FF2B5EF4-FFF2-40B4-BE49-F238E27FC236}">
              <a16:creationId xmlns:a16="http://schemas.microsoft.com/office/drawing/2014/main" id="{7F170CBE-6B9E-4694-B763-316293FF4C07}"/>
            </a:ext>
          </a:extLst>
        </xdr:cNvPr>
        <xdr:cNvSpPr/>
      </xdr:nvSpPr>
      <xdr:spPr>
        <a:xfrm>
          <a:off x="20383500" y="1728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101</xdr:row>
      <xdr:rowOff>3811</xdr:rowOff>
    </xdr:from>
    <xdr:to>
      <xdr:col>111</xdr:col>
      <xdr:colOff>177800</xdr:colOff>
      <xdr:row>101</xdr:row>
      <xdr:rowOff>19050</xdr:rowOff>
    </xdr:to>
    <xdr:cxnSp macro="">
      <xdr:nvCxnSpPr>
        <xdr:cNvPr id="932" name="直線コネクタ 931">
          <a:extLst>
            <a:ext uri="{FF2B5EF4-FFF2-40B4-BE49-F238E27FC236}">
              <a16:creationId xmlns:a16="http://schemas.microsoft.com/office/drawing/2014/main" id="{713166E6-238E-4F82-9CBC-617EC38E7BED}"/>
            </a:ext>
          </a:extLst>
        </xdr:cNvPr>
        <xdr:cNvCxnSpPr/>
      </xdr:nvCxnSpPr>
      <xdr:spPr>
        <a:xfrm flipV="1">
          <a:off x="20434300" y="17320261"/>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100</xdr:row>
      <xdr:rowOff>154939</xdr:rowOff>
    </xdr:from>
    <xdr:to>
      <xdr:col>102</xdr:col>
      <xdr:colOff>165100</xdr:colOff>
      <xdr:row>101</xdr:row>
      <xdr:rowOff>85089</xdr:rowOff>
    </xdr:to>
    <xdr:sp macro="" textlink="">
      <xdr:nvSpPr>
        <xdr:cNvPr id="933" name="楕円 932">
          <a:extLst>
            <a:ext uri="{FF2B5EF4-FFF2-40B4-BE49-F238E27FC236}">
              <a16:creationId xmlns:a16="http://schemas.microsoft.com/office/drawing/2014/main" id="{A8521A3D-831C-4099-A112-414440D91F51}"/>
            </a:ext>
          </a:extLst>
        </xdr:cNvPr>
        <xdr:cNvSpPr/>
      </xdr:nvSpPr>
      <xdr:spPr>
        <a:xfrm>
          <a:off x="19494500" y="17299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101</xdr:row>
      <xdr:rowOff>19050</xdr:rowOff>
    </xdr:from>
    <xdr:to>
      <xdr:col>107</xdr:col>
      <xdr:colOff>50800</xdr:colOff>
      <xdr:row>101</xdr:row>
      <xdr:rowOff>34289</xdr:rowOff>
    </xdr:to>
    <xdr:cxnSp macro="">
      <xdr:nvCxnSpPr>
        <xdr:cNvPr id="934" name="直線コネクタ 933">
          <a:extLst>
            <a:ext uri="{FF2B5EF4-FFF2-40B4-BE49-F238E27FC236}">
              <a16:creationId xmlns:a16="http://schemas.microsoft.com/office/drawing/2014/main" id="{2E1A59B5-E1DE-401E-91FB-6A37696E178D}"/>
            </a:ext>
          </a:extLst>
        </xdr:cNvPr>
        <xdr:cNvCxnSpPr/>
      </xdr:nvCxnSpPr>
      <xdr:spPr>
        <a:xfrm flipV="1">
          <a:off x="19545300" y="17335500"/>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100</xdr:row>
      <xdr:rowOff>170180</xdr:rowOff>
    </xdr:from>
    <xdr:to>
      <xdr:col>98</xdr:col>
      <xdr:colOff>38100</xdr:colOff>
      <xdr:row>101</xdr:row>
      <xdr:rowOff>100330</xdr:rowOff>
    </xdr:to>
    <xdr:sp macro="" textlink="">
      <xdr:nvSpPr>
        <xdr:cNvPr id="935" name="楕円 934">
          <a:extLst>
            <a:ext uri="{FF2B5EF4-FFF2-40B4-BE49-F238E27FC236}">
              <a16:creationId xmlns:a16="http://schemas.microsoft.com/office/drawing/2014/main" id="{46D1A4FC-7232-4A2D-A3FB-8D36FC359EE1}"/>
            </a:ext>
          </a:extLst>
        </xdr:cNvPr>
        <xdr:cNvSpPr/>
      </xdr:nvSpPr>
      <xdr:spPr>
        <a:xfrm>
          <a:off x="18605500" y="1731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101</xdr:row>
      <xdr:rowOff>34289</xdr:rowOff>
    </xdr:from>
    <xdr:to>
      <xdr:col>102</xdr:col>
      <xdr:colOff>114300</xdr:colOff>
      <xdr:row>101</xdr:row>
      <xdr:rowOff>49530</xdr:rowOff>
    </xdr:to>
    <xdr:cxnSp macro="">
      <xdr:nvCxnSpPr>
        <xdr:cNvPr id="936" name="直線コネクタ 935">
          <a:extLst>
            <a:ext uri="{FF2B5EF4-FFF2-40B4-BE49-F238E27FC236}">
              <a16:creationId xmlns:a16="http://schemas.microsoft.com/office/drawing/2014/main" id="{5D8A4781-02AA-4B93-B566-500F86482CE7}"/>
            </a:ext>
          </a:extLst>
        </xdr:cNvPr>
        <xdr:cNvCxnSpPr/>
      </xdr:nvCxnSpPr>
      <xdr:spPr>
        <a:xfrm flipV="1">
          <a:off x="18656300" y="17350739"/>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114316</xdr:rowOff>
    </xdr:from>
    <xdr:ext cx="469744" cy="259045"/>
    <xdr:sp macro="" textlink="">
      <xdr:nvSpPr>
        <xdr:cNvPr id="937" name="n_1aveValue【公民館】&#10;一人当たり面積">
          <a:extLst>
            <a:ext uri="{FF2B5EF4-FFF2-40B4-BE49-F238E27FC236}">
              <a16:creationId xmlns:a16="http://schemas.microsoft.com/office/drawing/2014/main" id="{CA61E0E8-EF74-4205-9C27-0F4685B34A45}"/>
            </a:ext>
          </a:extLst>
        </xdr:cNvPr>
        <xdr:cNvSpPr txBox="1"/>
      </xdr:nvSpPr>
      <xdr:spPr>
        <a:xfrm>
          <a:off x="21075727" y="18116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106697</xdr:rowOff>
    </xdr:from>
    <xdr:ext cx="469744" cy="259045"/>
    <xdr:sp macro="" textlink="">
      <xdr:nvSpPr>
        <xdr:cNvPr id="938" name="n_2aveValue【公民館】&#10;一人当たり面積">
          <a:extLst>
            <a:ext uri="{FF2B5EF4-FFF2-40B4-BE49-F238E27FC236}">
              <a16:creationId xmlns:a16="http://schemas.microsoft.com/office/drawing/2014/main" id="{361AFB87-22A4-4010-9F6B-C1A4848AA2FE}"/>
            </a:ext>
          </a:extLst>
        </xdr:cNvPr>
        <xdr:cNvSpPr txBox="1"/>
      </xdr:nvSpPr>
      <xdr:spPr>
        <a:xfrm>
          <a:off x="20199427" y="1810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121938</xdr:rowOff>
    </xdr:from>
    <xdr:ext cx="469744" cy="259045"/>
    <xdr:sp macro="" textlink="">
      <xdr:nvSpPr>
        <xdr:cNvPr id="939" name="n_3aveValue【公民館】&#10;一人当たり面積">
          <a:extLst>
            <a:ext uri="{FF2B5EF4-FFF2-40B4-BE49-F238E27FC236}">
              <a16:creationId xmlns:a16="http://schemas.microsoft.com/office/drawing/2014/main" id="{775EE6B0-6868-4F5A-B95C-D714408E7591}"/>
            </a:ext>
          </a:extLst>
        </xdr:cNvPr>
        <xdr:cNvSpPr txBox="1"/>
      </xdr:nvSpPr>
      <xdr:spPr>
        <a:xfrm>
          <a:off x="19310427" y="1812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76216</xdr:rowOff>
    </xdr:from>
    <xdr:ext cx="469744" cy="259045"/>
    <xdr:sp macro="" textlink="">
      <xdr:nvSpPr>
        <xdr:cNvPr id="940" name="n_4aveValue【公民館】&#10;一人当たり面積">
          <a:extLst>
            <a:ext uri="{FF2B5EF4-FFF2-40B4-BE49-F238E27FC236}">
              <a16:creationId xmlns:a16="http://schemas.microsoft.com/office/drawing/2014/main" id="{9CC371C1-A318-4967-840C-8E13351D9D54}"/>
            </a:ext>
          </a:extLst>
        </xdr:cNvPr>
        <xdr:cNvSpPr txBox="1"/>
      </xdr:nvSpPr>
      <xdr:spPr>
        <a:xfrm>
          <a:off x="18421427" y="18078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99</xdr:row>
      <xdr:rowOff>71138</xdr:rowOff>
    </xdr:from>
    <xdr:ext cx="469744" cy="259045"/>
    <xdr:sp macro="" textlink="">
      <xdr:nvSpPr>
        <xdr:cNvPr id="941" name="n_1mainValue【公民館】&#10;一人当たり面積">
          <a:extLst>
            <a:ext uri="{FF2B5EF4-FFF2-40B4-BE49-F238E27FC236}">
              <a16:creationId xmlns:a16="http://schemas.microsoft.com/office/drawing/2014/main" id="{C4B370C6-8F85-4ED9-A9B7-ACDD46F6080D}"/>
            </a:ext>
          </a:extLst>
        </xdr:cNvPr>
        <xdr:cNvSpPr txBox="1"/>
      </xdr:nvSpPr>
      <xdr:spPr>
        <a:xfrm>
          <a:off x="21075727" y="1704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99</xdr:row>
      <xdr:rowOff>86377</xdr:rowOff>
    </xdr:from>
    <xdr:ext cx="469744" cy="259045"/>
    <xdr:sp macro="" textlink="">
      <xdr:nvSpPr>
        <xdr:cNvPr id="942" name="n_2mainValue【公民館】&#10;一人当たり面積">
          <a:extLst>
            <a:ext uri="{FF2B5EF4-FFF2-40B4-BE49-F238E27FC236}">
              <a16:creationId xmlns:a16="http://schemas.microsoft.com/office/drawing/2014/main" id="{6BE35414-2F55-4123-9C1B-669F27A66D00}"/>
            </a:ext>
          </a:extLst>
        </xdr:cNvPr>
        <xdr:cNvSpPr txBox="1"/>
      </xdr:nvSpPr>
      <xdr:spPr>
        <a:xfrm>
          <a:off x="20199427" y="1705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99</xdr:row>
      <xdr:rowOff>101616</xdr:rowOff>
    </xdr:from>
    <xdr:ext cx="469744" cy="259045"/>
    <xdr:sp macro="" textlink="">
      <xdr:nvSpPr>
        <xdr:cNvPr id="943" name="n_3mainValue【公民館】&#10;一人当たり面積">
          <a:extLst>
            <a:ext uri="{FF2B5EF4-FFF2-40B4-BE49-F238E27FC236}">
              <a16:creationId xmlns:a16="http://schemas.microsoft.com/office/drawing/2014/main" id="{962CC43B-7367-4139-88E2-695F0ABCCF2C}"/>
            </a:ext>
          </a:extLst>
        </xdr:cNvPr>
        <xdr:cNvSpPr txBox="1"/>
      </xdr:nvSpPr>
      <xdr:spPr>
        <a:xfrm>
          <a:off x="19310427" y="17075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99</xdr:row>
      <xdr:rowOff>116857</xdr:rowOff>
    </xdr:from>
    <xdr:ext cx="469744" cy="259045"/>
    <xdr:sp macro="" textlink="">
      <xdr:nvSpPr>
        <xdr:cNvPr id="944" name="n_4mainValue【公民館】&#10;一人当たり面積">
          <a:extLst>
            <a:ext uri="{FF2B5EF4-FFF2-40B4-BE49-F238E27FC236}">
              <a16:creationId xmlns:a16="http://schemas.microsoft.com/office/drawing/2014/main" id="{B5850B83-2A8E-4B9A-8A94-A02719997ED9}"/>
            </a:ext>
          </a:extLst>
        </xdr:cNvPr>
        <xdr:cNvSpPr txBox="1"/>
      </xdr:nvSpPr>
      <xdr:spPr>
        <a:xfrm>
          <a:off x="18421427" y="1709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5" name="正方形/長方形 944">
          <a:extLst>
            <a:ext uri="{FF2B5EF4-FFF2-40B4-BE49-F238E27FC236}">
              <a16:creationId xmlns:a16="http://schemas.microsoft.com/office/drawing/2014/main" id="{2D3AA6C2-08C2-4BC0-9EB9-CBEC4E4ABDCA}"/>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6" name="正方形/長方形 945">
          <a:extLst>
            <a:ext uri="{FF2B5EF4-FFF2-40B4-BE49-F238E27FC236}">
              <a16:creationId xmlns:a16="http://schemas.microsoft.com/office/drawing/2014/main" id="{DFF03FE5-8594-4360-B6FA-05F505E689D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7" name="テキスト ボックス 946">
          <a:extLst>
            <a:ext uri="{FF2B5EF4-FFF2-40B4-BE49-F238E27FC236}">
              <a16:creationId xmlns:a16="http://schemas.microsoft.com/office/drawing/2014/main" id="{C6A8C392-A820-4DC6-8DEA-D208F99B0EE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・本市の有形固定資産減価償却率は全体で</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64.3</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％であり、類似団体内平均値の</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64.1</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％と同水準となっている</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・その中において、児童館の有形固定資産減価償却率が類似団体と比較して低い要因は、全</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施設のうち規模の大きい</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2</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施設（大潟児童館及び南川児童館）が平成</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17</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年度に建設され、資産の取得からの経過年数が短いためである。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・また、公民館の有形固定資産減価償却率が類似団体と比較して高い理由は、昭和</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63</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年以前に取得した建物が全体の</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割以上を占め、資産の取得からの経過年数が長いこと、木造施設が多いためである。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・施設類型別の一人当たり面積が類似団体と比較し大きいものの要因は、平成</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17</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年に</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14</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市町村が合併して、広大な市域と広範囲にわたる人口分布の状況下にあり、類似施設が多く存在しているためである。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52E119C-E478-4064-9A26-6A65CE5B64D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A808F62-DD4D-4032-9F75-A68CCE3C8719}"/>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ADE2CBD-4531-4E0C-82A2-2261B7D058C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6F7A464-A12F-4441-A85E-96D5CAE4047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新潟県上越市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2DE3700-95FB-49A2-B7AB-759AB0B4482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400EF71-F3D1-4CB5-9BAF-4CF307EE3ED2}"/>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8486F2B-328E-4BC5-84F3-DDE8EE244C4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254CC50-CB5E-4B23-B808-C52BB6803FB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313717B-B685-46F2-B019-640939F8C37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A0A1249-3666-41F7-966F-32EAB66A78E5}"/>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180,440
178,063
973.89
111,404,824
106,860,468
3,216,891
60,162,989
101,856,927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F6424E2-6505-4FC8-933E-F707908FD29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BF8C243-C68D-4BCD-9D06-A6A9779D15C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C713272-B867-4F23-AFCB-FD23E72EBCA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55.6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6F2320A-3E15-44B7-A27F-429232175E5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2725ACC-FEBC-4AD3-8A40-852021B2F2C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A3CF1E54-E881-4844-90B1-7C828AED71B1}"/>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1556AC0-FD76-49B9-A0DF-644CA4A879D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51A9DF3-0D7A-4C22-AE3E-66EE6DB1AA2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126AF9F-9EF2-4A75-AEFF-16D91F7981FA}"/>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2040E96-C592-4C4F-A626-34668F0BC2F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D1DC999-BE0D-4C7B-8563-15F85A7E5CC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22638AA-B5A9-4B25-9CC1-94C5C473ABB2}"/>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7D1D0EA-D7F0-4B16-95D2-C58FEDB93B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DFCABA9-25CF-49DC-BFF0-FA21156853B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0A3801F-610C-4523-AD94-AD500547FCE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238A216-40F7-41E0-B873-4F149BFCC3E7}"/>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7DE9889-2B36-4430-82B6-6D300276BBE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CC00677-FF65-4E6E-BBEE-7556216846F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F16E29D-F0C9-4CDC-91D4-3453C60AADC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1DF1F6C-AE1B-4ACD-A129-7EF804445A8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D48F0C3-A90B-4107-A0C8-9EF94FC80DE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D30C883-F77E-405A-85A0-7D27CD3261C8}"/>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8C3DBCC-1E28-4466-85A0-0CA82923326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7933E0D-D1C6-4EF3-BC3A-A57D1754E586}"/>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741580B-15BB-40D7-A479-590360BEE3D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D500F67-BD88-466A-B6F4-532048FDB48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E29AEF0-12B8-468B-ACDE-8C9B19A7936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2B94383-9D84-4060-94D7-E45DBF8C18A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933685E-A8F1-4551-8C32-E37575091C8C}"/>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AB9F92F-20E9-4719-BD77-D44B0A5C8BCC}"/>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660FFB9-A7F4-4B21-A6CE-8C682114D1BB}"/>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00406B0-4515-467C-A76F-D6CC7D55667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18962A5D-3AC2-428F-B2D1-3656C5855997}"/>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B9A6BE45-9FDD-409C-971F-449A40C31A3E}"/>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CBDBBE32-11F6-47E8-88BE-7A620E52D10F}"/>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7D482256-B526-4B9A-A6B5-DEC145538B58}"/>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D3916A0-1B95-4E2A-8808-7938196B407D}"/>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A59A04B3-A41E-466C-AB91-56A3BD9953FC}"/>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64AE3305-6DC1-4902-A162-61BE1AB2DDFE}"/>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E797FE5F-8E8F-4954-9EBC-8DDACFAAB27B}"/>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4BE09AC5-6BCE-40CB-B6EF-50A98E8F0A33}"/>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7B53ED0F-3B7A-46E7-857C-C9E6A10BC7A2}"/>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48E02086-F5E5-44AB-8360-35FCA0D73B4E}"/>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3578FC8D-C0CC-41D5-B80F-F95DE560401F}"/>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BD8A732B-B081-4D8F-99E7-EEFB5AFE695B}"/>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152400</xdr:rowOff>
    </xdr:from>
    <xdr:to>
      <xdr:col>24</xdr:col>
      <xdr:colOff>62865</xdr:colOff>
      <xdr:row>41</xdr:row>
      <xdr:rowOff>154305</xdr:rowOff>
    </xdr:to>
    <xdr:cxnSp macro="">
      <xdr:nvCxnSpPr>
        <xdr:cNvPr id="57" name="直線コネクタ 56">
          <a:extLst>
            <a:ext uri="{FF2B5EF4-FFF2-40B4-BE49-F238E27FC236}">
              <a16:creationId xmlns:a16="http://schemas.microsoft.com/office/drawing/2014/main" id="{64051DCE-EE07-43AF-8C63-723A9260C62B}"/>
            </a:ext>
          </a:extLst>
        </xdr:cNvPr>
        <xdr:cNvCxnSpPr/>
      </xdr:nvCxnSpPr>
      <xdr:spPr>
        <a:xfrm flipV="1">
          <a:off x="4634865" y="5638800"/>
          <a:ext cx="0" cy="1544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158132</xdr:rowOff>
    </xdr:from>
    <xdr:ext cx="405111" cy="259045"/>
    <xdr:sp macro="" textlink="">
      <xdr:nvSpPr>
        <xdr:cNvPr id="58" name="【図書館】&#10;有形固定資産減価償却率最小値テキスト">
          <a:extLst>
            <a:ext uri="{FF2B5EF4-FFF2-40B4-BE49-F238E27FC236}">
              <a16:creationId xmlns:a16="http://schemas.microsoft.com/office/drawing/2014/main" id="{75965138-433A-4EED-8E5A-0BD37193770C}"/>
            </a:ext>
          </a:extLst>
        </xdr:cNvPr>
        <xdr:cNvSpPr txBox="1"/>
      </xdr:nvSpPr>
      <xdr:spPr>
        <a:xfrm>
          <a:off x="4673600" y="718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154305</xdr:rowOff>
    </xdr:from>
    <xdr:to>
      <xdr:col>24</xdr:col>
      <xdr:colOff>152400</xdr:colOff>
      <xdr:row>41</xdr:row>
      <xdr:rowOff>154305</xdr:rowOff>
    </xdr:to>
    <xdr:cxnSp macro="">
      <xdr:nvCxnSpPr>
        <xdr:cNvPr id="59" name="直線コネクタ 58">
          <a:extLst>
            <a:ext uri="{FF2B5EF4-FFF2-40B4-BE49-F238E27FC236}">
              <a16:creationId xmlns:a16="http://schemas.microsoft.com/office/drawing/2014/main" id="{F68157FE-8786-4212-A539-F3DF32C2EFB0}"/>
            </a:ext>
          </a:extLst>
        </xdr:cNvPr>
        <xdr:cNvCxnSpPr/>
      </xdr:nvCxnSpPr>
      <xdr:spPr>
        <a:xfrm>
          <a:off x="4546600" y="7183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99077</xdr:rowOff>
    </xdr:from>
    <xdr:ext cx="405111" cy="259045"/>
    <xdr:sp macro="" textlink="">
      <xdr:nvSpPr>
        <xdr:cNvPr id="60" name="【図書館】&#10;有形固定資産減価償却率最大値テキスト">
          <a:extLst>
            <a:ext uri="{FF2B5EF4-FFF2-40B4-BE49-F238E27FC236}">
              <a16:creationId xmlns:a16="http://schemas.microsoft.com/office/drawing/2014/main" id="{BB32A1CF-82D6-428D-B788-C4825AE6C833}"/>
            </a:ext>
          </a:extLst>
        </xdr:cNvPr>
        <xdr:cNvSpPr txBox="1"/>
      </xdr:nvSpPr>
      <xdr:spPr>
        <a:xfrm>
          <a:off x="4673600" y="5414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152400</xdr:rowOff>
    </xdr:from>
    <xdr:to>
      <xdr:col>24</xdr:col>
      <xdr:colOff>152400</xdr:colOff>
      <xdr:row>32</xdr:row>
      <xdr:rowOff>152400</xdr:rowOff>
    </xdr:to>
    <xdr:cxnSp macro="">
      <xdr:nvCxnSpPr>
        <xdr:cNvPr id="61" name="直線コネクタ 60">
          <a:extLst>
            <a:ext uri="{FF2B5EF4-FFF2-40B4-BE49-F238E27FC236}">
              <a16:creationId xmlns:a16="http://schemas.microsoft.com/office/drawing/2014/main" id="{7B02C948-74F5-4AF3-A5D7-12C8ADE2D097}"/>
            </a:ext>
          </a:extLst>
        </xdr:cNvPr>
        <xdr:cNvCxnSpPr/>
      </xdr:nvCxnSpPr>
      <xdr:spPr>
        <a:xfrm>
          <a:off x="4546600" y="563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137177</xdr:rowOff>
    </xdr:from>
    <xdr:ext cx="405111" cy="259045"/>
    <xdr:sp macro="" textlink="">
      <xdr:nvSpPr>
        <xdr:cNvPr id="62" name="【図書館】&#10;有形固定資産減価償却率平均値テキスト">
          <a:extLst>
            <a:ext uri="{FF2B5EF4-FFF2-40B4-BE49-F238E27FC236}">
              <a16:creationId xmlns:a16="http://schemas.microsoft.com/office/drawing/2014/main" id="{4AA08BCE-47F6-425B-815D-D3CD89830BCC}"/>
            </a:ext>
          </a:extLst>
        </xdr:cNvPr>
        <xdr:cNvSpPr txBox="1"/>
      </xdr:nvSpPr>
      <xdr:spPr>
        <a:xfrm>
          <a:off x="4673600" y="63093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158750</xdr:rowOff>
    </xdr:from>
    <xdr:to>
      <xdr:col>24</xdr:col>
      <xdr:colOff>114300</xdr:colOff>
      <xdr:row>37</xdr:row>
      <xdr:rowOff>88900</xdr:rowOff>
    </xdr:to>
    <xdr:sp macro="" textlink="">
      <xdr:nvSpPr>
        <xdr:cNvPr id="63" name="フローチャート: 判断 62">
          <a:extLst>
            <a:ext uri="{FF2B5EF4-FFF2-40B4-BE49-F238E27FC236}">
              <a16:creationId xmlns:a16="http://schemas.microsoft.com/office/drawing/2014/main" id="{4BA62DD3-410D-4997-A7FB-07AEA3F708EC}"/>
            </a:ext>
          </a:extLst>
        </xdr:cNvPr>
        <xdr:cNvSpPr/>
      </xdr:nvSpPr>
      <xdr:spPr>
        <a:xfrm>
          <a:off x="4584700" y="633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128270</xdr:rowOff>
    </xdr:from>
    <xdr:to>
      <xdr:col>20</xdr:col>
      <xdr:colOff>38100</xdr:colOff>
      <xdr:row>37</xdr:row>
      <xdr:rowOff>58420</xdr:rowOff>
    </xdr:to>
    <xdr:sp macro="" textlink="">
      <xdr:nvSpPr>
        <xdr:cNvPr id="64" name="フローチャート: 判断 63">
          <a:extLst>
            <a:ext uri="{FF2B5EF4-FFF2-40B4-BE49-F238E27FC236}">
              <a16:creationId xmlns:a16="http://schemas.microsoft.com/office/drawing/2014/main" id="{914E38A4-CE00-4E69-A103-D1D7FD8B0DB7}"/>
            </a:ext>
          </a:extLst>
        </xdr:cNvPr>
        <xdr:cNvSpPr/>
      </xdr:nvSpPr>
      <xdr:spPr>
        <a:xfrm>
          <a:off x="3746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132080</xdr:rowOff>
    </xdr:from>
    <xdr:to>
      <xdr:col>15</xdr:col>
      <xdr:colOff>101600</xdr:colOff>
      <xdr:row>37</xdr:row>
      <xdr:rowOff>62230</xdr:rowOff>
    </xdr:to>
    <xdr:sp macro="" textlink="">
      <xdr:nvSpPr>
        <xdr:cNvPr id="65" name="フローチャート: 判断 64">
          <a:extLst>
            <a:ext uri="{FF2B5EF4-FFF2-40B4-BE49-F238E27FC236}">
              <a16:creationId xmlns:a16="http://schemas.microsoft.com/office/drawing/2014/main" id="{1AFB91D5-94B2-4177-8BB9-C87B82B56D35}"/>
            </a:ext>
          </a:extLst>
        </xdr:cNvPr>
        <xdr:cNvSpPr/>
      </xdr:nvSpPr>
      <xdr:spPr>
        <a:xfrm>
          <a:off x="28575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101600</xdr:rowOff>
    </xdr:from>
    <xdr:to>
      <xdr:col>10</xdr:col>
      <xdr:colOff>165100</xdr:colOff>
      <xdr:row>37</xdr:row>
      <xdr:rowOff>31750</xdr:rowOff>
    </xdr:to>
    <xdr:sp macro="" textlink="">
      <xdr:nvSpPr>
        <xdr:cNvPr id="66" name="フローチャート: 判断 65">
          <a:extLst>
            <a:ext uri="{FF2B5EF4-FFF2-40B4-BE49-F238E27FC236}">
              <a16:creationId xmlns:a16="http://schemas.microsoft.com/office/drawing/2014/main" id="{7D4D5CBB-3C8A-46EE-AFC6-599D9106339B}"/>
            </a:ext>
          </a:extLst>
        </xdr:cNvPr>
        <xdr:cNvSpPr/>
      </xdr:nvSpPr>
      <xdr:spPr>
        <a:xfrm>
          <a:off x="1968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50165</xdr:rowOff>
    </xdr:from>
    <xdr:to>
      <xdr:col>6</xdr:col>
      <xdr:colOff>38100</xdr:colOff>
      <xdr:row>36</xdr:row>
      <xdr:rowOff>151765</xdr:rowOff>
    </xdr:to>
    <xdr:sp macro="" textlink="">
      <xdr:nvSpPr>
        <xdr:cNvPr id="67" name="フローチャート: 判断 66">
          <a:extLst>
            <a:ext uri="{FF2B5EF4-FFF2-40B4-BE49-F238E27FC236}">
              <a16:creationId xmlns:a16="http://schemas.microsoft.com/office/drawing/2014/main" id="{20FDE66B-2663-426D-80F0-D641227EC141}"/>
            </a:ext>
          </a:extLst>
        </xdr:cNvPr>
        <xdr:cNvSpPr/>
      </xdr:nvSpPr>
      <xdr:spPr>
        <a:xfrm>
          <a:off x="1079500" y="6222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68812E0-FFD1-4D1D-8909-4D6FF7E4120C}"/>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6301D54-143E-4ACE-94B4-46B0241D995C}"/>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C3A60FA-96EE-4B7E-8870-F93B93C8C037}"/>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9E53B2D-3697-44A3-A9B4-FF868F24A302}"/>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28075F3-1C09-4DD4-8E1C-48E6A6DAEB0D}"/>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80645</xdr:rowOff>
    </xdr:from>
    <xdr:to>
      <xdr:col>24</xdr:col>
      <xdr:colOff>114300</xdr:colOff>
      <xdr:row>37</xdr:row>
      <xdr:rowOff>10795</xdr:rowOff>
    </xdr:to>
    <xdr:sp macro="" textlink="">
      <xdr:nvSpPr>
        <xdr:cNvPr id="73" name="楕円 72">
          <a:extLst>
            <a:ext uri="{FF2B5EF4-FFF2-40B4-BE49-F238E27FC236}">
              <a16:creationId xmlns:a16="http://schemas.microsoft.com/office/drawing/2014/main" id="{206509F5-B96A-4820-B65A-FAD32031FE70}"/>
            </a:ext>
          </a:extLst>
        </xdr:cNvPr>
        <xdr:cNvSpPr/>
      </xdr:nvSpPr>
      <xdr:spPr>
        <a:xfrm>
          <a:off x="4584700" y="6252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103522</xdr:rowOff>
    </xdr:from>
    <xdr:ext cx="405111" cy="259045"/>
    <xdr:sp macro="" textlink="">
      <xdr:nvSpPr>
        <xdr:cNvPr id="74" name="【図書館】&#10;有形固定資産減価償却率該当値テキスト">
          <a:extLst>
            <a:ext uri="{FF2B5EF4-FFF2-40B4-BE49-F238E27FC236}">
              <a16:creationId xmlns:a16="http://schemas.microsoft.com/office/drawing/2014/main" id="{6B4E3C59-F42A-45F2-8FC5-0B5693CF3E3B}"/>
            </a:ext>
          </a:extLst>
        </xdr:cNvPr>
        <xdr:cNvSpPr txBox="1"/>
      </xdr:nvSpPr>
      <xdr:spPr>
        <a:xfrm>
          <a:off x="4673600" y="610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42545</xdr:rowOff>
    </xdr:from>
    <xdr:to>
      <xdr:col>20</xdr:col>
      <xdr:colOff>38100</xdr:colOff>
      <xdr:row>36</xdr:row>
      <xdr:rowOff>144145</xdr:rowOff>
    </xdr:to>
    <xdr:sp macro="" textlink="">
      <xdr:nvSpPr>
        <xdr:cNvPr id="75" name="楕円 74">
          <a:extLst>
            <a:ext uri="{FF2B5EF4-FFF2-40B4-BE49-F238E27FC236}">
              <a16:creationId xmlns:a16="http://schemas.microsoft.com/office/drawing/2014/main" id="{466ABB18-4A45-44AA-8C62-09F38DA43E05}"/>
            </a:ext>
          </a:extLst>
        </xdr:cNvPr>
        <xdr:cNvSpPr/>
      </xdr:nvSpPr>
      <xdr:spPr>
        <a:xfrm>
          <a:off x="3746500" y="621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93345</xdr:rowOff>
    </xdr:from>
    <xdr:to>
      <xdr:col>24</xdr:col>
      <xdr:colOff>63500</xdr:colOff>
      <xdr:row>36</xdr:row>
      <xdr:rowOff>131445</xdr:rowOff>
    </xdr:to>
    <xdr:cxnSp macro="">
      <xdr:nvCxnSpPr>
        <xdr:cNvPr id="76" name="直線コネクタ 75">
          <a:extLst>
            <a:ext uri="{FF2B5EF4-FFF2-40B4-BE49-F238E27FC236}">
              <a16:creationId xmlns:a16="http://schemas.microsoft.com/office/drawing/2014/main" id="{C3DFE6AB-9053-4AFC-B554-CB79DE7A2388}"/>
            </a:ext>
          </a:extLst>
        </xdr:cNvPr>
        <xdr:cNvCxnSpPr/>
      </xdr:nvCxnSpPr>
      <xdr:spPr>
        <a:xfrm>
          <a:off x="3797300" y="626554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2540</xdr:rowOff>
    </xdr:from>
    <xdr:to>
      <xdr:col>15</xdr:col>
      <xdr:colOff>101600</xdr:colOff>
      <xdr:row>36</xdr:row>
      <xdr:rowOff>104140</xdr:rowOff>
    </xdr:to>
    <xdr:sp macro="" textlink="">
      <xdr:nvSpPr>
        <xdr:cNvPr id="77" name="楕円 76">
          <a:extLst>
            <a:ext uri="{FF2B5EF4-FFF2-40B4-BE49-F238E27FC236}">
              <a16:creationId xmlns:a16="http://schemas.microsoft.com/office/drawing/2014/main" id="{F08796AD-0C6D-4AF5-A9C5-34E069A7B20B}"/>
            </a:ext>
          </a:extLst>
        </xdr:cNvPr>
        <xdr:cNvSpPr/>
      </xdr:nvSpPr>
      <xdr:spPr>
        <a:xfrm>
          <a:off x="2857500" y="617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53340</xdr:rowOff>
    </xdr:from>
    <xdr:to>
      <xdr:col>19</xdr:col>
      <xdr:colOff>177800</xdr:colOff>
      <xdr:row>36</xdr:row>
      <xdr:rowOff>93345</xdr:rowOff>
    </xdr:to>
    <xdr:cxnSp macro="">
      <xdr:nvCxnSpPr>
        <xdr:cNvPr id="78" name="直線コネクタ 77">
          <a:extLst>
            <a:ext uri="{FF2B5EF4-FFF2-40B4-BE49-F238E27FC236}">
              <a16:creationId xmlns:a16="http://schemas.microsoft.com/office/drawing/2014/main" id="{8891CA90-5712-4C0E-8CDA-4D86A77E189C}"/>
            </a:ext>
          </a:extLst>
        </xdr:cNvPr>
        <xdr:cNvCxnSpPr/>
      </xdr:nvCxnSpPr>
      <xdr:spPr>
        <a:xfrm>
          <a:off x="2908300" y="622554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133985</xdr:rowOff>
    </xdr:from>
    <xdr:to>
      <xdr:col>10</xdr:col>
      <xdr:colOff>165100</xdr:colOff>
      <xdr:row>36</xdr:row>
      <xdr:rowOff>64135</xdr:rowOff>
    </xdr:to>
    <xdr:sp macro="" textlink="">
      <xdr:nvSpPr>
        <xdr:cNvPr id="79" name="楕円 78">
          <a:extLst>
            <a:ext uri="{FF2B5EF4-FFF2-40B4-BE49-F238E27FC236}">
              <a16:creationId xmlns:a16="http://schemas.microsoft.com/office/drawing/2014/main" id="{8F5CCAC8-AD57-4880-BCB6-36CCB8BC36E3}"/>
            </a:ext>
          </a:extLst>
        </xdr:cNvPr>
        <xdr:cNvSpPr/>
      </xdr:nvSpPr>
      <xdr:spPr>
        <a:xfrm>
          <a:off x="1968500" y="6134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13335</xdr:rowOff>
    </xdr:from>
    <xdr:to>
      <xdr:col>15</xdr:col>
      <xdr:colOff>50800</xdr:colOff>
      <xdr:row>36</xdr:row>
      <xdr:rowOff>53340</xdr:rowOff>
    </xdr:to>
    <xdr:cxnSp macro="">
      <xdr:nvCxnSpPr>
        <xdr:cNvPr id="80" name="直線コネクタ 79">
          <a:extLst>
            <a:ext uri="{FF2B5EF4-FFF2-40B4-BE49-F238E27FC236}">
              <a16:creationId xmlns:a16="http://schemas.microsoft.com/office/drawing/2014/main" id="{859D0575-0585-4DB2-BE8B-DF3800A9BB5A}"/>
            </a:ext>
          </a:extLst>
        </xdr:cNvPr>
        <xdr:cNvCxnSpPr/>
      </xdr:nvCxnSpPr>
      <xdr:spPr>
        <a:xfrm>
          <a:off x="2019300" y="618553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95885</xdr:rowOff>
    </xdr:from>
    <xdr:to>
      <xdr:col>6</xdr:col>
      <xdr:colOff>38100</xdr:colOff>
      <xdr:row>36</xdr:row>
      <xdr:rowOff>26035</xdr:rowOff>
    </xdr:to>
    <xdr:sp macro="" textlink="">
      <xdr:nvSpPr>
        <xdr:cNvPr id="81" name="楕円 80">
          <a:extLst>
            <a:ext uri="{FF2B5EF4-FFF2-40B4-BE49-F238E27FC236}">
              <a16:creationId xmlns:a16="http://schemas.microsoft.com/office/drawing/2014/main" id="{8AE77E5B-FFE3-440B-A21A-196657624ADC}"/>
            </a:ext>
          </a:extLst>
        </xdr:cNvPr>
        <xdr:cNvSpPr/>
      </xdr:nvSpPr>
      <xdr:spPr>
        <a:xfrm>
          <a:off x="1079500" y="609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146685</xdr:rowOff>
    </xdr:from>
    <xdr:to>
      <xdr:col>10</xdr:col>
      <xdr:colOff>114300</xdr:colOff>
      <xdr:row>36</xdr:row>
      <xdr:rowOff>13335</xdr:rowOff>
    </xdr:to>
    <xdr:cxnSp macro="">
      <xdr:nvCxnSpPr>
        <xdr:cNvPr id="82" name="直線コネクタ 81">
          <a:extLst>
            <a:ext uri="{FF2B5EF4-FFF2-40B4-BE49-F238E27FC236}">
              <a16:creationId xmlns:a16="http://schemas.microsoft.com/office/drawing/2014/main" id="{C0B25C54-2B4F-4606-9518-E544135CA044}"/>
            </a:ext>
          </a:extLst>
        </xdr:cNvPr>
        <xdr:cNvCxnSpPr/>
      </xdr:nvCxnSpPr>
      <xdr:spPr>
        <a:xfrm>
          <a:off x="1130300" y="614743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49547</xdr:rowOff>
    </xdr:from>
    <xdr:ext cx="405111" cy="259045"/>
    <xdr:sp macro="" textlink="">
      <xdr:nvSpPr>
        <xdr:cNvPr id="83" name="n_1aveValue【図書館】&#10;有形固定資産減価償却率">
          <a:extLst>
            <a:ext uri="{FF2B5EF4-FFF2-40B4-BE49-F238E27FC236}">
              <a16:creationId xmlns:a16="http://schemas.microsoft.com/office/drawing/2014/main" id="{86C588E0-96DC-4D80-8D48-9560C5E85942}"/>
            </a:ext>
          </a:extLst>
        </xdr:cNvPr>
        <xdr:cNvSpPr txBox="1"/>
      </xdr:nvSpPr>
      <xdr:spPr>
        <a:xfrm>
          <a:off x="3582044" y="639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53357</xdr:rowOff>
    </xdr:from>
    <xdr:ext cx="405111" cy="259045"/>
    <xdr:sp macro="" textlink="">
      <xdr:nvSpPr>
        <xdr:cNvPr id="84" name="n_2aveValue【図書館】&#10;有形固定資産減価償却率">
          <a:extLst>
            <a:ext uri="{FF2B5EF4-FFF2-40B4-BE49-F238E27FC236}">
              <a16:creationId xmlns:a16="http://schemas.microsoft.com/office/drawing/2014/main" id="{70B02F84-504B-46AA-8167-0731944E39A7}"/>
            </a:ext>
          </a:extLst>
        </xdr:cNvPr>
        <xdr:cNvSpPr txBox="1"/>
      </xdr:nvSpPr>
      <xdr:spPr>
        <a:xfrm>
          <a:off x="2705744" y="6397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22877</xdr:rowOff>
    </xdr:from>
    <xdr:ext cx="405111" cy="259045"/>
    <xdr:sp macro="" textlink="">
      <xdr:nvSpPr>
        <xdr:cNvPr id="85" name="n_3aveValue【図書館】&#10;有形固定資産減価償却率">
          <a:extLst>
            <a:ext uri="{FF2B5EF4-FFF2-40B4-BE49-F238E27FC236}">
              <a16:creationId xmlns:a16="http://schemas.microsoft.com/office/drawing/2014/main" id="{EE309611-02E0-4A13-85E4-18AF9DB016BC}"/>
            </a:ext>
          </a:extLst>
        </xdr:cNvPr>
        <xdr:cNvSpPr txBox="1"/>
      </xdr:nvSpPr>
      <xdr:spPr>
        <a:xfrm>
          <a:off x="1816744" y="636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142892</xdr:rowOff>
    </xdr:from>
    <xdr:ext cx="405111" cy="259045"/>
    <xdr:sp macro="" textlink="">
      <xdr:nvSpPr>
        <xdr:cNvPr id="86" name="n_4aveValue【図書館】&#10;有形固定資産減価償却率">
          <a:extLst>
            <a:ext uri="{FF2B5EF4-FFF2-40B4-BE49-F238E27FC236}">
              <a16:creationId xmlns:a16="http://schemas.microsoft.com/office/drawing/2014/main" id="{FB57A86D-A782-431F-A1B3-1C179AC7AA35}"/>
            </a:ext>
          </a:extLst>
        </xdr:cNvPr>
        <xdr:cNvSpPr txBox="1"/>
      </xdr:nvSpPr>
      <xdr:spPr>
        <a:xfrm>
          <a:off x="927744" y="6315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160672</xdr:rowOff>
    </xdr:from>
    <xdr:ext cx="405111" cy="259045"/>
    <xdr:sp macro="" textlink="">
      <xdr:nvSpPr>
        <xdr:cNvPr id="87" name="n_1mainValue【図書館】&#10;有形固定資産減価償却率">
          <a:extLst>
            <a:ext uri="{FF2B5EF4-FFF2-40B4-BE49-F238E27FC236}">
              <a16:creationId xmlns:a16="http://schemas.microsoft.com/office/drawing/2014/main" id="{5E8F9827-240D-4304-BFBB-2FEF8032A843}"/>
            </a:ext>
          </a:extLst>
        </xdr:cNvPr>
        <xdr:cNvSpPr txBox="1"/>
      </xdr:nvSpPr>
      <xdr:spPr>
        <a:xfrm>
          <a:off x="3582044" y="598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120667</xdr:rowOff>
    </xdr:from>
    <xdr:ext cx="405111" cy="259045"/>
    <xdr:sp macro="" textlink="">
      <xdr:nvSpPr>
        <xdr:cNvPr id="88" name="n_2mainValue【図書館】&#10;有形固定資産減価償却率">
          <a:extLst>
            <a:ext uri="{FF2B5EF4-FFF2-40B4-BE49-F238E27FC236}">
              <a16:creationId xmlns:a16="http://schemas.microsoft.com/office/drawing/2014/main" id="{79211B50-D73A-4434-9C1C-6015AC333641}"/>
            </a:ext>
          </a:extLst>
        </xdr:cNvPr>
        <xdr:cNvSpPr txBox="1"/>
      </xdr:nvSpPr>
      <xdr:spPr>
        <a:xfrm>
          <a:off x="2705744" y="594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80662</xdr:rowOff>
    </xdr:from>
    <xdr:ext cx="405111" cy="259045"/>
    <xdr:sp macro="" textlink="">
      <xdr:nvSpPr>
        <xdr:cNvPr id="89" name="n_3mainValue【図書館】&#10;有形固定資産減価償却率">
          <a:extLst>
            <a:ext uri="{FF2B5EF4-FFF2-40B4-BE49-F238E27FC236}">
              <a16:creationId xmlns:a16="http://schemas.microsoft.com/office/drawing/2014/main" id="{3608F5AF-8D1E-48DA-B0F5-6E82E3DE6216}"/>
            </a:ext>
          </a:extLst>
        </xdr:cNvPr>
        <xdr:cNvSpPr txBox="1"/>
      </xdr:nvSpPr>
      <xdr:spPr>
        <a:xfrm>
          <a:off x="1816744" y="5909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42562</xdr:rowOff>
    </xdr:from>
    <xdr:ext cx="405111" cy="259045"/>
    <xdr:sp macro="" textlink="">
      <xdr:nvSpPr>
        <xdr:cNvPr id="90" name="n_4mainValue【図書館】&#10;有形固定資産減価償却率">
          <a:extLst>
            <a:ext uri="{FF2B5EF4-FFF2-40B4-BE49-F238E27FC236}">
              <a16:creationId xmlns:a16="http://schemas.microsoft.com/office/drawing/2014/main" id="{D34D67F7-42BA-450A-83CE-CFE9D61745E0}"/>
            </a:ext>
          </a:extLst>
        </xdr:cNvPr>
        <xdr:cNvSpPr txBox="1"/>
      </xdr:nvSpPr>
      <xdr:spPr>
        <a:xfrm>
          <a:off x="927744" y="5871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3E8B5E2D-6FD6-4E1F-A026-30BFA1480BE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8FA33D40-5937-431B-8ED3-84166E3C667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5C9C4219-8E6D-4CB8-B8EB-84D63EB19412}"/>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24BA8A89-B22D-4DA0-9988-C1D119CBDD5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9F8A3DF2-CC83-47FE-8820-A709AB38D79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7FC1613-AD2F-42FD-B31E-D9FC3BCA1AA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6D47BDD0-D492-4C50-A385-A0443E7AA04C}"/>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F5B016B9-D8F0-4DA0-A131-AA283F1D9E73}"/>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09636BEF-D05B-4402-BB51-CA8BF7B15978}"/>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9503A1D4-D6AB-412C-A980-4FAC16369E8A}"/>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851E0C22-BB49-40E6-818A-8AD669EDE0CF}"/>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F986E20B-CA52-4942-A788-0D2D1C9C2B02}"/>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D294DA01-CF29-45B6-9377-BB015254DCB4}"/>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0025D31A-3506-4B01-87EA-9245B986AE56}"/>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974A34DF-7CFE-4AC8-9383-16EA555A6DDD}"/>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D48D60DD-2276-4308-8D95-70FF757E277D}"/>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1DF694BB-39FB-409F-955E-07FB6145FF6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E252A3B2-E7B4-4B94-9F77-7662C391BA27}"/>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6EBF9BFC-04C5-4B28-98A4-EAF7D20DEBF8}"/>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9108B3DA-3FE2-4845-A9BB-EDCD1FAB0A8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31F8EA41-B246-4A80-9730-9A50296328EA}"/>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40</xdr:row>
      <xdr:rowOff>99060</xdr:rowOff>
    </xdr:to>
    <xdr:cxnSp macro="">
      <xdr:nvCxnSpPr>
        <xdr:cNvPr id="112" name="直線コネクタ 111">
          <a:extLst>
            <a:ext uri="{FF2B5EF4-FFF2-40B4-BE49-F238E27FC236}">
              <a16:creationId xmlns:a16="http://schemas.microsoft.com/office/drawing/2014/main" id="{F2C7453C-19D0-48E3-B966-9315B1789741}"/>
            </a:ext>
          </a:extLst>
        </xdr:cNvPr>
        <xdr:cNvCxnSpPr/>
      </xdr:nvCxnSpPr>
      <xdr:spPr>
        <a:xfrm flipV="1">
          <a:off x="10476865" y="567690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102887</xdr:rowOff>
    </xdr:from>
    <xdr:ext cx="469744" cy="259045"/>
    <xdr:sp macro="" textlink="">
      <xdr:nvSpPr>
        <xdr:cNvPr id="113" name="【図書館】&#10;一人当たり面積最小値テキスト">
          <a:extLst>
            <a:ext uri="{FF2B5EF4-FFF2-40B4-BE49-F238E27FC236}">
              <a16:creationId xmlns:a16="http://schemas.microsoft.com/office/drawing/2014/main" id="{4909E7C4-4FC7-4585-9D29-98D415BA2BF1}"/>
            </a:ext>
          </a:extLst>
        </xdr:cNvPr>
        <xdr:cNvSpPr txBox="1"/>
      </xdr:nvSpPr>
      <xdr:spPr>
        <a:xfrm>
          <a:off x="10515600" y="6960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99060</xdr:rowOff>
    </xdr:from>
    <xdr:to>
      <xdr:col>55</xdr:col>
      <xdr:colOff>88900</xdr:colOff>
      <xdr:row>40</xdr:row>
      <xdr:rowOff>99060</xdr:rowOff>
    </xdr:to>
    <xdr:cxnSp macro="">
      <xdr:nvCxnSpPr>
        <xdr:cNvPr id="114" name="直線コネクタ 113">
          <a:extLst>
            <a:ext uri="{FF2B5EF4-FFF2-40B4-BE49-F238E27FC236}">
              <a16:creationId xmlns:a16="http://schemas.microsoft.com/office/drawing/2014/main" id="{F2CF6490-53D7-42B2-8D83-E2FCD184F5A1}"/>
            </a:ext>
          </a:extLst>
        </xdr:cNvPr>
        <xdr:cNvCxnSpPr/>
      </xdr:nvCxnSpPr>
      <xdr:spPr>
        <a:xfrm>
          <a:off x="10388600" y="6957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5" name="【図書館】&#10;一人当たり面積最大値テキスト">
          <a:extLst>
            <a:ext uri="{FF2B5EF4-FFF2-40B4-BE49-F238E27FC236}">
              <a16:creationId xmlns:a16="http://schemas.microsoft.com/office/drawing/2014/main" id="{85E02C60-4F77-4218-900A-30D5FA923E77}"/>
            </a:ext>
          </a:extLst>
        </xdr:cNvPr>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6" name="直線コネクタ 115">
          <a:extLst>
            <a:ext uri="{FF2B5EF4-FFF2-40B4-BE49-F238E27FC236}">
              <a16:creationId xmlns:a16="http://schemas.microsoft.com/office/drawing/2014/main" id="{5F9AB837-4231-46C0-8E29-0954C1EE2274}"/>
            </a:ext>
          </a:extLst>
        </xdr:cNvPr>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106697</xdr:rowOff>
    </xdr:from>
    <xdr:ext cx="469744" cy="259045"/>
    <xdr:sp macro="" textlink="">
      <xdr:nvSpPr>
        <xdr:cNvPr id="117" name="【図書館】&#10;一人当たり面積平均値テキスト">
          <a:extLst>
            <a:ext uri="{FF2B5EF4-FFF2-40B4-BE49-F238E27FC236}">
              <a16:creationId xmlns:a16="http://schemas.microsoft.com/office/drawing/2014/main" id="{DEAC31E5-E038-4B76-BACF-F023D832173F}"/>
            </a:ext>
          </a:extLst>
        </xdr:cNvPr>
        <xdr:cNvSpPr txBox="1"/>
      </xdr:nvSpPr>
      <xdr:spPr>
        <a:xfrm>
          <a:off x="10515600" y="64503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128270</xdr:rowOff>
    </xdr:from>
    <xdr:to>
      <xdr:col>55</xdr:col>
      <xdr:colOff>50800</xdr:colOff>
      <xdr:row>38</xdr:row>
      <xdr:rowOff>58420</xdr:rowOff>
    </xdr:to>
    <xdr:sp macro="" textlink="">
      <xdr:nvSpPr>
        <xdr:cNvPr id="118" name="フローチャート: 判断 117">
          <a:extLst>
            <a:ext uri="{FF2B5EF4-FFF2-40B4-BE49-F238E27FC236}">
              <a16:creationId xmlns:a16="http://schemas.microsoft.com/office/drawing/2014/main" id="{93162F3A-14FA-4DD6-916A-57C3DBF7490A}"/>
            </a:ext>
          </a:extLst>
        </xdr:cNvPr>
        <xdr:cNvSpPr/>
      </xdr:nvSpPr>
      <xdr:spPr>
        <a:xfrm>
          <a:off x="104267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128270</xdr:rowOff>
    </xdr:from>
    <xdr:to>
      <xdr:col>50</xdr:col>
      <xdr:colOff>165100</xdr:colOff>
      <xdr:row>38</xdr:row>
      <xdr:rowOff>58420</xdr:rowOff>
    </xdr:to>
    <xdr:sp macro="" textlink="">
      <xdr:nvSpPr>
        <xdr:cNvPr id="119" name="フローチャート: 判断 118">
          <a:extLst>
            <a:ext uri="{FF2B5EF4-FFF2-40B4-BE49-F238E27FC236}">
              <a16:creationId xmlns:a16="http://schemas.microsoft.com/office/drawing/2014/main" id="{BAC292F1-AF5D-4658-827A-8DB7A73D83ED}"/>
            </a:ext>
          </a:extLst>
        </xdr:cNvPr>
        <xdr:cNvSpPr/>
      </xdr:nvSpPr>
      <xdr:spPr>
        <a:xfrm>
          <a:off x="9588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128270</xdr:rowOff>
    </xdr:from>
    <xdr:to>
      <xdr:col>46</xdr:col>
      <xdr:colOff>38100</xdr:colOff>
      <xdr:row>38</xdr:row>
      <xdr:rowOff>58420</xdr:rowOff>
    </xdr:to>
    <xdr:sp macro="" textlink="">
      <xdr:nvSpPr>
        <xdr:cNvPr id="120" name="フローチャート: 判断 119">
          <a:extLst>
            <a:ext uri="{FF2B5EF4-FFF2-40B4-BE49-F238E27FC236}">
              <a16:creationId xmlns:a16="http://schemas.microsoft.com/office/drawing/2014/main" id="{955716AE-F21F-4F49-8B66-44E7D023D970}"/>
            </a:ext>
          </a:extLst>
        </xdr:cNvPr>
        <xdr:cNvSpPr/>
      </xdr:nvSpPr>
      <xdr:spPr>
        <a:xfrm>
          <a:off x="8699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128270</xdr:rowOff>
    </xdr:from>
    <xdr:to>
      <xdr:col>41</xdr:col>
      <xdr:colOff>101600</xdr:colOff>
      <xdr:row>38</xdr:row>
      <xdr:rowOff>58420</xdr:rowOff>
    </xdr:to>
    <xdr:sp macro="" textlink="">
      <xdr:nvSpPr>
        <xdr:cNvPr id="121" name="フローチャート: 判断 120">
          <a:extLst>
            <a:ext uri="{FF2B5EF4-FFF2-40B4-BE49-F238E27FC236}">
              <a16:creationId xmlns:a16="http://schemas.microsoft.com/office/drawing/2014/main" id="{914F0A56-23D4-4565-846D-4ACC3180AF00}"/>
            </a:ext>
          </a:extLst>
        </xdr:cNvPr>
        <xdr:cNvSpPr/>
      </xdr:nvSpPr>
      <xdr:spPr>
        <a:xfrm>
          <a:off x="7810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128270</xdr:rowOff>
    </xdr:from>
    <xdr:to>
      <xdr:col>36</xdr:col>
      <xdr:colOff>165100</xdr:colOff>
      <xdr:row>38</xdr:row>
      <xdr:rowOff>58420</xdr:rowOff>
    </xdr:to>
    <xdr:sp macro="" textlink="">
      <xdr:nvSpPr>
        <xdr:cNvPr id="122" name="フローチャート: 判断 121">
          <a:extLst>
            <a:ext uri="{FF2B5EF4-FFF2-40B4-BE49-F238E27FC236}">
              <a16:creationId xmlns:a16="http://schemas.microsoft.com/office/drawing/2014/main" id="{C6816A1E-2244-46D6-81A9-DC86A92768EA}"/>
            </a:ext>
          </a:extLst>
        </xdr:cNvPr>
        <xdr:cNvSpPr/>
      </xdr:nvSpPr>
      <xdr:spPr>
        <a:xfrm>
          <a:off x="6921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D488C109-EAF6-4D7C-B558-6372394E9575}"/>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6CDCE4A0-C140-4549-9124-B10E3C8148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64F8B81-829B-4893-97D6-1A553D928563}"/>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657FDF7-7B50-4756-8353-4286C08E5F51}"/>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9D2EA8B-BCED-4A7B-8DA3-66F29A0A3957}"/>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116840</xdr:rowOff>
    </xdr:from>
    <xdr:to>
      <xdr:col>55</xdr:col>
      <xdr:colOff>50800</xdr:colOff>
      <xdr:row>35</xdr:row>
      <xdr:rowOff>46990</xdr:rowOff>
    </xdr:to>
    <xdr:sp macro="" textlink="">
      <xdr:nvSpPr>
        <xdr:cNvPr id="128" name="楕円 127">
          <a:extLst>
            <a:ext uri="{FF2B5EF4-FFF2-40B4-BE49-F238E27FC236}">
              <a16:creationId xmlns:a16="http://schemas.microsoft.com/office/drawing/2014/main" id="{8D09CC57-C7C8-402F-A121-AE386084E3E3}"/>
            </a:ext>
          </a:extLst>
        </xdr:cNvPr>
        <xdr:cNvSpPr/>
      </xdr:nvSpPr>
      <xdr:spPr>
        <a:xfrm>
          <a:off x="10426700" y="5946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33</xdr:row>
      <xdr:rowOff>139717</xdr:rowOff>
    </xdr:from>
    <xdr:ext cx="469744" cy="259045"/>
    <xdr:sp macro="" textlink="">
      <xdr:nvSpPr>
        <xdr:cNvPr id="129" name="【図書館】&#10;一人当たり面積該当値テキスト">
          <a:extLst>
            <a:ext uri="{FF2B5EF4-FFF2-40B4-BE49-F238E27FC236}">
              <a16:creationId xmlns:a16="http://schemas.microsoft.com/office/drawing/2014/main" id="{DF610289-3138-4235-BF09-5E22499F75FA}"/>
            </a:ext>
          </a:extLst>
        </xdr:cNvPr>
        <xdr:cNvSpPr txBox="1"/>
      </xdr:nvSpPr>
      <xdr:spPr>
        <a:xfrm>
          <a:off x="10515600" y="579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139700</xdr:rowOff>
    </xdr:from>
    <xdr:to>
      <xdr:col>50</xdr:col>
      <xdr:colOff>165100</xdr:colOff>
      <xdr:row>35</xdr:row>
      <xdr:rowOff>69850</xdr:rowOff>
    </xdr:to>
    <xdr:sp macro="" textlink="">
      <xdr:nvSpPr>
        <xdr:cNvPr id="130" name="楕円 129">
          <a:extLst>
            <a:ext uri="{FF2B5EF4-FFF2-40B4-BE49-F238E27FC236}">
              <a16:creationId xmlns:a16="http://schemas.microsoft.com/office/drawing/2014/main" id="{F62462CE-F338-4D1E-9986-11217ED4F1DD}"/>
            </a:ext>
          </a:extLst>
        </xdr:cNvPr>
        <xdr:cNvSpPr/>
      </xdr:nvSpPr>
      <xdr:spPr>
        <a:xfrm>
          <a:off x="9588500" y="596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34</xdr:row>
      <xdr:rowOff>167640</xdr:rowOff>
    </xdr:from>
    <xdr:to>
      <xdr:col>55</xdr:col>
      <xdr:colOff>0</xdr:colOff>
      <xdr:row>35</xdr:row>
      <xdr:rowOff>19050</xdr:rowOff>
    </xdr:to>
    <xdr:cxnSp macro="">
      <xdr:nvCxnSpPr>
        <xdr:cNvPr id="131" name="直線コネクタ 130">
          <a:extLst>
            <a:ext uri="{FF2B5EF4-FFF2-40B4-BE49-F238E27FC236}">
              <a16:creationId xmlns:a16="http://schemas.microsoft.com/office/drawing/2014/main" id="{C76F468A-722C-4D0B-9146-0E25451318BE}"/>
            </a:ext>
          </a:extLst>
        </xdr:cNvPr>
        <xdr:cNvCxnSpPr/>
      </xdr:nvCxnSpPr>
      <xdr:spPr>
        <a:xfrm flipV="1">
          <a:off x="9639300" y="599694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139700</xdr:rowOff>
    </xdr:from>
    <xdr:to>
      <xdr:col>46</xdr:col>
      <xdr:colOff>38100</xdr:colOff>
      <xdr:row>35</xdr:row>
      <xdr:rowOff>69850</xdr:rowOff>
    </xdr:to>
    <xdr:sp macro="" textlink="">
      <xdr:nvSpPr>
        <xdr:cNvPr id="132" name="楕円 131">
          <a:extLst>
            <a:ext uri="{FF2B5EF4-FFF2-40B4-BE49-F238E27FC236}">
              <a16:creationId xmlns:a16="http://schemas.microsoft.com/office/drawing/2014/main" id="{7B23451F-A892-4576-BBF8-999EC509B810}"/>
            </a:ext>
          </a:extLst>
        </xdr:cNvPr>
        <xdr:cNvSpPr/>
      </xdr:nvSpPr>
      <xdr:spPr>
        <a:xfrm>
          <a:off x="8699500" y="596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19050</xdr:rowOff>
    </xdr:from>
    <xdr:to>
      <xdr:col>50</xdr:col>
      <xdr:colOff>114300</xdr:colOff>
      <xdr:row>35</xdr:row>
      <xdr:rowOff>19050</xdr:rowOff>
    </xdr:to>
    <xdr:cxnSp macro="">
      <xdr:nvCxnSpPr>
        <xdr:cNvPr id="133" name="直線コネクタ 132">
          <a:extLst>
            <a:ext uri="{FF2B5EF4-FFF2-40B4-BE49-F238E27FC236}">
              <a16:creationId xmlns:a16="http://schemas.microsoft.com/office/drawing/2014/main" id="{CD9DB7FF-2FA5-4816-81EB-B3EE619B07F1}"/>
            </a:ext>
          </a:extLst>
        </xdr:cNvPr>
        <xdr:cNvCxnSpPr/>
      </xdr:nvCxnSpPr>
      <xdr:spPr>
        <a:xfrm>
          <a:off x="8750300" y="6019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162560</xdr:rowOff>
    </xdr:from>
    <xdr:to>
      <xdr:col>41</xdr:col>
      <xdr:colOff>101600</xdr:colOff>
      <xdr:row>35</xdr:row>
      <xdr:rowOff>92710</xdr:rowOff>
    </xdr:to>
    <xdr:sp macro="" textlink="">
      <xdr:nvSpPr>
        <xdr:cNvPr id="134" name="楕円 133">
          <a:extLst>
            <a:ext uri="{FF2B5EF4-FFF2-40B4-BE49-F238E27FC236}">
              <a16:creationId xmlns:a16="http://schemas.microsoft.com/office/drawing/2014/main" id="{F381B250-63DE-43E5-A003-E3BCE9058FC5}"/>
            </a:ext>
          </a:extLst>
        </xdr:cNvPr>
        <xdr:cNvSpPr/>
      </xdr:nvSpPr>
      <xdr:spPr>
        <a:xfrm>
          <a:off x="7810500" y="599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35</xdr:row>
      <xdr:rowOff>19050</xdr:rowOff>
    </xdr:from>
    <xdr:to>
      <xdr:col>45</xdr:col>
      <xdr:colOff>177800</xdr:colOff>
      <xdr:row>35</xdr:row>
      <xdr:rowOff>41910</xdr:rowOff>
    </xdr:to>
    <xdr:cxnSp macro="">
      <xdr:nvCxnSpPr>
        <xdr:cNvPr id="135" name="直線コネクタ 134">
          <a:extLst>
            <a:ext uri="{FF2B5EF4-FFF2-40B4-BE49-F238E27FC236}">
              <a16:creationId xmlns:a16="http://schemas.microsoft.com/office/drawing/2014/main" id="{38A8692A-84A3-4461-AB62-0559EE9AA76F}"/>
            </a:ext>
          </a:extLst>
        </xdr:cNvPr>
        <xdr:cNvCxnSpPr/>
      </xdr:nvCxnSpPr>
      <xdr:spPr>
        <a:xfrm flipV="1">
          <a:off x="7861300" y="60198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34</xdr:row>
      <xdr:rowOff>162560</xdr:rowOff>
    </xdr:from>
    <xdr:to>
      <xdr:col>36</xdr:col>
      <xdr:colOff>165100</xdr:colOff>
      <xdr:row>35</xdr:row>
      <xdr:rowOff>92710</xdr:rowOff>
    </xdr:to>
    <xdr:sp macro="" textlink="">
      <xdr:nvSpPr>
        <xdr:cNvPr id="136" name="楕円 135">
          <a:extLst>
            <a:ext uri="{FF2B5EF4-FFF2-40B4-BE49-F238E27FC236}">
              <a16:creationId xmlns:a16="http://schemas.microsoft.com/office/drawing/2014/main" id="{59F6E1D7-76A9-4056-95E4-7D87AEDCFF05}"/>
            </a:ext>
          </a:extLst>
        </xdr:cNvPr>
        <xdr:cNvSpPr/>
      </xdr:nvSpPr>
      <xdr:spPr>
        <a:xfrm>
          <a:off x="6921500" y="599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35</xdr:row>
      <xdr:rowOff>41910</xdr:rowOff>
    </xdr:from>
    <xdr:to>
      <xdr:col>41</xdr:col>
      <xdr:colOff>50800</xdr:colOff>
      <xdr:row>35</xdr:row>
      <xdr:rowOff>41910</xdr:rowOff>
    </xdr:to>
    <xdr:cxnSp macro="">
      <xdr:nvCxnSpPr>
        <xdr:cNvPr id="137" name="直線コネクタ 136">
          <a:extLst>
            <a:ext uri="{FF2B5EF4-FFF2-40B4-BE49-F238E27FC236}">
              <a16:creationId xmlns:a16="http://schemas.microsoft.com/office/drawing/2014/main" id="{22DF022A-D9DA-4ECC-B523-7231C22FEC38}"/>
            </a:ext>
          </a:extLst>
        </xdr:cNvPr>
        <xdr:cNvCxnSpPr/>
      </xdr:nvCxnSpPr>
      <xdr:spPr>
        <a:xfrm>
          <a:off x="6972300" y="60426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49547</xdr:rowOff>
    </xdr:from>
    <xdr:ext cx="469744" cy="259045"/>
    <xdr:sp macro="" textlink="">
      <xdr:nvSpPr>
        <xdr:cNvPr id="138" name="n_1aveValue【図書館】&#10;一人当たり面積">
          <a:extLst>
            <a:ext uri="{FF2B5EF4-FFF2-40B4-BE49-F238E27FC236}">
              <a16:creationId xmlns:a16="http://schemas.microsoft.com/office/drawing/2014/main" id="{79DAB623-3C4C-4187-BB9E-5FA2BD4C3D9A}"/>
            </a:ext>
          </a:extLst>
        </xdr:cNvPr>
        <xdr:cNvSpPr txBox="1"/>
      </xdr:nvSpPr>
      <xdr:spPr>
        <a:xfrm>
          <a:off x="9391727" y="656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49547</xdr:rowOff>
    </xdr:from>
    <xdr:ext cx="469744" cy="259045"/>
    <xdr:sp macro="" textlink="">
      <xdr:nvSpPr>
        <xdr:cNvPr id="139" name="n_2aveValue【図書館】&#10;一人当たり面積">
          <a:extLst>
            <a:ext uri="{FF2B5EF4-FFF2-40B4-BE49-F238E27FC236}">
              <a16:creationId xmlns:a16="http://schemas.microsoft.com/office/drawing/2014/main" id="{14CA1295-5331-4889-9109-95B949CC95D0}"/>
            </a:ext>
          </a:extLst>
        </xdr:cNvPr>
        <xdr:cNvSpPr txBox="1"/>
      </xdr:nvSpPr>
      <xdr:spPr>
        <a:xfrm>
          <a:off x="8515427" y="656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49547</xdr:rowOff>
    </xdr:from>
    <xdr:ext cx="469744" cy="259045"/>
    <xdr:sp macro="" textlink="">
      <xdr:nvSpPr>
        <xdr:cNvPr id="140" name="n_3aveValue【図書館】&#10;一人当たり面積">
          <a:extLst>
            <a:ext uri="{FF2B5EF4-FFF2-40B4-BE49-F238E27FC236}">
              <a16:creationId xmlns:a16="http://schemas.microsoft.com/office/drawing/2014/main" id="{20B20B25-0942-4EA0-B2C6-7E558B1E5504}"/>
            </a:ext>
          </a:extLst>
        </xdr:cNvPr>
        <xdr:cNvSpPr txBox="1"/>
      </xdr:nvSpPr>
      <xdr:spPr>
        <a:xfrm>
          <a:off x="7626427" y="656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49547</xdr:rowOff>
    </xdr:from>
    <xdr:ext cx="469744" cy="259045"/>
    <xdr:sp macro="" textlink="">
      <xdr:nvSpPr>
        <xdr:cNvPr id="141" name="n_4aveValue【図書館】&#10;一人当たり面積">
          <a:extLst>
            <a:ext uri="{FF2B5EF4-FFF2-40B4-BE49-F238E27FC236}">
              <a16:creationId xmlns:a16="http://schemas.microsoft.com/office/drawing/2014/main" id="{FFAE464F-4357-43C6-9C5F-B3BFF310F9B5}"/>
            </a:ext>
          </a:extLst>
        </xdr:cNvPr>
        <xdr:cNvSpPr txBox="1"/>
      </xdr:nvSpPr>
      <xdr:spPr>
        <a:xfrm>
          <a:off x="6737427" y="656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33</xdr:row>
      <xdr:rowOff>86377</xdr:rowOff>
    </xdr:from>
    <xdr:ext cx="469744" cy="259045"/>
    <xdr:sp macro="" textlink="">
      <xdr:nvSpPr>
        <xdr:cNvPr id="142" name="n_1mainValue【図書館】&#10;一人当たり面積">
          <a:extLst>
            <a:ext uri="{FF2B5EF4-FFF2-40B4-BE49-F238E27FC236}">
              <a16:creationId xmlns:a16="http://schemas.microsoft.com/office/drawing/2014/main" id="{8EDBD97D-15FC-4B38-B6CB-DC45F6BDAC86}"/>
            </a:ext>
          </a:extLst>
        </xdr:cNvPr>
        <xdr:cNvSpPr txBox="1"/>
      </xdr:nvSpPr>
      <xdr:spPr>
        <a:xfrm>
          <a:off x="9391727" y="574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33</xdr:row>
      <xdr:rowOff>86377</xdr:rowOff>
    </xdr:from>
    <xdr:ext cx="469744" cy="259045"/>
    <xdr:sp macro="" textlink="">
      <xdr:nvSpPr>
        <xdr:cNvPr id="143" name="n_2mainValue【図書館】&#10;一人当たり面積">
          <a:extLst>
            <a:ext uri="{FF2B5EF4-FFF2-40B4-BE49-F238E27FC236}">
              <a16:creationId xmlns:a16="http://schemas.microsoft.com/office/drawing/2014/main" id="{CA47C185-89E4-4EB1-A831-AAB93762185F}"/>
            </a:ext>
          </a:extLst>
        </xdr:cNvPr>
        <xdr:cNvSpPr txBox="1"/>
      </xdr:nvSpPr>
      <xdr:spPr>
        <a:xfrm>
          <a:off x="8515427" y="574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33</xdr:row>
      <xdr:rowOff>109237</xdr:rowOff>
    </xdr:from>
    <xdr:ext cx="469744" cy="259045"/>
    <xdr:sp macro="" textlink="">
      <xdr:nvSpPr>
        <xdr:cNvPr id="144" name="n_3mainValue【図書館】&#10;一人当たり面積">
          <a:extLst>
            <a:ext uri="{FF2B5EF4-FFF2-40B4-BE49-F238E27FC236}">
              <a16:creationId xmlns:a16="http://schemas.microsoft.com/office/drawing/2014/main" id="{3189E59D-B44F-47DB-B49A-DBE8068912D1}"/>
            </a:ext>
          </a:extLst>
        </xdr:cNvPr>
        <xdr:cNvSpPr txBox="1"/>
      </xdr:nvSpPr>
      <xdr:spPr>
        <a:xfrm>
          <a:off x="7626427" y="576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33</xdr:row>
      <xdr:rowOff>109237</xdr:rowOff>
    </xdr:from>
    <xdr:ext cx="469744" cy="259045"/>
    <xdr:sp macro="" textlink="">
      <xdr:nvSpPr>
        <xdr:cNvPr id="145" name="n_4mainValue【図書館】&#10;一人当たり面積">
          <a:extLst>
            <a:ext uri="{FF2B5EF4-FFF2-40B4-BE49-F238E27FC236}">
              <a16:creationId xmlns:a16="http://schemas.microsoft.com/office/drawing/2014/main" id="{E53B1EFE-B75C-4F24-ABB4-7452A00BD8EA}"/>
            </a:ext>
          </a:extLst>
        </xdr:cNvPr>
        <xdr:cNvSpPr txBox="1"/>
      </xdr:nvSpPr>
      <xdr:spPr>
        <a:xfrm>
          <a:off x="6737427" y="576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8CB96D14-769F-45B5-9834-AED4714C99E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F2CCAF69-83B0-4D9F-91C2-E7C153A0117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A1BEA93D-5D12-4F47-81E7-B8E9C54684A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9B790393-27F1-4A70-A975-8285AA4FAF6C}"/>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ADC29A1E-73F5-494B-9BAE-9D0558D8154E}"/>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3D35F8CE-08A0-45E0-8633-9EC02E62B624}"/>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EA91B07-9968-4D87-BFAB-260B4E0D317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83FF7E50-390C-4453-B4B0-D0D26E00B75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32D5012A-F0B3-4D45-B4B7-2F8A5647FD9C}"/>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51205710-8A6D-410B-A660-19B44DFE8A82}"/>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16EFCCEA-F960-4251-A645-3CCA74ECC3C6}"/>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2D980D37-59FF-4A32-AADA-699BC8222A41}"/>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58" name="テキスト ボックス 157">
          <a:extLst>
            <a:ext uri="{FF2B5EF4-FFF2-40B4-BE49-F238E27FC236}">
              <a16:creationId xmlns:a16="http://schemas.microsoft.com/office/drawing/2014/main" id="{A4BEB65E-49E6-4E28-AE25-AF036FB4AEF8}"/>
            </a:ext>
          </a:extLst>
        </xdr:cNvPr>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5FD9184A-F9BC-4F23-85B0-4780593F31ED}"/>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8B340454-263F-40DC-94B7-6DBE7FA009D8}"/>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E36A1CA0-79AE-46EE-89EB-59A0023D2EBB}"/>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0CFAD96C-6B63-4046-BBF0-8AC7F0F0E415}"/>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C9343345-1B86-4F65-ACEB-046343E3936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2B5F5D49-EF92-4EC6-8392-64F67BF15604}"/>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B3E807D4-5ABE-43D5-BA6F-D68C27734915}"/>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2FA75F89-D998-4F91-83AE-B1E8E8914585}"/>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6E3325A7-490B-4B51-B2D9-5AA7830D424E}"/>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体育館・プール】&#10;有形固定資産減価償却率グラフ枠">
          <a:extLst>
            <a:ext uri="{FF2B5EF4-FFF2-40B4-BE49-F238E27FC236}">
              <a16:creationId xmlns:a16="http://schemas.microsoft.com/office/drawing/2014/main" id="{3B22C703-42A2-47B5-9733-4F1CEF97B21D}"/>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160020</xdr:rowOff>
    </xdr:from>
    <xdr:to>
      <xdr:col>24</xdr:col>
      <xdr:colOff>62865</xdr:colOff>
      <xdr:row>64</xdr:row>
      <xdr:rowOff>74295</xdr:rowOff>
    </xdr:to>
    <xdr:cxnSp macro="">
      <xdr:nvCxnSpPr>
        <xdr:cNvPr id="169" name="直線コネクタ 168">
          <a:extLst>
            <a:ext uri="{FF2B5EF4-FFF2-40B4-BE49-F238E27FC236}">
              <a16:creationId xmlns:a16="http://schemas.microsoft.com/office/drawing/2014/main" id="{AA9ADA49-5740-4B23-B9A7-4D6F540AE278}"/>
            </a:ext>
          </a:extLst>
        </xdr:cNvPr>
        <xdr:cNvCxnSpPr/>
      </xdr:nvCxnSpPr>
      <xdr:spPr>
        <a:xfrm flipV="1">
          <a:off x="4634865" y="9761220"/>
          <a:ext cx="0" cy="1285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78122</xdr:rowOff>
    </xdr:from>
    <xdr:ext cx="405111" cy="259045"/>
    <xdr:sp macro="" textlink="">
      <xdr:nvSpPr>
        <xdr:cNvPr id="170" name="【体育館・プール】&#10;有形固定資産減価償却率最小値テキスト">
          <a:extLst>
            <a:ext uri="{FF2B5EF4-FFF2-40B4-BE49-F238E27FC236}">
              <a16:creationId xmlns:a16="http://schemas.microsoft.com/office/drawing/2014/main" id="{D79E3D4E-8D57-415B-81A6-ADD71E6D7AE6}"/>
            </a:ext>
          </a:extLst>
        </xdr:cNvPr>
        <xdr:cNvSpPr txBox="1"/>
      </xdr:nvSpPr>
      <xdr:spPr>
        <a:xfrm>
          <a:off x="4673600" y="1105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74295</xdr:rowOff>
    </xdr:from>
    <xdr:to>
      <xdr:col>24</xdr:col>
      <xdr:colOff>152400</xdr:colOff>
      <xdr:row>64</xdr:row>
      <xdr:rowOff>74295</xdr:rowOff>
    </xdr:to>
    <xdr:cxnSp macro="">
      <xdr:nvCxnSpPr>
        <xdr:cNvPr id="171" name="直線コネクタ 170">
          <a:extLst>
            <a:ext uri="{FF2B5EF4-FFF2-40B4-BE49-F238E27FC236}">
              <a16:creationId xmlns:a16="http://schemas.microsoft.com/office/drawing/2014/main" id="{7C46FFB2-6907-4D44-9963-1F102A27EF20}"/>
            </a:ext>
          </a:extLst>
        </xdr:cNvPr>
        <xdr:cNvCxnSpPr/>
      </xdr:nvCxnSpPr>
      <xdr:spPr>
        <a:xfrm>
          <a:off x="4546600" y="11047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106697</xdr:rowOff>
    </xdr:from>
    <xdr:ext cx="405111" cy="259045"/>
    <xdr:sp macro="" textlink="">
      <xdr:nvSpPr>
        <xdr:cNvPr id="172" name="【体育館・プール】&#10;有形固定資産減価償却率最大値テキスト">
          <a:extLst>
            <a:ext uri="{FF2B5EF4-FFF2-40B4-BE49-F238E27FC236}">
              <a16:creationId xmlns:a16="http://schemas.microsoft.com/office/drawing/2014/main" id="{5401C4D1-5D01-4E41-9522-11461F6F5FC5}"/>
            </a:ext>
          </a:extLst>
        </xdr:cNvPr>
        <xdr:cNvSpPr txBox="1"/>
      </xdr:nvSpPr>
      <xdr:spPr>
        <a:xfrm>
          <a:off x="4673600" y="9536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160020</xdr:rowOff>
    </xdr:from>
    <xdr:to>
      <xdr:col>24</xdr:col>
      <xdr:colOff>152400</xdr:colOff>
      <xdr:row>56</xdr:row>
      <xdr:rowOff>160020</xdr:rowOff>
    </xdr:to>
    <xdr:cxnSp macro="">
      <xdr:nvCxnSpPr>
        <xdr:cNvPr id="173" name="直線コネクタ 172">
          <a:extLst>
            <a:ext uri="{FF2B5EF4-FFF2-40B4-BE49-F238E27FC236}">
              <a16:creationId xmlns:a16="http://schemas.microsoft.com/office/drawing/2014/main" id="{1682FAB1-486F-4F47-9ED2-C00A973E5405}"/>
            </a:ext>
          </a:extLst>
        </xdr:cNvPr>
        <xdr:cNvCxnSpPr/>
      </xdr:nvCxnSpPr>
      <xdr:spPr>
        <a:xfrm>
          <a:off x="4546600" y="9761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31132</xdr:rowOff>
    </xdr:from>
    <xdr:ext cx="405111" cy="259045"/>
    <xdr:sp macro="" textlink="">
      <xdr:nvSpPr>
        <xdr:cNvPr id="174" name="【体育館・プール】&#10;有形固定資産減価償却率平均値テキスト">
          <a:extLst>
            <a:ext uri="{FF2B5EF4-FFF2-40B4-BE49-F238E27FC236}">
              <a16:creationId xmlns:a16="http://schemas.microsoft.com/office/drawing/2014/main" id="{169B552F-5608-467D-823B-7660AE1EC82B}"/>
            </a:ext>
          </a:extLst>
        </xdr:cNvPr>
        <xdr:cNvSpPr txBox="1"/>
      </xdr:nvSpPr>
      <xdr:spPr>
        <a:xfrm>
          <a:off x="4673600" y="103181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8255</xdr:rowOff>
    </xdr:from>
    <xdr:to>
      <xdr:col>24</xdr:col>
      <xdr:colOff>114300</xdr:colOff>
      <xdr:row>61</xdr:row>
      <xdr:rowOff>109855</xdr:rowOff>
    </xdr:to>
    <xdr:sp macro="" textlink="">
      <xdr:nvSpPr>
        <xdr:cNvPr id="175" name="フローチャート: 判断 174">
          <a:extLst>
            <a:ext uri="{FF2B5EF4-FFF2-40B4-BE49-F238E27FC236}">
              <a16:creationId xmlns:a16="http://schemas.microsoft.com/office/drawing/2014/main" id="{B93631B0-1FB7-4E16-8385-10E31563633A}"/>
            </a:ext>
          </a:extLst>
        </xdr:cNvPr>
        <xdr:cNvSpPr/>
      </xdr:nvSpPr>
      <xdr:spPr>
        <a:xfrm>
          <a:off x="45847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44450</xdr:rowOff>
    </xdr:from>
    <xdr:to>
      <xdr:col>20</xdr:col>
      <xdr:colOff>38100</xdr:colOff>
      <xdr:row>61</xdr:row>
      <xdr:rowOff>146050</xdr:rowOff>
    </xdr:to>
    <xdr:sp macro="" textlink="">
      <xdr:nvSpPr>
        <xdr:cNvPr id="176" name="フローチャート: 判断 175">
          <a:extLst>
            <a:ext uri="{FF2B5EF4-FFF2-40B4-BE49-F238E27FC236}">
              <a16:creationId xmlns:a16="http://schemas.microsoft.com/office/drawing/2014/main" id="{D9A78C6F-C6F1-4121-9D14-B25F7F581C44}"/>
            </a:ext>
          </a:extLst>
        </xdr:cNvPr>
        <xdr:cNvSpPr/>
      </xdr:nvSpPr>
      <xdr:spPr>
        <a:xfrm>
          <a:off x="37465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65405</xdr:rowOff>
    </xdr:from>
    <xdr:to>
      <xdr:col>15</xdr:col>
      <xdr:colOff>101600</xdr:colOff>
      <xdr:row>61</xdr:row>
      <xdr:rowOff>167005</xdr:rowOff>
    </xdr:to>
    <xdr:sp macro="" textlink="">
      <xdr:nvSpPr>
        <xdr:cNvPr id="177" name="フローチャート: 判断 176">
          <a:extLst>
            <a:ext uri="{FF2B5EF4-FFF2-40B4-BE49-F238E27FC236}">
              <a16:creationId xmlns:a16="http://schemas.microsoft.com/office/drawing/2014/main" id="{416E991F-E57C-474D-B4C0-ED0794417D54}"/>
            </a:ext>
          </a:extLst>
        </xdr:cNvPr>
        <xdr:cNvSpPr/>
      </xdr:nvSpPr>
      <xdr:spPr>
        <a:xfrm>
          <a:off x="2857500" y="10523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88265</xdr:rowOff>
    </xdr:from>
    <xdr:to>
      <xdr:col>10</xdr:col>
      <xdr:colOff>165100</xdr:colOff>
      <xdr:row>62</xdr:row>
      <xdr:rowOff>18415</xdr:rowOff>
    </xdr:to>
    <xdr:sp macro="" textlink="">
      <xdr:nvSpPr>
        <xdr:cNvPr id="178" name="フローチャート: 判断 177">
          <a:extLst>
            <a:ext uri="{FF2B5EF4-FFF2-40B4-BE49-F238E27FC236}">
              <a16:creationId xmlns:a16="http://schemas.microsoft.com/office/drawing/2014/main" id="{A2595B6A-8CC1-4AB7-8B4D-43CEA3941203}"/>
            </a:ext>
          </a:extLst>
        </xdr:cNvPr>
        <xdr:cNvSpPr/>
      </xdr:nvSpPr>
      <xdr:spPr>
        <a:xfrm>
          <a:off x="1968500" y="1054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42545</xdr:rowOff>
    </xdr:from>
    <xdr:to>
      <xdr:col>6</xdr:col>
      <xdr:colOff>38100</xdr:colOff>
      <xdr:row>61</xdr:row>
      <xdr:rowOff>144145</xdr:rowOff>
    </xdr:to>
    <xdr:sp macro="" textlink="">
      <xdr:nvSpPr>
        <xdr:cNvPr id="179" name="フローチャート: 判断 178">
          <a:extLst>
            <a:ext uri="{FF2B5EF4-FFF2-40B4-BE49-F238E27FC236}">
              <a16:creationId xmlns:a16="http://schemas.microsoft.com/office/drawing/2014/main" id="{40CEF0FC-045F-427C-9EB6-1C1818A11E07}"/>
            </a:ext>
          </a:extLst>
        </xdr:cNvPr>
        <xdr:cNvSpPr/>
      </xdr:nvSpPr>
      <xdr:spPr>
        <a:xfrm>
          <a:off x="1079500" y="10500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2155FDA3-A7C3-4D28-A878-E73F665532B4}"/>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C1EB380A-A9B1-4EE5-B8F3-E9F0431C99E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6654A31E-AB7E-46F1-9B7A-0A4DEB3B8B1D}"/>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93587F08-8DA8-4424-8DD5-40EBFAB9943D}"/>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C45929D-31CD-4679-9EA4-06633D02A33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8255</xdr:rowOff>
    </xdr:from>
    <xdr:to>
      <xdr:col>24</xdr:col>
      <xdr:colOff>114300</xdr:colOff>
      <xdr:row>62</xdr:row>
      <xdr:rowOff>109855</xdr:rowOff>
    </xdr:to>
    <xdr:sp macro="" textlink="">
      <xdr:nvSpPr>
        <xdr:cNvPr id="185" name="楕円 184">
          <a:extLst>
            <a:ext uri="{FF2B5EF4-FFF2-40B4-BE49-F238E27FC236}">
              <a16:creationId xmlns:a16="http://schemas.microsoft.com/office/drawing/2014/main" id="{DB72919C-23DA-4646-A910-0700189D1565}"/>
            </a:ext>
          </a:extLst>
        </xdr:cNvPr>
        <xdr:cNvSpPr/>
      </xdr:nvSpPr>
      <xdr:spPr>
        <a:xfrm>
          <a:off x="4584700" y="10638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158132</xdr:rowOff>
    </xdr:from>
    <xdr:ext cx="405111" cy="259045"/>
    <xdr:sp macro="" textlink="">
      <xdr:nvSpPr>
        <xdr:cNvPr id="186" name="【体育館・プール】&#10;有形固定資産減価償却率該当値テキスト">
          <a:extLst>
            <a:ext uri="{FF2B5EF4-FFF2-40B4-BE49-F238E27FC236}">
              <a16:creationId xmlns:a16="http://schemas.microsoft.com/office/drawing/2014/main" id="{1EC8E8E9-AE67-403C-8B6C-7B9EC8AED224}"/>
            </a:ext>
          </a:extLst>
        </xdr:cNvPr>
        <xdr:cNvSpPr txBox="1"/>
      </xdr:nvSpPr>
      <xdr:spPr>
        <a:xfrm>
          <a:off x="4673600" y="10616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135890</xdr:rowOff>
    </xdr:from>
    <xdr:to>
      <xdr:col>20</xdr:col>
      <xdr:colOff>38100</xdr:colOff>
      <xdr:row>62</xdr:row>
      <xdr:rowOff>66040</xdr:rowOff>
    </xdr:to>
    <xdr:sp macro="" textlink="">
      <xdr:nvSpPr>
        <xdr:cNvPr id="187" name="楕円 186">
          <a:extLst>
            <a:ext uri="{FF2B5EF4-FFF2-40B4-BE49-F238E27FC236}">
              <a16:creationId xmlns:a16="http://schemas.microsoft.com/office/drawing/2014/main" id="{183BBBAA-3D39-4BCA-AEEB-5581B25EBECA}"/>
            </a:ext>
          </a:extLst>
        </xdr:cNvPr>
        <xdr:cNvSpPr/>
      </xdr:nvSpPr>
      <xdr:spPr>
        <a:xfrm>
          <a:off x="3746500" y="1059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15240</xdr:rowOff>
    </xdr:from>
    <xdr:to>
      <xdr:col>24</xdr:col>
      <xdr:colOff>63500</xdr:colOff>
      <xdr:row>62</xdr:row>
      <xdr:rowOff>59055</xdr:rowOff>
    </xdr:to>
    <xdr:cxnSp macro="">
      <xdr:nvCxnSpPr>
        <xdr:cNvPr id="188" name="直線コネクタ 187">
          <a:extLst>
            <a:ext uri="{FF2B5EF4-FFF2-40B4-BE49-F238E27FC236}">
              <a16:creationId xmlns:a16="http://schemas.microsoft.com/office/drawing/2014/main" id="{01B5942D-7B72-4B5C-9D29-ABA34E00EF5D}"/>
            </a:ext>
          </a:extLst>
        </xdr:cNvPr>
        <xdr:cNvCxnSpPr/>
      </xdr:nvCxnSpPr>
      <xdr:spPr>
        <a:xfrm>
          <a:off x="3797300" y="10645140"/>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99695</xdr:rowOff>
    </xdr:from>
    <xdr:to>
      <xdr:col>15</xdr:col>
      <xdr:colOff>101600</xdr:colOff>
      <xdr:row>62</xdr:row>
      <xdr:rowOff>29845</xdr:rowOff>
    </xdr:to>
    <xdr:sp macro="" textlink="">
      <xdr:nvSpPr>
        <xdr:cNvPr id="189" name="楕円 188">
          <a:extLst>
            <a:ext uri="{FF2B5EF4-FFF2-40B4-BE49-F238E27FC236}">
              <a16:creationId xmlns:a16="http://schemas.microsoft.com/office/drawing/2014/main" id="{1011D89C-8E9D-465E-8B15-8149AD077550}"/>
            </a:ext>
          </a:extLst>
        </xdr:cNvPr>
        <xdr:cNvSpPr/>
      </xdr:nvSpPr>
      <xdr:spPr>
        <a:xfrm>
          <a:off x="2857500" y="1055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150495</xdr:rowOff>
    </xdr:from>
    <xdr:to>
      <xdr:col>19</xdr:col>
      <xdr:colOff>177800</xdr:colOff>
      <xdr:row>62</xdr:row>
      <xdr:rowOff>15240</xdr:rowOff>
    </xdr:to>
    <xdr:cxnSp macro="">
      <xdr:nvCxnSpPr>
        <xdr:cNvPr id="190" name="直線コネクタ 189">
          <a:extLst>
            <a:ext uri="{FF2B5EF4-FFF2-40B4-BE49-F238E27FC236}">
              <a16:creationId xmlns:a16="http://schemas.microsoft.com/office/drawing/2014/main" id="{970D74A4-9156-4A52-A241-EDEDB90FD323}"/>
            </a:ext>
          </a:extLst>
        </xdr:cNvPr>
        <xdr:cNvCxnSpPr/>
      </xdr:nvCxnSpPr>
      <xdr:spPr>
        <a:xfrm>
          <a:off x="2908300" y="1060894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59690</xdr:rowOff>
    </xdr:from>
    <xdr:to>
      <xdr:col>10</xdr:col>
      <xdr:colOff>165100</xdr:colOff>
      <xdr:row>61</xdr:row>
      <xdr:rowOff>161290</xdr:rowOff>
    </xdr:to>
    <xdr:sp macro="" textlink="">
      <xdr:nvSpPr>
        <xdr:cNvPr id="191" name="楕円 190">
          <a:extLst>
            <a:ext uri="{FF2B5EF4-FFF2-40B4-BE49-F238E27FC236}">
              <a16:creationId xmlns:a16="http://schemas.microsoft.com/office/drawing/2014/main" id="{EEE77B29-10FD-4B0A-9612-785245B00583}"/>
            </a:ext>
          </a:extLst>
        </xdr:cNvPr>
        <xdr:cNvSpPr/>
      </xdr:nvSpPr>
      <xdr:spPr>
        <a:xfrm>
          <a:off x="1968500" y="1051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110490</xdr:rowOff>
    </xdr:from>
    <xdr:to>
      <xdr:col>15</xdr:col>
      <xdr:colOff>50800</xdr:colOff>
      <xdr:row>61</xdr:row>
      <xdr:rowOff>150495</xdr:rowOff>
    </xdr:to>
    <xdr:cxnSp macro="">
      <xdr:nvCxnSpPr>
        <xdr:cNvPr id="192" name="直線コネクタ 191">
          <a:extLst>
            <a:ext uri="{FF2B5EF4-FFF2-40B4-BE49-F238E27FC236}">
              <a16:creationId xmlns:a16="http://schemas.microsoft.com/office/drawing/2014/main" id="{C51F3A36-657D-44D1-B4D9-83279690DE28}"/>
            </a:ext>
          </a:extLst>
        </xdr:cNvPr>
        <xdr:cNvCxnSpPr/>
      </xdr:nvCxnSpPr>
      <xdr:spPr>
        <a:xfrm>
          <a:off x="2019300" y="1056894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78740</xdr:rowOff>
    </xdr:from>
    <xdr:to>
      <xdr:col>6</xdr:col>
      <xdr:colOff>38100</xdr:colOff>
      <xdr:row>62</xdr:row>
      <xdr:rowOff>8890</xdr:rowOff>
    </xdr:to>
    <xdr:sp macro="" textlink="">
      <xdr:nvSpPr>
        <xdr:cNvPr id="193" name="楕円 192">
          <a:extLst>
            <a:ext uri="{FF2B5EF4-FFF2-40B4-BE49-F238E27FC236}">
              <a16:creationId xmlns:a16="http://schemas.microsoft.com/office/drawing/2014/main" id="{D6BE9B9B-208F-4150-B10E-6B52A45012E3}"/>
            </a:ext>
          </a:extLst>
        </xdr:cNvPr>
        <xdr:cNvSpPr/>
      </xdr:nvSpPr>
      <xdr:spPr>
        <a:xfrm>
          <a:off x="1079500" y="1053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110490</xdr:rowOff>
    </xdr:from>
    <xdr:to>
      <xdr:col>10</xdr:col>
      <xdr:colOff>114300</xdr:colOff>
      <xdr:row>61</xdr:row>
      <xdr:rowOff>129540</xdr:rowOff>
    </xdr:to>
    <xdr:cxnSp macro="">
      <xdr:nvCxnSpPr>
        <xdr:cNvPr id="194" name="直線コネクタ 193">
          <a:extLst>
            <a:ext uri="{FF2B5EF4-FFF2-40B4-BE49-F238E27FC236}">
              <a16:creationId xmlns:a16="http://schemas.microsoft.com/office/drawing/2014/main" id="{6241B76A-4AA0-4181-B000-AB97B7B81431}"/>
            </a:ext>
          </a:extLst>
        </xdr:cNvPr>
        <xdr:cNvCxnSpPr/>
      </xdr:nvCxnSpPr>
      <xdr:spPr>
        <a:xfrm flipV="1">
          <a:off x="1130300" y="1056894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162577</xdr:rowOff>
    </xdr:from>
    <xdr:ext cx="405111" cy="259045"/>
    <xdr:sp macro="" textlink="">
      <xdr:nvSpPr>
        <xdr:cNvPr id="195" name="n_1aveValue【体育館・プール】&#10;有形固定資産減価償却率">
          <a:extLst>
            <a:ext uri="{FF2B5EF4-FFF2-40B4-BE49-F238E27FC236}">
              <a16:creationId xmlns:a16="http://schemas.microsoft.com/office/drawing/2014/main" id="{8E443558-735A-43C0-A301-950CC4D84CF7}"/>
            </a:ext>
          </a:extLst>
        </xdr:cNvPr>
        <xdr:cNvSpPr txBox="1"/>
      </xdr:nvSpPr>
      <xdr:spPr>
        <a:xfrm>
          <a:off x="3582044" y="10278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12082</xdr:rowOff>
    </xdr:from>
    <xdr:ext cx="405111" cy="259045"/>
    <xdr:sp macro="" textlink="">
      <xdr:nvSpPr>
        <xdr:cNvPr id="196" name="n_2aveValue【体育館・プール】&#10;有形固定資産減価償却率">
          <a:extLst>
            <a:ext uri="{FF2B5EF4-FFF2-40B4-BE49-F238E27FC236}">
              <a16:creationId xmlns:a16="http://schemas.microsoft.com/office/drawing/2014/main" id="{23A0328F-0E98-4E9B-9531-EF36D3525129}"/>
            </a:ext>
          </a:extLst>
        </xdr:cNvPr>
        <xdr:cNvSpPr txBox="1"/>
      </xdr:nvSpPr>
      <xdr:spPr>
        <a:xfrm>
          <a:off x="2705744" y="10299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9542</xdr:rowOff>
    </xdr:from>
    <xdr:ext cx="405111" cy="259045"/>
    <xdr:sp macro="" textlink="">
      <xdr:nvSpPr>
        <xdr:cNvPr id="197" name="n_3aveValue【体育館・プール】&#10;有形固定資産減価償却率">
          <a:extLst>
            <a:ext uri="{FF2B5EF4-FFF2-40B4-BE49-F238E27FC236}">
              <a16:creationId xmlns:a16="http://schemas.microsoft.com/office/drawing/2014/main" id="{BC042C05-84C3-492A-976B-E7333F68001B}"/>
            </a:ext>
          </a:extLst>
        </xdr:cNvPr>
        <xdr:cNvSpPr txBox="1"/>
      </xdr:nvSpPr>
      <xdr:spPr>
        <a:xfrm>
          <a:off x="1816744" y="10639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160672</xdr:rowOff>
    </xdr:from>
    <xdr:ext cx="405111" cy="259045"/>
    <xdr:sp macro="" textlink="">
      <xdr:nvSpPr>
        <xdr:cNvPr id="198" name="n_4aveValue【体育館・プール】&#10;有形固定資産減価償却率">
          <a:extLst>
            <a:ext uri="{FF2B5EF4-FFF2-40B4-BE49-F238E27FC236}">
              <a16:creationId xmlns:a16="http://schemas.microsoft.com/office/drawing/2014/main" id="{97AFFCE9-C36A-4907-9F46-9C910206F4DB}"/>
            </a:ext>
          </a:extLst>
        </xdr:cNvPr>
        <xdr:cNvSpPr txBox="1"/>
      </xdr:nvSpPr>
      <xdr:spPr>
        <a:xfrm>
          <a:off x="927744" y="10276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57167</xdr:rowOff>
    </xdr:from>
    <xdr:ext cx="405111" cy="259045"/>
    <xdr:sp macro="" textlink="">
      <xdr:nvSpPr>
        <xdr:cNvPr id="199" name="n_1mainValue【体育館・プール】&#10;有形固定資産減価償却率">
          <a:extLst>
            <a:ext uri="{FF2B5EF4-FFF2-40B4-BE49-F238E27FC236}">
              <a16:creationId xmlns:a16="http://schemas.microsoft.com/office/drawing/2014/main" id="{8BFD675B-5DDD-4DE0-821D-006A66257E83}"/>
            </a:ext>
          </a:extLst>
        </xdr:cNvPr>
        <xdr:cNvSpPr txBox="1"/>
      </xdr:nvSpPr>
      <xdr:spPr>
        <a:xfrm>
          <a:off x="3582044" y="10687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20972</xdr:rowOff>
    </xdr:from>
    <xdr:ext cx="405111" cy="259045"/>
    <xdr:sp macro="" textlink="">
      <xdr:nvSpPr>
        <xdr:cNvPr id="200" name="n_2mainValue【体育館・プール】&#10;有形固定資産減価償却率">
          <a:extLst>
            <a:ext uri="{FF2B5EF4-FFF2-40B4-BE49-F238E27FC236}">
              <a16:creationId xmlns:a16="http://schemas.microsoft.com/office/drawing/2014/main" id="{721F6B43-942C-4D6C-AF70-98AF5A67390B}"/>
            </a:ext>
          </a:extLst>
        </xdr:cNvPr>
        <xdr:cNvSpPr txBox="1"/>
      </xdr:nvSpPr>
      <xdr:spPr>
        <a:xfrm>
          <a:off x="2705744" y="10650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6367</xdr:rowOff>
    </xdr:from>
    <xdr:ext cx="405111" cy="259045"/>
    <xdr:sp macro="" textlink="">
      <xdr:nvSpPr>
        <xdr:cNvPr id="201" name="n_3mainValue【体育館・プール】&#10;有形固定資産減価償却率">
          <a:extLst>
            <a:ext uri="{FF2B5EF4-FFF2-40B4-BE49-F238E27FC236}">
              <a16:creationId xmlns:a16="http://schemas.microsoft.com/office/drawing/2014/main" id="{A9430BEC-43F4-4C38-BD34-E759457387B9}"/>
            </a:ext>
          </a:extLst>
        </xdr:cNvPr>
        <xdr:cNvSpPr txBox="1"/>
      </xdr:nvSpPr>
      <xdr:spPr>
        <a:xfrm>
          <a:off x="1816744" y="10293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17</xdr:rowOff>
    </xdr:from>
    <xdr:ext cx="405111" cy="259045"/>
    <xdr:sp macro="" textlink="">
      <xdr:nvSpPr>
        <xdr:cNvPr id="202" name="n_4mainValue【体育館・プール】&#10;有形固定資産減価償却率">
          <a:extLst>
            <a:ext uri="{FF2B5EF4-FFF2-40B4-BE49-F238E27FC236}">
              <a16:creationId xmlns:a16="http://schemas.microsoft.com/office/drawing/2014/main" id="{3AB23849-8342-4B90-9E8F-2B3B34297747}"/>
            </a:ext>
          </a:extLst>
        </xdr:cNvPr>
        <xdr:cNvSpPr txBox="1"/>
      </xdr:nvSpPr>
      <xdr:spPr>
        <a:xfrm>
          <a:off x="927744" y="10629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DF468F14-14E2-40D6-95AA-6DC7FBB2DEC9}"/>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CD90CCB3-9392-42AA-BD71-4402980770CB}"/>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246F3C49-8D72-4827-B157-963B540D9029}"/>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8C8FA81E-1A6A-49A5-9427-2BA50BD6B3EF}"/>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7EB5AF5F-3CD5-44C8-B1AA-4E10A49B4B46}"/>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02296045-9D14-47E2-B1B9-A3FA187F5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8DF9748D-2576-4692-9B28-CC352765E40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CDB6382A-269B-4A8C-9174-9C86CC23CBF5}"/>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0A55529A-FB89-4410-9A91-19461B207E6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AE66B04B-3EEE-4F29-8615-BBD1C30E15B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5CFE1DC5-559F-4090-BF6E-E4FCC865C58B}"/>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4" name="テキスト ボックス 213">
          <a:extLst>
            <a:ext uri="{FF2B5EF4-FFF2-40B4-BE49-F238E27FC236}">
              <a16:creationId xmlns:a16="http://schemas.microsoft.com/office/drawing/2014/main" id="{E0D1C77C-BD4E-4807-9A64-F0A023708765}"/>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DDFBCF9F-B32F-4309-BBCD-183A36BA29FC}"/>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6" name="テキスト ボックス 215">
          <a:extLst>
            <a:ext uri="{FF2B5EF4-FFF2-40B4-BE49-F238E27FC236}">
              <a16:creationId xmlns:a16="http://schemas.microsoft.com/office/drawing/2014/main" id="{ED02514F-202F-43EE-81F6-FB0A76A60205}"/>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75D07079-89D7-4D0C-9F4A-097D1DE6BE5C}"/>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8" name="テキスト ボックス 217">
          <a:extLst>
            <a:ext uri="{FF2B5EF4-FFF2-40B4-BE49-F238E27FC236}">
              <a16:creationId xmlns:a16="http://schemas.microsoft.com/office/drawing/2014/main" id="{8A0F9BF4-57A0-4638-AC00-7305BA9EDBB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9323A2EB-470B-4844-A64A-E567BA92DAC7}"/>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0" name="テキスト ボックス 219">
          <a:extLst>
            <a:ext uri="{FF2B5EF4-FFF2-40B4-BE49-F238E27FC236}">
              <a16:creationId xmlns:a16="http://schemas.microsoft.com/office/drawing/2014/main" id="{201F9B3B-FA50-446C-9D0B-13C86C392574}"/>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5E3051EF-A369-4892-B32C-0EA35FE55328}"/>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2" name="テキスト ボックス 221">
          <a:extLst>
            <a:ext uri="{FF2B5EF4-FFF2-40B4-BE49-F238E27FC236}">
              <a16:creationId xmlns:a16="http://schemas.microsoft.com/office/drawing/2014/main" id="{25D888E1-89F6-40BB-B9FD-6B86BE2648F1}"/>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992840B1-01A5-40F8-BE19-4780B7A10BB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BFC7C952-BA83-4AE2-B49A-81B385276B11}"/>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EC0D2F79-F96E-418A-96E5-1C951B6943D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133350</xdr:rowOff>
    </xdr:from>
    <xdr:to>
      <xdr:col>54</xdr:col>
      <xdr:colOff>189865</xdr:colOff>
      <xdr:row>63</xdr:row>
      <xdr:rowOff>0</xdr:rowOff>
    </xdr:to>
    <xdr:cxnSp macro="">
      <xdr:nvCxnSpPr>
        <xdr:cNvPr id="226" name="直線コネクタ 225">
          <a:extLst>
            <a:ext uri="{FF2B5EF4-FFF2-40B4-BE49-F238E27FC236}">
              <a16:creationId xmlns:a16="http://schemas.microsoft.com/office/drawing/2014/main" id="{84D07704-B2C1-4C81-AA29-2676DB199544}"/>
            </a:ext>
          </a:extLst>
        </xdr:cNvPr>
        <xdr:cNvCxnSpPr/>
      </xdr:nvCxnSpPr>
      <xdr:spPr>
        <a:xfrm flipV="1">
          <a:off x="10476865" y="9563100"/>
          <a:ext cx="0" cy="1238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3827</xdr:rowOff>
    </xdr:from>
    <xdr:ext cx="469744" cy="259045"/>
    <xdr:sp macro="" textlink="">
      <xdr:nvSpPr>
        <xdr:cNvPr id="227" name="【体育館・プール】&#10;一人当たり面積最小値テキスト">
          <a:extLst>
            <a:ext uri="{FF2B5EF4-FFF2-40B4-BE49-F238E27FC236}">
              <a16:creationId xmlns:a16="http://schemas.microsoft.com/office/drawing/2014/main" id="{0110D8D5-5385-4BA8-9B46-F8CF93EF9C7C}"/>
            </a:ext>
          </a:extLst>
        </xdr:cNvPr>
        <xdr:cNvSpPr txBox="1"/>
      </xdr:nvSpPr>
      <xdr:spPr>
        <a:xfrm>
          <a:off x="10515600" y="1080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0</xdr:rowOff>
    </xdr:from>
    <xdr:to>
      <xdr:col>55</xdr:col>
      <xdr:colOff>88900</xdr:colOff>
      <xdr:row>63</xdr:row>
      <xdr:rowOff>0</xdr:rowOff>
    </xdr:to>
    <xdr:cxnSp macro="">
      <xdr:nvCxnSpPr>
        <xdr:cNvPr id="228" name="直線コネクタ 227">
          <a:extLst>
            <a:ext uri="{FF2B5EF4-FFF2-40B4-BE49-F238E27FC236}">
              <a16:creationId xmlns:a16="http://schemas.microsoft.com/office/drawing/2014/main" id="{0FC2391A-78EF-4E34-B88D-D2DD7219F49E}"/>
            </a:ext>
          </a:extLst>
        </xdr:cNvPr>
        <xdr:cNvCxnSpPr/>
      </xdr:nvCxnSpPr>
      <xdr:spPr>
        <a:xfrm>
          <a:off x="10388600" y="10801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80027</xdr:rowOff>
    </xdr:from>
    <xdr:ext cx="469744" cy="259045"/>
    <xdr:sp macro="" textlink="">
      <xdr:nvSpPr>
        <xdr:cNvPr id="229" name="【体育館・プール】&#10;一人当たり面積最大値テキスト">
          <a:extLst>
            <a:ext uri="{FF2B5EF4-FFF2-40B4-BE49-F238E27FC236}">
              <a16:creationId xmlns:a16="http://schemas.microsoft.com/office/drawing/2014/main" id="{8528CF83-3D68-4445-8BD6-F7F85497E4BF}"/>
            </a:ext>
          </a:extLst>
        </xdr:cNvPr>
        <xdr:cNvSpPr txBox="1"/>
      </xdr:nvSpPr>
      <xdr:spPr>
        <a:xfrm>
          <a:off x="10515600" y="933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133350</xdr:rowOff>
    </xdr:from>
    <xdr:to>
      <xdr:col>55</xdr:col>
      <xdr:colOff>88900</xdr:colOff>
      <xdr:row>55</xdr:row>
      <xdr:rowOff>133350</xdr:rowOff>
    </xdr:to>
    <xdr:cxnSp macro="">
      <xdr:nvCxnSpPr>
        <xdr:cNvPr id="230" name="直線コネクタ 229">
          <a:extLst>
            <a:ext uri="{FF2B5EF4-FFF2-40B4-BE49-F238E27FC236}">
              <a16:creationId xmlns:a16="http://schemas.microsoft.com/office/drawing/2014/main" id="{D678594F-B8AA-469F-B9CB-6FC64188009B}"/>
            </a:ext>
          </a:extLst>
        </xdr:cNvPr>
        <xdr:cNvCxnSpPr/>
      </xdr:nvCxnSpPr>
      <xdr:spPr>
        <a:xfrm>
          <a:off x="10388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38117</xdr:rowOff>
    </xdr:from>
    <xdr:ext cx="469744" cy="259045"/>
    <xdr:sp macro="" textlink="">
      <xdr:nvSpPr>
        <xdr:cNvPr id="231" name="【体育館・プール】&#10;一人当たり面積平均値テキスト">
          <a:extLst>
            <a:ext uri="{FF2B5EF4-FFF2-40B4-BE49-F238E27FC236}">
              <a16:creationId xmlns:a16="http://schemas.microsoft.com/office/drawing/2014/main" id="{15249A60-B063-4B91-A1D7-C56C4662B37A}"/>
            </a:ext>
          </a:extLst>
        </xdr:cNvPr>
        <xdr:cNvSpPr txBox="1"/>
      </xdr:nvSpPr>
      <xdr:spPr>
        <a:xfrm>
          <a:off x="10515600" y="104965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59690</xdr:rowOff>
    </xdr:from>
    <xdr:to>
      <xdr:col>55</xdr:col>
      <xdr:colOff>50800</xdr:colOff>
      <xdr:row>61</xdr:row>
      <xdr:rowOff>161290</xdr:rowOff>
    </xdr:to>
    <xdr:sp macro="" textlink="">
      <xdr:nvSpPr>
        <xdr:cNvPr id="232" name="フローチャート: 判断 231">
          <a:extLst>
            <a:ext uri="{FF2B5EF4-FFF2-40B4-BE49-F238E27FC236}">
              <a16:creationId xmlns:a16="http://schemas.microsoft.com/office/drawing/2014/main" id="{F844BB38-F629-4086-A9DC-2216BA6841F7}"/>
            </a:ext>
          </a:extLst>
        </xdr:cNvPr>
        <xdr:cNvSpPr/>
      </xdr:nvSpPr>
      <xdr:spPr>
        <a:xfrm>
          <a:off x="10426700" y="1051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67310</xdr:rowOff>
    </xdr:from>
    <xdr:to>
      <xdr:col>50</xdr:col>
      <xdr:colOff>165100</xdr:colOff>
      <xdr:row>61</xdr:row>
      <xdr:rowOff>168910</xdr:rowOff>
    </xdr:to>
    <xdr:sp macro="" textlink="">
      <xdr:nvSpPr>
        <xdr:cNvPr id="233" name="フローチャート: 判断 232">
          <a:extLst>
            <a:ext uri="{FF2B5EF4-FFF2-40B4-BE49-F238E27FC236}">
              <a16:creationId xmlns:a16="http://schemas.microsoft.com/office/drawing/2014/main" id="{DF7C7452-8F2D-452F-9471-1611959D0791}"/>
            </a:ext>
          </a:extLst>
        </xdr:cNvPr>
        <xdr:cNvSpPr/>
      </xdr:nvSpPr>
      <xdr:spPr>
        <a:xfrm>
          <a:off x="9588500" y="1052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78740</xdr:rowOff>
    </xdr:from>
    <xdr:to>
      <xdr:col>46</xdr:col>
      <xdr:colOff>38100</xdr:colOff>
      <xdr:row>62</xdr:row>
      <xdr:rowOff>8890</xdr:rowOff>
    </xdr:to>
    <xdr:sp macro="" textlink="">
      <xdr:nvSpPr>
        <xdr:cNvPr id="234" name="フローチャート: 判断 233">
          <a:extLst>
            <a:ext uri="{FF2B5EF4-FFF2-40B4-BE49-F238E27FC236}">
              <a16:creationId xmlns:a16="http://schemas.microsoft.com/office/drawing/2014/main" id="{19BDA8D6-8D4D-40EC-A2FD-DC81BF3C6AAE}"/>
            </a:ext>
          </a:extLst>
        </xdr:cNvPr>
        <xdr:cNvSpPr/>
      </xdr:nvSpPr>
      <xdr:spPr>
        <a:xfrm>
          <a:off x="8699500" y="10537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35" name="フローチャート: 判断 234">
          <a:extLst>
            <a:ext uri="{FF2B5EF4-FFF2-40B4-BE49-F238E27FC236}">
              <a16:creationId xmlns:a16="http://schemas.microsoft.com/office/drawing/2014/main" id="{D50E43AF-F1F3-4D97-A714-33647CA6589A}"/>
            </a:ext>
          </a:extLst>
        </xdr:cNvPr>
        <xdr:cNvSpPr/>
      </xdr:nvSpPr>
      <xdr:spPr>
        <a:xfrm>
          <a:off x="78105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33020</xdr:rowOff>
    </xdr:from>
    <xdr:to>
      <xdr:col>36</xdr:col>
      <xdr:colOff>165100</xdr:colOff>
      <xdr:row>61</xdr:row>
      <xdr:rowOff>134620</xdr:rowOff>
    </xdr:to>
    <xdr:sp macro="" textlink="">
      <xdr:nvSpPr>
        <xdr:cNvPr id="236" name="フローチャート: 判断 235">
          <a:extLst>
            <a:ext uri="{FF2B5EF4-FFF2-40B4-BE49-F238E27FC236}">
              <a16:creationId xmlns:a16="http://schemas.microsoft.com/office/drawing/2014/main" id="{D895214D-332B-4044-AEED-ED8C1F4AF19D}"/>
            </a:ext>
          </a:extLst>
        </xdr:cNvPr>
        <xdr:cNvSpPr/>
      </xdr:nvSpPr>
      <xdr:spPr>
        <a:xfrm>
          <a:off x="6921500" y="1049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F37EC683-E0BC-49AC-A123-574D834006CB}"/>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ACBBC8B2-65F2-443D-9A29-AF23C1EF2186}"/>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83ECFB09-6251-4B68-8AD4-C52CBA722A0B}"/>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90C2501E-8BBD-45C2-B45F-054D625C5A47}"/>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1A382BF-1D4A-4AB2-9CFD-2783613B2837}"/>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82550</xdr:rowOff>
    </xdr:from>
    <xdr:to>
      <xdr:col>55</xdr:col>
      <xdr:colOff>50800</xdr:colOff>
      <xdr:row>56</xdr:row>
      <xdr:rowOff>12700</xdr:rowOff>
    </xdr:to>
    <xdr:sp macro="" textlink="">
      <xdr:nvSpPr>
        <xdr:cNvPr id="242" name="楕円 241">
          <a:extLst>
            <a:ext uri="{FF2B5EF4-FFF2-40B4-BE49-F238E27FC236}">
              <a16:creationId xmlns:a16="http://schemas.microsoft.com/office/drawing/2014/main" id="{F1EFDC65-62C7-4D6B-B6DB-CE6FD09A8B2A}"/>
            </a:ext>
          </a:extLst>
        </xdr:cNvPr>
        <xdr:cNvSpPr/>
      </xdr:nvSpPr>
      <xdr:spPr>
        <a:xfrm>
          <a:off x="10426700" y="951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55</xdr:row>
      <xdr:rowOff>35577</xdr:rowOff>
    </xdr:from>
    <xdr:ext cx="469744" cy="259045"/>
    <xdr:sp macro="" textlink="">
      <xdr:nvSpPr>
        <xdr:cNvPr id="243" name="【体育館・プール】&#10;一人当たり面積該当値テキスト">
          <a:extLst>
            <a:ext uri="{FF2B5EF4-FFF2-40B4-BE49-F238E27FC236}">
              <a16:creationId xmlns:a16="http://schemas.microsoft.com/office/drawing/2014/main" id="{4C61BC51-2D5D-4E50-8547-7B660E6D624D}"/>
            </a:ext>
          </a:extLst>
        </xdr:cNvPr>
        <xdr:cNvSpPr txBox="1"/>
      </xdr:nvSpPr>
      <xdr:spPr>
        <a:xfrm>
          <a:off x="10515600" y="9465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154940</xdr:rowOff>
    </xdr:from>
    <xdr:to>
      <xdr:col>50</xdr:col>
      <xdr:colOff>165100</xdr:colOff>
      <xdr:row>56</xdr:row>
      <xdr:rowOff>85090</xdr:rowOff>
    </xdr:to>
    <xdr:sp macro="" textlink="">
      <xdr:nvSpPr>
        <xdr:cNvPr id="244" name="楕円 243">
          <a:extLst>
            <a:ext uri="{FF2B5EF4-FFF2-40B4-BE49-F238E27FC236}">
              <a16:creationId xmlns:a16="http://schemas.microsoft.com/office/drawing/2014/main" id="{4A89E893-A6E9-413E-A19E-EFCDC2754440}"/>
            </a:ext>
          </a:extLst>
        </xdr:cNvPr>
        <xdr:cNvSpPr/>
      </xdr:nvSpPr>
      <xdr:spPr>
        <a:xfrm>
          <a:off x="9588500" y="9584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55</xdr:row>
      <xdr:rowOff>133350</xdr:rowOff>
    </xdr:from>
    <xdr:to>
      <xdr:col>55</xdr:col>
      <xdr:colOff>0</xdr:colOff>
      <xdr:row>56</xdr:row>
      <xdr:rowOff>34290</xdr:rowOff>
    </xdr:to>
    <xdr:cxnSp macro="">
      <xdr:nvCxnSpPr>
        <xdr:cNvPr id="245" name="直線コネクタ 244">
          <a:extLst>
            <a:ext uri="{FF2B5EF4-FFF2-40B4-BE49-F238E27FC236}">
              <a16:creationId xmlns:a16="http://schemas.microsoft.com/office/drawing/2014/main" id="{7E332977-237D-4118-BAD9-7ECE40546445}"/>
            </a:ext>
          </a:extLst>
        </xdr:cNvPr>
        <xdr:cNvCxnSpPr/>
      </xdr:nvCxnSpPr>
      <xdr:spPr>
        <a:xfrm flipV="1">
          <a:off x="9639300" y="9563100"/>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170180</xdr:rowOff>
    </xdr:from>
    <xdr:to>
      <xdr:col>46</xdr:col>
      <xdr:colOff>38100</xdr:colOff>
      <xdr:row>56</xdr:row>
      <xdr:rowOff>100330</xdr:rowOff>
    </xdr:to>
    <xdr:sp macro="" textlink="">
      <xdr:nvSpPr>
        <xdr:cNvPr id="246" name="楕円 245">
          <a:extLst>
            <a:ext uri="{FF2B5EF4-FFF2-40B4-BE49-F238E27FC236}">
              <a16:creationId xmlns:a16="http://schemas.microsoft.com/office/drawing/2014/main" id="{18D33F22-EF9B-4463-84AF-B6249D9905BF}"/>
            </a:ext>
          </a:extLst>
        </xdr:cNvPr>
        <xdr:cNvSpPr/>
      </xdr:nvSpPr>
      <xdr:spPr>
        <a:xfrm>
          <a:off x="8699500" y="9599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34290</xdr:rowOff>
    </xdr:from>
    <xdr:to>
      <xdr:col>50</xdr:col>
      <xdr:colOff>114300</xdr:colOff>
      <xdr:row>56</xdr:row>
      <xdr:rowOff>49530</xdr:rowOff>
    </xdr:to>
    <xdr:cxnSp macro="">
      <xdr:nvCxnSpPr>
        <xdr:cNvPr id="247" name="直線コネクタ 246">
          <a:extLst>
            <a:ext uri="{FF2B5EF4-FFF2-40B4-BE49-F238E27FC236}">
              <a16:creationId xmlns:a16="http://schemas.microsoft.com/office/drawing/2014/main" id="{0D707BDA-295B-4DB1-90F2-DC5CB6AEF9E1}"/>
            </a:ext>
          </a:extLst>
        </xdr:cNvPr>
        <xdr:cNvCxnSpPr/>
      </xdr:nvCxnSpPr>
      <xdr:spPr>
        <a:xfrm flipV="1">
          <a:off x="8750300" y="963549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13970</xdr:rowOff>
    </xdr:from>
    <xdr:to>
      <xdr:col>41</xdr:col>
      <xdr:colOff>101600</xdr:colOff>
      <xdr:row>56</xdr:row>
      <xdr:rowOff>115570</xdr:rowOff>
    </xdr:to>
    <xdr:sp macro="" textlink="">
      <xdr:nvSpPr>
        <xdr:cNvPr id="248" name="楕円 247">
          <a:extLst>
            <a:ext uri="{FF2B5EF4-FFF2-40B4-BE49-F238E27FC236}">
              <a16:creationId xmlns:a16="http://schemas.microsoft.com/office/drawing/2014/main" id="{D23F77A6-EB80-4010-8838-30C2A3A5A82E}"/>
            </a:ext>
          </a:extLst>
        </xdr:cNvPr>
        <xdr:cNvSpPr/>
      </xdr:nvSpPr>
      <xdr:spPr>
        <a:xfrm>
          <a:off x="7810500" y="9615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56</xdr:row>
      <xdr:rowOff>49530</xdr:rowOff>
    </xdr:from>
    <xdr:to>
      <xdr:col>45</xdr:col>
      <xdr:colOff>177800</xdr:colOff>
      <xdr:row>56</xdr:row>
      <xdr:rowOff>64770</xdr:rowOff>
    </xdr:to>
    <xdr:cxnSp macro="">
      <xdr:nvCxnSpPr>
        <xdr:cNvPr id="249" name="直線コネクタ 248">
          <a:extLst>
            <a:ext uri="{FF2B5EF4-FFF2-40B4-BE49-F238E27FC236}">
              <a16:creationId xmlns:a16="http://schemas.microsoft.com/office/drawing/2014/main" id="{AAAC96F8-DB60-4792-8F05-1C9A43AA7229}"/>
            </a:ext>
          </a:extLst>
        </xdr:cNvPr>
        <xdr:cNvCxnSpPr/>
      </xdr:nvCxnSpPr>
      <xdr:spPr>
        <a:xfrm flipV="1">
          <a:off x="7861300" y="965073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56</xdr:row>
      <xdr:rowOff>71120</xdr:rowOff>
    </xdr:from>
    <xdr:to>
      <xdr:col>36</xdr:col>
      <xdr:colOff>165100</xdr:colOff>
      <xdr:row>57</xdr:row>
      <xdr:rowOff>1270</xdr:rowOff>
    </xdr:to>
    <xdr:sp macro="" textlink="">
      <xdr:nvSpPr>
        <xdr:cNvPr id="250" name="楕円 249">
          <a:extLst>
            <a:ext uri="{FF2B5EF4-FFF2-40B4-BE49-F238E27FC236}">
              <a16:creationId xmlns:a16="http://schemas.microsoft.com/office/drawing/2014/main" id="{52013B74-FF4A-47A9-847F-63DF253F39CD}"/>
            </a:ext>
          </a:extLst>
        </xdr:cNvPr>
        <xdr:cNvSpPr/>
      </xdr:nvSpPr>
      <xdr:spPr>
        <a:xfrm>
          <a:off x="6921500" y="967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56</xdr:row>
      <xdr:rowOff>64770</xdr:rowOff>
    </xdr:from>
    <xdr:to>
      <xdr:col>41</xdr:col>
      <xdr:colOff>50800</xdr:colOff>
      <xdr:row>56</xdr:row>
      <xdr:rowOff>121920</xdr:rowOff>
    </xdr:to>
    <xdr:cxnSp macro="">
      <xdr:nvCxnSpPr>
        <xdr:cNvPr id="251" name="直線コネクタ 250">
          <a:extLst>
            <a:ext uri="{FF2B5EF4-FFF2-40B4-BE49-F238E27FC236}">
              <a16:creationId xmlns:a16="http://schemas.microsoft.com/office/drawing/2014/main" id="{83C4A0C6-E14E-4DD6-8736-2D9448151768}"/>
            </a:ext>
          </a:extLst>
        </xdr:cNvPr>
        <xdr:cNvCxnSpPr/>
      </xdr:nvCxnSpPr>
      <xdr:spPr>
        <a:xfrm flipV="1">
          <a:off x="6972300" y="966597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160037</xdr:rowOff>
    </xdr:from>
    <xdr:ext cx="469744" cy="259045"/>
    <xdr:sp macro="" textlink="">
      <xdr:nvSpPr>
        <xdr:cNvPr id="252" name="n_1aveValue【体育館・プール】&#10;一人当たり面積">
          <a:extLst>
            <a:ext uri="{FF2B5EF4-FFF2-40B4-BE49-F238E27FC236}">
              <a16:creationId xmlns:a16="http://schemas.microsoft.com/office/drawing/2014/main" id="{2F663A8A-820F-4FD2-88AD-216303269EB5}"/>
            </a:ext>
          </a:extLst>
        </xdr:cNvPr>
        <xdr:cNvSpPr txBox="1"/>
      </xdr:nvSpPr>
      <xdr:spPr>
        <a:xfrm>
          <a:off x="9391727" y="10618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17</xdr:rowOff>
    </xdr:from>
    <xdr:ext cx="469744" cy="259045"/>
    <xdr:sp macro="" textlink="">
      <xdr:nvSpPr>
        <xdr:cNvPr id="253" name="n_2aveValue【体育館・プール】&#10;一人当たり面積">
          <a:extLst>
            <a:ext uri="{FF2B5EF4-FFF2-40B4-BE49-F238E27FC236}">
              <a16:creationId xmlns:a16="http://schemas.microsoft.com/office/drawing/2014/main" id="{BD586A4D-79E5-4130-B1B1-7A4FD4730CE1}"/>
            </a:ext>
          </a:extLst>
        </xdr:cNvPr>
        <xdr:cNvSpPr txBox="1"/>
      </xdr:nvSpPr>
      <xdr:spPr>
        <a:xfrm>
          <a:off x="8515427" y="10629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11447</xdr:rowOff>
    </xdr:from>
    <xdr:ext cx="469744" cy="259045"/>
    <xdr:sp macro="" textlink="">
      <xdr:nvSpPr>
        <xdr:cNvPr id="254" name="n_3aveValue【体育館・プール】&#10;一人当たり面積">
          <a:extLst>
            <a:ext uri="{FF2B5EF4-FFF2-40B4-BE49-F238E27FC236}">
              <a16:creationId xmlns:a16="http://schemas.microsoft.com/office/drawing/2014/main" id="{FAF42E23-E95F-44A3-B187-7AD3302AB474}"/>
            </a:ext>
          </a:extLst>
        </xdr:cNvPr>
        <xdr:cNvSpPr txBox="1"/>
      </xdr:nvSpPr>
      <xdr:spPr>
        <a:xfrm>
          <a:off x="7626427" y="1064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125747</xdr:rowOff>
    </xdr:from>
    <xdr:ext cx="469744" cy="259045"/>
    <xdr:sp macro="" textlink="">
      <xdr:nvSpPr>
        <xdr:cNvPr id="255" name="n_4aveValue【体育館・プール】&#10;一人当たり面積">
          <a:extLst>
            <a:ext uri="{FF2B5EF4-FFF2-40B4-BE49-F238E27FC236}">
              <a16:creationId xmlns:a16="http://schemas.microsoft.com/office/drawing/2014/main" id="{9A47887E-8513-4862-9EF5-F6511569DBE4}"/>
            </a:ext>
          </a:extLst>
        </xdr:cNvPr>
        <xdr:cNvSpPr txBox="1"/>
      </xdr:nvSpPr>
      <xdr:spPr>
        <a:xfrm>
          <a:off x="6737427" y="1058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54</xdr:row>
      <xdr:rowOff>101617</xdr:rowOff>
    </xdr:from>
    <xdr:ext cx="469744" cy="259045"/>
    <xdr:sp macro="" textlink="">
      <xdr:nvSpPr>
        <xdr:cNvPr id="256" name="n_1mainValue【体育館・プール】&#10;一人当たり面積">
          <a:extLst>
            <a:ext uri="{FF2B5EF4-FFF2-40B4-BE49-F238E27FC236}">
              <a16:creationId xmlns:a16="http://schemas.microsoft.com/office/drawing/2014/main" id="{C84AB795-6AAA-48E2-BF45-B72A4B2A5AEA}"/>
            </a:ext>
          </a:extLst>
        </xdr:cNvPr>
        <xdr:cNvSpPr txBox="1"/>
      </xdr:nvSpPr>
      <xdr:spPr>
        <a:xfrm>
          <a:off x="9391727" y="9359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54</xdr:row>
      <xdr:rowOff>116857</xdr:rowOff>
    </xdr:from>
    <xdr:ext cx="469744" cy="259045"/>
    <xdr:sp macro="" textlink="">
      <xdr:nvSpPr>
        <xdr:cNvPr id="257" name="n_2mainValue【体育館・プール】&#10;一人当たり面積">
          <a:extLst>
            <a:ext uri="{FF2B5EF4-FFF2-40B4-BE49-F238E27FC236}">
              <a16:creationId xmlns:a16="http://schemas.microsoft.com/office/drawing/2014/main" id="{2EF07EDF-8145-44E9-B548-1A87D6EEF70E}"/>
            </a:ext>
          </a:extLst>
        </xdr:cNvPr>
        <xdr:cNvSpPr txBox="1"/>
      </xdr:nvSpPr>
      <xdr:spPr>
        <a:xfrm>
          <a:off x="8515427" y="9375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54</xdr:row>
      <xdr:rowOff>132097</xdr:rowOff>
    </xdr:from>
    <xdr:ext cx="469744" cy="259045"/>
    <xdr:sp macro="" textlink="">
      <xdr:nvSpPr>
        <xdr:cNvPr id="258" name="n_3mainValue【体育館・プール】&#10;一人当たり面積">
          <a:extLst>
            <a:ext uri="{FF2B5EF4-FFF2-40B4-BE49-F238E27FC236}">
              <a16:creationId xmlns:a16="http://schemas.microsoft.com/office/drawing/2014/main" id="{E65CAE03-0A84-4E1D-99FC-BC2C3777156F}"/>
            </a:ext>
          </a:extLst>
        </xdr:cNvPr>
        <xdr:cNvSpPr txBox="1"/>
      </xdr:nvSpPr>
      <xdr:spPr>
        <a:xfrm>
          <a:off x="7626427" y="939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55</xdr:row>
      <xdr:rowOff>17797</xdr:rowOff>
    </xdr:from>
    <xdr:ext cx="469744" cy="259045"/>
    <xdr:sp macro="" textlink="">
      <xdr:nvSpPr>
        <xdr:cNvPr id="259" name="n_4mainValue【体育館・プール】&#10;一人当たり面積">
          <a:extLst>
            <a:ext uri="{FF2B5EF4-FFF2-40B4-BE49-F238E27FC236}">
              <a16:creationId xmlns:a16="http://schemas.microsoft.com/office/drawing/2014/main" id="{6345A8D7-66F0-4C12-9E62-923542B3E943}"/>
            </a:ext>
          </a:extLst>
        </xdr:cNvPr>
        <xdr:cNvSpPr txBox="1"/>
      </xdr:nvSpPr>
      <xdr:spPr>
        <a:xfrm>
          <a:off x="6737427" y="944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FDF75F8F-BAE9-4080-83AA-FCE075BDE28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6DED4E56-05F2-4AAF-BAA4-4A699264CE3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7DDF7EE0-6003-44DD-A112-C94C3C0AADAE}"/>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48E85ECA-ACD7-48FF-8531-5DF59361553A}"/>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E3C8DA5F-2069-4A79-BC7F-FD456C4955ED}"/>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3C75C7AF-ED4A-4BC8-A032-CD8D9FE97A5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9A64D147-117A-4D8A-B26D-4F8E35E3C76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41858E83-34D8-4ABD-ACA8-48098D180EB3}"/>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71317D50-4683-49FA-A888-24FEBDE34C66}"/>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F83E5CC3-BAF8-47E3-8E70-8D5F7C3FC60C}"/>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70" name="テキスト ボックス 269">
          <a:extLst>
            <a:ext uri="{FF2B5EF4-FFF2-40B4-BE49-F238E27FC236}">
              <a16:creationId xmlns:a16="http://schemas.microsoft.com/office/drawing/2014/main" id="{970FC1CB-A1BB-4EA6-98A5-A0864E7B7454}"/>
            </a:ext>
          </a:extLst>
        </xdr:cNvPr>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899BB792-FC45-4872-B74B-AFE74D9A16EC}"/>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2" name="テキスト ボックス 271">
          <a:extLst>
            <a:ext uri="{FF2B5EF4-FFF2-40B4-BE49-F238E27FC236}">
              <a16:creationId xmlns:a16="http://schemas.microsoft.com/office/drawing/2014/main" id="{22D9384F-ABAE-41C4-A235-35443024163B}"/>
            </a:ext>
          </a:extLst>
        </xdr:cNvPr>
        <xdr:cNvSpPr txBox="1"/>
      </xdr:nvSpPr>
      <xdr:spPr>
        <a:xfrm>
          <a:off x="358941" y="1477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3A5CB0D9-FEFB-4475-B224-90282F17EA13}"/>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6D4C2D2B-2F3D-4E0E-862A-D22766175D38}"/>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52E86A21-EC58-4783-A9A1-2ADCC63F341D}"/>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2F71DAB3-C448-46DD-AC20-1C0C540B710A}"/>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BE4DA061-7B14-479F-A607-6C8A170306CB}"/>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1F656A61-012B-4480-B093-396774A2968F}"/>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868706E0-E899-46C8-AACC-BD939BA7689C}"/>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B265ADF7-0697-4507-A975-E59A96B2C0B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BC2A2B6E-F770-4954-A8D4-50B937B08388}"/>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2" name="テキスト ボックス 281">
          <a:extLst>
            <a:ext uri="{FF2B5EF4-FFF2-40B4-BE49-F238E27FC236}">
              <a16:creationId xmlns:a16="http://schemas.microsoft.com/office/drawing/2014/main" id="{E0081C6F-D93C-4AA3-A55E-53AA992AFBF7}"/>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B9D2D9C1-15CC-4929-B749-0D226DF9FA02}"/>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4" name="テキスト ボックス 283">
          <a:extLst>
            <a:ext uri="{FF2B5EF4-FFF2-40B4-BE49-F238E27FC236}">
              <a16:creationId xmlns:a16="http://schemas.microsoft.com/office/drawing/2014/main" id="{4B62D58D-179E-45A5-8E2A-CA98C50B56F9}"/>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a:extLst>
            <a:ext uri="{FF2B5EF4-FFF2-40B4-BE49-F238E27FC236}">
              <a16:creationId xmlns:a16="http://schemas.microsoft.com/office/drawing/2014/main" id="{6C684ADB-D745-4805-8E84-5A56F177BDE2}"/>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134438</xdr:rowOff>
    </xdr:from>
    <xdr:to>
      <xdr:col>24</xdr:col>
      <xdr:colOff>62865</xdr:colOff>
      <xdr:row>86</xdr:row>
      <xdr:rowOff>142602</xdr:rowOff>
    </xdr:to>
    <xdr:cxnSp macro="">
      <xdr:nvCxnSpPr>
        <xdr:cNvPr id="286" name="直線コネクタ 285">
          <a:extLst>
            <a:ext uri="{FF2B5EF4-FFF2-40B4-BE49-F238E27FC236}">
              <a16:creationId xmlns:a16="http://schemas.microsoft.com/office/drawing/2014/main" id="{9A68599F-467A-4DED-A634-171615E45935}"/>
            </a:ext>
          </a:extLst>
        </xdr:cNvPr>
        <xdr:cNvCxnSpPr/>
      </xdr:nvCxnSpPr>
      <xdr:spPr>
        <a:xfrm flipV="1">
          <a:off x="4634865" y="13336088"/>
          <a:ext cx="0" cy="1551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146429</xdr:rowOff>
    </xdr:from>
    <xdr:ext cx="405111" cy="259045"/>
    <xdr:sp macro="" textlink="">
      <xdr:nvSpPr>
        <xdr:cNvPr id="287" name="【福祉施設】&#10;有形固定資産減価償却率最小値テキスト">
          <a:extLst>
            <a:ext uri="{FF2B5EF4-FFF2-40B4-BE49-F238E27FC236}">
              <a16:creationId xmlns:a16="http://schemas.microsoft.com/office/drawing/2014/main" id="{D4AD05EB-5873-4937-9EC2-CE5B8AE70553}"/>
            </a:ext>
          </a:extLst>
        </xdr:cNvPr>
        <xdr:cNvSpPr txBox="1"/>
      </xdr:nvSpPr>
      <xdr:spPr>
        <a:xfrm>
          <a:off x="4673600" y="14891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142602</xdr:rowOff>
    </xdr:from>
    <xdr:to>
      <xdr:col>24</xdr:col>
      <xdr:colOff>152400</xdr:colOff>
      <xdr:row>86</xdr:row>
      <xdr:rowOff>142602</xdr:rowOff>
    </xdr:to>
    <xdr:cxnSp macro="">
      <xdr:nvCxnSpPr>
        <xdr:cNvPr id="288" name="直線コネクタ 287">
          <a:extLst>
            <a:ext uri="{FF2B5EF4-FFF2-40B4-BE49-F238E27FC236}">
              <a16:creationId xmlns:a16="http://schemas.microsoft.com/office/drawing/2014/main" id="{645DF8DA-63DC-4584-A9EC-4332BF3A4ACA}"/>
            </a:ext>
          </a:extLst>
        </xdr:cNvPr>
        <xdr:cNvCxnSpPr/>
      </xdr:nvCxnSpPr>
      <xdr:spPr>
        <a:xfrm>
          <a:off x="4546600" y="1488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81115</xdr:rowOff>
    </xdr:from>
    <xdr:ext cx="405111" cy="259045"/>
    <xdr:sp macro="" textlink="">
      <xdr:nvSpPr>
        <xdr:cNvPr id="289" name="【福祉施設】&#10;有形固定資産減価償却率最大値テキスト">
          <a:extLst>
            <a:ext uri="{FF2B5EF4-FFF2-40B4-BE49-F238E27FC236}">
              <a16:creationId xmlns:a16="http://schemas.microsoft.com/office/drawing/2014/main" id="{6F5D6C7B-6BF4-443C-A4CE-CDC4408968B8}"/>
            </a:ext>
          </a:extLst>
        </xdr:cNvPr>
        <xdr:cNvSpPr txBox="1"/>
      </xdr:nvSpPr>
      <xdr:spPr>
        <a:xfrm>
          <a:off x="4673600" y="13111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134438</xdr:rowOff>
    </xdr:from>
    <xdr:to>
      <xdr:col>24</xdr:col>
      <xdr:colOff>152400</xdr:colOff>
      <xdr:row>77</xdr:row>
      <xdr:rowOff>134438</xdr:rowOff>
    </xdr:to>
    <xdr:cxnSp macro="">
      <xdr:nvCxnSpPr>
        <xdr:cNvPr id="290" name="直線コネクタ 289">
          <a:extLst>
            <a:ext uri="{FF2B5EF4-FFF2-40B4-BE49-F238E27FC236}">
              <a16:creationId xmlns:a16="http://schemas.microsoft.com/office/drawing/2014/main" id="{7B8B7521-FB28-44FA-A100-F70BB0B020F7}"/>
            </a:ext>
          </a:extLst>
        </xdr:cNvPr>
        <xdr:cNvCxnSpPr/>
      </xdr:nvCxnSpPr>
      <xdr:spPr>
        <a:xfrm>
          <a:off x="4546600" y="1333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70229</xdr:rowOff>
    </xdr:from>
    <xdr:ext cx="405111" cy="259045"/>
    <xdr:sp macro="" textlink="">
      <xdr:nvSpPr>
        <xdr:cNvPr id="291" name="【福祉施設】&#10;有形固定資産減価償却率平均値テキスト">
          <a:extLst>
            <a:ext uri="{FF2B5EF4-FFF2-40B4-BE49-F238E27FC236}">
              <a16:creationId xmlns:a16="http://schemas.microsoft.com/office/drawing/2014/main" id="{CCD7235F-2ACD-46E0-BA5A-9F9AC7B749D6}"/>
            </a:ext>
          </a:extLst>
        </xdr:cNvPr>
        <xdr:cNvSpPr txBox="1"/>
      </xdr:nvSpPr>
      <xdr:spPr>
        <a:xfrm>
          <a:off x="4673600" y="141291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91802</xdr:rowOff>
    </xdr:from>
    <xdr:to>
      <xdr:col>24</xdr:col>
      <xdr:colOff>114300</xdr:colOff>
      <xdr:row>83</xdr:row>
      <xdr:rowOff>21952</xdr:rowOff>
    </xdr:to>
    <xdr:sp macro="" textlink="">
      <xdr:nvSpPr>
        <xdr:cNvPr id="292" name="フローチャート: 判断 291">
          <a:extLst>
            <a:ext uri="{FF2B5EF4-FFF2-40B4-BE49-F238E27FC236}">
              <a16:creationId xmlns:a16="http://schemas.microsoft.com/office/drawing/2014/main" id="{8EEF82BE-98C5-4BED-ABAC-877E83D0E4D3}"/>
            </a:ext>
          </a:extLst>
        </xdr:cNvPr>
        <xdr:cNvSpPr/>
      </xdr:nvSpPr>
      <xdr:spPr>
        <a:xfrm>
          <a:off x="4584700" y="1415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130992</xdr:rowOff>
    </xdr:from>
    <xdr:to>
      <xdr:col>20</xdr:col>
      <xdr:colOff>38100</xdr:colOff>
      <xdr:row>83</xdr:row>
      <xdr:rowOff>61142</xdr:rowOff>
    </xdr:to>
    <xdr:sp macro="" textlink="">
      <xdr:nvSpPr>
        <xdr:cNvPr id="293" name="フローチャート: 判断 292">
          <a:extLst>
            <a:ext uri="{FF2B5EF4-FFF2-40B4-BE49-F238E27FC236}">
              <a16:creationId xmlns:a16="http://schemas.microsoft.com/office/drawing/2014/main" id="{71C31512-33A9-4BE6-91C5-66134478B89D}"/>
            </a:ext>
          </a:extLst>
        </xdr:cNvPr>
        <xdr:cNvSpPr/>
      </xdr:nvSpPr>
      <xdr:spPr>
        <a:xfrm>
          <a:off x="3746500" y="1418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98334</xdr:rowOff>
    </xdr:from>
    <xdr:to>
      <xdr:col>15</xdr:col>
      <xdr:colOff>101600</xdr:colOff>
      <xdr:row>83</xdr:row>
      <xdr:rowOff>28484</xdr:rowOff>
    </xdr:to>
    <xdr:sp macro="" textlink="">
      <xdr:nvSpPr>
        <xdr:cNvPr id="294" name="フローチャート: 判断 293">
          <a:extLst>
            <a:ext uri="{FF2B5EF4-FFF2-40B4-BE49-F238E27FC236}">
              <a16:creationId xmlns:a16="http://schemas.microsoft.com/office/drawing/2014/main" id="{E86FF1BA-1CB4-47AB-B2DB-DCF75932AA05}"/>
            </a:ext>
          </a:extLst>
        </xdr:cNvPr>
        <xdr:cNvSpPr/>
      </xdr:nvSpPr>
      <xdr:spPr>
        <a:xfrm>
          <a:off x="2857500" y="1415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29755</xdr:rowOff>
    </xdr:from>
    <xdr:to>
      <xdr:col>10</xdr:col>
      <xdr:colOff>165100</xdr:colOff>
      <xdr:row>82</xdr:row>
      <xdr:rowOff>131355</xdr:rowOff>
    </xdr:to>
    <xdr:sp macro="" textlink="">
      <xdr:nvSpPr>
        <xdr:cNvPr id="295" name="フローチャート: 判断 294">
          <a:extLst>
            <a:ext uri="{FF2B5EF4-FFF2-40B4-BE49-F238E27FC236}">
              <a16:creationId xmlns:a16="http://schemas.microsoft.com/office/drawing/2014/main" id="{1E4A1DAA-1E00-4B4E-A16A-1C3E8080E8D0}"/>
            </a:ext>
          </a:extLst>
        </xdr:cNvPr>
        <xdr:cNvSpPr/>
      </xdr:nvSpPr>
      <xdr:spPr>
        <a:xfrm>
          <a:off x="1968500" y="1408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145687</xdr:rowOff>
    </xdr:from>
    <xdr:to>
      <xdr:col>6</xdr:col>
      <xdr:colOff>38100</xdr:colOff>
      <xdr:row>82</xdr:row>
      <xdr:rowOff>75837</xdr:rowOff>
    </xdr:to>
    <xdr:sp macro="" textlink="">
      <xdr:nvSpPr>
        <xdr:cNvPr id="296" name="フローチャート: 判断 295">
          <a:extLst>
            <a:ext uri="{FF2B5EF4-FFF2-40B4-BE49-F238E27FC236}">
              <a16:creationId xmlns:a16="http://schemas.microsoft.com/office/drawing/2014/main" id="{476F330E-154A-4AEE-875D-5013EE9A58BC}"/>
            </a:ext>
          </a:extLst>
        </xdr:cNvPr>
        <xdr:cNvSpPr/>
      </xdr:nvSpPr>
      <xdr:spPr>
        <a:xfrm>
          <a:off x="1079500" y="1403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D320BD43-A9E8-40F4-B254-2F4401C08C47}"/>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631960C2-D19B-4BDE-A61E-CFADC68906D1}"/>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80171EF-66D6-4157-84E1-DAD8A1917FC1}"/>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C407CFE3-BD4C-4E14-B29C-E1CC2D31A00B}"/>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8FE7ADE-40E5-41CA-9A75-26B6BCE0B8E4}"/>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67311</xdr:rowOff>
    </xdr:from>
    <xdr:to>
      <xdr:col>24</xdr:col>
      <xdr:colOff>114300</xdr:colOff>
      <xdr:row>81</xdr:row>
      <xdr:rowOff>168911</xdr:rowOff>
    </xdr:to>
    <xdr:sp macro="" textlink="">
      <xdr:nvSpPr>
        <xdr:cNvPr id="302" name="楕円 301">
          <a:extLst>
            <a:ext uri="{FF2B5EF4-FFF2-40B4-BE49-F238E27FC236}">
              <a16:creationId xmlns:a16="http://schemas.microsoft.com/office/drawing/2014/main" id="{EA9E100A-31FB-4401-9FC2-D4EE9EA332E9}"/>
            </a:ext>
          </a:extLst>
        </xdr:cNvPr>
        <xdr:cNvSpPr/>
      </xdr:nvSpPr>
      <xdr:spPr>
        <a:xfrm>
          <a:off x="4584700" y="1395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90188</xdr:rowOff>
    </xdr:from>
    <xdr:ext cx="405111" cy="259045"/>
    <xdr:sp macro="" textlink="">
      <xdr:nvSpPr>
        <xdr:cNvPr id="303" name="【福祉施設】&#10;有形固定資産減価償却率該当値テキスト">
          <a:extLst>
            <a:ext uri="{FF2B5EF4-FFF2-40B4-BE49-F238E27FC236}">
              <a16:creationId xmlns:a16="http://schemas.microsoft.com/office/drawing/2014/main" id="{1A515AB0-DCFC-4BB4-A703-E84D53346378}"/>
            </a:ext>
          </a:extLst>
        </xdr:cNvPr>
        <xdr:cNvSpPr txBox="1"/>
      </xdr:nvSpPr>
      <xdr:spPr>
        <a:xfrm>
          <a:off x="4673600" y="13806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157118</xdr:rowOff>
    </xdr:from>
    <xdr:to>
      <xdr:col>20</xdr:col>
      <xdr:colOff>38100</xdr:colOff>
      <xdr:row>81</xdr:row>
      <xdr:rowOff>87268</xdr:rowOff>
    </xdr:to>
    <xdr:sp macro="" textlink="">
      <xdr:nvSpPr>
        <xdr:cNvPr id="304" name="楕円 303">
          <a:extLst>
            <a:ext uri="{FF2B5EF4-FFF2-40B4-BE49-F238E27FC236}">
              <a16:creationId xmlns:a16="http://schemas.microsoft.com/office/drawing/2014/main" id="{37B21774-AF20-4097-A637-B02D0F42B04B}"/>
            </a:ext>
          </a:extLst>
        </xdr:cNvPr>
        <xdr:cNvSpPr/>
      </xdr:nvSpPr>
      <xdr:spPr>
        <a:xfrm>
          <a:off x="3746500" y="13873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36468</xdr:rowOff>
    </xdr:from>
    <xdr:to>
      <xdr:col>24</xdr:col>
      <xdr:colOff>63500</xdr:colOff>
      <xdr:row>81</xdr:row>
      <xdr:rowOff>118111</xdr:rowOff>
    </xdr:to>
    <xdr:cxnSp macro="">
      <xdr:nvCxnSpPr>
        <xdr:cNvPr id="305" name="直線コネクタ 304">
          <a:extLst>
            <a:ext uri="{FF2B5EF4-FFF2-40B4-BE49-F238E27FC236}">
              <a16:creationId xmlns:a16="http://schemas.microsoft.com/office/drawing/2014/main" id="{39649A4F-9635-4F16-86C1-2F48CF908943}"/>
            </a:ext>
          </a:extLst>
        </xdr:cNvPr>
        <xdr:cNvCxnSpPr/>
      </xdr:nvCxnSpPr>
      <xdr:spPr>
        <a:xfrm>
          <a:off x="3797300" y="13923918"/>
          <a:ext cx="8382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72208</xdr:rowOff>
    </xdr:from>
    <xdr:to>
      <xdr:col>15</xdr:col>
      <xdr:colOff>101600</xdr:colOff>
      <xdr:row>81</xdr:row>
      <xdr:rowOff>2358</xdr:rowOff>
    </xdr:to>
    <xdr:sp macro="" textlink="">
      <xdr:nvSpPr>
        <xdr:cNvPr id="306" name="楕円 305">
          <a:extLst>
            <a:ext uri="{FF2B5EF4-FFF2-40B4-BE49-F238E27FC236}">
              <a16:creationId xmlns:a16="http://schemas.microsoft.com/office/drawing/2014/main" id="{702204EF-27A5-442B-ADC9-CC23CCBC17C4}"/>
            </a:ext>
          </a:extLst>
        </xdr:cNvPr>
        <xdr:cNvSpPr/>
      </xdr:nvSpPr>
      <xdr:spPr>
        <a:xfrm>
          <a:off x="2857500" y="13788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123008</xdr:rowOff>
    </xdr:from>
    <xdr:to>
      <xdr:col>19</xdr:col>
      <xdr:colOff>177800</xdr:colOff>
      <xdr:row>81</xdr:row>
      <xdr:rowOff>36468</xdr:rowOff>
    </xdr:to>
    <xdr:cxnSp macro="">
      <xdr:nvCxnSpPr>
        <xdr:cNvPr id="307" name="直線コネクタ 306">
          <a:extLst>
            <a:ext uri="{FF2B5EF4-FFF2-40B4-BE49-F238E27FC236}">
              <a16:creationId xmlns:a16="http://schemas.microsoft.com/office/drawing/2014/main" id="{237F2805-BEE5-473A-A0BB-10C3A868F193}"/>
            </a:ext>
          </a:extLst>
        </xdr:cNvPr>
        <xdr:cNvCxnSpPr/>
      </xdr:nvCxnSpPr>
      <xdr:spPr>
        <a:xfrm>
          <a:off x="2908300" y="13839008"/>
          <a:ext cx="889000" cy="84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168548</xdr:rowOff>
    </xdr:from>
    <xdr:to>
      <xdr:col>10</xdr:col>
      <xdr:colOff>165100</xdr:colOff>
      <xdr:row>80</xdr:row>
      <xdr:rowOff>98698</xdr:rowOff>
    </xdr:to>
    <xdr:sp macro="" textlink="">
      <xdr:nvSpPr>
        <xdr:cNvPr id="308" name="楕円 307">
          <a:extLst>
            <a:ext uri="{FF2B5EF4-FFF2-40B4-BE49-F238E27FC236}">
              <a16:creationId xmlns:a16="http://schemas.microsoft.com/office/drawing/2014/main" id="{F4A90353-0A6F-4BA8-8842-370F83C5636A}"/>
            </a:ext>
          </a:extLst>
        </xdr:cNvPr>
        <xdr:cNvSpPr/>
      </xdr:nvSpPr>
      <xdr:spPr>
        <a:xfrm>
          <a:off x="1968500" y="13713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47898</xdr:rowOff>
    </xdr:from>
    <xdr:to>
      <xdr:col>15</xdr:col>
      <xdr:colOff>50800</xdr:colOff>
      <xdr:row>80</xdr:row>
      <xdr:rowOff>123008</xdr:rowOff>
    </xdr:to>
    <xdr:cxnSp macro="">
      <xdr:nvCxnSpPr>
        <xdr:cNvPr id="309" name="直線コネクタ 308">
          <a:extLst>
            <a:ext uri="{FF2B5EF4-FFF2-40B4-BE49-F238E27FC236}">
              <a16:creationId xmlns:a16="http://schemas.microsoft.com/office/drawing/2014/main" id="{4007D5F9-9735-4599-A145-31E65A781DFB}"/>
            </a:ext>
          </a:extLst>
        </xdr:cNvPr>
        <xdr:cNvCxnSpPr/>
      </xdr:nvCxnSpPr>
      <xdr:spPr>
        <a:xfrm>
          <a:off x="2019300" y="13763898"/>
          <a:ext cx="889000" cy="75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160382</xdr:rowOff>
    </xdr:from>
    <xdr:to>
      <xdr:col>6</xdr:col>
      <xdr:colOff>38100</xdr:colOff>
      <xdr:row>79</xdr:row>
      <xdr:rowOff>90532</xdr:rowOff>
    </xdr:to>
    <xdr:sp macro="" textlink="">
      <xdr:nvSpPr>
        <xdr:cNvPr id="310" name="楕円 309">
          <a:extLst>
            <a:ext uri="{FF2B5EF4-FFF2-40B4-BE49-F238E27FC236}">
              <a16:creationId xmlns:a16="http://schemas.microsoft.com/office/drawing/2014/main" id="{3028464C-B9B8-46E7-A5DB-B50FB112F16D}"/>
            </a:ext>
          </a:extLst>
        </xdr:cNvPr>
        <xdr:cNvSpPr/>
      </xdr:nvSpPr>
      <xdr:spPr>
        <a:xfrm>
          <a:off x="1079500" y="13533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39732</xdr:rowOff>
    </xdr:from>
    <xdr:to>
      <xdr:col>10</xdr:col>
      <xdr:colOff>114300</xdr:colOff>
      <xdr:row>80</xdr:row>
      <xdr:rowOff>47898</xdr:rowOff>
    </xdr:to>
    <xdr:cxnSp macro="">
      <xdr:nvCxnSpPr>
        <xdr:cNvPr id="311" name="直線コネクタ 310">
          <a:extLst>
            <a:ext uri="{FF2B5EF4-FFF2-40B4-BE49-F238E27FC236}">
              <a16:creationId xmlns:a16="http://schemas.microsoft.com/office/drawing/2014/main" id="{5CD377F9-1F12-44B6-A3C5-C083CAF58F2F}"/>
            </a:ext>
          </a:extLst>
        </xdr:cNvPr>
        <xdr:cNvCxnSpPr/>
      </xdr:nvCxnSpPr>
      <xdr:spPr>
        <a:xfrm>
          <a:off x="1130300" y="13584282"/>
          <a:ext cx="889000" cy="179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52269</xdr:rowOff>
    </xdr:from>
    <xdr:ext cx="405111" cy="259045"/>
    <xdr:sp macro="" textlink="">
      <xdr:nvSpPr>
        <xdr:cNvPr id="312" name="n_1aveValue【福祉施設】&#10;有形固定資産減価償却率">
          <a:extLst>
            <a:ext uri="{FF2B5EF4-FFF2-40B4-BE49-F238E27FC236}">
              <a16:creationId xmlns:a16="http://schemas.microsoft.com/office/drawing/2014/main" id="{04ADF615-4E5B-4CC7-937B-CFAC44D6030D}"/>
            </a:ext>
          </a:extLst>
        </xdr:cNvPr>
        <xdr:cNvSpPr txBox="1"/>
      </xdr:nvSpPr>
      <xdr:spPr>
        <a:xfrm>
          <a:off x="3582044" y="14282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19611</xdr:rowOff>
    </xdr:from>
    <xdr:ext cx="405111" cy="259045"/>
    <xdr:sp macro="" textlink="">
      <xdr:nvSpPr>
        <xdr:cNvPr id="313" name="n_2aveValue【福祉施設】&#10;有形固定資産減価償却率">
          <a:extLst>
            <a:ext uri="{FF2B5EF4-FFF2-40B4-BE49-F238E27FC236}">
              <a16:creationId xmlns:a16="http://schemas.microsoft.com/office/drawing/2014/main" id="{B5AEA161-5933-4682-9B11-122F70D6DA8C}"/>
            </a:ext>
          </a:extLst>
        </xdr:cNvPr>
        <xdr:cNvSpPr txBox="1"/>
      </xdr:nvSpPr>
      <xdr:spPr>
        <a:xfrm>
          <a:off x="2705744" y="14249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122482</xdr:rowOff>
    </xdr:from>
    <xdr:ext cx="405111" cy="259045"/>
    <xdr:sp macro="" textlink="">
      <xdr:nvSpPr>
        <xdr:cNvPr id="314" name="n_3aveValue【福祉施設】&#10;有形固定資産減価償却率">
          <a:extLst>
            <a:ext uri="{FF2B5EF4-FFF2-40B4-BE49-F238E27FC236}">
              <a16:creationId xmlns:a16="http://schemas.microsoft.com/office/drawing/2014/main" id="{E9FE37CC-A5E7-47CD-8203-0D7C4F17D105}"/>
            </a:ext>
          </a:extLst>
        </xdr:cNvPr>
        <xdr:cNvSpPr txBox="1"/>
      </xdr:nvSpPr>
      <xdr:spPr>
        <a:xfrm>
          <a:off x="1816744" y="1418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66964</xdr:rowOff>
    </xdr:from>
    <xdr:ext cx="405111" cy="259045"/>
    <xdr:sp macro="" textlink="">
      <xdr:nvSpPr>
        <xdr:cNvPr id="315" name="n_4aveValue【福祉施設】&#10;有形固定資産減価償却率">
          <a:extLst>
            <a:ext uri="{FF2B5EF4-FFF2-40B4-BE49-F238E27FC236}">
              <a16:creationId xmlns:a16="http://schemas.microsoft.com/office/drawing/2014/main" id="{82652CB1-1895-4854-A796-22DDDDD1104C}"/>
            </a:ext>
          </a:extLst>
        </xdr:cNvPr>
        <xdr:cNvSpPr txBox="1"/>
      </xdr:nvSpPr>
      <xdr:spPr>
        <a:xfrm>
          <a:off x="927744" y="14125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103795</xdr:rowOff>
    </xdr:from>
    <xdr:ext cx="405111" cy="259045"/>
    <xdr:sp macro="" textlink="">
      <xdr:nvSpPr>
        <xdr:cNvPr id="316" name="n_1mainValue【福祉施設】&#10;有形固定資産減価償却率">
          <a:extLst>
            <a:ext uri="{FF2B5EF4-FFF2-40B4-BE49-F238E27FC236}">
              <a16:creationId xmlns:a16="http://schemas.microsoft.com/office/drawing/2014/main" id="{C2540F8F-21D0-4A20-85BF-305ECD8D16F8}"/>
            </a:ext>
          </a:extLst>
        </xdr:cNvPr>
        <xdr:cNvSpPr txBox="1"/>
      </xdr:nvSpPr>
      <xdr:spPr>
        <a:xfrm>
          <a:off x="3582044" y="13648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18885</xdr:rowOff>
    </xdr:from>
    <xdr:ext cx="405111" cy="259045"/>
    <xdr:sp macro="" textlink="">
      <xdr:nvSpPr>
        <xdr:cNvPr id="317" name="n_2mainValue【福祉施設】&#10;有形固定資産減価償却率">
          <a:extLst>
            <a:ext uri="{FF2B5EF4-FFF2-40B4-BE49-F238E27FC236}">
              <a16:creationId xmlns:a16="http://schemas.microsoft.com/office/drawing/2014/main" id="{54BCC31E-C820-4B65-A9DE-D9D5427EE0FD}"/>
            </a:ext>
          </a:extLst>
        </xdr:cNvPr>
        <xdr:cNvSpPr txBox="1"/>
      </xdr:nvSpPr>
      <xdr:spPr>
        <a:xfrm>
          <a:off x="2705744" y="13563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115225</xdr:rowOff>
    </xdr:from>
    <xdr:ext cx="405111" cy="259045"/>
    <xdr:sp macro="" textlink="">
      <xdr:nvSpPr>
        <xdr:cNvPr id="318" name="n_3mainValue【福祉施設】&#10;有形固定資産減価償却率">
          <a:extLst>
            <a:ext uri="{FF2B5EF4-FFF2-40B4-BE49-F238E27FC236}">
              <a16:creationId xmlns:a16="http://schemas.microsoft.com/office/drawing/2014/main" id="{AD9D842E-6A14-44F1-A649-D08F0022D4A4}"/>
            </a:ext>
          </a:extLst>
        </xdr:cNvPr>
        <xdr:cNvSpPr txBox="1"/>
      </xdr:nvSpPr>
      <xdr:spPr>
        <a:xfrm>
          <a:off x="1816744" y="13488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107059</xdr:rowOff>
    </xdr:from>
    <xdr:ext cx="405111" cy="259045"/>
    <xdr:sp macro="" textlink="">
      <xdr:nvSpPr>
        <xdr:cNvPr id="319" name="n_4mainValue【福祉施設】&#10;有形固定資産減価償却率">
          <a:extLst>
            <a:ext uri="{FF2B5EF4-FFF2-40B4-BE49-F238E27FC236}">
              <a16:creationId xmlns:a16="http://schemas.microsoft.com/office/drawing/2014/main" id="{F6CF3BE6-C9D3-428C-99D4-46C83FAFFB34}"/>
            </a:ext>
          </a:extLst>
        </xdr:cNvPr>
        <xdr:cNvSpPr txBox="1"/>
      </xdr:nvSpPr>
      <xdr:spPr>
        <a:xfrm>
          <a:off x="927744" y="13308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E3DCEC64-266F-4EE9-952F-46B50FB8A92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2833B5CD-4AEF-4C97-9B04-3509C06DE52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291C6BE1-FCC4-49DA-BF5C-B34A105E40B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27FC69D6-A110-44A4-BDBF-655755810C3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034A94A5-C2A1-4F7F-ADB6-098C1A02C34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402344DA-05F2-41B3-A6BA-C5C4CBD7F2C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C5691065-1FEA-435D-B74C-F079D0101EF1}"/>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B2C5890E-B604-41AE-8AC7-CCD078C1974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F8B5312D-6734-4456-8989-192612CBBD6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601B845C-5E92-4D3E-A00B-53280CCB339B}"/>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0" name="直線コネクタ 329">
          <a:extLst>
            <a:ext uri="{FF2B5EF4-FFF2-40B4-BE49-F238E27FC236}">
              <a16:creationId xmlns:a16="http://schemas.microsoft.com/office/drawing/2014/main" id="{E123475A-6D74-4265-919C-F47F8339A05A}"/>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1" name="テキスト ボックス 330">
          <a:extLst>
            <a:ext uri="{FF2B5EF4-FFF2-40B4-BE49-F238E27FC236}">
              <a16:creationId xmlns:a16="http://schemas.microsoft.com/office/drawing/2014/main" id="{BA018454-8320-4691-BD11-F6AB3F50F90B}"/>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2" name="直線コネクタ 331">
          <a:extLst>
            <a:ext uri="{FF2B5EF4-FFF2-40B4-BE49-F238E27FC236}">
              <a16:creationId xmlns:a16="http://schemas.microsoft.com/office/drawing/2014/main" id="{FBBFDE9F-6D05-479D-A350-83455A6B950C}"/>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3" name="テキスト ボックス 332">
          <a:extLst>
            <a:ext uri="{FF2B5EF4-FFF2-40B4-BE49-F238E27FC236}">
              <a16:creationId xmlns:a16="http://schemas.microsoft.com/office/drawing/2014/main" id="{5E508990-E4FA-47B8-810D-69D0C2A3D31D}"/>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75593AF3-3F53-44FD-AD20-CF26502BAAFE}"/>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66B3EB0D-80DD-4431-905E-939A9603C079}"/>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6" name="直線コネクタ 335">
          <a:extLst>
            <a:ext uri="{FF2B5EF4-FFF2-40B4-BE49-F238E27FC236}">
              <a16:creationId xmlns:a16="http://schemas.microsoft.com/office/drawing/2014/main" id="{3CE277C3-8F79-4419-8CD7-2ED21092C92A}"/>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7" name="テキスト ボックス 336">
          <a:extLst>
            <a:ext uri="{FF2B5EF4-FFF2-40B4-BE49-F238E27FC236}">
              <a16:creationId xmlns:a16="http://schemas.microsoft.com/office/drawing/2014/main" id="{A6A2BA17-E416-469A-B6C2-6BB33AD5C30B}"/>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8" name="直線コネクタ 337">
          <a:extLst>
            <a:ext uri="{FF2B5EF4-FFF2-40B4-BE49-F238E27FC236}">
              <a16:creationId xmlns:a16="http://schemas.microsoft.com/office/drawing/2014/main" id="{C29B9E92-8EE6-4863-B2A0-4CDB3E5323DA}"/>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9" name="テキスト ボックス 338">
          <a:extLst>
            <a:ext uri="{FF2B5EF4-FFF2-40B4-BE49-F238E27FC236}">
              <a16:creationId xmlns:a16="http://schemas.microsoft.com/office/drawing/2014/main" id="{01EE3A75-73FC-4BCF-9D7C-B368D4717C4E}"/>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8F13DE7C-03E3-4864-8C90-745231111BB7}"/>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170E2B36-E120-4633-BE43-44DF526DA3F8}"/>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41581C39-3DD1-424B-A612-4B94061ADD1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50800</xdr:rowOff>
    </xdr:from>
    <xdr:to>
      <xdr:col>54</xdr:col>
      <xdr:colOff>189865</xdr:colOff>
      <xdr:row>86</xdr:row>
      <xdr:rowOff>88900</xdr:rowOff>
    </xdr:to>
    <xdr:cxnSp macro="">
      <xdr:nvCxnSpPr>
        <xdr:cNvPr id="343" name="直線コネクタ 342">
          <a:extLst>
            <a:ext uri="{FF2B5EF4-FFF2-40B4-BE49-F238E27FC236}">
              <a16:creationId xmlns:a16="http://schemas.microsoft.com/office/drawing/2014/main" id="{4095A427-55DB-4907-8AFC-85FA363E3F0B}"/>
            </a:ext>
          </a:extLst>
        </xdr:cNvPr>
        <xdr:cNvCxnSpPr/>
      </xdr:nvCxnSpPr>
      <xdr:spPr>
        <a:xfrm flipV="1">
          <a:off x="10476865" y="1342390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92727</xdr:rowOff>
    </xdr:from>
    <xdr:ext cx="469744" cy="259045"/>
    <xdr:sp macro="" textlink="">
      <xdr:nvSpPr>
        <xdr:cNvPr id="344" name="【福祉施設】&#10;一人当たり面積最小値テキスト">
          <a:extLst>
            <a:ext uri="{FF2B5EF4-FFF2-40B4-BE49-F238E27FC236}">
              <a16:creationId xmlns:a16="http://schemas.microsoft.com/office/drawing/2014/main" id="{F04BA08B-1CC9-4208-AB1D-4BE7DB9A1F0E}"/>
            </a:ext>
          </a:extLst>
        </xdr:cNvPr>
        <xdr:cNvSpPr txBox="1"/>
      </xdr:nvSpPr>
      <xdr:spPr>
        <a:xfrm>
          <a:off x="10515600" y="1483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88900</xdr:rowOff>
    </xdr:from>
    <xdr:to>
      <xdr:col>55</xdr:col>
      <xdr:colOff>88900</xdr:colOff>
      <xdr:row>86</xdr:row>
      <xdr:rowOff>88900</xdr:rowOff>
    </xdr:to>
    <xdr:cxnSp macro="">
      <xdr:nvCxnSpPr>
        <xdr:cNvPr id="345" name="直線コネクタ 344">
          <a:extLst>
            <a:ext uri="{FF2B5EF4-FFF2-40B4-BE49-F238E27FC236}">
              <a16:creationId xmlns:a16="http://schemas.microsoft.com/office/drawing/2014/main" id="{B87A0BD2-D0D3-4190-B6C2-718AE50592F7}"/>
            </a:ext>
          </a:extLst>
        </xdr:cNvPr>
        <xdr:cNvCxnSpPr/>
      </xdr:nvCxnSpPr>
      <xdr:spPr>
        <a:xfrm>
          <a:off x="10388600" y="14833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168927</xdr:rowOff>
    </xdr:from>
    <xdr:ext cx="469744" cy="259045"/>
    <xdr:sp macro="" textlink="">
      <xdr:nvSpPr>
        <xdr:cNvPr id="346" name="【福祉施設】&#10;一人当たり面積最大値テキスト">
          <a:extLst>
            <a:ext uri="{FF2B5EF4-FFF2-40B4-BE49-F238E27FC236}">
              <a16:creationId xmlns:a16="http://schemas.microsoft.com/office/drawing/2014/main" id="{236BC2DC-F268-437A-BAE7-758A3A63B26B}"/>
            </a:ext>
          </a:extLst>
        </xdr:cNvPr>
        <xdr:cNvSpPr txBox="1"/>
      </xdr:nvSpPr>
      <xdr:spPr>
        <a:xfrm>
          <a:off x="10515600" y="1319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50800</xdr:rowOff>
    </xdr:from>
    <xdr:to>
      <xdr:col>55</xdr:col>
      <xdr:colOff>88900</xdr:colOff>
      <xdr:row>78</xdr:row>
      <xdr:rowOff>50800</xdr:rowOff>
    </xdr:to>
    <xdr:cxnSp macro="">
      <xdr:nvCxnSpPr>
        <xdr:cNvPr id="347" name="直線コネクタ 346">
          <a:extLst>
            <a:ext uri="{FF2B5EF4-FFF2-40B4-BE49-F238E27FC236}">
              <a16:creationId xmlns:a16="http://schemas.microsoft.com/office/drawing/2014/main" id="{46D321B6-0298-4399-BF36-826A82802560}"/>
            </a:ext>
          </a:extLst>
        </xdr:cNvPr>
        <xdr:cNvCxnSpPr/>
      </xdr:nvCxnSpPr>
      <xdr:spPr>
        <a:xfrm>
          <a:off x="10388600" y="13423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168927</xdr:rowOff>
    </xdr:from>
    <xdr:ext cx="469744" cy="259045"/>
    <xdr:sp macro="" textlink="">
      <xdr:nvSpPr>
        <xdr:cNvPr id="348" name="【福祉施設】&#10;一人当たり面積平均値テキスト">
          <a:extLst>
            <a:ext uri="{FF2B5EF4-FFF2-40B4-BE49-F238E27FC236}">
              <a16:creationId xmlns:a16="http://schemas.microsoft.com/office/drawing/2014/main" id="{4F4D452E-9669-4EF3-8F91-4C94AAE4A415}"/>
            </a:ext>
          </a:extLst>
        </xdr:cNvPr>
        <xdr:cNvSpPr txBox="1"/>
      </xdr:nvSpPr>
      <xdr:spPr>
        <a:xfrm>
          <a:off x="10515600" y="14227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19050</xdr:rowOff>
    </xdr:from>
    <xdr:to>
      <xdr:col>55</xdr:col>
      <xdr:colOff>50800</xdr:colOff>
      <xdr:row>83</xdr:row>
      <xdr:rowOff>120650</xdr:rowOff>
    </xdr:to>
    <xdr:sp macro="" textlink="">
      <xdr:nvSpPr>
        <xdr:cNvPr id="349" name="フローチャート: 判断 348">
          <a:extLst>
            <a:ext uri="{FF2B5EF4-FFF2-40B4-BE49-F238E27FC236}">
              <a16:creationId xmlns:a16="http://schemas.microsoft.com/office/drawing/2014/main" id="{80AA25FF-B3A9-4376-BE94-403025E40AC1}"/>
            </a:ext>
          </a:extLst>
        </xdr:cNvPr>
        <xdr:cNvSpPr/>
      </xdr:nvSpPr>
      <xdr:spPr>
        <a:xfrm>
          <a:off x="10426700" y="1424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31750</xdr:rowOff>
    </xdr:from>
    <xdr:to>
      <xdr:col>50</xdr:col>
      <xdr:colOff>165100</xdr:colOff>
      <xdr:row>83</xdr:row>
      <xdr:rowOff>133350</xdr:rowOff>
    </xdr:to>
    <xdr:sp macro="" textlink="">
      <xdr:nvSpPr>
        <xdr:cNvPr id="350" name="フローチャート: 判断 349">
          <a:extLst>
            <a:ext uri="{FF2B5EF4-FFF2-40B4-BE49-F238E27FC236}">
              <a16:creationId xmlns:a16="http://schemas.microsoft.com/office/drawing/2014/main" id="{252D3C9D-0F5F-48FC-BE3B-6CC585F5C7C2}"/>
            </a:ext>
          </a:extLst>
        </xdr:cNvPr>
        <xdr:cNvSpPr/>
      </xdr:nvSpPr>
      <xdr:spPr>
        <a:xfrm>
          <a:off x="9588500" y="1426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6350</xdr:rowOff>
    </xdr:from>
    <xdr:to>
      <xdr:col>46</xdr:col>
      <xdr:colOff>38100</xdr:colOff>
      <xdr:row>83</xdr:row>
      <xdr:rowOff>107950</xdr:rowOff>
    </xdr:to>
    <xdr:sp macro="" textlink="">
      <xdr:nvSpPr>
        <xdr:cNvPr id="351" name="フローチャート: 判断 350">
          <a:extLst>
            <a:ext uri="{FF2B5EF4-FFF2-40B4-BE49-F238E27FC236}">
              <a16:creationId xmlns:a16="http://schemas.microsoft.com/office/drawing/2014/main" id="{17DF16FF-D2B3-4F75-A8B2-E089CEC4D6F9}"/>
            </a:ext>
          </a:extLst>
        </xdr:cNvPr>
        <xdr:cNvSpPr/>
      </xdr:nvSpPr>
      <xdr:spPr>
        <a:xfrm>
          <a:off x="8699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31750</xdr:rowOff>
    </xdr:from>
    <xdr:to>
      <xdr:col>41</xdr:col>
      <xdr:colOff>101600</xdr:colOff>
      <xdr:row>83</xdr:row>
      <xdr:rowOff>133350</xdr:rowOff>
    </xdr:to>
    <xdr:sp macro="" textlink="">
      <xdr:nvSpPr>
        <xdr:cNvPr id="352" name="フローチャート: 判断 351">
          <a:extLst>
            <a:ext uri="{FF2B5EF4-FFF2-40B4-BE49-F238E27FC236}">
              <a16:creationId xmlns:a16="http://schemas.microsoft.com/office/drawing/2014/main" id="{969A80DB-B633-4208-99FC-89FFD3E64013}"/>
            </a:ext>
          </a:extLst>
        </xdr:cNvPr>
        <xdr:cNvSpPr/>
      </xdr:nvSpPr>
      <xdr:spPr>
        <a:xfrm>
          <a:off x="7810500" y="1426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101600</xdr:rowOff>
    </xdr:from>
    <xdr:to>
      <xdr:col>36</xdr:col>
      <xdr:colOff>165100</xdr:colOff>
      <xdr:row>83</xdr:row>
      <xdr:rowOff>31750</xdr:rowOff>
    </xdr:to>
    <xdr:sp macro="" textlink="">
      <xdr:nvSpPr>
        <xdr:cNvPr id="353" name="フローチャート: 判断 352">
          <a:extLst>
            <a:ext uri="{FF2B5EF4-FFF2-40B4-BE49-F238E27FC236}">
              <a16:creationId xmlns:a16="http://schemas.microsoft.com/office/drawing/2014/main" id="{34AAD501-EE6A-43C8-BB06-2B4106C5794B}"/>
            </a:ext>
          </a:extLst>
        </xdr:cNvPr>
        <xdr:cNvSpPr/>
      </xdr:nvSpPr>
      <xdr:spPr>
        <a:xfrm>
          <a:off x="6921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D2B40C59-1407-45A5-9C73-27C9E70FBA1C}"/>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D0985DD0-02F3-4D96-A963-73AC98B5D319}"/>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83819436-2752-4900-8AAB-5FC85CA0149E}"/>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F7412344-667E-4628-9C33-4CEF22EAC047}"/>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1A86A473-B1BD-4FAB-AF2C-45E318AB43C7}"/>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120650</xdr:rowOff>
    </xdr:from>
    <xdr:to>
      <xdr:col>55</xdr:col>
      <xdr:colOff>50800</xdr:colOff>
      <xdr:row>82</xdr:row>
      <xdr:rowOff>50800</xdr:rowOff>
    </xdr:to>
    <xdr:sp macro="" textlink="">
      <xdr:nvSpPr>
        <xdr:cNvPr id="359" name="楕円 358">
          <a:extLst>
            <a:ext uri="{FF2B5EF4-FFF2-40B4-BE49-F238E27FC236}">
              <a16:creationId xmlns:a16="http://schemas.microsoft.com/office/drawing/2014/main" id="{CE902877-E689-4B5E-B119-10640926ABDF}"/>
            </a:ext>
          </a:extLst>
        </xdr:cNvPr>
        <xdr:cNvSpPr/>
      </xdr:nvSpPr>
      <xdr:spPr>
        <a:xfrm>
          <a:off x="10426700" y="140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143527</xdr:rowOff>
    </xdr:from>
    <xdr:ext cx="469744" cy="259045"/>
    <xdr:sp macro="" textlink="">
      <xdr:nvSpPr>
        <xdr:cNvPr id="360" name="【福祉施設】&#10;一人当たり面積該当値テキスト">
          <a:extLst>
            <a:ext uri="{FF2B5EF4-FFF2-40B4-BE49-F238E27FC236}">
              <a16:creationId xmlns:a16="http://schemas.microsoft.com/office/drawing/2014/main" id="{BD741836-38F0-46CA-ABD9-321E2E2313B5}"/>
            </a:ext>
          </a:extLst>
        </xdr:cNvPr>
        <xdr:cNvSpPr txBox="1"/>
      </xdr:nvSpPr>
      <xdr:spPr>
        <a:xfrm>
          <a:off x="10515600" y="1385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133350</xdr:rowOff>
    </xdr:from>
    <xdr:to>
      <xdr:col>50</xdr:col>
      <xdr:colOff>165100</xdr:colOff>
      <xdr:row>82</xdr:row>
      <xdr:rowOff>63500</xdr:rowOff>
    </xdr:to>
    <xdr:sp macro="" textlink="">
      <xdr:nvSpPr>
        <xdr:cNvPr id="361" name="楕円 360">
          <a:extLst>
            <a:ext uri="{FF2B5EF4-FFF2-40B4-BE49-F238E27FC236}">
              <a16:creationId xmlns:a16="http://schemas.microsoft.com/office/drawing/2014/main" id="{835A518E-E581-478D-9E96-13C3879FF8A2}"/>
            </a:ext>
          </a:extLst>
        </xdr:cNvPr>
        <xdr:cNvSpPr/>
      </xdr:nvSpPr>
      <xdr:spPr>
        <a:xfrm>
          <a:off x="9588500" y="1402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0</xdr:rowOff>
    </xdr:from>
    <xdr:to>
      <xdr:col>55</xdr:col>
      <xdr:colOff>0</xdr:colOff>
      <xdr:row>82</xdr:row>
      <xdr:rowOff>12700</xdr:rowOff>
    </xdr:to>
    <xdr:cxnSp macro="">
      <xdr:nvCxnSpPr>
        <xdr:cNvPr id="362" name="直線コネクタ 361">
          <a:extLst>
            <a:ext uri="{FF2B5EF4-FFF2-40B4-BE49-F238E27FC236}">
              <a16:creationId xmlns:a16="http://schemas.microsoft.com/office/drawing/2014/main" id="{5623F160-E8F2-4C37-9D02-69C80B8B5849}"/>
            </a:ext>
          </a:extLst>
        </xdr:cNvPr>
        <xdr:cNvCxnSpPr/>
      </xdr:nvCxnSpPr>
      <xdr:spPr>
        <a:xfrm flipV="1">
          <a:off x="9639300" y="140589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146050</xdr:rowOff>
    </xdr:from>
    <xdr:to>
      <xdr:col>46</xdr:col>
      <xdr:colOff>38100</xdr:colOff>
      <xdr:row>82</xdr:row>
      <xdr:rowOff>76200</xdr:rowOff>
    </xdr:to>
    <xdr:sp macro="" textlink="">
      <xdr:nvSpPr>
        <xdr:cNvPr id="363" name="楕円 362">
          <a:extLst>
            <a:ext uri="{FF2B5EF4-FFF2-40B4-BE49-F238E27FC236}">
              <a16:creationId xmlns:a16="http://schemas.microsoft.com/office/drawing/2014/main" id="{42C111B8-4FC5-463F-9A17-BF412FD5984C}"/>
            </a:ext>
          </a:extLst>
        </xdr:cNvPr>
        <xdr:cNvSpPr/>
      </xdr:nvSpPr>
      <xdr:spPr>
        <a:xfrm>
          <a:off x="8699500" y="1403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12700</xdr:rowOff>
    </xdr:from>
    <xdr:to>
      <xdr:col>50</xdr:col>
      <xdr:colOff>114300</xdr:colOff>
      <xdr:row>82</xdr:row>
      <xdr:rowOff>25400</xdr:rowOff>
    </xdr:to>
    <xdr:cxnSp macro="">
      <xdr:nvCxnSpPr>
        <xdr:cNvPr id="364" name="直線コネクタ 363">
          <a:extLst>
            <a:ext uri="{FF2B5EF4-FFF2-40B4-BE49-F238E27FC236}">
              <a16:creationId xmlns:a16="http://schemas.microsoft.com/office/drawing/2014/main" id="{AF43D193-98B1-4C1A-9101-943BADD97DD1}"/>
            </a:ext>
          </a:extLst>
        </xdr:cNvPr>
        <xdr:cNvCxnSpPr/>
      </xdr:nvCxnSpPr>
      <xdr:spPr>
        <a:xfrm flipV="1">
          <a:off x="8750300" y="140716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146050</xdr:rowOff>
    </xdr:from>
    <xdr:to>
      <xdr:col>41</xdr:col>
      <xdr:colOff>101600</xdr:colOff>
      <xdr:row>82</xdr:row>
      <xdr:rowOff>76200</xdr:rowOff>
    </xdr:to>
    <xdr:sp macro="" textlink="">
      <xdr:nvSpPr>
        <xdr:cNvPr id="365" name="楕円 364">
          <a:extLst>
            <a:ext uri="{FF2B5EF4-FFF2-40B4-BE49-F238E27FC236}">
              <a16:creationId xmlns:a16="http://schemas.microsoft.com/office/drawing/2014/main" id="{B17B818D-E5FF-484A-B62B-706E301E843F}"/>
            </a:ext>
          </a:extLst>
        </xdr:cNvPr>
        <xdr:cNvSpPr/>
      </xdr:nvSpPr>
      <xdr:spPr>
        <a:xfrm>
          <a:off x="7810500" y="1403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25400</xdr:rowOff>
    </xdr:from>
    <xdr:to>
      <xdr:col>45</xdr:col>
      <xdr:colOff>177800</xdr:colOff>
      <xdr:row>82</xdr:row>
      <xdr:rowOff>25400</xdr:rowOff>
    </xdr:to>
    <xdr:cxnSp macro="">
      <xdr:nvCxnSpPr>
        <xdr:cNvPr id="366" name="直線コネクタ 365">
          <a:extLst>
            <a:ext uri="{FF2B5EF4-FFF2-40B4-BE49-F238E27FC236}">
              <a16:creationId xmlns:a16="http://schemas.microsoft.com/office/drawing/2014/main" id="{A6C57F62-F6DF-42F8-93A9-69E83065E1D8}"/>
            </a:ext>
          </a:extLst>
        </xdr:cNvPr>
        <xdr:cNvCxnSpPr/>
      </xdr:nvCxnSpPr>
      <xdr:spPr>
        <a:xfrm>
          <a:off x="7861300" y="14084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158750</xdr:rowOff>
    </xdr:from>
    <xdr:to>
      <xdr:col>36</xdr:col>
      <xdr:colOff>165100</xdr:colOff>
      <xdr:row>82</xdr:row>
      <xdr:rowOff>88900</xdr:rowOff>
    </xdr:to>
    <xdr:sp macro="" textlink="">
      <xdr:nvSpPr>
        <xdr:cNvPr id="367" name="楕円 366">
          <a:extLst>
            <a:ext uri="{FF2B5EF4-FFF2-40B4-BE49-F238E27FC236}">
              <a16:creationId xmlns:a16="http://schemas.microsoft.com/office/drawing/2014/main" id="{32B956E3-71A6-4481-A927-8148C949D527}"/>
            </a:ext>
          </a:extLst>
        </xdr:cNvPr>
        <xdr:cNvSpPr/>
      </xdr:nvSpPr>
      <xdr:spPr>
        <a:xfrm>
          <a:off x="6921500" y="1404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25400</xdr:rowOff>
    </xdr:from>
    <xdr:to>
      <xdr:col>41</xdr:col>
      <xdr:colOff>50800</xdr:colOff>
      <xdr:row>82</xdr:row>
      <xdr:rowOff>38100</xdr:rowOff>
    </xdr:to>
    <xdr:cxnSp macro="">
      <xdr:nvCxnSpPr>
        <xdr:cNvPr id="368" name="直線コネクタ 367">
          <a:extLst>
            <a:ext uri="{FF2B5EF4-FFF2-40B4-BE49-F238E27FC236}">
              <a16:creationId xmlns:a16="http://schemas.microsoft.com/office/drawing/2014/main" id="{31F71ED2-FC93-49F9-8F75-C8AFEA5281AF}"/>
            </a:ext>
          </a:extLst>
        </xdr:cNvPr>
        <xdr:cNvCxnSpPr/>
      </xdr:nvCxnSpPr>
      <xdr:spPr>
        <a:xfrm flipV="1">
          <a:off x="6972300" y="140843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124477</xdr:rowOff>
    </xdr:from>
    <xdr:ext cx="469744" cy="259045"/>
    <xdr:sp macro="" textlink="">
      <xdr:nvSpPr>
        <xdr:cNvPr id="369" name="n_1aveValue【福祉施設】&#10;一人当たり面積">
          <a:extLst>
            <a:ext uri="{FF2B5EF4-FFF2-40B4-BE49-F238E27FC236}">
              <a16:creationId xmlns:a16="http://schemas.microsoft.com/office/drawing/2014/main" id="{1B7BE50F-3338-4944-A622-965850A1CA52}"/>
            </a:ext>
          </a:extLst>
        </xdr:cNvPr>
        <xdr:cNvSpPr txBox="1"/>
      </xdr:nvSpPr>
      <xdr:spPr>
        <a:xfrm>
          <a:off x="9391727" y="1435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99077</xdr:rowOff>
    </xdr:from>
    <xdr:ext cx="469744" cy="259045"/>
    <xdr:sp macro="" textlink="">
      <xdr:nvSpPr>
        <xdr:cNvPr id="370" name="n_2aveValue【福祉施設】&#10;一人当たり面積">
          <a:extLst>
            <a:ext uri="{FF2B5EF4-FFF2-40B4-BE49-F238E27FC236}">
              <a16:creationId xmlns:a16="http://schemas.microsoft.com/office/drawing/2014/main" id="{2C89833B-C2D2-4187-B884-1E949894706E}"/>
            </a:ext>
          </a:extLst>
        </xdr:cNvPr>
        <xdr:cNvSpPr txBox="1"/>
      </xdr:nvSpPr>
      <xdr:spPr>
        <a:xfrm>
          <a:off x="8515427" y="1432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124477</xdr:rowOff>
    </xdr:from>
    <xdr:ext cx="469744" cy="259045"/>
    <xdr:sp macro="" textlink="">
      <xdr:nvSpPr>
        <xdr:cNvPr id="371" name="n_3aveValue【福祉施設】&#10;一人当たり面積">
          <a:extLst>
            <a:ext uri="{FF2B5EF4-FFF2-40B4-BE49-F238E27FC236}">
              <a16:creationId xmlns:a16="http://schemas.microsoft.com/office/drawing/2014/main" id="{2CB7E773-3FB1-44E8-973A-F199A390E775}"/>
            </a:ext>
          </a:extLst>
        </xdr:cNvPr>
        <xdr:cNvSpPr txBox="1"/>
      </xdr:nvSpPr>
      <xdr:spPr>
        <a:xfrm>
          <a:off x="7626427" y="1435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22877</xdr:rowOff>
    </xdr:from>
    <xdr:ext cx="469744" cy="259045"/>
    <xdr:sp macro="" textlink="">
      <xdr:nvSpPr>
        <xdr:cNvPr id="372" name="n_4aveValue【福祉施設】&#10;一人当たり面積">
          <a:extLst>
            <a:ext uri="{FF2B5EF4-FFF2-40B4-BE49-F238E27FC236}">
              <a16:creationId xmlns:a16="http://schemas.microsoft.com/office/drawing/2014/main" id="{41C1310B-3165-4609-A3FA-6D389A20C277}"/>
            </a:ext>
          </a:extLst>
        </xdr:cNvPr>
        <xdr:cNvSpPr txBox="1"/>
      </xdr:nvSpPr>
      <xdr:spPr>
        <a:xfrm>
          <a:off x="6737427" y="1425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80027</xdr:rowOff>
    </xdr:from>
    <xdr:ext cx="469744" cy="259045"/>
    <xdr:sp macro="" textlink="">
      <xdr:nvSpPr>
        <xdr:cNvPr id="373" name="n_1mainValue【福祉施設】&#10;一人当たり面積">
          <a:extLst>
            <a:ext uri="{FF2B5EF4-FFF2-40B4-BE49-F238E27FC236}">
              <a16:creationId xmlns:a16="http://schemas.microsoft.com/office/drawing/2014/main" id="{FEFE6D0F-F0FC-48BA-86B6-DB903716EE77}"/>
            </a:ext>
          </a:extLst>
        </xdr:cNvPr>
        <xdr:cNvSpPr txBox="1"/>
      </xdr:nvSpPr>
      <xdr:spPr>
        <a:xfrm>
          <a:off x="9391727" y="13796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92727</xdr:rowOff>
    </xdr:from>
    <xdr:ext cx="469744" cy="259045"/>
    <xdr:sp macro="" textlink="">
      <xdr:nvSpPr>
        <xdr:cNvPr id="374" name="n_2mainValue【福祉施設】&#10;一人当たり面積">
          <a:extLst>
            <a:ext uri="{FF2B5EF4-FFF2-40B4-BE49-F238E27FC236}">
              <a16:creationId xmlns:a16="http://schemas.microsoft.com/office/drawing/2014/main" id="{F5672586-93F5-4753-97FF-A0748F266311}"/>
            </a:ext>
          </a:extLst>
        </xdr:cNvPr>
        <xdr:cNvSpPr txBox="1"/>
      </xdr:nvSpPr>
      <xdr:spPr>
        <a:xfrm>
          <a:off x="8515427" y="13808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92727</xdr:rowOff>
    </xdr:from>
    <xdr:ext cx="469744" cy="259045"/>
    <xdr:sp macro="" textlink="">
      <xdr:nvSpPr>
        <xdr:cNvPr id="375" name="n_3mainValue【福祉施設】&#10;一人当たり面積">
          <a:extLst>
            <a:ext uri="{FF2B5EF4-FFF2-40B4-BE49-F238E27FC236}">
              <a16:creationId xmlns:a16="http://schemas.microsoft.com/office/drawing/2014/main" id="{8F769537-A56E-426B-8945-FADC6B968E32}"/>
            </a:ext>
          </a:extLst>
        </xdr:cNvPr>
        <xdr:cNvSpPr txBox="1"/>
      </xdr:nvSpPr>
      <xdr:spPr>
        <a:xfrm>
          <a:off x="7626427" y="13808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105427</xdr:rowOff>
    </xdr:from>
    <xdr:ext cx="469744" cy="259045"/>
    <xdr:sp macro="" textlink="">
      <xdr:nvSpPr>
        <xdr:cNvPr id="376" name="n_4mainValue【福祉施設】&#10;一人当たり面積">
          <a:extLst>
            <a:ext uri="{FF2B5EF4-FFF2-40B4-BE49-F238E27FC236}">
              <a16:creationId xmlns:a16="http://schemas.microsoft.com/office/drawing/2014/main" id="{E13FD7BB-B07D-420C-A677-FA619DF11C21}"/>
            </a:ext>
          </a:extLst>
        </xdr:cNvPr>
        <xdr:cNvSpPr txBox="1"/>
      </xdr:nvSpPr>
      <xdr:spPr>
        <a:xfrm>
          <a:off x="6737427" y="1382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8D94C6A4-6AD1-4B53-8EE2-D85817D8E197}"/>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7CDF55E8-EF35-427E-9221-B60DE84F6E4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D4B3000B-F3E8-4DE6-A8BB-9ED52757265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D628FC95-B64F-424D-B4F5-15A4D30A6BD3}"/>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9F841BC4-5394-456D-9388-B2EEF021FC22}"/>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7110E503-D0FB-4436-89CD-A9C3180AD65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46A31FAC-130E-4C13-A1C0-C02A45BBB92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14E86E4B-F9C4-4D0B-AF67-94AAA20B513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DCE17488-245F-4315-A70C-50D7E24B301A}"/>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0C9D9CD8-8E76-423C-84D6-6277A3F079F5}"/>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FFC2CEC9-8174-4E4A-BDA5-EFD3822C579D}"/>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8" name="直線コネクタ 387">
          <a:extLst>
            <a:ext uri="{FF2B5EF4-FFF2-40B4-BE49-F238E27FC236}">
              <a16:creationId xmlns:a16="http://schemas.microsoft.com/office/drawing/2014/main" id="{215C543D-98CC-4894-AFA5-F32C0C5E18AA}"/>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10177</xdr:rowOff>
    </xdr:from>
    <xdr:ext cx="403059" cy="259045"/>
    <xdr:sp macro="" textlink="">
      <xdr:nvSpPr>
        <xdr:cNvPr id="389" name="テキスト ボックス 388">
          <a:extLst>
            <a:ext uri="{FF2B5EF4-FFF2-40B4-BE49-F238E27FC236}">
              <a16:creationId xmlns:a16="http://schemas.microsoft.com/office/drawing/2014/main" id="{6354DD32-CE3F-4C58-8DDC-B36AA87FF636}"/>
            </a:ext>
          </a:extLst>
        </xdr:cNvPr>
        <xdr:cNvSpPr txBox="1"/>
      </xdr:nvSpPr>
      <xdr:spPr>
        <a:xfrm>
          <a:off x="358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0" name="直線コネクタ 389">
          <a:extLst>
            <a:ext uri="{FF2B5EF4-FFF2-40B4-BE49-F238E27FC236}">
              <a16:creationId xmlns:a16="http://schemas.microsoft.com/office/drawing/2014/main" id="{8701C23A-AEBF-4FE9-800C-5C198BE197BE}"/>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1" name="テキスト ボックス 390">
          <a:extLst>
            <a:ext uri="{FF2B5EF4-FFF2-40B4-BE49-F238E27FC236}">
              <a16:creationId xmlns:a16="http://schemas.microsoft.com/office/drawing/2014/main" id="{1D0BE4DA-2DAE-4340-84CA-14885DC9EFF8}"/>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2" name="直線コネクタ 391">
          <a:extLst>
            <a:ext uri="{FF2B5EF4-FFF2-40B4-BE49-F238E27FC236}">
              <a16:creationId xmlns:a16="http://schemas.microsoft.com/office/drawing/2014/main" id="{658A3E37-E393-4D2F-803A-560215CC4316}"/>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3" name="テキスト ボックス 392">
          <a:extLst>
            <a:ext uri="{FF2B5EF4-FFF2-40B4-BE49-F238E27FC236}">
              <a16:creationId xmlns:a16="http://schemas.microsoft.com/office/drawing/2014/main" id="{8CB7D878-5902-4830-B649-CCEAB6165B11}"/>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4" name="直線コネクタ 393">
          <a:extLst>
            <a:ext uri="{FF2B5EF4-FFF2-40B4-BE49-F238E27FC236}">
              <a16:creationId xmlns:a16="http://schemas.microsoft.com/office/drawing/2014/main" id="{FEDDE27D-BC97-4D91-8019-1797EEEF8F2B}"/>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5" name="テキスト ボックス 394">
          <a:extLst>
            <a:ext uri="{FF2B5EF4-FFF2-40B4-BE49-F238E27FC236}">
              <a16:creationId xmlns:a16="http://schemas.microsoft.com/office/drawing/2014/main" id="{3D95F655-9517-43A8-A82B-F260BFBB4474}"/>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6" name="直線コネクタ 395">
          <a:extLst>
            <a:ext uri="{FF2B5EF4-FFF2-40B4-BE49-F238E27FC236}">
              <a16:creationId xmlns:a16="http://schemas.microsoft.com/office/drawing/2014/main" id="{C2DFB1E0-F1E4-411A-BFD4-5091140EDFF1}"/>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99</xdr:row>
      <xdr:rowOff>29227</xdr:rowOff>
    </xdr:from>
    <xdr:ext cx="338939" cy="259045"/>
    <xdr:sp macro="" textlink="">
      <xdr:nvSpPr>
        <xdr:cNvPr id="397" name="テキスト ボックス 396">
          <a:extLst>
            <a:ext uri="{FF2B5EF4-FFF2-40B4-BE49-F238E27FC236}">
              <a16:creationId xmlns:a16="http://schemas.microsoft.com/office/drawing/2014/main" id="{30BE0F30-596F-448A-9AF3-F97208AE987B}"/>
            </a:ext>
          </a:extLst>
        </xdr:cNvPr>
        <xdr:cNvSpPr txBox="1"/>
      </xdr:nvSpPr>
      <xdr:spPr>
        <a:xfrm>
          <a:off x="423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702CEE26-C788-45E9-AFD0-9C6FF7F6180A}"/>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9" name="【市民会館】&#10;有形固定資産減価償却率グラフ枠">
          <a:extLst>
            <a:ext uri="{FF2B5EF4-FFF2-40B4-BE49-F238E27FC236}">
              <a16:creationId xmlns:a16="http://schemas.microsoft.com/office/drawing/2014/main" id="{11A93540-A392-45E3-AE98-A05980041941}"/>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125730</xdr:rowOff>
    </xdr:from>
    <xdr:to>
      <xdr:col>24</xdr:col>
      <xdr:colOff>62865</xdr:colOff>
      <xdr:row>108</xdr:row>
      <xdr:rowOff>160020</xdr:rowOff>
    </xdr:to>
    <xdr:cxnSp macro="">
      <xdr:nvCxnSpPr>
        <xdr:cNvPr id="400" name="直線コネクタ 399">
          <a:extLst>
            <a:ext uri="{FF2B5EF4-FFF2-40B4-BE49-F238E27FC236}">
              <a16:creationId xmlns:a16="http://schemas.microsoft.com/office/drawing/2014/main" id="{89B36876-94D1-4315-9EA2-127E3B0EF049}"/>
            </a:ext>
          </a:extLst>
        </xdr:cNvPr>
        <xdr:cNvCxnSpPr/>
      </xdr:nvCxnSpPr>
      <xdr:spPr>
        <a:xfrm flipV="1">
          <a:off x="4634865" y="17270730"/>
          <a:ext cx="0" cy="140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163847</xdr:rowOff>
    </xdr:from>
    <xdr:ext cx="405111" cy="259045"/>
    <xdr:sp macro="" textlink="">
      <xdr:nvSpPr>
        <xdr:cNvPr id="401" name="【市民会館】&#10;有形固定資産減価償却率最小値テキスト">
          <a:extLst>
            <a:ext uri="{FF2B5EF4-FFF2-40B4-BE49-F238E27FC236}">
              <a16:creationId xmlns:a16="http://schemas.microsoft.com/office/drawing/2014/main" id="{F9CE3910-43D9-429E-A815-CE00C6DA83A5}"/>
            </a:ext>
          </a:extLst>
        </xdr:cNvPr>
        <xdr:cNvSpPr txBox="1"/>
      </xdr:nvSpPr>
      <xdr:spPr>
        <a:xfrm>
          <a:off x="4673600" y="1868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160020</xdr:rowOff>
    </xdr:from>
    <xdr:to>
      <xdr:col>24</xdr:col>
      <xdr:colOff>152400</xdr:colOff>
      <xdr:row>108</xdr:row>
      <xdr:rowOff>160020</xdr:rowOff>
    </xdr:to>
    <xdr:cxnSp macro="">
      <xdr:nvCxnSpPr>
        <xdr:cNvPr id="402" name="直線コネクタ 401">
          <a:extLst>
            <a:ext uri="{FF2B5EF4-FFF2-40B4-BE49-F238E27FC236}">
              <a16:creationId xmlns:a16="http://schemas.microsoft.com/office/drawing/2014/main" id="{8FB2DEFB-DBB4-4A64-9671-DEE2767FA1CA}"/>
            </a:ext>
          </a:extLst>
        </xdr:cNvPr>
        <xdr:cNvCxnSpPr/>
      </xdr:nvCxnSpPr>
      <xdr:spPr>
        <a:xfrm>
          <a:off x="4546600" y="18676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72407</xdr:rowOff>
    </xdr:from>
    <xdr:ext cx="340478" cy="259045"/>
    <xdr:sp macro="" textlink="">
      <xdr:nvSpPr>
        <xdr:cNvPr id="403" name="【市民会館】&#10;有形固定資産減価償却率最大値テキスト">
          <a:extLst>
            <a:ext uri="{FF2B5EF4-FFF2-40B4-BE49-F238E27FC236}">
              <a16:creationId xmlns:a16="http://schemas.microsoft.com/office/drawing/2014/main" id="{AB9E8D62-9BA0-4BED-A384-0FD90205E26E}"/>
            </a:ext>
          </a:extLst>
        </xdr:cNvPr>
        <xdr:cNvSpPr txBox="1"/>
      </xdr:nvSpPr>
      <xdr:spPr>
        <a:xfrm>
          <a:off x="4673600" y="170459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125730</xdr:rowOff>
    </xdr:from>
    <xdr:to>
      <xdr:col>24</xdr:col>
      <xdr:colOff>152400</xdr:colOff>
      <xdr:row>100</xdr:row>
      <xdr:rowOff>125730</xdr:rowOff>
    </xdr:to>
    <xdr:cxnSp macro="">
      <xdr:nvCxnSpPr>
        <xdr:cNvPr id="404" name="直線コネクタ 403">
          <a:extLst>
            <a:ext uri="{FF2B5EF4-FFF2-40B4-BE49-F238E27FC236}">
              <a16:creationId xmlns:a16="http://schemas.microsoft.com/office/drawing/2014/main" id="{E04C5D65-6212-40DC-BC76-B894E4A698CA}"/>
            </a:ext>
          </a:extLst>
        </xdr:cNvPr>
        <xdr:cNvCxnSpPr/>
      </xdr:nvCxnSpPr>
      <xdr:spPr>
        <a:xfrm>
          <a:off x="4546600" y="1727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20972</xdr:rowOff>
    </xdr:from>
    <xdr:ext cx="405111" cy="259045"/>
    <xdr:sp macro="" textlink="">
      <xdr:nvSpPr>
        <xdr:cNvPr id="405" name="【市民会館】&#10;有形固定資産減価償却率平均値テキスト">
          <a:extLst>
            <a:ext uri="{FF2B5EF4-FFF2-40B4-BE49-F238E27FC236}">
              <a16:creationId xmlns:a16="http://schemas.microsoft.com/office/drawing/2014/main" id="{F2D7DDA8-5680-4767-9C34-1B90E6C91839}"/>
            </a:ext>
          </a:extLst>
        </xdr:cNvPr>
        <xdr:cNvSpPr txBox="1"/>
      </xdr:nvSpPr>
      <xdr:spPr>
        <a:xfrm>
          <a:off x="4673600" y="180232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42545</xdr:rowOff>
    </xdr:from>
    <xdr:to>
      <xdr:col>24</xdr:col>
      <xdr:colOff>114300</xdr:colOff>
      <xdr:row>105</xdr:row>
      <xdr:rowOff>144145</xdr:rowOff>
    </xdr:to>
    <xdr:sp macro="" textlink="">
      <xdr:nvSpPr>
        <xdr:cNvPr id="406" name="フローチャート: 判断 405">
          <a:extLst>
            <a:ext uri="{FF2B5EF4-FFF2-40B4-BE49-F238E27FC236}">
              <a16:creationId xmlns:a16="http://schemas.microsoft.com/office/drawing/2014/main" id="{3F38D396-B321-4028-83B9-08990CA88ACD}"/>
            </a:ext>
          </a:extLst>
        </xdr:cNvPr>
        <xdr:cNvSpPr/>
      </xdr:nvSpPr>
      <xdr:spPr>
        <a:xfrm>
          <a:off x="4584700" y="1804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27305</xdr:rowOff>
    </xdr:from>
    <xdr:to>
      <xdr:col>20</xdr:col>
      <xdr:colOff>38100</xdr:colOff>
      <xdr:row>105</xdr:row>
      <xdr:rowOff>128905</xdr:rowOff>
    </xdr:to>
    <xdr:sp macro="" textlink="">
      <xdr:nvSpPr>
        <xdr:cNvPr id="407" name="フローチャート: 判断 406">
          <a:extLst>
            <a:ext uri="{FF2B5EF4-FFF2-40B4-BE49-F238E27FC236}">
              <a16:creationId xmlns:a16="http://schemas.microsoft.com/office/drawing/2014/main" id="{743C69C3-0993-4A16-A917-DF8C7F65F655}"/>
            </a:ext>
          </a:extLst>
        </xdr:cNvPr>
        <xdr:cNvSpPr/>
      </xdr:nvSpPr>
      <xdr:spPr>
        <a:xfrm>
          <a:off x="3746500" y="1802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71120</xdr:rowOff>
    </xdr:from>
    <xdr:to>
      <xdr:col>15</xdr:col>
      <xdr:colOff>101600</xdr:colOff>
      <xdr:row>106</xdr:row>
      <xdr:rowOff>1270</xdr:rowOff>
    </xdr:to>
    <xdr:sp macro="" textlink="">
      <xdr:nvSpPr>
        <xdr:cNvPr id="408" name="フローチャート: 判断 407">
          <a:extLst>
            <a:ext uri="{FF2B5EF4-FFF2-40B4-BE49-F238E27FC236}">
              <a16:creationId xmlns:a16="http://schemas.microsoft.com/office/drawing/2014/main" id="{2DA68DE4-0DD4-4010-A129-AF12FAECDEA7}"/>
            </a:ext>
          </a:extLst>
        </xdr:cNvPr>
        <xdr:cNvSpPr/>
      </xdr:nvSpPr>
      <xdr:spPr>
        <a:xfrm>
          <a:off x="2857500" y="1807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53975</xdr:rowOff>
    </xdr:from>
    <xdr:to>
      <xdr:col>10</xdr:col>
      <xdr:colOff>165100</xdr:colOff>
      <xdr:row>105</xdr:row>
      <xdr:rowOff>155575</xdr:rowOff>
    </xdr:to>
    <xdr:sp macro="" textlink="">
      <xdr:nvSpPr>
        <xdr:cNvPr id="409" name="フローチャート: 判断 408">
          <a:extLst>
            <a:ext uri="{FF2B5EF4-FFF2-40B4-BE49-F238E27FC236}">
              <a16:creationId xmlns:a16="http://schemas.microsoft.com/office/drawing/2014/main" id="{3ED2B434-CC75-41F0-9698-BD2D92006A11}"/>
            </a:ext>
          </a:extLst>
        </xdr:cNvPr>
        <xdr:cNvSpPr/>
      </xdr:nvSpPr>
      <xdr:spPr>
        <a:xfrm>
          <a:off x="1968500" y="1805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88264</xdr:rowOff>
    </xdr:from>
    <xdr:to>
      <xdr:col>6</xdr:col>
      <xdr:colOff>38100</xdr:colOff>
      <xdr:row>106</xdr:row>
      <xdr:rowOff>18414</xdr:rowOff>
    </xdr:to>
    <xdr:sp macro="" textlink="">
      <xdr:nvSpPr>
        <xdr:cNvPr id="410" name="フローチャート: 判断 409">
          <a:extLst>
            <a:ext uri="{FF2B5EF4-FFF2-40B4-BE49-F238E27FC236}">
              <a16:creationId xmlns:a16="http://schemas.microsoft.com/office/drawing/2014/main" id="{51B94C8F-FE9D-4D46-BE96-0402490BBE1C}"/>
            </a:ext>
          </a:extLst>
        </xdr:cNvPr>
        <xdr:cNvSpPr/>
      </xdr:nvSpPr>
      <xdr:spPr>
        <a:xfrm>
          <a:off x="1079500" y="18090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6D35D5F2-6220-4C4E-A7DC-4A94C04BDA6F}"/>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8F864D7-2E1A-47AF-A557-5FC575F3F236}"/>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3614158F-D33F-4003-9254-6B3770D7C8AB}"/>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9BC2ACD4-F061-4246-906A-E544A6E2AF9E}"/>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ABEBE545-5E4F-43D4-81C9-75C26D306711}"/>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160655</xdr:rowOff>
    </xdr:from>
    <xdr:to>
      <xdr:col>24</xdr:col>
      <xdr:colOff>114300</xdr:colOff>
      <xdr:row>105</xdr:row>
      <xdr:rowOff>90805</xdr:rowOff>
    </xdr:to>
    <xdr:sp macro="" textlink="">
      <xdr:nvSpPr>
        <xdr:cNvPr id="416" name="楕円 415">
          <a:extLst>
            <a:ext uri="{FF2B5EF4-FFF2-40B4-BE49-F238E27FC236}">
              <a16:creationId xmlns:a16="http://schemas.microsoft.com/office/drawing/2014/main" id="{C7C3DA2D-6110-4203-ACFB-1AF4D664F4B1}"/>
            </a:ext>
          </a:extLst>
        </xdr:cNvPr>
        <xdr:cNvSpPr/>
      </xdr:nvSpPr>
      <xdr:spPr>
        <a:xfrm>
          <a:off x="4584700" y="1799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12082</xdr:rowOff>
    </xdr:from>
    <xdr:ext cx="405111" cy="259045"/>
    <xdr:sp macro="" textlink="">
      <xdr:nvSpPr>
        <xdr:cNvPr id="417" name="【市民会館】&#10;有形固定資産減価償却率該当値テキスト">
          <a:extLst>
            <a:ext uri="{FF2B5EF4-FFF2-40B4-BE49-F238E27FC236}">
              <a16:creationId xmlns:a16="http://schemas.microsoft.com/office/drawing/2014/main" id="{C7730567-72E3-425C-AE51-A045A9D203EF}"/>
            </a:ext>
          </a:extLst>
        </xdr:cNvPr>
        <xdr:cNvSpPr txBox="1"/>
      </xdr:nvSpPr>
      <xdr:spPr>
        <a:xfrm>
          <a:off x="4673600" y="17842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122555</xdr:rowOff>
    </xdr:from>
    <xdr:to>
      <xdr:col>20</xdr:col>
      <xdr:colOff>38100</xdr:colOff>
      <xdr:row>105</xdr:row>
      <xdr:rowOff>52705</xdr:rowOff>
    </xdr:to>
    <xdr:sp macro="" textlink="">
      <xdr:nvSpPr>
        <xdr:cNvPr id="418" name="楕円 417">
          <a:extLst>
            <a:ext uri="{FF2B5EF4-FFF2-40B4-BE49-F238E27FC236}">
              <a16:creationId xmlns:a16="http://schemas.microsoft.com/office/drawing/2014/main" id="{46B28082-9DB6-480E-83C0-3E1A60F22B93}"/>
            </a:ext>
          </a:extLst>
        </xdr:cNvPr>
        <xdr:cNvSpPr/>
      </xdr:nvSpPr>
      <xdr:spPr>
        <a:xfrm>
          <a:off x="3746500" y="1795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1905</xdr:rowOff>
    </xdr:from>
    <xdr:to>
      <xdr:col>24</xdr:col>
      <xdr:colOff>63500</xdr:colOff>
      <xdr:row>105</xdr:row>
      <xdr:rowOff>40005</xdr:rowOff>
    </xdr:to>
    <xdr:cxnSp macro="">
      <xdr:nvCxnSpPr>
        <xdr:cNvPr id="419" name="直線コネクタ 418">
          <a:extLst>
            <a:ext uri="{FF2B5EF4-FFF2-40B4-BE49-F238E27FC236}">
              <a16:creationId xmlns:a16="http://schemas.microsoft.com/office/drawing/2014/main" id="{CB071E73-267F-4C36-B68F-8D84463D758E}"/>
            </a:ext>
          </a:extLst>
        </xdr:cNvPr>
        <xdr:cNvCxnSpPr/>
      </xdr:nvCxnSpPr>
      <xdr:spPr>
        <a:xfrm>
          <a:off x="3797300" y="1800415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86361</xdr:rowOff>
    </xdr:from>
    <xdr:to>
      <xdr:col>15</xdr:col>
      <xdr:colOff>101600</xdr:colOff>
      <xdr:row>105</xdr:row>
      <xdr:rowOff>16511</xdr:rowOff>
    </xdr:to>
    <xdr:sp macro="" textlink="">
      <xdr:nvSpPr>
        <xdr:cNvPr id="420" name="楕円 419">
          <a:extLst>
            <a:ext uri="{FF2B5EF4-FFF2-40B4-BE49-F238E27FC236}">
              <a16:creationId xmlns:a16="http://schemas.microsoft.com/office/drawing/2014/main" id="{7C1C2B2C-8B78-4307-897A-4DE95FDE71AD}"/>
            </a:ext>
          </a:extLst>
        </xdr:cNvPr>
        <xdr:cNvSpPr/>
      </xdr:nvSpPr>
      <xdr:spPr>
        <a:xfrm>
          <a:off x="2857500" y="17917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137161</xdr:rowOff>
    </xdr:from>
    <xdr:to>
      <xdr:col>19</xdr:col>
      <xdr:colOff>177800</xdr:colOff>
      <xdr:row>105</xdr:row>
      <xdr:rowOff>1905</xdr:rowOff>
    </xdr:to>
    <xdr:cxnSp macro="">
      <xdr:nvCxnSpPr>
        <xdr:cNvPr id="421" name="直線コネクタ 420">
          <a:extLst>
            <a:ext uri="{FF2B5EF4-FFF2-40B4-BE49-F238E27FC236}">
              <a16:creationId xmlns:a16="http://schemas.microsoft.com/office/drawing/2014/main" id="{734D8DFD-69EA-4EDB-ACB6-3EE53887C0C8}"/>
            </a:ext>
          </a:extLst>
        </xdr:cNvPr>
        <xdr:cNvCxnSpPr/>
      </xdr:nvCxnSpPr>
      <xdr:spPr>
        <a:xfrm>
          <a:off x="2908300" y="17967961"/>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50164</xdr:rowOff>
    </xdr:from>
    <xdr:to>
      <xdr:col>10</xdr:col>
      <xdr:colOff>165100</xdr:colOff>
      <xdr:row>104</xdr:row>
      <xdr:rowOff>151764</xdr:rowOff>
    </xdr:to>
    <xdr:sp macro="" textlink="">
      <xdr:nvSpPr>
        <xdr:cNvPr id="422" name="楕円 421">
          <a:extLst>
            <a:ext uri="{FF2B5EF4-FFF2-40B4-BE49-F238E27FC236}">
              <a16:creationId xmlns:a16="http://schemas.microsoft.com/office/drawing/2014/main" id="{12C25A3E-CE5D-460C-91F8-A22BF52A14C1}"/>
            </a:ext>
          </a:extLst>
        </xdr:cNvPr>
        <xdr:cNvSpPr/>
      </xdr:nvSpPr>
      <xdr:spPr>
        <a:xfrm>
          <a:off x="1968500" y="17880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100964</xdr:rowOff>
    </xdr:from>
    <xdr:to>
      <xdr:col>15</xdr:col>
      <xdr:colOff>50800</xdr:colOff>
      <xdr:row>104</xdr:row>
      <xdr:rowOff>137161</xdr:rowOff>
    </xdr:to>
    <xdr:cxnSp macro="">
      <xdr:nvCxnSpPr>
        <xdr:cNvPr id="423" name="直線コネクタ 422">
          <a:extLst>
            <a:ext uri="{FF2B5EF4-FFF2-40B4-BE49-F238E27FC236}">
              <a16:creationId xmlns:a16="http://schemas.microsoft.com/office/drawing/2014/main" id="{62559889-6518-4255-A211-F15E0977B4ED}"/>
            </a:ext>
          </a:extLst>
        </xdr:cNvPr>
        <xdr:cNvCxnSpPr/>
      </xdr:nvCxnSpPr>
      <xdr:spPr>
        <a:xfrm>
          <a:off x="2019300" y="17931764"/>
          <a:ext cx="8890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12064</xdr:rowOff>
    </xdr:from>
    <xdr:to>
      <xdr:col>6</xdr:col>
      <xdr:colOff>38100</xdr:colOff>
      <xdr:row>104</xdr:row>
      <xdr:rowOff>113664</xdr:rowOff>
    </xdr:to>
    <xdr:sp macro="" textlink="">
      <xdr:nvSpPr>
        <xdr:cNvPr id="424" name="楕円 423">
          <a:extLst>
            <a:ext uri="{FF2B5EF4-FFF2-40B4-BE49-F238E27FC236}">
              <a16:creationId xmlns:a16="http://schemas.microsoft.com/office/drawing/2014/main" id="{A9E39ABF-6C38-4F46-BF52-C1FC28500EC7}"/>
            </a:ext>
          </a:extLst>
        </xdr:cNvPr>
        <xdr:cNvSpPr/>
      </xdr:nvSpPr>
      <xdr:spPr>
        <a:xfrm>
          <a:off x="1079500" y="17842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62864</xdr:rowOff>
    </xdr:from>
    <xdr:to>
      <xdr:col>10</xdr:col>
      <xdr:colOff>114300</xdr:colOff>
      <xdr:row>104</xdr:row>
      <xdr:rowOff>100964</xdr:rowOff>
    </xdr:to>
    <xdr:cxnSp macro="">
      <xdr:nvCxnSpPr>
        <xdr:cNvPr id="425" name="直線コネクタ 424">
          <a:extLst>
            <a:ext uri="{FF2B5EF4-FFF2-40B4-BE49-F238E27FC236}">
              <a16:creationId xmlns:a16="http://schemas.microsoft.com/office/drawing/2014/main" id="{B0C44401-70C5-4344-97AE-311A301F6839}"/>
            </a:ext>
          </a:extLst>
        </xdr:cNvPr>
        <xdr:cNvCxnSpPr/>
      </xdr:nvCxnSpPr>
      <xdr:spPr>
        <a:xfrm>
          <a:off x="1130300" y="17893664"/>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120032</xdr:rowOff>
    </xdr:from>
    <xdr:ext cx="405111" cy="259045"/>
    <xdr:sp macro="" textlink="">
      <xdr:nvSpPr>
        <xdr:cNvPr id="426" name="n_1aveValue【市民会館】&#10;有形固定資産減価償却率">
          <a:extLst>
            <a:ext uri="{FF2B5EF4-FFF2-40B4-BE49-F238E27FC236}">
              <a16:creationId xmlns:a16="http://schemas.microsoft.com/office/drawing/2014/main" id="{9DBDF469-5090-4D7B-BEB2-9D666EE1071E}"/>
            </a:ext>
          </a:extLst>
        </xdr:cNvPr>
        <xdr:cNvSpPr txBox="1"/>
      </xdr:nvSpPr>
      <xdr:spPr>
        <a:xfrm>
          <a:off x="3582044" y="1812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163847</xdr:rowOff>
    </xdr:from>
    <xdr:ext cx="405111" cy="259045"/>
    <xdr:sp macro="" textlink="">
      <xdr:nvSpPr>
        <xdr:cNvPr id="427" name="n_2aveValue【市民会館】&#10;有形固定資産減価償却率">
          <a:extLst>
            <a:ext uri="{FF2B5EF4-FFF2-40B4-BE49-F238E27FC236}">
              <a16:creationId xmlns:a16="http://schemas.microsoft.com/office/drawing/2014/main" id="{3B1D90D4-9F92-466A-BCCF-C579C364FA66}"/>
            </a:ext>
          </a:extLst>
        </xdr:cNvPr>
        <xdr:cNvSpPr txBox="1"/>
      </xdr:nvSpPr>
      <xdr:spPr>
        <a:xfrm>
          <a:off x="2705744" y="1816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146702</xdr:rowOff>
    </xdr:from>
    <xdr:ext cx="405111" cy="259045"/>
    <xdr:sp macro="" textlink="">
      <xdr:nvSpPr>
        <xdr:cNvPr id="428" name="n_3aveValue【市民会館】&#10;有形固定資産減価償却率">
          <a:extLst>
            <a:ext uri="{FF2B5EF4-FFF2-40B4-BE49-F238E27FC236}">
              <a16:creationId xmlns:a16="http://schemas.microsoft.com/office/drawing/2014/main" id="{F1E285AB-A71F-4194-99CD-1C08E47E0D1C}"/>
            </a:ext>
          </a:extLst>
        </xdr:cNvPr>
        <xdr:cNvSpPr txBox="1"/>
      </xdr:nvSpPr>
      <xdr:spPr>
        <a:xfrm>
          <a:off x="1816744" y="1814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9541</xdr:rowOff>
    </xdr:from>
    <xdr:ext cx="405111" cy="259045"/>
    <xdr:sp macro="" textlink="">
      <xdr:nvSpPr>
        <xdr:cNvPr id="429" name="n_4aveValue【市民会館】&#10;有形固定資産減価償却率">
          <a:extLst>
            <a:ext uri="{FF2B5EF4-FFF2-40B4-BE49-F238E27FC236}">
              <a16:creationId xmlns:a16="http://schemas.microsoft.com/office/drawing/2014/main" id="{6E16DC5A-47EA-4EEA-B749-C5C55DC6FA4E}"/>
            </a:ext>
          </a:extLst>
        </xdr:cNvPr>
        <xdr:cNvSpPr txBox="1"/>
      </xdr:nvSpPr>
      <xdr:spPr>
        <a:xfrm>
          <a:off x="927744" y="18183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69232</xdr:rowOff>
    </xdr:from>
    <xdr:ext cx="405111" cy="259045"/>
    <xdr:sp macro="" textlink="">
      <xdr:nvSpPr>
        <xdr:cNvPr id="430" name="n_1mainValue【市民会館】&#10;有形固定資産減価償却率">
          <a:extLst>
            <a:ext uri="{FF2B5EF4-FFF2-40B4-BE49-F238E27FC236}">
              <a16:creationId xmlns:a16="http://schemas.microsoft.com/office/drawing/2014/main" id="{15052C9F-14B1-4C8B-8793-B6383BCBD82B}"/>
            </a:ext>
          </a:extLst>
        </xdr:cNvPr>
        <xdr:cNvSpPr txBox="1"/>
      </xdr:nvSpPr>
      <xdr:spPr>
        <a:xfrm>
          <a:off x="3582044" y="1772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33038</xdr:rowOff>
    </xdr:from>
    <xdr:ext cx="405111" cy="259045"/>
    <xdr:sp macro="" textlink="">
      <xdr:nvSpPr>
        <xdr:cNvPr id="431" name="n_2mainValue【市民会館】&#10;有形固定資産減価償却率">
          <a:extLst>
            <a:ext uri="{FF2B5EF4-FFF2-40B4-BE49-F238E27FC236}">
              <a16:creationId xmlns:a16="http://schemas.microsoft.com/office/drawing/2014/main" id="{85461E11-7CC9-4983-9658-E957B7D075A9}"/>
            </a:ext>
          </a:extLst>
        </xdr:cNvPr>
        <xdr:cNvSpPr txBox="1"/>
      </xdr:nvSpPr>
      <xdr:spPr>
        <a:xfrm>
          <a:off x="2705744" y="17692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168291</xdr:rowOff>
    </xdr:from>
    <xdr:ext cx="405111" cy="259045"/>
    <xdr:sp macro="" textlink="">
      <xdr:nvSpPr>
        <xdr:cNvPr id="432" name="n_3mainValue【市民会館】&#10;有形固定資産減価償却率">
          <a:extLst>
            <a:ext uri="{FF2B5EF4-FFF2-40B4-BE49-F238E27FC236}">
              <a16:creationId xmlns:a16="http://schemas.microsoft.com/office/drawing/2014/main" id="{5D21F211-0281-413D-91EF-FC63989795CA}"/>
            </a:ext>
          </a:extLst>
        </xdr:cNvPr>
        <xdr:cNvSpPr txBox="1"/>
      </xdr:nvSpPr>
      <xdr:spPr>
        <a:xfrm>
          <a:off x="1816744" y="17656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130191</xdr:rowOff>
    </xdr:from>
    <xdr:ext cx="405111" cy="259045"/>
    <xdr:sp macro="" textlink="">
      <xdr:nvSpPr>
        <xdr:cNvPr id="433" name="n_4mainValue【市民会館】&#10;有形固定資産減価償却率">
          <a:extLst>
            <a:ext uri="{FF2B5EF4-FFF2-40B4-BE49-F238E27FC236}">
              <a16:creationId xmlns:a16="http://schemas.microsoft.com/office/drawing/2014/main" id="{61A6D844-93FE-4B4C-9A2F-CA8670378286}"/>
            </a:ext>
          </a:extLst>
        </xdr:cNvPr>
        <xdr:cNvSpPr txBox="1"/>
      </xdr:nvSpPr>
      <xdr:spPr>
        <a:xfrm>
          <a:off x="927744" y="17618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6DA77C0A-5E3B-4FAF-8958-7B5BE21130F2}"/>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DE0CDDBD-513E-436E-ACBA-02FBE5C47FF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9A770F61-3623-4739-8BC1-375596EF5FC1}"/>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A505C07D-EC11-4571-9B89-76F496FABDF4}"/>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D4DAC0B1-DCD9-463F-954F-43F1D09125F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454EF7BF-642F-4F36-A6A2-CF0819BE0CA2}"/>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30D9A4DA-2D3F-4C1C-A7C9-4E2CD4803FD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A3CFFFBE-5476-4D4E-A278-23D05E801ED8}"/>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a:extLst>
            <a:ext uri="{FF2B5EF4-FFF2-40B4-BE49-F238E27FC236}">
              <a16:creationId xmlns:a16="http://schemas.microsoft.com/office/drawing/2014/main" id="{8E6E9D3C-AB48-47AE-91F1-411309E9736A}"/>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26CCC538-A29E-4656-8F2E-8E6EEC53FFEA}"/>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4" name="直線コネクタ 443">
          <a:extLst>
            <a:ext uri="{FF2B5EF4-FFF2-40B4-BE49-F238E27FC236}">
              <a16:creationId xmlns:a16="http://schemas.microsoft.com/office/drawing/2014/main" id="{BA122041-F52E-4F69-95EE-3ED1815FF052}"/>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5" name="テキスト ボックス 444">
          <a:extLst>
            <a:ext uri="{FF2B5EF4-FFF2-40B4-BE49-F238E27FC236}">
              <a16:creationId xmlns:a16="http://schemas.microsoft.com/office/drawing/2014/main" id="{FC807B13-EE7A-4E1E-8D1D-EC544CAE0D75}"/>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6" name="直線コネクタ 445">
          <a:extLst>
            <a:ext uri="{FF2B5EF4-FFF2-40B4-BE49-F238E27FC236}">
              <a16:creationId xmlns:a16="http://schemas.microsoft.com/office/drawing/2014/main" id="{52F446F5-49C7-42DD-A59A-C549650DCE4C}"/>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7" name="テキスト ボックス 446">
          <a:extLst>
            <a:ext uri="{FF2B5EF4-FFF2-40B4-BE49-F238E27FC236}">
              <a16:creationId xmlns:a16="http://schemas.microsoft.com/office/drawing/2014/main" id="{328C9D68-867E-4D5B-87B7-F9A2056FFCEC}"/>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8D62110B-346D-4DE1-9C9D-9E34D70631A3}"/>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9" name="テキスト ボックス 448">
          <a:extLst>
            <a:ext uri="{FF2B5EF4-FFF2-40B4-BE49-F238E27FC236}">
              <a16:creationId xmlns:a16="http://schemas.microsoft.com/office/drawing/2014/main" id="{10DFAD54-AAAC-40CE-BF33-AFB31D29C8E5}"/>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0" name="直線コネクタ 449">
          <a:extLst>
            <a:ext uri="{FF2B5EF4-FFF2-40B4-BE49-F238E27FC236}">
              <a16:creationId xmlns:a16="http://schemas.microsoft.com/office/drawing/2014/main" id="{CF88B30F-B44D-47F0-9651-B54AD3C5F025}"/>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1" name="テキスト ボックス 450">
          <a:extLst>
            <a:ext uri="{FF2B5EF4-FFF2-40B4-BE49-F238E27FC236}">
              <a16:creationId xmlns:a16="http://schemas.microsoft.com/office/drawing/2014/main" id="{60C9A163-7D0B-4FD6-A843-C0689E63F433}"/>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2" name="直線コネクタ 451">
          <a:extLst>
            <a:ext uri="{FF2B5EF4-FFF2-40B4-BE49-F238E27FC236}">
              <a16:creationId xmlns:a16="http://schemas.microsoft.com/office/drawing/2014/main" id="{70AE8641-DB4A-4939-8BBB-B6EC1E3FAE95}"/>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3" name="テキスト ボックス 452">
          <a:extLst>
            <a:ext uri="{FF2B5EF4-FFF2-40B4-BE49-F238E27FC236}">
              <a16:creationId xmlns:a16="http://schemas.microsoft.com/office/drawing/2014/main" id="{D8C5CD39-CDDF-464A-9CD6-7BEB4B9F5651}"/>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a:extLst>
            <a:ext uri="{FF2B5EF4-FFF2-40B4-BE49-F238E27FC236}">
              <a16:creationId xmlns:a16="http://schemas.microsoft.com/office/drawing/2014/main" id="{47277CC6-FC4D-4E18-8DE4-ECB38350916E}"/>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5" name="テキスト ボックス 454">
          <a:extLst>
            <a:ext uri="{FF2B5EF4-FFF2-40B4-BE49-F238E27FC236}">
              <a16:creationId xmlns:a16="http://schemas.microsoft.com/office/drawing/2014/main" id="{5F91DE71-0959-43E0-BAC5-FB237334E59F}"/>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市民会館】&#10;一人当たり面積グラフ枠">
          <a:extLst>
            <a:ext uri="{FF2B5EF4-FFF2-40B4-BE49-F238E27FC236}">
              <a16:creationId xmlns:a16="http://schemas.microsoft.com/office/drawing/2014/main" id="{15402D55-ED45-419D-9BEC-1C9F86F6E281}"/>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137161</xdr:rowOff>
    </xdr:from>
    <xdr:to>
      <xdr:col>54</xdr:col>
      <xdr:colOff>189865</xdr:colOff>
      <xdr:row>107</xdr:row>
      <xdr:rowOff>140970</xdr:rowOff>
    </xdr:to>
    <xdr:cxnSp macro="">
      <xdr:nvCxnSpPr>
        <xdr:cNvPr id="457" name="直線コネクタ 456">
          <a:extLst>
            <a:ext uri="{FF2B5EF4-FFF2-40B4-BE49-F238E27FC236}">
              <a16:creationId xmlns:a16="http://schemas.microsoft.com/office/drawing/2014/main" id="{6F1CCC1F-4279-439C-BBC2-F3B60AF5C50F}"/>
            </a:ext>
          </a:extLst>
        </xdr:cNvPr>
        <xdr:cNvCxnSpPr/>
      </xdr:nvCxnSpPr>
      <xdr:spPr>
        <a:xfrm flipV="1">
          <a:off x="10476865" y="17282161"/>
          <a:ext cx="0" cy="1203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144797</xdr:rowOff>
    </xdr:from>
    <xdr:ext cx="469744" cy="259045"/>
    <xdr:sp macro="" textlink="">
      <xdr:nvSpPr>
        <xdr:cNvPr id="458" name="【市民会館】&#10;一人当たり面積最小値テキスト">
          <a:extLst>
            <a:ext uri="{FF2B5EF4-FFF2-40B4-BE49-F238E27FC236}">
              <a16:creationId xmlns:a16="http://schemas.microsoft.com/office/drawing/2014/main" id="{A15A1D5C-001E-4751-9489-CE6BBD610F54}"/>
            </a:ext>
          </a:extLst>
        </xdr:cNvPr>
        <xdr:cNvSpPr txBox="1"/>
      </xdr:nvSpPr>
      <xdr:spPr>
        <a:xfrm>
          <a:off x="10515600" y="1848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140970</xdr:rowOff>
    </xdr:from>
    <xdr:to>
      <xdr:col>55</xdr:col>
      <xdr:colOff>88900</xdr:colOff>
      <xdr:row>107</xdr:row>
      <xdr:rowOff>140970</xdr:rowOff>
    </xdr:to>
    <xdr:cxnSp macro="">
      <xdr:nvCxnSpPr>
        <xdr:cNvPr id="459" name="直線コネクタ 458">
          <a:extLst>
            <a:ext uri="{FF2B5EF4-FFF2-40B4-BE49-F238E27FC236}">
              <a16:creationId xmlns:a16="http://schemas.microsoft.com/office/drawing/2014/main" id="{D63E6023-4FB2-4A8B-966A-8AD69341A365}"/>
            </a:ext>
          </a:extLst>
        </xdr:cNvPr>
        <xdr:cNvCxnSpPr/>
      </xdr:nvCxnSpPr>
      <xdr:spPr>
        <a:xfrm>
          <a:off x="10388600" y="18486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83838</xdr:rowOff>
    </xdr:from>
    <xdr:ext cx="469744" cy="259045"/>
    <xdr:sp macro="" textlink="">
      <xdr:nvSpPr>
        <xdr:cNvPr id="460" name="【市民会館】&#10;一人当たり面積最大値テキスト">
          <a:extLst>
            <a:ext uri="{FF2B5EF4-FFF2-40B4-BE49-F238E27FC236}">
              <a16:creationId xmlns:a16="http://schemas.microsoft.com/office/drawing/2014/main" id="{94604144-2F86-4002-AF80-B571B5E7059E}"/>
            </a:ext>
          </a:extLst>
        </xdr:cNvPr>
        <xdr:cNvSpPr txBox="1"/>
      </xdr:nvSpPr>
      <xdr:spPr>
        <a:xfrm>
          <a:off x="10515600" y="17057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137161</xdr:rowOff>
    </xdr:from>
    <xdr:to>
      <xdr:col>55</xdr:col>
      <xdr:colOff>88900</xdr:colOff>
      <xdr:row>100</xdr:row>
      <xdr:rowOff>137161</xdr:rowOff>
    </xdr:to>
    <xdr:cxnSp macro="">
      <xdr:nvCxnSpPr>
        <xdr:cNvPr id="461" name="直線コネクタ 460">
          <a:extLst>
            <a:ext uri="{FF2B5EF4-FFF2-40B4-BE49-F238E27FC236}">
              <a16:creationId xmlns:a16="http://schemas.microsoft.com/office/drawing/2014/main" id="{648BD9E7-E944-4610-9D68-DCE8A456D0AB}"/>
            </a:ext>
          </a:extLst>
        </xdr:cNvPr>
        <xdr:cNvCxnSpPr/>
      </xdr:nvCxnSpPr>
      <xdr:spPr>
        <a:xfrm>
          <a:off x="10388600" y="17282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148607</xdr:rowOff>
    </xdr:from>
    <xdr:ext cx="469744" cy="259045"/>
    <xdr:sp macro="" textlink="">
      <xdr:nvSpPr>
        <xdr:cNvPr id="462" name="【市民会館】&#10;一人当たり面積平均値テキスト">
          <a:extLst>
            <a:ext uri="{FF2B5EF4-FFF2-40B4-BE49-F238E27FC236}">
              <a16:creationId xmlns:a16="http://schemas.microsoft.com/office/drawing/2014/main" id="{4E86A507-4684-44E6-B6AF-D1D818A8ACFB}"/>
            </a:ext>
          </a:extLst>
        </xdr:cNvPr>
        <xdr:cNvSpPr txBox="1"/>
      </xdr:nvSpPr>
      <xdr:spPr>
        <a:xfrm>
          <a:off x="10515600" y="179794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170180</xdr:rowOff>
    </xdr:from>
    <xdr:to>
      <xdr:col>55</xdr:col>
      <xdr:colOff>50800</xdr:colOff>
      <xdr:row>105</xdr:row>
      <xdr:rowOff>100330</xdr:rowOff>
    </xdr:to>
    <xdr:sp macro="" textlink="">
      <xdr:nvSpPr>
        <xdr:cNvPr id="463" name="フローチャート: 判断 462">
          <a:extLst>
            <a:ext uri="{FF2B5EF4-FFF2-40B4-BE49-F238E27FC236}">
              <a16:creationId xmlns:a16="http://schemas.microsoft.com/office/drawing/2014/main" id="{46B8148F-B82F-46A2-A12E-F9E3427F4413}"/>
            </a:ext>
          </a:extLst>
        </xdr:cNvPr>
        <xdr:cNvSpPr/>
      </xdr:nvSpPr>
      <xdr:spPr>
        <a:xfrm>
          <a:off x="10426700" y="1800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162561</xdr:rowOff>
    </xdr:from>
    <xdr:to>
      <xdr:col>50</xdr:col>
      <xdr:colOff>165100</xdr:colOff>
      <xdr:row>105</xdr:row>
      <xdr:rowOff>92711</xdr:rowOff>
    </xdr:to>
    <xdr:sp macro="" textlink="">
      <xdr:nvSpPr>
        <xdr:cNvPr id="464" name="フローチャート: 判断 463">
          <a:extLst>
            <a:ext uri="{FF2B5EF4-FFF2-40B4-BE49-F238E27FC236}">
              <a16:creationId xmlns:a16="http://schemas.microsoft.com/office/drawing/2014/main" id="{920FFCEF-818C-4D04-BAD1-AE57570829E0}"/>
            </a:ext>
          </a:extLst>
        </xdr:cNvPr>
        <xdr:cNvSpPr/>
      </xdr:nvSpPr>
      <xdr:spPr>
        <a:xfrm>
          <a:off x="9588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44450</xdr:rowOff>
    </xdr:from>
    <xdr:to>
      <xdr:col>46</xdr:col>
      <xdr:colOff>38100</xdr:colOff>
      <xdr:row>105</xdr:row>
      <xdr:rowOff>146050</xdr:rowOff>
    </xdr:to>
    <xdr:sp macro="" textlink="">
      <xdr:nvSpPr>
        <xdr:cNvPr id="465" name="フローチャート: 判断 464">
          <a:extLst>
            <a:ext uri="{FF2B5EF4-FFF2-40B4-BE49-F238E27FC236}">
              <a16:creationId xmlns:a16="http://schemas.microsoft.com/office/drawing/2014/main" id="{54EEA78C-7AED-401C-A8FC-B1FE37FC5BE2}"/>
            </a:ext>
          </a:extLst>
        </xdr:cNvPr>
        <xdr:cNvSpPr/>
      </xdr:nvSpPr>
      <xdr:spPr>
        <a:xfrm>
          <a:off x="8699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52070</xdr:rowOff>
    </xdr:from>
    <xdr:to>
      <xdr:col>41</xdr:col>
      <xdr:colOff>101600</xdr:colOff>
      <xdr:row>105</xdr:row>
      <xdr:rowOff>153670</xdr:rowOff>
    </xdr:to>
    <xdr:sp macro="" textlink="">
      <xdr:nvSpPr>
        <xdr:cNvPr id="466" name="フローチャート: 判断 465">
          <a:extLst>
            <a:ext uri="{FF2B5EF4-FFF2-40B4-BE49-F238E27FC236}">
              <a16:creationId xmlns:a16="http://schemas.microsoft.com/office/drawing/2014/main" id="{8A654B11-DB8C-4B27-A71C-9EB8288C059C}"/>
            </a:ext>
          </a:extLst>
        </xdr:cNvPr>
        <xdr:cNvSpPr/>
      </xdr:nvSpPr>
      <xdr:spPr>
        <a:xfrm>
          <a:off x="7810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21589</xdr:rowOff>
    </xdr:from>
    <xdr:to>
      <xdr:col>36</xdr:col>
      <xdr:colOff>165100</xdr:colOff>
      <xdr:row>105</xdr:row>
      <xdr:rowOff>123189</xdr:rowOff>
    </xdr:to>
    <xdr:sp macro="" textlink="">
      <xdr:nvSpPr>
        <xdr:cNvPr id="467" name="フローチャート: 判断 466">
          <a:extLst>
            <a:ext uri="{FF2B5EF4-FFF2-40B4-BE49-F238E27FC236}">
              <a16:creationId xmlns:a16="http://schemas.microsoft.com/office/drawing/2014/main" id="{F0A02274-284A-4A65-8F70-4CF2858FB3F9}"/>
            </a:ext>
          </a:extLst>
        </xdr:cNvPr>
        <xdr:cNvSpPr/>
      </xdr:nvSpPr>
      <xdr:spPr>
        <a:xfrm>
          <a:off x="69215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A0F6F6A8-98C0-4C23-AE32-98892A7EF826}"/>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551E63CC-95FC-4781-97F8-D408BE62429A}"/>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DB248478-D358-445C-897D-AE7E63F21F5A}"/>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7BCE08C8-8BBA-4364-9981-A576EA0E8103}"/>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FD23222F-FEE9-4CFA-B40D-CB6A8187A24B}"/>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71120</xdr:rowOff>
    </xdr:from>
    <xdr:to>
      <xdr:col>55</xdr:col>
      <xdr:colOff>50800</xdr:colOff>
      <xdr:row>105</xdr:row>
      <xdr:rowOff>1270</xdr:rowOff>
    </xdr:to>
    <xdr:sp macro="" textlink="">
      <xdr:nvSpPr>
        <xdr:cNvPr id="473" name="楕円 472">
          <a:extLst>
            <a:ext uri="{FF2B5EF4-FFF2-40B4-BE49-F238E27FC236}">
              <a16:creationId xmlns:a16="http://schemas.microsoft.com/office/drawing/2014/main" id="{D6CBD2AC-F538-429A-864C-7E3AC2D3ABC5}"/>
            </a:ext>
          </a:extLst>
        </xdr:cNvPr>
        <xdr:cNvSpPr/>
      </xdr:nvSpPr>
      <xdr:spPr>
        <a:xfrm>
          <a:off x="10426700" y="1790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93997</xdr:rowOff>
    </xdr:from>
    <xdr:ext cx="469744" cy="259045"/>
    <xdr:sp macro="" textlink="">
      <xdr:nvSpPr>
        <xdr:cNvPr id="474" name="【市民会館】&#10;一人当たり面積該当値テキスト">
          <a:extLst>
            <a:ext uri="{FF2B5EF4-FFF2-40B4-BE49-F238E27FC236}">
              <a16:creationId xmlns:a16="http://schemas.microsoft.com/office/drawing/2014/main" id="{29CCA060-B2AD-48B4-8280-93419483F5EB}"/>
            </a:ext>
          </a:extLst>
        </xdr:cNvPr>
        <xdr:cNvSpPr txBox="1"/>
      </xdr:nvSpPr>
      <xdr:spPr>
        <a:xfrm>
          <a:off x="10515600" y="1775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78739</xdr:rowOff>
    </xdr:from>
    <xdr:to>
      <xdr:col>50</xdr:col>
      <xdr:colOff>165100</xdr:colOff>
      <xdr:row>105</xdr:row>
      <xdr:rowOff>8889</xdr:rowOff>
    </xdr:to>
    <xdr:sp macro="" textlink="">
      <xdr:nvSpPr>
        <xdr:cNvPr id="475" name="楕円 474">
          <a:extLst>
            <a:ext uri="{FF2B5EF4-FFF2-40B4-BE49-F238E27FC236}">
              <a16:creationId xmlns:a16="http://schemas.microsoft.com/office/drawing/2014/main" id="{5D0487D8-B727-4C45-A3D5-7E483EF24547}"/>
            </a:ext>
          </a:extLst>
        </xdr:cNvPr>
        <xdr:cNvSpPr/>
      </xdr:nvSpPr>
      <xdr:spPr>
        <a:xfrm>
          <a:off x="9588500" y="17909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121920</xdr:rowOff>
    </xdr:from>
    <xdr:to>
      <xdr:col>55</xdr:col>
      <xdr:colOff>0</xdr:colOff>
      <xdr:row>104</xdr:row>
      <xdr:rowOff>129539</xdr:rowOff>
    </xdr:to>
    <xdr:cxnSp macro="">
      <xdr:nvCxnSpPr>
        <xdr:cNvPr id="476" name="直線コネクタ 475">
          <a:extLst>
            <a:ext uri="{FF2B5EF4-FFF2-40B4-BE49-F238E27FC236}">
              <a16:creationId xmlns:a16="http://schemas.microsoft.com/office/drawing/2014/main" id="{7CABB6FF-9784-4131-BD72-6AAE7F164D8D}"/>
            </a:ext>
          </a:extLst>
        </xdr:cNvPr>
        <xdr:cNvCxnSpPr/>
      </xdr:nvCxnSpPr>
      <xdr:spPr>
        <a:xfrm flipV="1">
          <a:off x="9639300" y="17952720"/>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86361</xdr:rowOff>
    </xdr:from>
    <xdr:to>
      <xdr:col>46</xdr:col>
      <xdr:colOff>38100</xdr:colOff>
      <xdr:row>105</xdr:row>
      <xdr:rowOff>16511</xdr:rowOff>
    </xdr:to>
    <xdr:sp macro="" textlink="">
      <xdr:nvSpPr>
        <xdr:cNvPr id="477" name="楕円 476">
          <a:extLst>
            <a:ext uri="{FF2B5EF4-FFF2-40B4-BE49-F238E27FC236}">
              <a16:creationId xmlns:a16="http://schemas.microsoft.com/office/drawing/2014/main" id="{1EC0D613-F3B6-4186-AD8B-6EDBD533C0E7}"/>
            </a:ext>
          </a:extLst>
        </xdr:cNvPr>
        <xdr:cNvSpPr/>
      </xdr:nvSpPr>
      <xdr:spPr>
        <a:xfrm>
          <a:off x="8699500" y="17917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129539</xdr:rowOff>
    </xdr:from>
    <xdr:to>
      <xdr:col>50</xdr:col>
      <xdr:colOff>114300</xdr:colOff>
      <xdr:row>104</xdr:row>
      <xdr:rowOff>137161</xdr:rowOff>
    </xdr:to>
    <xdr:cxnSp macro="">
      <xdr:nvCxnSpPr>
        <xdr:cNvPr id="478" name="直線コネクタ 477">
          <a:extLst>
            <a:ext uri="{FF2B5EF4-FFF2-40B4-BE49-F238E27FC236}">
              <a16:creationId xmlns:a16="http://schemas.microsoft.com/office/drawing/2014/main" id="{030FADA5-2938-45A7-B357-0A39BC98C480}"/>
            </a:ext>
          </a:extLst>
        </xdr:cNvPr>
        <xdr:cNvCxnSpPr/>
      </xdr:nvCxnSpPr>
      <xdr:spPr>
        <a:xfrm flipV="1">
          <a:off x="8750300" y="1796033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93980</xdr:rowOff>
    </xdr:from>
    <xdr:to>
      <xdr:col>41</xdr:col>
      <xdr:colOff>101600</xdr:colOff>
      <xdr:row>105</xdr:row>
      <xdr:rowOff>24130</xdr:rowOff>
    </xdr:to>
    <xdr:sp macro="" textlink="">
      <xdr:nvSpPr>
        <xdr:cNvPr id="479" name="楕円 478">
          <a:extLst>
            <a:ext uri="{FF2B5EF4-FFF2-40B4-BE49-F238E27FC236}">
              <a16:creationId xmlns:a16="http://schemas.microsoft.com/office/drawing/2014/main" id="{8E83F11A-13DB-4B38-8D74-1D7433470B2D}"/>
            </a:ext>
          </a:extLst>
        </xdr:cNvPr>
        <xdr:cNvSpPr/>
      </xdr:nvSpPr>
      <xdr:spPr>
        <a:xfrm>
          <a:off x="7810500" y="1792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137161</xdr:rowOff>
    </xdr:from>
    <xdr:to>
      <xdr:col>45</xdr:col>
      <xdr:colOff>177800</xdr:colOff>
      <xdr:row>104</xdr:row>
      <xdr:rowOff>144780</xdr:rowOff>
    </xdr:to>
    <xdr:cxnSp macro="">
      <xdr:nvCxnSpPr>
        <xdr:cNvPr id="480" name="直線コネクタ 479">
          <a:extLst>
            <a:ext uri="{FF2B5EF4-FFF2-40B4-BE49-F238E27FC236}">
              <a16:creationId xmlns:a16="http://schemas.microsoft.com/office/drawing/2014/main" id="{BE778B8E-87B3-4E08-8C3E-1FE624B9E60B}"/>
            </a:ext>
          </a:extLst>
        </xdr:cNvPr>
        <xdr:cNvCxnSpPr/>
      </xdr:nvCxnSpPr>
      <xdr:spPr>
        <a:xfrm flipV="1">
          <a:off x="7861300" y="1796796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101600</xdr:rowOff>
    </xdr:from>
    <xdr:to>
      <xdr:col>36</xdr:col>
      <xdr:colOff>165100</xdr:colOff>
      <xdr:row>105</xdr:row>
      <xdr:rowOff>31750</xdr:rowOff>
    </xdr:to>
    <xdr:sp macro="" textlink="">
      <xdr:nvSpPr>
        <xdr:cNvPr id="481" name="楕円 480">
          <a:extLst>
            <a:ext uri="{FF2B5EF4-FFF2-40B4-BE49-F238E27FC236}">
              <a16:creationId xmlns:a16="http://schemas.microsoft.com/office/drawing/2014/main" id="{E0740BB2-68DB-4568-8BF6-E9432C068348}"/>
            </a:ext>
          </a:extLst>
        </xdr:cNvPr>
        <xdr:cNvSpPr/>
      </xdr:nvSpPr>
      <xdr:spPr>
        <a:xfrm>
          <a:off x="6921500" y="1793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144780</xdr:rowOff>
    </xdr:from>
    <xdr:to>
      <xdr:col>41</xdr:col>
      <xdr:colOff>50800</xdr:colOff>
      <xdr:row>104</xdr:row>
      <xdr:rowOff>152400</xdr:rowOff>
    </xdr:to>
    <xdr:cxnSp macro="">
      <xdr:nvCxnSpPr>
        <xdr:cNvPr id="482" name="直線コネクタ 481">
          <a:extLst>
            <a:ext uri="{FF2B5EF4-FFF2-40B4-BE49-F238E27FC236}">
              <a16:creationId xmlns:a16="http://schemas.microsoft.com/office/drawing/2014/main" id="{88CD632B-B53C-4373-BFE9-BC4ECC946FEC}"/>
            </a:ext>
          </a:extLst>
        </xdr:cNvPr>
        <xdr:cNvCxnSpPr/>
      </xdr:nvCxnSpPr>
      <xdr:spPr>
        <a:xfrm flipV="1">
          <a:off x="6972300" y="179755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83838</xdr:rowOff>
    </xdr:from>
    <xdr:ext cx="469744" cy="259045"/>
    <xdr:sp macro="" textlink="">
      <xdr:nvSpPr>
        <xdr:cNvPr id="483" name="n_1aveValue【市民会館】&#10;一人当たり面積">
          <a:extLst>
            <a:ext uri="{FF2B5EF4-FFF2-40B4-BE49-F238E27FC236}">
              <a16:creationId xmlns:a16="http://schemas.microsoft.com/office/drawing/2014/main" id="{C7C35054-AC8C-4F64-BCCC-0EEC91E8CF09}"/>
            </a:ext>
          </a:extLst>
        </xdr:cNvPr>
        <xdr:cNvSpPr txBox="1"/>
      </xdr:nvSpPr>
      <xdr:spPr>
        <a:xfrm>
          <a:off x="9391727" y="1808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137177</xdr:rowOff>
    </xdr:from>
    <xdr:ext cx="469744" cy="259045"/>
    <xdr:sp macro="" textlink="">
      <xdr:nvSpPr>
        <xdr:cNvPr id="484" name="n_2aveValue【市民会館】&#10;一人当たり面積">
          <a:extLst>
            <a:ext uri="{FF2B5EF4-FFF2-40B4-BE49-F238E27FC236}">
              <a16:creationId xmlns:a16="http://schemas.microsoft.com/office/drawing/2014/main" id="{BFD187D7-D9BB-4F59-AB7D-442E69FC4AB9}"/>
            </a:ext>
          </a:extLst>
        </xdr:cNvPr>
        <xdr:cNvSpPr txBox="1"/>
      </xdr:nvSpPr>
      <xdr:spPr>
        <a:xfrm>
          <a:off x="8515427"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144797</xdr:rowOff>
    </xdr:from>
    <xdr:ext cx="469744" cy="259045"/>
    <xdr:sp macro="" textlink="">
      <xdr:nvSpPr>
        <xdr:cNvPr id="485" name="n_3aveValue【市民会館】&#10;一人当たり面積">
          <a:extLst>
            <a:ext uri="{FF2B5EF4-FFF2-40B4-BE49-F238E27FC236}">
              <a16:creationId xmlns:a16="http://schemas.microsoft.com/office/drawing/2014/main" id="{BA372640-E42D-42E6-A6A5-9296A81457F6}"/>
            </a:ext>
          </a:extLst>
        </xdr:cNvPr>
        <xdr:cNvSpPr txBox="1"/>
      </xdr:nvSpPr>
      <xdr:spPr>
        <a:xfrm>
          <a:off x="7626427" y="1814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114316</xdr:rowOff>
    </xdr:from>
    <xdr:ext cx="469744" cy="259045"/>
    <xdr:sp macro="" textlink="">
      <xdr:nvSpPr>
        <xdr:cNvPr id="486" name="n_4aveValue【市民会館】&#10;一人当たり面積">
          <a:extLst>
            <a:ext uri="{FF2B5EF4-FFF2-40B4-BE49-F238E27FC236}">
              <a16:creationId xmlns:a16="http://schemas.microsoft.com/office/drawing/2014/main" id="{D5C3B86E-5A61-4CF0-807C-B89F7796F74D}"/>
            </a:ext>
          </a:extLst>
        </xdr:cNvPr>
        <xdr:cNvSpPr txBox="1"/>
      </xdr:nvSpPr>
      <xdr:spPr>
        <a:xfrm>
          <a:off x="6737427" y="18116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25416</xdr:rowOff>
    </xdr:from>
    <xdr:ext cx="469744" cy="259045"/>
    <xdr:sp macro="" textlink="">
      <xdr:nvSpPr>
        <xdr:cNvPr id="487" name="n_1mainValue【市民会館】&#10;一人当たり面積">
          <a:extLst>
            <a:ext uri="{FF2B5EF4-FFF2-40B4-BE49-F238E27FC236}">
              <a16:creationId xmlns:a16="http://schemas.microsoft.com/office/drawing/2014/main" id="{F9A780BC-124F-4F32-964F-A2B1188F833D}"/>
            </a:ext>
          </a:extLst>
        </xdr:cNvPr>
        <xdr:cNvSpPr txBox="1"/>
      </xdr:nvSpPr>
      <xdr:spPr>
        <a:xfrm>
          <a:off x="9391727" y="17684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33038</xdr:rowOff>
    </xdr:from>
    <xdr:ext cx="469744" cy="259045"/>
    <xdr:sp macro="" textlink="">
      <xdr:nvSpPr>
        <xdr:cNvPr id="488" name="n_2mainValue【市民会館】&#10;一人当たり面積">
          <a:extLst>
            <a:ext uri="{FF2B5EF4-FFF2-40B4-BE49-F238E27FC236}">
              <a16:creationId xmlns:a16="http://schemas.microsoft.com/office/drawing/2014/main" id="{E8E825C4-5AEF-4047-A4EF-9FB070FD439A}"/>
            </a:ext>
          </a:extLst>
        </xdr:cNvPr>
        <xdr:cNvSpPr txBox="1"/>
      </xdr:nvSpPr>
      <xdr:spPr>
        <a:xfrm>
          <a:off x="8515427" y="17692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40657</xdr:rowOff>
    </xdr:from>
    <xdr:ext cx="469744" cy="259045"/>
    <xdr:sp macro="" textlink="">
      <xdr:nvSpPr>
        <xdr:cNvPr id="489" name="n_3mainValue【市民会館】&#10;一人当たり面積">
          <a:extLst>
            <a:ext uri="{FF2B5EF4-FFF2-40B4-BE49-F238E27FC236}">
              <a16:creationId xmlns:a16="http://schemas.microsoft.com/office/drawing/2014/main" id="{929315D6-069C-4CF1-8574-32AFD50C3789}"/>
            </a:ext>
          </a:extLst>
        </xdr:cNvPr>
        <xdr:cNvSpPr txBox="1"/>
      </xdr:nvSpPr>
      <xdr:spPr>
        <a:xfrm>
          <a:off x="7626427" y="1770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48277</xdr:rowOff>
    </xdr:from>
    <xdr:ext cx="469744" cy="259045"/>
    <xdr:sp macro="" textlink="">
      <xdr:nvSpPr>
        <xdr:cNvPr id="490" name="n_4mainValue【市民会館】&#10;一人当たり面積">
          <a:extLst>
            <a:ext uri="{FF2B5EF4-FFF2-40B4-BE49-F238E27FC236}">
              <a16:creationId xmlns:a16="http://schemas.microsoft.com/office/drawing/2014/main" id="{E4B93F2E-D2AD-42C0-8D3D-756D8904EFF3}"/>
            </a:ext>
          </a:extLst>
        </xdr:cNvPr>
        <xdr:cNvSpPr txBox="1"/>
      </xdr:nvSpPr>
      <xdr:spPr>
        <a:xfrm>
          <a:off x="6737427" y="1770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1" name="正方形/長方形 490">
          <a:extLst>
            <a:ext uri="{FF2B5EF4-FFF2-40B4-BE49-F238E27FC236}">
              <a16:creationId xmlns:a16="http://schemas.microsoft.com/office/drawing/2014/main" id="{4E41ADB7-2563-4A70-B921-FC741BD7E56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2" name="正方形/長方形 491">
          <a:extLst>
            <a:ext uri="{FF2B5EF4-FFF2-40B4-BE49-F238E27FC236}">
              <a16:creationId xmlns:a16="http://schemas.microsoft.com/office/drawing/2014/main" id="{6DC022BB-34D5-4F65-ABE8-B3D4E5A85BE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3" name="正方形/長方形 492">
          <a:extLst>
            <a:ext uri="{FF2B5EF4-FFF2-40B4-BE49-F238E27FC236}">
              <a16:creationId xmlns:a16="http://schemas.microsoft.com/office/drawing/2014/main" id="{FF652902-839E-47AA-AF3A-63F71CBA2FE8}"/>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4" name="正方形/長方形 493">
          <a:extLst>
            <a:ext uri="{FF2B5EF4-FFF2-40B4-BE49-F238E27FC236}">
              <a16:creationId xmlns:a16="http://schemas.microsoft.com/office/drawing/2014/main" id="{D8E32368-1991-40C6-9C5E-974463B08274}"/>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5" name="正方形/長方形 494">
          <a:extLst>
            <a:ext uri="{FF2B5EF4-FFF2-40B4-BE49-F238E27FC236}">
              <a16:creationId xmlns:a16="http://schemas.microsoft.com/office/drawing/2014/main" id="{D0DCF5A4-C1F0-42DC-B9B1-7C142D8CE56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6" name="正方形/長方形 495">
          <a:extLst>
            <a:ext uri="{FF2B5EF4-FFF2-40B4-BE49-F238E27FC236}">
              <a16:creationId xmlns:a16="http://schemas.microsoft.com/office/drawing/2014/main" id="{D0D99049-2CE9-4181-A1F1-38DD41DFEA49}"/>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7" name="正方形/長方形 496">
          <a:extLst>
            <a:ext uri="{FF2B5EF4-FFF2-40B4-BE49-F238E27FC236}">
              <a16:creationId xmlns:a16="http://schemas.microsoft.com/office/drawing/2014/main" id="{053A0FD1-A511-46BB-B6AB-EC0240F6AA9D}"/>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正方形/長方形 497">
          <a:extLst>
            <a:ext uri="{FF2B5EF4-FFF2-40B4-BE49-F238E27FC236}">
              <a16:creationId xmlns:a16="http://schemas.microsoft.com/office/drawing/2014/main" id="{1466AF32-BA30-4176-8AE8-6D28707964B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9" name="テキスト ボックス 498">
          <a:extLst>
            <a:ext uri="{FF2B5EF4-FFF2-40B4-BE49-F238E27FC236}">
              <a16:creationId xmlns:a16="http://schemas.microsoft.com/office/drawing/2014/main" id="{C66725A2-9255-4BBE-8961-E99C83E2D863}"/>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0" name="直線コネクタ 499">
          <a:extLst>
            <a:ext uri="{FF2B5EF4-FFF2-40B4-BE49-F238E27FC236}">
              <a16:creationId xmlns:a16="http://schemas.microsoft.com/office/drawing/2014/main" id="{9F88D7DC-A7D6-4B0F-9023-44AB528CDE1A}"/>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1" name="テキスト ボックス 500">
          <a:extLst>
            <a:ext uri="{FF2B5EF4-FFF2-40B4-BE49-F238E27FC236}">
              <a16:creationId xmlns:a16="http://schemas.microsoft.com/office/drawing/2014/main" id="{5DE9A791-C68E-4826-AC02-B18FD319DA94}"/>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2" name="直線コネクタ 501">
          <a:extLst>
            <a:ext uri="{FF2B5EF4-FFF2-40B4-BE49-F238E27FC236}">
              <a16:creationId xmlns:a16="http://schemas.microsoft.com/office/drawing/2014/main" id="{0F918723-726F-4434-994F-7980ED02D57E}"/>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3" name="テキスト ボックス 502">
          <a:extLst>
            <a:ext uri="{FF2B5EF4-FFF2-40B4-BE49-F238E27FC236}">
              <a16:creationId xmlns:a16="http://schemas.microsoft.com/office/drawing/2014/main" id="{48B64164-1E32-4778-979F-B054D21DB797}"/>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4" name="直線コネクタ 503">
          <a:extLst>
            <a:ext uri="{FF2B5EF4-FFF2-40B4-BE49-F238E27FC236}">
              <a16:creationId xmlns:a16="http://schemas.microsoft.com/office/drawing/2014/main" id="{94001E8B-8650-44A3-B25F-88D526A0A27F}"/>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5" name="テキスト ボックス 504">
          <a:extLst>
            <a:ext uri="{FF2B5EF4-FFF2-40B4-BE49-F238E27FC236}">
              <a16:creationId xmlns:a16="http://schemas.microsoft.com/office/drawing/2014/main" id="{3FB87055-6A36-4B71-9317-F1159B8B2F1E}"/>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6" name="直線コネクタ 505">
          <a:extLst>
            <a:ext uri="{FF2B5EF4-FFF2-40B4-BE49-F238E27FC236}">
              <a16:creationId xmlns:a16="http://schemas.microsoft.com/office/drawing/2014/main" id="{A39A61CA-2AE3-40B1-A8C8-9C5EFA2AA085}"/>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7" name="テキスト ボックス 506">
          <a:extLst>
            <a:ext uri="{FF2B5EF4-FFF2-40B4-BE49-F238E27FC236}">
              <a16:creationId xmlns:a16="http://schemas.microsoft.com/office/drawing/2014/main" id="{D49BFB67-7DE9-4EE9-89C9-59B16147943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8" name="直線コネクタ 507">
          <a:extLst>
            <a:ext uri="{FF2B5EF4-FFF2-40B4-BE49-F238E27FC236}">
              <a16:creationId xmlns:a16="http://schemas.microsoft.com/office/drawing/2014/main" id="{E7BAE9CD-527D-40D7-8021-9FFD7D5FD7B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9" name="テキスト ボックス 508">
          <a:extLst>
            <a:ext uri="{FF2B5EF4-FFF2-40B4-BE49-F238E27FC236}">
              <a16:creationId xmlns:a16="http://schemas.microsoft.com/office/drawing/2014/main" id="{0F82409C-AB1C-4F6F-9A5B-CF1638041B7C}"/>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0" name="直線コネクタ 509">
          <a:extLst>
            <a:ext uri="{FF2B5EF4-FFF2-40B4-BE49-F238E27FC236}">
              <a16:creationId xmlns:a16="http://schemas.microsoft.com/office/drawing/2014/main" id="{D27BB27C-4829-4159-BE6E-F695B75AC9F6}"/>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1" name="テキスト ボックス 510">
          <a:extLst>
            <a:ext uri="{FF2B5EF4-FFF2-40B4-BE49-F238E27FC236}">
              <a16:creationId xmlns:a16="http://schemas.microsoft.com/office/drawing/2014/main" id="{CA2386D3-A1DC-4588-8FF0-1DD76A929BC9}"/>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2" name="直線コネクタ 511">
          <a:extLst>
            <a:ext uri="{FF2B5EF4-FFF2-40B4-BE49-F238E27FC236}">
              <a16:creationId xmlns:a16="http://schemas.microsoft.com/office/drawing/2014/main" id="{BD3D864C-7199-471F-9B6E-737BC8232A7C}"/>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3" name="テキスト ボックス 512">
          <a:extLst>
            <a:ext uri="{FF2B5EF4-FFF2-40B4-BE49-F238E27FC236}">
              <a16:creationId xmlns:a16="http://schemas.microsoft.com/office/drawing/2014/main" id="{7BCF7246-4A95-4F69-B8EA-9097D1CEC24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74DD8158-895D-44E0-9DF9-BEAE306B2CED}"/>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41</xdr:row>
      <xdr:rowOff>123825</xdr:rowOff>
    </xdr:to>
    <xdr:cxnSp macro="">
      <xdr:nvCxnSpPr>
        <xdr:cNvPr id="515" name="直線コネクタ 514">
          <a:extLst>
            <a:ext uri="{FF2B5EF4-FFF2-40B4-BE49-F238E27FC236}">
              <a16:creationId xmlns:a16="http://schemas.microsoft.com/office/drawing/2014/main" id="{48FAE7A9-2DF1-4A9C-A830-30394505C612}"/>
            </a:ext>
          </a:extLst>
        </xdr:cNvPr>
        <xdr:cNvCxnSpPr/>
      </xdr:nvCxnSpPr>
      <xdr:spPr>
        <a:xfrm flipV="1">
          <a:off x="16318864" y="5844540"/>
          <a:ext cx="0" cy="1308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127652</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5210B3CE-125E-407B-9B52-F60212D178B7}"/>
            </a:ext>
          </a:extLst>
        </xdr:cNvPr>
        <xdr:cNvSpPr txBox="1"/>
      </xdr:nvSpPr>
      <xdr:spPr>
        <a:xfrm>
          <a:off x="16357600" y="715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123825</xdr:rowOff>
    </xdr:from>
    <xdr:to>
      <xdr:col>86</xdr:col>
      <xdr:colOff>25400</xdr:colOff>
      <xdr:row>41</xdr:row>
      <xdr:rowOff>123825</xdr:rowOff>
    </xdr:to>
    <xdr:cxnSp macro="">
      <xdr:nvCxnSpPr>
        <xdr:cNvPr id="517" name="直線コネクタ 516">
          <a:extLst>
            <a:ext uri="{FF2B5EF4-FFF2-40B4-BE49-F238E27FC236}">
              <a16:creationId xmlns:a16="http://schemas.microsoft.com/office/drawing/2014/main" id="{1ECE7BCC-A98E-49FD-8CC3-E938B5A004C4}"/>
            </a:ext>
          </a:extLst>
        </xdr:cNvPr>
        <xdr:cNvCxnSpPr/>
      </xdr:nvCxnSpPr>
      <xdr:spPr>
        <a:xfrm>
          <a:off x="16230600" y="7153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518" name="【一般廃棄物処理施設】&#10;有形固定資産減価償却率最大値テキスト">
          <a:extLst>
            <a:ext uri="{FF2B5EF4-FFF2-40B4-BE49-F238E27FC236}">
              <a16:creationId xmlns:a16="http://schemas.microsoft.com/office/drawing/2014/main" id="{73BD29D1-36E1-4649-8179-8FEF00D37CA9}"/>
            </a:ext>
          </a:extLst>
        </xdr:cNvPr>
        <xdr:cNvSpPr txBox="1"/>
      </xdr:nvSpPr>
      <xdr:spPr>
        <a:xfrm>
          <a:off x="16357600"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519" name="直線コネクタ 518">
          <a:extLst>
            <a:ext uri="{FF2B5EF4-FFF2-40B4-BE49-F238E27FC236}">
              <a16:creationId xmlns:a16="http://schemas.microsoft.com/office/drawing/2014/main" id="{C250591C-029B-4EF1-A5CC-82172FA23E9B}"/>
            </a:ext>
          </a:extLst>
        </xdr:cNvPr>
        <xdr:cNvCxnSpPr/>
      </xdr:nvCxnSpPr>
      <xdr:spPr>
        <a:xfrm>
          <a:off x="16230600" y="584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104792</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D517D190-B808-44A2-9914-E3D7B758CE39}"/>
            </a:ext>
          </a:extLst>
        </xdr:cNvPr>
        <xdr:cNvSpPr txBox="1"/>
      </xdr:nvSpPr>
      <xdr:spPr>
        <a:xfrm>
          <a:off x="16357600" y="64484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126365</xdr:rowOff>
    </xdr:from>
    <xdr:to>
      <xdr:col>85</xdr:col>
      <xdr:colOff>177800</xdr:colOff>
      <xdr:row>38</xdr:row>
      <xdr:rowOff>56515</xdr:rowOff>
    </xdr:to>
    <xdr:sp macro="" textlink="">
      <xdr:nvSpPr>
        <xdr:cNvPr id="521" name="フローチャート: 判断 520">
          <a:extLst>
            <a:ext uri="{FF2B5EF4-FFF2-40B4-BE49-F238E27FC236}">
              <a16:creationId xmlns:a16="http://schemas.microsoft.com/office/drawing/2014/main" id="{6F8A6859-5797-45EC-B481-4597D4A22B29}"/>
            </a:ext>
          </a:extLst>
        </xdr:cNvPr>
        <xdr:cNvSpPr/>
      </xdr:nvSpPr>
      <xdr:spPr>
        <a:xfrm>
          <a:off x="16268700" y="647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116840</xdr:rowOff>
    </xdr:from>
    <xdr:to>
      <xdr:col>81</xdr:col>
      <xdr:colOff>101600</xdr:colOff>
      <xdr:row>38</xdr:row>
      <xdr:rowOff>46990</xdr:rowOff>
    </xdr:to>
    <xdr:sp macro="" textlink="">
      <xdr:nvSpPr>
        <xdr:cNvPr id="522" name="フローチャート: 判断 521">
          <a:extLst>
            <a:ext uri="{FF2B5EF4-FFF2-40B4-BE49-F238E27FC236}">
              <a16:creationId xmlns:a16="http://schemas.microsoft.com/office/drawing/2014/main" id="{1708FAC9-6BF2-48BA-B220-6D15B81D382F}"/>
            </a:ext>
          </a:extLst>
        </xdr:cNvPr>
        <xdr:cNvSpPr/>
      </xdr:nvSpPr>
      <xdr:spPr>
        <a:xfrm>
          <a:off x="15430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63500</xdr:rowOff>
    </xdr:from>
    <xdr:to>
      <xdr:col>76</xdr:col>
      <xdr:colOff>165100</xdr:colOff>
      <xdr:row>37</xdr:row>
      <xdr:rowOff>165100</xdr:rowOff>
    </xdr:to>
    <xdr:sp macro="" textlink="">
      <xdr:nvSpPr>
        <xdr:cNvPr id="523" name="フローチャート: 判断 522">
          <a:extLst>
            <a:ext uri="{FF2B5EF4-FFF2-40B4-BE49-F238E27FC236}">
              <a16:creationId xmlns:a16="http://schemas.microsoft.com/office/drawing/2014/main" id="{010293E0-BF42-4AF6-8232-06CCFD14D54D}"/>
            </a:ext>
          </a:extLst>
        </xdr:cNvPr>
        <xdr:cNvSpPr/>
      </xdr:nvSpPr>
      <xdr:spPr>
        <a:xfrm>
          <a:off x="1454150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86360</xdr:rowOff>
    </xdr:from>
    <xdr:to>
      <xdr:col>72</xdr:col>
      <xdr:colOff>38100</xdr:colOff>
      <xdr:row>38</xdr:row>
      <xdr:rowOff>16510</xdr:rowOff>
    </xdr:to>
    <xdr:sp macro="" textlink="">
      <xdr:nvSpPr>
        <xdr:cNvPr id="524" name="フローチャート: 判断 523">
          <a:extLst>
            <a:ext uri="{FF2B5EF4-FFF2-40B4-BE49-F238E27FC236}">
              <a16:creationId xmlns:a16="http://schemas.microsoft.com/office/drawing/2014/main" id="{6C532BCB-874B-4FBF-A60C-67FD830D3149}"/>
            </a:ext>
          </a:extLst>
        </xdr:cNvPr>
        <xdr:cNvSpPr/>
      </xdr:nvSpPr>
      <xdr:spPr>
        <a:xfrm>
          <a:off x="13652500" y="643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57785</xdr:rowOff>
    </xdr:from>
    <xdr:to>
      <xdr:col>67</xdr:col>
      <xdr:colOff>101600</xdr:colOff>
      <xdr:row>37</xdr:row>
      <xdr:rowOff>159385</xdr:rowOff>
    </xdr:to>
    <xdr:sp macro="" textlink="">
      <xdr:nvSpPr>
        <xdr:cNvPr id="525" name="フローチャート: 判断 524">
          <a:extLst>
            <a:ext uri="{FF2B5EF4-FFF2-40B4-BE49-F238E27FC236}">
              <a16:creationId xmlns:a16="http://schemas.microsoft.com/office/drawing/2014/main" id="{2BE65B20-1883-4648-85AA-FE9A6AEAABC0}"/>
            </a:ext>
          </a:extLst>
        </xdr:cNvPr>
        <xdr:cNvSpPr/>
      </xdr:nvSpPr>
      <xdr:spPr>
        <a:xfrm>
          <a:off x="12763500" y="640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DC14AD81-C48B-47EC-9096-581739BA6794}"/>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2E595A8E-87DB-4B68-BFFD-A11B96E25725}"/>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3F03857E-309D-40E9-B21A-30E6BF855E5E}"/>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B10E0B78-4373-47CE-AAB9-BC1AF90E6F89}"/>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454472A9-09B0-4D6F-A002-B131A7025DDD}"/>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151130</xdr:rowOff>
    </xdr:from>
    <xdr:to>
      <xdr:col>85</xdr:col>
      <xdr:colOff>177800</xdr:colOff>
      <xdr:row>36</xdr:row>
      <xdr:rowOff>81280</xdr:rowOff>
    </xdr:to>
    <xdr:sp macro="" textlink="">
      <xdr:nvSpPr>
        <xdr:cNvPr id="531" name="楕円 530">
          <a:extLst>
            <a:ext uri="{FF2B5EF4-FFF2-40B4-BE49-F238E27FC236}">
              <a16:creationId xmlns:a16="http://schemas.microsoft.com/office/drawing/2014/main" id="{5CD76FC9-CF5B-4350-90E5-39C35EA8540C}"/>
            </a:ext>
          </a:extLst>
        </xdr:cNvPr>
        <xdr:cNvSpPr/>
      </xdr:nvSpPr>
      <xdr:spPr>
        <a:xfrm>
          <a:off x="1626870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2557</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E463066B-7AE4-4A16-93D1-7729D6CCD235}"/>
            </a:ext>
          </a:extLst>
        </xdr:cNvPr>
        <xdr:cNvSpPr txBox="1"/>
      </xdr:nvSpPr>
      <xdr:spPr>
        <a:xfrm>
          <a:off x="16357600" y="60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55880</xdr:rowOff>
    </xdr:from>
    <xdr:to>
      <xdr:col>81</xdr:col>
      <xdr:colOff>101600</xdr:colOff>
      <xdr:row>35</xdr:row>
      <xdr:rowOff>157480</xdr:rowOff>
    </xdr:to>
    <xdr:sp macro="" textlink="">
      <xdr:nvSpPr>
        <xdr:cNvPr id="533" name="楕円 532">
          <a:extLst>
            <a:ext uri="{FF2B5EF4-FFF2-40B4-BE49-F238E27FC236}">
              <a16:creationId xmlns:a16="http://schemas.microsoft.com/office/drawing/2014/main" id="{E937813E-2A94-4A35-AA9D-E28F13990D04}"/>
            </a:ext>
          </a:extLst>
        </xdr:cNvPr>
        <xdr:cNvSpPr/>
      </xdr:nvSpPr>
      <xdr:spPr>
        <a:xfrm>
          <a:off x="15430500" y="6056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106680</xdr:rowOff>
    </xdr:from>
    <xdr:to>
      <xdr:col>85</xdr:col>
      <xdr:colOff>127000</xdr:colOff>
      <xdr:row>36</xdr:row>
      <xdr:rowOff>30480</xdr:rowOff>
    </xdr:to>
    <xdr:cxnSp macro="">
      <xdr:nvCxnSpPr>
        <xdr:cNvPr id="534" name="直線コネクタ 533">
          <a:extLst>
            <a:ext uri="{FF2B5EF4-FFF2-40B4-BE49-F238E27FC236}">
              <a16:creationId xmlns:a16="http://schemas.microsoft.com/office/drawing/2014/main" id="{88E9B4B2-121E-4E8D-96F0-759FE95FBFA5}"/>
            </a:ext>
          </a:extLst>
        </xdr:cNvPr>
        <xdr:cNvCxnSpPr/>
      </xdr:nvCxnSpPr>
      <xdr:spPr>
        <a:xfrm>
          <a:off x="15481300" y="6107430"/>
          <a:ext cx="8382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132080</xdr:rowOff>
    </xdr:from>
    <xdr:to>
      <xdr:col>76</xdr:col>
      <xdr:colOff>165100</xdr:colOff>
      <xdr:row>35</xdr:row>
      <xdr:rowOff>62230</xdr:rowOff>
    </xdr:to>
    <xdr:sp macro="" textlink="">
      <xdr:nvSpPr>
        <xdr:cNvPr id="535" name="楕円 534">
          <a:extLst>
            <a:ext uri="{FF2B5EF4-FFF2-40B4-BE49-F238E27FC236}">
              <a16:creationId xmlns:a16="http://schemas.microsoft.com/office/drawing/2014/main" id="{FA2B5D56-5E51-4906-AC6B-076CDEA17522}"/>
            </a:ext>
          </a:extLst>
        </xdr:cNvPr>
        <xdr:cNvSpPr/>
      </xdr:nvSpPr>
      <xdr:spPr>
        <a:xfrm>
          <a:off x="14541500" y="596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11430</xdr:rowOff>
    </xdr:from>
    <xdr:to>
      <xdr:col>81</xdr:col>
      <xdr:colOff>50800</xdr:colOff>
      <xdr:row>35</xdr:row>
      <xdr:rowOff>106680</xdr:rowOff>
    </xdr:to>
    <xdr:cxnSp macro="">
      <xdr:nvCxnSpPr>
        <xdr:cNvPr id="536" name="直線コネクタ 535">
          <a:extLst>
            <a:ext uri="{FF2B5EF4-FFF2-40B4-BE49-F238E27FC236}">
              <a16:creationId xmlns:a16="http://schemas.microsoft.com/office/drawing/2014/main" id="{33BE0B38-D12E-4245-B871-BA78275692B8}"/>
            </a:ext>
          </a:extLst>
        </xdr:cNvPr>
        <xdr:cNvCxnSpPr/>
      </xdr:nvCxnSpPr>
      <xdr:spPr>
        <a:xfrm>
          <a:off x="14592300" y="601218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101600</xdr:rowOff>
    </xdr:from>
    <xdr:to>
      <xdr:col>72</xdr:col>
      <xdr:colOff>38100</xdr:colOff>
      <xdr:row>35</xdr:row>
      <xdr:rowOff>31750</xdr:rowOff>
    </xdr:to>
    <xdr:sp macro="" textlink="">
      <xdr:nvSpPr>
        <xdr:cNvPr id="537" name="楕円 536">
          <a:extLst>
            <a:ext uri="{FF2B5EF4-FFF2-40B4-BE49-F238E27FC236}">
              <a16:creationId xmlns:a16="http://schemas.microsoft.com/office/drawing/2014/main" id="{A230D543-BB91-4EB2-9ACA-6F0218BC907A}"/>
            </a:ext>
          </a:extLst>
        </xdr:cNvPr>
        <xdr:cNvSpPr/>
      </xdr:nvSpPr>
      <xdr:spPr>
        <a:xfrm>
          <a:off x="13652500" y="593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152400</xdr:rowOff>
    </xdr:from>
    <xdr:to>
      <xdr:col>76</xdr:col>
      <xdr:colOff>114300</xdr:colOff>
      <xdr:row>35</xdr:row>
      <xdr:rowOff>11430</xdr:rowOff>
    </xdr:to>
    <xdr:cxnSp macro="">
      <xdr:nvCxnSpPr>
        <xdr:cNvPr id="538" name="直線コネクタ 537">
          <a:extLst>
            <a:ext uri="{FF2B5EF4-FFF2-40B4-BE49-F238E27FC236}">
              <a16:creationId xmlns:a16="http://schemas.microsoft.com/office/drawing/2014/main" id="{D4A981C6-6537-49C0-9EF4-F44E060E5D9E}"/>
            </a:ext>
          </a:extLst>
        </xdr:cNvPr>
        <xdr:cNvCxnSpPr/>
      </xdr:nvCxnSpPr>
      <xdr:spPr>
        <a:xfrm>
          <a:off x="13703300" y="59817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8255</xdr:rowOff>
    </xdr:from>
    <xdr:to>
      <xdr:col>67</xdr:col>
      <xdr:colOff>101600</xdr:colOff>
      <xdr:row>34</xdr:row>
      <xdr:rowOff>109855</xdr:rowOff>
    </xdr:to>
    <xdr:sp macro="" textlink="">
      <xdr:nvSpPr>
        <xdr:cNvPr id="539" name="楕円 538">
          <a:extLst>
            <a:ext uri="{FF2B5EF4-FFF2-40B4-BE49-F238E27FC236}">
              <a16:creationId xmlns:a16="http://schemas.microsoft.com/office/drawing/2014/main" id="{BD5AFE0A-4685-4FCE-B087-97E3090D0672}"/>
            </a:ext>
          </a:extLst>
        </xdr:cNvPr>
        <xdr:cNvSpPr/>
      </xdr:nvSpPr>
      <xdr:spPr>
        <a:xfrm>
          <a:off x="12763500" y="5837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59055</xdr:rowOff>
    </xdr:from>
    <xdr:to>
      <xdr:col>71</xdr:col>
      <xdr:colOff>177800</xdr:colOff>
      <xdr:row>34</xdr:row>
      <xdr:rowOff>152400</xdr:rowOff>
    </xdr:to>
    <xdr:cxnSp macro="">
      <xdr:nvCxnSpPr>
        <xdr:cNvPr id="540" name="直線コネクタ 539">
          <a:extLst>
            <a:ext uri="{FF2B5EF4-FFF2-40B4-BE49-F238E27FC236}">
              <a16:creationId xmlns:a16="http://schemas.microsoft.com/office/drawing/2014/main" id="{2C26C82D-E9CF-437C-A4D3-54F95CA3E7F3}"/>
            </a:ext>
          </a:extLst>
        </xdr:cNvPr>
        <xdr:cNvCxnSpPr/>
      </xdr:nvCxnSpPr>
      <xdr:spPr>
        <a:xfrm>
          <a:off x="12814300" y="5888355"/>
          <a:ext cx="889000" cy="9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38117</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F68AC8DF-C71A-4A05-A0D4-93A485BD2748}"/>
            </a:ext>
          </a:extLst>
        </xdr:cNvPr>
        <xdr:cNvSpPr txBox="1"/>
      </xdr:nvSpPr>
      <xdr:spPr>
        <a:xfrm>
          <a:off x="15266044" y="655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156227</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7FC7EEB3-D988-42E7-B20E-9E75A9E4B337}"/>
            </a:ext>
          </a:extLst>
        </xdr:cNvPr>
        <xdr:cNvSpPr txBox="1"/>
      </xdr:nvSpPr>
      <xdr:spPr>
        <a:xfrm>
          <a:off x="14389744" y="649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7637</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87F74290-F8FB-41EA-97CA-53F076E382EF}"/>
            </a:ext>
          </a:extLst>
        </xdr:cNvPr>
        <xdr:cNvSpPr txBox="1"/>
      </xdr:nvSpPr>
      <xdr:spPr>
        <a:xfrm>
          <a:off x="13500744" y="6522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150512</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D7C641A8-FA3F-4C16-B4D6-1ED91A39E13F}"/>
            </a:ext>
          </a:extLst>
        </xdr:cNvPr>
        <xdr:cNvSpPr txBox="1"/>
      </xdr:nvSpPr>
      <xdr:spPr>
        <a:xfrm>
          <a:off x="12611744" y="649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2557</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2B7498ED-9C01-45BF-82DF-E8DDD531640B}"/>
            </a:ext>
          </a:extLst>
        </xdr:cNvPr>
        <xdr:cNvSpPr txBox="1"/>
      </xdr:nvSpPr>
      <xdr:spPr>
        <a:xfrm>
          <a:off x="15266044" y="583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78757</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F9EC2C93-8AEE-486B-9287-B67822834E96}"/>
            </a:ext>
          </a:extLst>
        </xdr:cNvPr>
        <xdr:cNvSpPr txBox="1"/>
      </xdr:nvSpPr>
      <xdr:spPr>
        <a:xfrm>
          <a:off x="14389744" y="573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48277</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DFF355E2-4AB3-4AF7-9953-1AE64B61AB09}"/>
            </a:ext>
          </a:extLst>
        </xdr:cNvPr>
        <xdr:cNvSpPr txBox="1"/>
      </xdr:nvSpPr>
      <xdr:spPr>
        <a:xfrm>
          <a:off x="13500744" y="570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126382</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F6136132-FDEE-4EFB-93DD-2698C3FEBD89}"/>
            </a:ext>
          </a:extLst>
        </xdr:cNvPr>
        <xdr:cNvSpPr txBox="1"/>
      </xdr:nvSpPr>
      <xdr:spPr>
        <a:xfrm>
          <a:off x="12611744" y="5612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0E989D71-6580-4EDB-A596-35F143BF5A7E}"/>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52CBE0D3-D769-4832-99C2-3E0D63AC4515}"/>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A9A6C73D-3295-4D09-A5E8-78924B25AA71}"/>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068555F7-0BFD-46B3-BFE0-57FF451574C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9C8BEA76-BBE1-4FD3-B29B-8ABDEB1005E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37CA573C-335F-40B6-837E-3FD7B6848FB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4A565C83-E5DD-485A-93C1-ED203DA61B99}"/>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7FBE6BD7-05F0-4A14-9F18-0920E32EB886}"/>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55645AB6-D8E5-43CB-B916-4CB0D66CA9D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4F9913AA-8766-4A15-8064-A9878BD7893E}"/>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133350</xdr:rowOff>
    </xdr:from>
    <xdr:to>
      <xdr:col>120</xdr:col>
      <xdr:colOff>114300</xdr:colOff>
      <xdr:row>42</xdr:row>
      <xdr:rowOff>133350</xdr:rowOff>
    </xdr:to>
    <xdr:cxnSp macro="">
      <xdr:nvCxnSpPr>
        <xdr:cNvPr id="559" name="直線コネクタ 558">
          <a:extLst>
            <a:ext uri="{FF2B5EF4-FFF2-40B4-BE49-F238E27FC236}">
              <a16:creationId xmlns:a16="http://schemas.microsoft.com/office/drawing/2014/main" id="{D4B078E6-2EFB-496C-9000-DFDA2E2FDCFF}"/>
            </a:ext>
          </a:extLst>
        </xdr:cNvPr>
        <xdr:cNvCxnSpPr/>
      </xdr:nvCxnSpPr>
      <xdr:spPr>
        <a:xfrm>
          <a:off x="18288000" y="733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162577</xdr:rowOff>
    </xdr:from>
    <xdr:ext cx="248786" cy="259045"/>
    <xdr:sp macro="" textlink="">
      <xdr:nvSpPr>
        <xdr:cNvPr id="560" name="テキスト ボックス 559">
          <a:extLst>
            <a:ext uri="{FF2B5EF4-FFF2-40B4-BE49-F238E27FC236}">
              <a16:creationId xmlns:a16="http://schemas.microsoft.com/office/drawing/2014/main" id="{88794364-249B-40A9-A688-504C445BEA5E}"/>
            </a:ext>
          </a:extLst>
        </xdr:cNvPr>
        <xdr:cNvSpPr txBox="1"/>
      </xdr:nvSpPr>
      <xdr:spPr>
        <a:xfrm>
          <a:off x="18039214" y="7192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19050</xdr:rowOff>
    </xdr:from>
    <xdr:to>
      <xdr:col>120</xdr:col>
      <xdr:colOff>114300</xdr:colOff>
      <xdr:row>41</xdr:row>
      <xdr:rowOff>19050</xdr:rowOff>
    </xdr:to>
    <xdr:cxnSp macro="">
      <xdr:nvCxnSpPr>
        <xdr:cNvPr id="561" name="直線コネクタ 560">
          <a:extLst>
            <a:ext uri="{FF2B5EF4-FFF2-40B4-BE49-F238E27FC236}">
              <a16:creationId xmlns:a16="http://schemas.microsoft.com/office/drawing/2014/main" id="{45118D7B-A8D3-4B88-B21D-5023109E3FC9}"/>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40</xdr:row>
      <xdr:rowOff>48277</xdr:rowOff>
    </xdr:from>
    <xdr:ext cx="531299" cy="259045"/>
    <xdr:sp macro="" textlink="">
      <xdr:nvSpPr>
        <xdr:cNvPr id="562" name="テキスト ボックス 561">
          <a:extLst>
            <a:ext uri="{FF2B5EF4-FFF2-40B4-BE49-F238E27FC236}">
              <a16:creationId xmlns:a16="http://schemas.microsoft.com/office/drawing/2014/main" id="{1613D34A-8CD5-43AC-BF91-894AC544CADE}"/>
            </a:ext>
          </a:extLst>
        </xdr:cNvPr>
        <xdr:cNvSpPr txBox="1"/>
      </xdr:nvSpPr>
      <xdr:spPr>
        <a:xfrm>
          <a:off x="17756701" y="690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76200</xdr:rowOff>
    </xdr:from>
    <xdr:to>
      <xdr:col>120</xdr:col>
      <xdr:colOff>114300</xdr:colOff>
      <xdr:row>39</xdr:row>
      <xdr:rowOff>76200</xdr:rowOff>
    </xdr:to>
    <xdr:cxnSp macro="">
      <xdr:nvCxnSpPr>
        <xdr:cNvPr id="563" name="直線コネクタ 562">
          <a:extLst>
            <a:ext uri="{FF2B5EF4-FFF2-40B4-BE49-F238E27FC236}">
              <a16:creationId xmlns:a16="http://schemas.microsoft.com/office/drawing/2014/main" id="{40D45371-B5FC-496C-B7E7-6220C77A1728}"/>
            </a:ext>
          </a:extLst>
        </xdr:cNvPr>
        <xdr:cNvCxnSpPr/>
      </xdr:nvCxnSpPr>
      <xdr:spPr>
        <a:xfrm>
          <a:off x="18288000" y="676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38</xdr:row>
      <xdr:rowOff>105427</xdr:rowOff>
    </xdr:from>
    <xdr:ext cx="531299" cy="259045"/>
    <xdr:sp macro="" textlink="">
      <xdr:nvSpPr>
        <xdr:cNvPr id="564" name="テキスト ボックス 563">
          <a:extLst>
            <a:ext uri="{FF2B5EF4-FFF2-40B4-BE49-F238E27FC236}">
              <a16:creationId xmlns:a16="http://schemas.microsoft.com/office/drawing/2014/main" id="{C6FC64D6-DF3A-419F-A419-B91CCB7793BF}"/>
            </a:ext>
          </a:extLst>
        </xdr:cNvPr>
        <xdr:cNvSpPr txBox="1"/>
      </xdr:nvSpPr>
      <xdr:spPr>
        <a:xfrm>
          <a:off x="17756701" y="662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5" name="直線コネクタ 564">
          <a:extLst>
            <a:ext uri="{FF2B5EF4-FFF2-40B4-BE49-F238E27FC236}">
              <a16:creationId xmlns:a16="http://schemas.microsoft.com/office/drawing/2014/main" id="{D6D7E078-0D7A-4136-A1AA-B8C477297F84}"/>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162577</xdr:rowOff>
    </xdr:from>
    <xdr:ext cx="531299" cy="259045"/>
    <xdr:sp macro="" textlink="">
      <xdr:nvSpPr>
        <xdr:cNvPr id="566" name="テキスト ボックス 565">
          <a:extLst>
            <a:ext uri="{FF2B5EF4-FFF2-40B4-BE49-F238E27FC236}">
              <a16:creationId xmlns:a16="http://schemas.microsoft.com/office/drawing/2014/main" id="{77D85FCF-97C5-4084-8BDB-1D20D51721AF}"/>
            </a:ext>
          </a:extLst>
        </xdr:cNvPr>
        <xdr:cNvSpPr txBox="1"/>
      </xdr:nvSpPr>
      <xdr:spPr>
        <a:xfrm>
          <a:off x="17756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19050</xdr:rowOff>
    </xdr:from>
    <xdr:to>
      <xdr:col>120</xdr:col>
      <xdr:colOff>114300</xdr:colOff>
      <xdr:row>36</xdr:row>
      <xdr:rowOff>19050</xdr:rowOff>
    </xdr:to>
    <xdr:cxnSp macro="">
      <xdr:nvCxnSpPr>
        <xdr:cNvPr id="567" name="直線コネクタ 566">
          <a:extLst>
            <a:ext uri="{FF2B5EF4-FFF2-40B4-BE49-F238E27FC236}">
              <a16:creationId xmlns:a16="http://schemas.microsoft.com/office/drawing/2014/main" id="{B0B7209C-550D-46E7-9AD5-DCA825BC6A9E}"/>
            </a:ext>
          </a:extLst>
        </xdr:cNvPr>
        <xdr:cNvCxnSpPr/>
      </xdr:nvCxnSpPr>
      <xdr:spPr>
        <a:xfrm>
          <a:off x="18288000" y="619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48277</xdr:rowOff>
    </xdr:from>
    <xdr:ext cx="595419" cy="259045"/>
    <xdr:sp macro="" textlink="">
      <xdr:nvSpPr>
        <xdr:cNvPr id="568" name="テキスト ボックス 567">
          <a:extLst>
            <a:ext uri="{FF2B5EF4-FFF2-40B4-BE49-F238E27FC236}">
              <a16:creationId xmlns:a16="http://schemas.microsoft.com/office/drawing/2014/main" id="{8CA3925E-0E1C-43C1-9F5B-DF8F0B3972C0}"/>
            </a:ext>
          </a:extLst>
        </xdr:cNvPr>
        <xdr:cNvSpPr txBox="1"/>
      </xdr:nvSpPr>
      <xdr:spPr>
        <a:xfrm>
          <a:off x="17692581" y="6049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69" name="直線コネクタ 568">
          <a:extLst>
            <a:ext uri="{FF2B5EF4-FFF2-40B4-BE49-F238E27FC236}">
              <a16:creationId xmlns:a16="http://schemas.microsoft.com/office/drawing/2014/main" id="{16D11557-384D-4D81-B65A-FFCBF0C44618}"/>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70" name="テキスト ボックス 569">
          <a:extLst>
            <a:ext uri="{FF2B5EF4-FFF2-40B4-BE49-F238E27FC236}">
              <a16:creationId xmlns:a16="http://schemas.microsoft.com/office/drawing/2014/main" id="{75895953-535B-4368-B4D0-5D8EFD0E4FCF}"/>
            </a:ext>
          </a:extLst>
        </xdr:cNvPr>
        <xdr:cNvSpPr txBox="1"/>
      </xdr:nvSpPr>
      <xdr:spPr>
        <a:xfrm>
          <a:off x="17692581" y="576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133350</xdr:rowOff>
    </xdr:from>
    <xdr:to>
      <xdr:col>120</xdr:col>
      <xdr:colOff>114300</xdr:colOff>
      <xdr:row>32</xdr:row>
      <xdr:rowOff>133350</xdr:rowOff>
    </xdr:to>
    <xdr:cxnSp macro="">
      <xdr:nvCxnSpPr>
        <xdr:cNvPr id="571" name="直線コネクタ 570">
          <a:extLst>
            <a:ext uri="{FF2B5EF4-FFF2-40B4-BE49-F238E27FC236}">
              <a16:creationId xmlns:a16="http://schemas.microsoft.com/office/drawing/2014/main" id="{8766D6DB-0229-40B5-A047-D04A003AFEFE}"/>
            </a:ext>
          </a:extLst>
        </xdr:cNvPr>
        <xdr:cNvCxnSpPr/>
      </xdr:nvCxnSpPr>
      <xdr:spPr>
        <a:xfrm>
          <a:off x="18288000" y="561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31</xdr:row>
      <xdr:rowOff>162577</xdr:rowOff>
    </xdr:from>
    <xdr:ext cx="595419" cy="259045"/>
    <xdr:sp macro="" textlink="">
      <xdr:nvSpPr>
        <xdr:cNvPr id="572" name="テキスト ボックス 571">
          <a:extLst>
            <a:ext uri="{FF2B5EF4-FFF2-40B4-BE49-F238E27FC236}">
              <a16:creationId xmlns:a16="http://schemas.microsoft.com/office/drawing/2014/main" id="{039106DD-3793-44FE-B83F-3223783FF25E}"/>
            </a:ext>
          </a:extLst>
        </xdr:cNvPr>
        <xdr:cNvSpPr txBox="1"/>
      </xdr:nvSpPr>
      <xdr:spPr>
        <a:xfrm>
          <a:off x="17692581" y="5477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05AD6F86-EB7F-4F49-ADBB-CA66F49189BF}"/>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4" name="テキスト ボックス 573">
          <a:extLst>
            <a:ext uri="{FF2B5EF4-FFF2-40B4-BE49-F238E27FC236}">
              <a16:creationId xmlns:a16="http://schemas.microsoft.com/office/drawing/2014/main" id="{722D8EBA-778E-4B68-9B47-545D65BD6DE4}"/>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一般廃棄物処理施設】&#10;一人当たり有形固定資産（償却資産）額グラフ枠">
          <a:extLst>
            <a:ext uri="{FF2B5EF4-FFF2-40B4-BE49-F238E27FC236}">
              <a16:creationId xmlns:a16="http://schemas.microsoft.com/office/drawing/2014/main" id="{56275232-80DC-48D7-AB26-46EDE052B4B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126806</xdr:rowOff>
    </xdr:from>
    <xdr:to>
      <xdr:col>116</xdr:col>
      <xdr:colOff>62864</xdr:colOff>
      <xdr:row>41</xdr:row>
      <xdr:rowOff>111938</xdr:rowOff>
    </xdr:to>
    <xdr:cxnSp macro="">
      <xdr:nvCxnSpPr>
        <xdr:cNvPr id="576" name="直線コネクタ 575">
          <a:extLst>
            <a:ext uri="{FF2B5EF4-FFF2-40B4-BE49-F238E27FC236}">
              <a16:creationId xmlns:a16="http://schemas.microsoft.com/office/drawing/2014/main" id="{40E2550A-EB84-4C6F-A852-33BA8F28B63F}"/>
            </a:ext>
          </a:extLst>
        </xdr:cNvPr>
        <xdr:cNvCxnSpPr/>
      </xdr:nvCxnSpPr>
      <xdr:spPr>
        <a:xfrm flipV="1">
          <a:off x="22160864" y="5784656"/>
          <a:ext cx="0" cy="1356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115765</xdr:rowOff>
    </xdr:from>
    <xdr:ext cx="534377" cy="259045"/>
    <xdr:sp macro="" textlink="">
      <xdr:nvSpPr>
        <xdr:cNvPr id="577" name="【一般廃棄物処理施設】&#10;一人当たり有形固定資産（償却資産）額最小値テキスト">
          <a:extLst>
            <a:ext uri="{FF2B5EF4-FFF2-40B4-BE49-F238E27FC236}">
              <a16:creationId xmlns:a16="http://schemas.microsoft.com/office/drawing/2014/main" id="{90CB7200-8508-442A-BE6C-C22162A60A9F}"/>
            </a:ext>
          </a:extLst>
        </xdr:cNvPr>
        <xdr:cNvSpPr txBox="1"/>
      </xdr:nvSpPr>
      <xdr:spPr>
        <a:xfrm>
          <a:off x="22199600" y="7145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111938</xdr:rowOff>
    </xdr:from>
    <xdr:to>
      <xdr:col>116</xdr:col>
      <xdr:colOff>152400</xdr:colOff>
      <xdr:row>41</xdr:row>
      <xdr:rowOff>111938</xdr:rowOff>
    </xdr:to>
    <xdr:cxnSp macro="">
      <xdr:nvCxnSpPr>
        <xdr:cNvPr id="578" name="直線コネクタ 577">
          <a:extLst>
            <a:ext uri="{FF2B5EF4-FFF2-40B4-BE49-F238E27FC236}">
              <a16:creationId xmlns:a16="http://schemas.microsoft.com/office/drawing/2014/main" id="{3535B384-68C7-4FC5-8F1A-8AB12C60779D}"/>
            </a:ext>
          </a:extLst>
        </xdr:cNvPr>
        <xdr:cNvCxnSpPr/>
      </xdr:nvCxnSpPr>
      <xdr:spPr>
        <a:xfrm>
          <a:off x="22072600" y="7141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73483</xdr:rowOff>
    </xdr:from>
    <xdr:ext cx="599010" cy="259045"/>
    <xdr:sp macro="" textlink="">
      <xdr:nvSpPr>
        <xdr:cNvPr id="579" name="【一般廃棄物処理施設】&#10;一人当たり有形固定資産（償却資産）額最大値テキスト">
          <a:extLst>
            <a:ext uri="{FF2B5EF4-FFF2-40B4-BE49-F238E27FC236}">
              <a16:creationId xmlns:a16="http://schemas.microsoft.com/office/drawing/2014/main" id="{9818B4C8-A17A-4EF3-B861-06307F5EA338}"/>
            </a:ext>
          </a:extLst>
        </xdr:cNvPr>
        <xdr:cNvSpPr txBox="1"/>
      </xdr:nvSpPr>
      <xdr:spPr>
        <a:xfrm>
          <a:off x="22199600" y="5559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126806</xdr:rowOff>
    </xdr:from>
    <xdr:to>
      <xdr:col>116</xdr:col>
      <xdr:colOff>152400</xdr:colOff>
      <xdr:row>33</xdr:row>
      <xdr:rowOff>126806</xdr:rowOff>
    </xdr:to>
    <xdr:cxnSp macro="">
      <xdr:nvCxnSpPr>
        <xdr:cNvPr id="580" name="直線コネクタ 579">
          <a:extLst>
            <a:ext uri="{FF2B5EF4-FFF2-40B4-BE49-F238E27FC236}">
              <a16:creationId xmlns:a16="http://schemas.microsoft.com/office/drawing/2014/main" id="{BF80C481-9880-4A7B-BD44-8B0D401A5FF9}"/>
            </a:ext>
          </a:extLst>
        </xdr:cNvPr>
        <xdr:cNvCxnSpPr/>
      </xdr:nvCxnSpPr>
      <xdr:spPr>
        <a:xfrm>
          <a:off x="22072600" y="5784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167333</xdr:rowOff>
    </xdr:from>
    <xdr:ext cx="534377" cy="259045"/>
    <xdr:sp macro="" textlink="">
      <xdr:nvSpPr>
        <xdr:cNvPr id="581" name="【一般廃棄物処理施設】&#10;一人当たり有形固定資産（償却資産）額平均値テキスト">
          <a:extLst>
            <a:ext uri="{FF2B5EF4-FFF2-40B4-BE49-F238E27FC236}">
              <a16:creationId xmlns:a16="http://schemas.microsoft.com/office/drawing/2014/main" id="{40EBF44C-6F3C-4D5B-8C3F-4A9F56160701}"/>
            </a:ext>
          </a:extLst>
        </xdr:cNvPr>
        <xdr:cNvSpPr txBox="1"/>
      </xdr:nvSpPr>
      <xdr:spPr>
        <a:xfrm>
          <a:off x="22199600" y="65109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17456</xdr:rowOff>
    </xdr:from>
    <xdr:to>
      <xdr:col>116</xdr:col>
      <xdr:colOff>114300</xdr:colOff>
      <xdr:row>38</xdr:row>
      <xdr:rowOff>119056</xdr:rowOff>
    </xdr:to>
    <xdr:sp macro="" textlink="">
      <xdr:nvSpPr>
        <xdr:cNvPr id="582" name="フローチャート: 判断 581">
          <a:extLst>
            <a:ext uri="{FF2B5EF4-FFF2-40B4-BE49-F238E27FC236}">
              <a16:creationId xmlns:a16="http://schemas.microsoft.com/office/drawing/2014/main" id="{07B87432-F110-4F5D-8826-F392D6AE49E7}"/>
            </a:ext>
          </a:extLst>
        </xdr:cNvPr>
        <xdr:cNvSpPr/>
      </xdr:nvSpPr>
      <xdr:spPr>
        <a:xfrm>
          <a:off x="22110700" y="653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23619</xdr:rowOff>
    </xdr:from>
    <xdr:to>
      <xdr:col>112</xdr:col>
      <xdr:colOff>38100</xdr:colOff>
      <xdr:row>38</xdr:row>
      <xdr:rowOff>125219</xdr:rowOff>
    </xdr:to>
    <xdr:sp macro="" textlink="">
      <xdr:nvSpPr>
        <xdr:cNvPr id="583" name="フローチャート: 判断 582">
          <a:extLst>
            <a:ext uri="{FF2B5EF4-FFF2-40B4-BE49-F238E27FC236}">
              <a16:creationId xmlns:a16="http://schemas.microsoft.com/office/drawing/2014/main" id="{4A67FA97-653A-4156-8599-13CF113B0283}"/>
            </a:ext>
          </a:extLst>
        </xdr:cNvPr>
        <xdr:cNvSpPr/>
      </xdr:nvSpPr>
      <xdr:spPr>
        <a:xfrm>
          <a:off x="21272500" y="6538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82274</xdr:rowOff>
    </xdr:from>
    <xdr:to>
      <xdr:col>107</xdr:col>
      <xdr:colOff>101600</xdr:colOff>
      <xdr:row>39</xdr:row>
      <xdr:rowOff>12424</xdr:rowOff>
    </xdr:to>
    <xdr:sp macro="" textlink="">
      <xdr:nvSpPr>
        <xdr:cNvPr id="584" name="フローチャート: 判断 583">
          <a:extLst>
            <a:ext uri="{FF2B5EF4-FFF2-40B4-BE49-F238E27FC236}">
              <a16:creationId xmlns:a16="http://schemas.microsoft.com/office/drawing/2014/main" id="{85A167D6-2EF1-4B43-A57F-E8E84DC6325B}"/>
            </a:ext>
          </a:extLst>
        </xdr:cNvPr>
        <xdr:cNvSpPr/>
      </xdr:nvSpPr>
      <xdr:spPr>
        <a:xfrm>
          <a:off x="20383500" y="6597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101019</xdr:rowOff>
    </xdr:from>
    <xdr:to>
      <xdr:col>102</xdr:col>
      <xdr:colOff>165100</xdr:colOff>
      <xdr:row>39</xdr:row>
      <xdr:rowOff>31169</xdr:rowOff>
    </xdr:to>
    <xdr:sp macro="" textlink="">
      <xdr:nvSpPr>
        <xdr:cNvPr id="585" name="フローチャート: 判断 584">
          <a:extLst>
            <a:ext uri="{FF2B5EF4-FFF2-40B4-BE49-F238E27FC236}">
              <a16:creationId xmlns:a16="http://schemas.microsoft.com/office/drawing/2014/main" id="{9017F4AF-3C29-4FE2-AD8A-F983E6933157}"/>
            </a:ext>
          </a:extLst>
        </xdr:cNvPr>
        <xdr:cNvSpPr/>
      </xdr:nvSpPr>
      <xdr:spPr>
        <a:xfrm>
          <a:off x="19494500" y="6616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93418</xdr:rowOff>
    </xdr:from>
    <xdr:to>
      <xdr:col>98</xdr:col>
      <xdr:colOff>38100</xdr:colOff>
      <xdr:row>39</xdr:row>
      <xdr:rowOff>23568</xdr:rowOff>
    </xdr:to>
    <xdr:sp macro="" textlink="">
      <xdr:nvSpPr>
        <xdr:cNvPr id="586" name="フローチャート: 判断 585">
          <a:extLst>
            <a:ext uri="{FF2B5EF4-FFF2-40B4-BE49-F238E27FC236}">
              <a16:creationId xmlns:a16="http://schemas.microsoft.com/office/drawing/2014/main" id="{A4A42F02-2E90-4A22-93DB-11D254C29311}"/>
            </a:ext>
          </a:extLst>
        </xdr:cNvPr>
        <xdr:cNvSpPr/>
      </xdr:nvSpPr>
      <xdr:spPr>
        <a:xfrm>
          <a:off x="18605500" y="6608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EF20E6E9-2343-4897-BE6B-964F930B67DC}"/>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B0D892FA-6707-4493-BBD2-624A61E2009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90282F1D-0A09-42DF-B234-C9EA5190EB8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3E01C330-B774-4191-BBB6-02D1EE244671}"/>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765D12DA-6607-43B8-917F-734D8374891F}"/>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158188</xdr:rowOff>
    </xdr:from>
    <xdr:to>
      <xdr:col>116</xdr:col>
      <xdr:colOff>114300</xdr:colOff>
      <xdr:row>38</xdr:row>
      <xdr:rowOff>88338</xdr:rowOff>
    </xdr:to>
    <xdr:sp macro="" textlink="">
      <xdr:nvSpPr>
        <xdr:cNvPr id="592" name="楕円 591">
          <a:extLst>
            <a:ext uri="{FF2B5EF4-FFF2-40B4-BE49-F238E27FC236}">
              <a16:creationId xmlns:a16="http://schemas.microsoft.com/office/drawing/2014/main" id="{D96F10AD-C8F7-4D4E-8D3E-EE9E04334358}"/>
            </a:ext>
          </a:extLst>
        </xdr:cNvPr>
        <xdr:cNvSpPr/>
      </xdr:nvSpPr>
      <xdr:spPr>
        <a:xfrm>
          <a:off x="22110700" y="6501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9615</xdr:rowOff>
    </xdr:from>
    <xdr:ext cx="534377" cy="259045"/>
    <xdr:sp macro="" textlink="">
      <xdr:nvSpPr>
        <xdr:cNvPr id="593" name="【一般廃棄物処理施設】&#10;一人当たり有形固定資産（償却資産）額該当値テキスト">
          <a:extLst>
            <a:ext uri="{FF2B5EF4-FFF2-40B4-BE49-F238E27FC236}">
              <a16:creationId xmlns:a16="http://schemas.microsoft.com/office/drawing/2014/main" id="{B63DF784-705E-466A-B842-455F093AB016}"/>
            </a:ext>
          </a:extLst>
        </xdr:cNvPr>
        <xdr:cNvSpPr txBox="1"/>
      </xdr:nvSpPr>
      <xdr:spPr>
        <a:xfrm>
          <a:off x="22199600" y="635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168751</xdr:rowOff>
    </xdr:from>
    <xdr:to>
      <xdr:col>112</xdr:col>
      <xdr:colOff>38100</xdr:colOff>
      <xdr:row>38</xdr:row>
      <xdr:rowOff>98901</xdr:rowOff>
    </xdr:to>
    <xdr:sp macro="" textlink="">
      <xdr:nvSpPr>
        <xdr:cNvPr id="594" name="楕円 593">
          <a:extLst>
            <a:ext uri="{FF2B5EF4-FFF2-40B4-BE49-F238E27FC236}">
              <a16:creationId xmlns:a16="http://schemas.microsoft.com/office/drawing/2014/main" id="{14AED4C8-9A79-4DBF-9696-A1B0399AA39F}"/>
            </a:ext>
          </a:extLst>
        </xdr:cNvPr>
        <xdr:cNvSpPr/>
      </xdr:nvSpPr>
      <xdr:spPr>
        <a:xfrm>
          <a:off x="21272500" y="6512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37538</xdr:rowOff>
    </xdr:from>
    <xdr:to>
      <xdr:col>116</xdr:col>
      <xdr:colOff>63500</xdr:colOff>
      <xdr:row>38</xdr:row>
      <xdr:rowOff>48101</xdr:rowOff>
    </xdr:to>
    <xdr:cxnSp macro="">
      <xdr:nvCxnSpPr>
        <xdr:cNvPr id="595" name="直線コネクタ 594">
          <a:extLst>
            <a:ext uri="{FF2B5EF4-FFF2-40B4-BE49-F238E27FC236}">
              <a16:creationId xmlns:a16="http://schemas.microsoft.com/office/drawing/2014/main" id="{F31656DB-63C5-4BB9-96D9-BCB2FE1AAC9E}"/>
            </a:ext>
          </a:extLst>
        </xdr:cNvPr>
        <xdr:cNvCxnSpPr/>
      </xdr:nvCxnSpPr>
      <xdr:spPr>
        <a:xfrm flipV="1">
          <a:off x="21323300" y="6552638"/>
          <a:ext cx="838200" cy="10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5474</xdr:rowOff>
    </xdr:from>
    <xdr:to>
      <xdr:col>107</xdr:col>
      <xdr:colOff>101600</xdr:colOff>
      <xdr:row>38</xdr:row>
      <xdr:rowOff>107074</xdr:rowOff>
    </xdr:to>
    <xdr:sp macro="" textlink="">
      <xdr:nvSpPr>
        <xdr:cNvPr id="596" name="楕円 595">
          <a:extLst>
            <a:ext uri="{FF2B5EF4-FFF2-40B4-BE49-F238E27FC236}">
              <a16:creationId xmlns:a16="http://schemas.microsoft.com/office/drawing/2014/main" id="{492CC0B9-4275-46CA-AEA6-ED93E5E426AC}"/>
            </a:ext>
          </a:extLst>
        </xdr:cNvPr>
        <xdr:cNvSpPr/>
      </xdr:nvSpPr>
      <xdr:spPr>
        <a:xfrm>
          <a:off x="20383500" y="6520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48101</xdr:rowOff>
    </xdr:from>
    <xdr:to>
      <xdr:col>111</xdr:col>
      <xdr:colOff>177800</xdr:colOff>
      <xdr:row>38</xdr:row>
      <xdr:rowOff>56274</xdr:rowOff>
    </xdr:to>
    <xdr:cxnSp macro="">
      <xdr:nvCxnSpPr>
        <xdr:cNvPr id="597" name="直線コネクタ 596">
          <a:extLst>
            <a:ext uri="{FF2B5EF4-FFF2-40B4-BE49-F238E27FC236}">
              <a16:creationId xmlns:a16="http://schemas.microsoft.com/office/drawing/2014/main" id="{A84FA0D0-6EFF-4E77-A44E-3BE3E1C915E0}"/>
            </a:ext>
          </a:extLst>
        </xdr:cNvPr>
        <xdr:cNvCxnSpPr/>
      </xdr:nvCxnSpPr>
      <xdr:spPr>
        <a:xfrm flipV="1">
          <a:off x="20434300" y="6563201"/>
          <a:ext cx="889000" cy="8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120793</xdr:rowOff>
    </xdr:from>
    <xdr:to>
      <xdr:col>102</xdr:col>
      <xdr:colOff>165100</xdr:colOff>
      <xdr:row>38</xdr:row>
      <xdr:rowOff>50943</xdr:rowOff>
    </xdr:to>
    <xdr:sp macro="" textlink="">
      <xdr:nvSpPr>
        <xdr:cNvPr id="598" name="楕円 597">
          <a:extLst>
            <a:ext uri="{FF2B5EF4-FFF2-40B4-BE49-F238E27FC236}">
              <a16:creationId xmlns:a16="http://schemas.microsoft.com/office/drawing/2014/main" id="{34207244-90D3-4976-B313-4E824F884F42}"/>
            </a:ext>
          </a:extLst>
        </xdr:cNvPr>
        <xdr:cNvSpPr/>
      </xdr:nvSpPr>
      <xdr:spPr>
        <a:xfrm>
          <a:off x="19494500" y="646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143</xdr:rowOff>
    </xdr:from>
    <xdr:to>
      <xdr:col>107</xdr:col>
      <xdr:colOff>50800</xdr:colOff>
      <xdr:row>38</xdr:row>
      <xdr:rowOff>56274</xdr:rowOff>
    </xdr:to>
    <xdr:cxnSp macro="">
      <xdr:nvCxnSpPr>
        <xdr:cNvPr id="599" name="直線コネクタ 598">
          <a:extLst>
            <a:ext uri="{FF2B5EF4-FFF2-40B4-BE49-F238E27FC236}">
              <a16:creationId xmlns:a16="http://schemas.microsoft.com/office/drawing/2014/main" id="{ADD657B6-BE58-4D20-958A-EF4E42C55D26}"/>
            </a:ext>
          </a:extLst>
        </xdr:cNvPr>
        <xdr:cNvCxnSpPr/>
      </xdr:nvCxnSpPr>
      <xdr:spPr>
        <a:xfrm>
          <a:off x="19545300" y="6515243"/>
          <a:ext cx="889000" cy="56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131385</xdr:rowOff>
    </xdr:from>
    <xdr:to>
      <xdr:col>98</xdr:col>
      <xdr:colOff>38100</xdr:colOff>
      <xdr:row>38</xdr:row>
      <xdr:rowOff>61534</xdr:rowOff>
    </xdr:to>
    <xdr:sp macro="" textlink="">
      <xdr:nvSpPr>
        <xdr:cNvPr id="600" name="楕円 599">
          <a:extLst>
            <a:ext uri="{FF2B5EF4-FFF2-40B4-BE49-F238E27FC236}">
              <a16:creationId xmlns:a16="http://schemas.microsoft.com/office/drawing/2014/main" id="{4A718AFB-2034-40F9-B795-1246497E9D9D}"/>
            </a:ext>
          </a:extLst>
        </xdr:cNvPr>
        <xdr:cNvSpPr/>
      </xdr:nvSpPr>
      <xdr:spPr>
        <a:xfrm>
          <a:off x="18605500" y="647503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143</xdr:rowOff>
    </xdr:from>
    <xdr:to>
      <xdr:col>102</xdr:col>
      <xdr:colOff>114300</xdr:colOff>
      <xdr:row>38</xdr:row>
      <xdr:rowOff>10735</xdr:rowOff>
    </xdr:to>
    <xdr:cxnSp macro="">
      <xdr:nvCxnSpPr>
        <xdr:cNvPr id="601" name="直線コネクタ 600">
          <a:extLst>
            <a:ext uri="{FF2B5EF4-FFF2-40B4-BE49-F238E27FC236}">
              <a16:creationId xmlns:a16="http://schemas.microsoft.com/office/drawing/2014/main" id="{8041968A-E517-48D3-B36D-AE65FDC4A04E}"/>
            </a:ext>
          </a:extLst>
        </xdr:cNvPr>
        <xdr:cNvCxnSpPr/>
      </xdr:nvCxnSpPr>
      <xdr:spPr>
        <a:xfrm flipV="1">
          <a:off x="18656300" y="6515243"/>
          <a:ext cx="889000" cy="10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116346</xdr:rowOff>
    </xdr:from>
    <xdr:ext cx="534377" cy="259045"/>
    <xdr:sp macro="" textlink="">
      <xdr:nvSpPr>
        <xdr:cNvPr id="602" name="n_1aveValue【一般廃棄物処理施設】&#10;一人当たり有形固定資産（償却資産）額">
          <a:extLst>
            <a:ext uri="{FF2B5EF4-FFF2-40B4-BE49-F238E27FC236}">
              <a16:creationId xmlns:a16="http://schemas.microsoft.com/office/drawing/2014/main" id="{434A9462-A6E5-4BB0-B68E-918EEA9E12E5}"/>
            </a:ext>
          </a:extLst>
        </xdr:cNvPr>
        <xdr:cNvSpPr txBox="1"/>
      </xdr:nvSpPr>
      <xdr:spPr>
        <a:xfrm>
          <a:off x="21043411" y="6631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3551</xdr:rowOff>
    </xdr:from>
    <xdr:ext cx="534377" cy="259045"/>
    <xdr:sp macro="" textlink="">
      <xdr:nvSpPr>
        <xdr:cNvPr id="603" name="n_2aveValue【一般廃棄物処理施設】&#10;一人当たり有形固定資産（償却資産）額">
          <a:extLst>
            <a:ext uri="{FF2B5EF4-FFF2-40B4-BE49-F238E27FC236}">
              <a16:creationId xmlns:a16="http://schemas.microsoft.com/office/drawing/2014/main" id="{723BA613-F57D-4FFA-B229-C58B355B11AE}"/>
            </a:ext>
          </a:extLst>
        </xdr:cNvPr>
        <xdr:cNvSpPr txBox="1"/>
      </xdr:nvSpPr>
      <xdr:spPr>
        <a:xfrm>
          <a:off x="20167111" y="6690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22296</xdr:rowOff>
    </xdr:from>
    <xdr:ext cx="534377" cy="259045"/>
    <xdr:sp macro="" textlink="">
      <xdr:nvSpPr>
        <xdr:cNvPr id="604" name="n_3aveValue【一般廃棄物処理施設】&#10;一人当たり有形固定資産（償却資産）額">
          <a:extLst>
            <a:ext uri="{FF2B5EF4-FFF2-40B4-BE49-F238E27FC236}">
              <a16:creationId xmlns:a16="http://schemas.microsoft.com/office/drawing/2014/main" id="{17EC00FE-06A8-40F6-A02A-9F9B0ABA25A5}"/>
            </a:ext>
          </a:extLst>
        </xdr:cNvPr>
        <xdr:cNvSpPr txBox="1"/>
      </xdr:nvSpPr>
      <xdr:spPr>
        <a:xfrm>
          <a:off x="19278111" y="6708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14695</xdr:rowOff>
    </xdr:from>
    <xdr:ext cx="534377" cy="259045"/>
    <xdr:sp macro="" textlink="">
      <xdr:nvSpPr>
        <xdr:cNvPr id="605" name="n_4aveValue【一般廃棄物処理施設】&#10;一人当たり有形固定資産（償却資産）額">
          <a:extLst>
            <a:ext uri="{FF2B5EF4-FFF2-40B4-BE49-F238E27FC236}">
              <a16:creationId xmlns:a16="http://schemas.microsoft.com/office/drawing/2014/main" id="{9A1C179F-C2F6-442D-B3FC-FC5CD78DD976}"/>
            </a:ext>
          </a:extLst>
        </xdr:cNvPr>
        <xdr:cNvSpPr txBox="1"/>
      </xdr:nvSpPr>
      <xdr:spPr>
        <a:xfrm>
          <a:off x="18389111" y="6701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36</xdr:row>
      <xdr:rowOff>115428</xdr:rowOff>
    </xdr:from>
    <xdr:ext cx="534377" cy="259045"/>
    <xdr:sp macro="" textlink="">
      <xdr:nvSpPr>
        <xdr:cNvPr id="606" name="n_1mainValue【一般廃棄物処理施設】&#10;一人当たり有形固定資産（償却資産）額">
          <a:extLst>
            <a:ext uri="{FF2B5EF4-FFF2-40B4-BE49-F238E27FC236}">
              <a16:creationId xmlns:a16="http://schemas.microsoft.com/office/drawing/2014/main" id="{BEA94347-C895-4207-8013-53C97EED0419}"/>
            </a:ext>
          </a:extLst>
        </xdr:cNvPr>
        <xdr:cNvSpPr txBox="1"/>
      </xdr:nvSpPr>
      <xdr:spPr>
        <a:xfrm>
          <a:off x="21043411" y="6287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123601</xdr:rowOff>
    </xdr:from>
    <xdr:ext cx="534377" cy="259045"/>
    <xdr:sp macro="" textlink="">
      <xdr:nvSpPr>
        <xdr:cNvPr id="607" name="n_2mainValue【一般廃棄物処理施設】&#10;一人当たり有形固定資産（償却資産）額">
          <a:extLst>
            <a:ext uri="{FF2B5EF4-FFF2-40B4-BE49-F238E27FC236}">
              <a16:creationId xmlns:a16="http://schemas.microsoft.com/office/drawing/2014/main" id="{53914768-7A56-473B-A6DC-671C77CC9B81}"/>
            </a:ext>
          </a:extLst>
        </xdr:cNvPr>
        <xdr:cNvSpPr txBox="1"/>
      </xdr:nvSpPr>
      <xdr:spPr>
        <a:xfrm>
          <a:off x="20167111" y="6295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36</xdr:row>
      <xdr:rowOff>67470</xdr:rowOff>
    </xdr:from>
    <xdr:ext cx="534377" cy="259045"/>
    <xdr:sp macro="" textlink="">
      <xdr:nvSpPr>
        <xdr:cNvPr id="608" name="n_3mainValue【一般廃棄物処理施設】&#10;一人当たり有形固定資産（償却資産）額">
          <a:extLst>
            <a:ext uri="{FF2B5EF4-FFF2-40B4-BE49-F238E27FC236}">
              <a16:creationId xmlns:a16="http://schemas.microsoft.com/office/drawing/2014/main" id="{0E3C29B2-270D-4119-8713-FE84EA7543B8}"/>
            </a:ext>
          </a:extLst>
        </xdr:cNvPr>
        <xdr:cNvSpPr txBox="1"/>
      </xdr:nvSpPr>
      <xdr:spPr>
        <a:xfrm>
          <a:off x="19278111" y="6239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36</xdr:row>
      <xdr:rowOff>78062</xdr:rowOff>
    </xdr:from>
    <xdr:ext cx="534377" cy="259045"/>
    <xdr:sp macro="" textlink="">
      <xdr:nvSpPr>
        <xdr:cNvPr id="609" name="n_4mainValue【一般廃棄物処理施設】&#10;一人当たり有形固定資産（償却資産）額">
          <a:extLst>
            <a:ext uri="{FF2B5EF4-FFF2-40B4-BE49-F238E27FC236}">
              <a16:creationId xmlns:a16="http://schemas.microsoft.com/office/drawing/2014/main" id="{73753D8D-B41E-4034-A19D-4A62622E9C72}"/>
            </a:ext>
          </a:extLst>
        </xdr:cNvPr>
        <xdr:cNvSpPr txBox="1"/>
      </xdr:nvSpPr>
      <xdr:spPr>
        <a:xfrm>
          <a:off x="18389111" y="6250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id="{C55ADFF2-324D-4939-AC64-57360B2B46F3}"/>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4F5B5F7F-5BCF-4A26-9BFF-1D206506925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a:extLst>
            <a:ext uri="{FF2B5EF4-FFF2-40B4-BE49-F238E27FC236}">
              <a16:creationId xmlns:a16="http://schemas.microsoft.com/office/drawing/2014/main" id="{8D83F80F-1EFB-4826-91E7-CDF3345BBD8D}"/>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DEBA9BE5-3AAA-4AEF-88C2-45EA36702285}"/>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a:extLst>
            <a:ext uri="{FF2B5EF4-FFF2-40B4-BE49-F238E27FC236}">
              <a16:creationId xmlns:a16="http://schemas.microsoft.com/office/drawing/2014/main" id="{7B1DC5F3-76BF-40BD-8FFA-21518C91F3B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FDB5AD6F-97DA-47A6-923F-85D3893EB85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a:extLst>
            <a:ext uri="{FF2B5EF4-FFF2-40B4-BE49-F238E27FC236}">
              <a16:creationId xmlns:a16="http://schemas.microsoft.com/office/drawing/2014/main" id="{DB458738-F0CD-4C84-B0CD-FD3A612021B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id="{9F14AE6B-6616-4278-9DA3-9841FDD7E546}"/>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8" name="テキスト ボックス 617">
          <a:extLst>
            <a:ext uri="{FF2B5EF4-FFF2-40B4-BE49-F238E27FC236}">
              <a16:creationId xmlns:a16="http://schemas.microsoft.com/office/drawing/2014/main" id="{81CF6916-F1F6-4CFF-9060-53A0D3A9BD5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a:extLst>
            <a:ext uri="{FF2B5EF4-FFF2-40B4-BE49-F238E27FC236}">
              <a16:creationId xmlns:a16="http://schemas.microsoft.com/office/drawing/2014/main" id="{98BDD51E-F319-4C00-82B2-46E92B817C9B}"/>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0" name="テキスト ボックス 619">
          <a:extLst>
            <a:ext uri="{FF2B5EF4-FFF2-40B4-BE49-F238E27FC236}">
              <a16:creationId xmlns:a16="http://schemas.microsoft.com/office/drawing/2014/main" id="{27F5BD00-63DB-46E7-8BE1-03B53AF5DB2F}"/>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1" name="直線コネクタ 620">
          <a:extLst>
            <a:ext uri="{FF2B5EF4-FFF2-40B4-BE49-F238E27FC236}">
              <a16:creationId xmlns:a16="http://schemas.microsoft.com/office/drawing/2014/main" id="{A887A636-C404-49F8-9D1A-888BEA3585E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2" name="テキスト ボックス 621">
          <a:extLst>
            <a:ext uri="{FF2B5EF4-FFF2-40B4-BE49-F238E27FC236}">
              <a16:creationId xmlns:a16="http://schemas.microsoft.com/office/drawing/2014/main" id="{4EDAB53E-CD16-47AC-B5DD-965007558537}"/>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3" name="直線コネクタ 622">
          <a:extLst>
            <a:ext uri="{FF2B5EF4-FFF2-40B4-BE49-F238E27FC236}">
              <a16:creationId xmlns:a16="http://schemas.microsoft.com/office/drawing/2014/main" id="{25134858-3D65-4F4A-8441-EDB90417BFAD}"/>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4" name="テキスト ボックス 623">
          <a:extLst>
            <a:ext uri="{FF2B5EF4-FFF2-40B4-BE49-F238E27FC236}">
              <a16:creationId xmlns:a16="http://schemas.microsoft.com/office/drawing/2014/main" id="{0A2750C5-ADCC-41F7-9EEE-7D3B54E38722}"/>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5" name="直線コネクタ 624">
          <a:extLst>
            <a:ext uri="{FF2B5EF4-FFF2-40B4-BE49-F238E27FC236}">
              <a16:creationId xmlns:a16="http://schemas.microsoft.com/office/drawing/2014/main" id="{6B7A86CB-380E-401C-A169-4EEC73E5A027}"/>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6" name="テキスト ボックス 625">
          <a:extLst>
            <a:ext uri="{FF2B5EF4-FFF2-40B4-BE49-F238E27FC236}">
              <a16:creationId xmlns:a16="http://schemas.microsoft.com/office/drawing/2014/main" id="{0EF3BD94-209E-49CD-8342-43634D27D155}"/>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7" name="直線コネクタ 626">
          <a:extLst>
            <a:ext uri="{FF2B5EF4-FFF2-40B4-BE49-F238E27FC236}">
              <a16:creationId xmlns:a16="http://schemas.microsoft.com/office/drawing/2014/main" id="{7FBDEF03-BB22-48D8-A396-CEB2EE08EB56}"/>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8" name="テキスト ボックス 627">
          <a:extLst>
            <a:ext uri="{FF2B5EF4-FFF2-40B4-BE49-F238E27FC236}">
              <a16:creationId xmlns:a16="http://schemas.microsoft.com/office/drawing/2014/main" id="{DCE096B3-B878-4551-82E1-B8C61217C488}"/>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9" name="直線コネクタ 628">
          <a:extLst>
            <a:ext uri="{FF2B5EF4-FFF2-40B4-BE49-F238E27FC236}">
              <a16:creationId xmlns:a16="http://schemas.microsoft.com/office/drawing/2014/main" id="{DDAE28A9-5812-407E-BFD0-4682E72F5002}"/>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0" name="テキスト ボックス 629">
          <a:extLst>
            <a:ext uri="{FF2B5EF4-FFF2-40B4-BE49-F238E27FC236}">
              <a16:creationId xmlns:a16="http://schemas.microsoft.com/office/drawing/2014/main" id="{6A59C61A-41E7-4C08-8792-AA88E0CFF3B3}"/>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1" name="直線コネクタ 630">
          <a:extLst>
            <a:ext uri="{FF2B5EF4-FFF2-40B4-BE49-F238E27FC236}">
              <a16:creationId xmlns:a16="http://schemas.microsoft.com/office/drawing/2014/main" id="{CBCF14F9-4F81-4101-91FE-EA7CFA2FD522}"/>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2" name="テキスト ボックス 631">
          <a:extLst>
            <a:ext uri="{FF2B5EF4-FFF2-40B4-BE49-F238E27FC236}">
              <a16:creationId xmlns:a16="http://schemas.microsoft.com/office/drawing/2014/main" id="{32908C8A-0270-478F-9BB9-6BDA914ED1B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3" name="直線コネクタ 632">
          <a:extLst>
            <a:ext uri="{FF2B5EF4-FFF2-40B4-BE49-F238E27FC236}">
              <a16:creationId xmlns:a16="http://schemas.microsoft.com/office/drawing/2014/main" id="{B78C1638-B61F-422F-AFED-A4D79683C8D8}"/>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4" name="【保健センター・保健所】&#10;有形固定資産減価償却率グラフ枠">
          <a:extLst>
            <a:ext uri="{FF2B5EF4-FFF2-40B4-BE49-F238E27FC236}">
              <a16:creationId xmlns:a16="http://schemas.microsoft.com/office/drawing/2014/main" id="{7388E6FA-5ED4-47C9-AC7A-7DE908C40D68}"/>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128996</xdr:rowOff>
    </xdr:from>
    <xdr:to>
      <xdr:col>85</xdr:col>
      <xdr:colOff>126364</xdr:colOff>
      <xdr:row>64</xdr:row>
      <xdr:rowOff>0</xdr:rowOff>
    </xdr:to>
    <xdr:cxnSp macro="">
      <xdr:nvCxnSpPr>
        <xdr:cNvPr id="635" name="直線コネクタ 634">
          <a:extLst>
            <a:ext uri="{FF2B5EF4-FFF2-40B4-BE49-F238E27FC236}">
              <a16:creationId xmlns:a16="http://schemas.microsoft.com/office/drawing/2014/main" id="{FC5D1A15-332A-4652-86B6-88E9E85CC453}"/>
            </a:ext>
          </a:extLst>
        </xdr:cNvPr>
        <xdr:cNvCxnSpPr/>
      </xdr:nvCxnSpPr>
      <xdr:spPr>
        <a:xfrm flipV="1">
          <a:off x="16318864" y="9558746"/>
          <a:ext cx="0" cy="1414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3827</xdr:rowOff>
    </xdr:from>
    <xdr:ext cx="405111" cy="259045"/>
    <xdr:sp macro="" textlink="">
      <xdr:nvSpPr>
        <xdr:cNvPr id="636" name="【保健センター・保健所】&#10;有形固定資産減価償却率最小値テキスト">
          <a:extLst>
            <a:ext uri="{FF2B5EF4-FFF2-40B4-BE49-F238E27FC236}">
              <a16:creationId xmlns:a16="http://schemas.microsoft.com/office/drawing/2014/main" id="{FEE1BC20-D291-4FAC-B7FF-AE8360539493}"/>
            </a:ext>
          </a:extLst>
        </xdr:cNvPr>
        <xdr:cNvSpPr txBox="1"/>
      </xdr:nvSpPr>
      <xdr:spPr>
        <a:xfrm>
          <a:off x="16357600" y="1097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0</xdr:rowOff>
    </xdr:from>
    <xdr:to>
      <xdr:col>86</xdr:col>
      <xdr:colOff>25400</xdr:colOff>
      <xdr:row>64</xdr:row>
      <xdr:rowOff>0</xdr:rowOff>
    </xdr:to>
    <xdr:cxnSp macro="">
      <xdr:nvCxnSpPr>
        <xdr:cNvPr id="637" name="直線コネクタ 636">
          <a:extLst>
            <a:ext uri="{FF2B5EF4-FFF2-40B4-BE49-F238E27FC236}">
              <a16:creationId xmlns:a16="http://schemas.microsoft.com/office/drawing/2014/main" id="{97A20BC3-1A28-47F7-BD00-83217D5DBA5C}"/>
            </a:ext>
          </a:extLst>
        </xdr:cNvPr>
        <xdr:cNvCxnSpPr/>
      </xdr:nvCxnSpPr>
      <xdr:spPr>
        <a:xfrm>
          <a:off x="16230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75673</xdr:rowOff>
    </xdr:from>
    <xdr:ext cx="340478" cy="259045"/>
    <xdr:sp macro="" textlink="">
      <xdr:nvSpPr>
        <xdr:cNvPr id="638" name="【保健センター・保健所】&#10;有形固定資産減価償却率最大値テキスト">
          <a:extLst>
            <a:ext uri="{FF2B5EF4-FFF2-40B4-BE49-F238E27FC236}">
              <a16:creationId xmlns:a16="http://schemas.microsoft.com/office/drawing/2014/main" id="{F82E5AB6-F1D8-4455-923F-76E9F2CCBF0D}"/>
            </a:ext>
          </a:extLst>
        </xdr:cNvPr>
        <xdr:cNvSpPr txBox="1"/>
      </xdr:nvSpPr>
      <xdr:spPr>
        <a:xfrm>
          <a:off x="16357600" y="933397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128996</xdr:rowOff>
    </xdr:from>
    <xdr:to>
      <xdr:col>86</xdr:col>
      <xdr:colOff>25400</xdr:colOff>
      <xdr:row>55</xdr:row>
      <xdr:rowOff>128996</xdr:rowOff>
    </xdr:to>
    <xdr:cxnSp macro="">
      <xdr:nvCxnSpPr>
        <xdr:cNvPr id="639" name="直線コネクタ 638">
          <a:extLst>
            <a:ext uri="{FF2B5EF4-FFF2-40B4-BE49-F238E27FC236}">
              <a16:creationId xmlns:a16="http://schemas.microsoft.com/office/drawing/2014/main" id="{F5478F95-5708-4808-A67E-D4FB6E3E9689}"/>
            </a:ext>
          </a:extLst>
        </xdr:cNvPr>
        <xdr:cNvCxnSpPr/>
      </xdr:nvCxnSpPr>
      <xdr:spPr>
        <a:xfrm>
          <a:off x="16230600" y="9558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50454</xdr:rowOff>
    </xdr:from>
    <xdr:ext cx="405111" cy="259045"/>
    <xdr:sp macro="" textlink="">
      <xdr:nvSpPr>
        <xdr:cNvPr id="640" name="【保健センター・保健所】&#10;有形固定資産減価償却率平均値テキスト">
          <a:extLst>
            <a:ext uri="{FF2B5EF4-FFF2-40B4-BE49-F238E27FC236}">
              <a16:creationId xmlns:a16="http://schemas.microsoft.com/office/drawing/2014/main" id="{4409A6FF-5494-4A3C-BC72-7519B8407028}"/>
            </a:ext>
          </a:extLst>
        </xdr:cNvPr>
        <xdr:cNvSpPr txBox="1"/>
      </xdr:nvSpPr>
      <xdr:spPr>
        <a:xfrm>
          <a:off x="16357600" y="101660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27577</xdr:rowOff>
    </xdr:from>
    <xdr:to>
      <xdr:col>85</xdr:col>
      <xdr:colOff>177800</xdr:colOff>
      <xdr:row>60</xdr:row>
      <xdr:rowOff>129177</xdr:rowOff>
    </xdr:to>
    <xdr:sp macro="" textlink="">
      <xdr:nvSpPr>
        <xdr:cNvPr id="641" name="フローチャート: 判断 640">
          <a:extLst>
            <a:ext uri="{FF2B5EF4-FFF2-40B4-BE49-F238E27FC236}">
              <a16:creationId xmlns:a16="http://schemas.microsoft.com/office/drawing/2014/main" id="{70A97D8A-1751-4524-891A-A8F80A8B99E0}"/>
            </a:ext>
          </a:extLst>
        </xdr:cNvPr>
        <xdr:cNvSpPr/>
      </xdr:nvSpPr>
      <xdr:spPr>
        <a:xfrm>
          <a:off x="16268700" y="1031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84727</xdr:rowOff>
    </xdr:from>
    <xdr:to>
      <xdr:col>81</xdr:col>
      <xdr:colOff>101600</xdr:colOff>
      <xdr:row>61</xdr:row>
      <xdr:rowOff>14877</xdr:rowOff>
    </xdr:to>
    <xdr:sp macro="" textlink="">
      <xdr:nvSpPr>
        <xdr:cNvPr id="642" name="フローチャート: 判断 641">
          <a:extLst>
            <a:ext uri="{FF2B5EF4-FFF2-40B4-BE49-F238E27FC236}">
              <a16:creationId xmlns:a16="http://schemas.microsoft.com/office/drawing/2014/main" id="{27791D2F-2199-4513-9E01-6CB8D1557989}"/>
            </a:ext>
          </a:extLst>
        </xdr:cNvPr>
        <xdr:cNvSpPr/>
      </xdr:nvSpPr>
      <xdr:spPr>
        <a:xfrm>
          <a:off x="15430500" y="1037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53703</xdr:rowOff>
    </xdr:from>
    <xdr:to>
      <xdr:col>76</xdr:col>
      <xdr:colOff>165100</xdr:colOff>
      <xdr:row>60</xdr:row>
      <xdr:rowOff>155303</xdr:rowOff>
    </xdr:to>
    <xdr:sp macro="" textlink="">
      <xdr:nvSpPr>
        <xdr:cNvPr id="643" name="フローチャート: 判断 642">
          <a:extLst>
            <a:ext uri="{FF2B5EF4-FFF2-40B4-BE49-F238E27FC236}">
              <a16:creationId xmlns:a16="http://schemas.microsoft.com/office/drawing/2014/main" id="{7B981F13-02BA-4B9F-94B8-D9A1BF8B9791}"/>
            </a:ext>
          </a:extLst>
        </xdr:cNvPr>
        <xdr:cNvSpPr/>
      </xdr:nvSpPr>
      <xdr:spPr>
        <a:xfrm>
          <a:off x="14541500" y="1034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30843</xdr:rowOff>
    </xdr:from>
    <xdr:to>
      <xdr:col>72</xdr:col>
      <xdr:colOff>38100</xdr:colOff>
      <xdr:row>60</xdr:row>
      <xdr:rowOff>132443</xdr:rowOff>
    </xdr:to>
    <xdr:sp macro="" textlink="">
      <xdr:nvSpPr>
        <xdr:cNvPr id="644" name="フローチャート: 判断 643">
          <a:extLst>
            <a:ext uri="{FF2B5EF4-FFF2-40B4-BE49-F238E27FC236}">
              <a16:creationId xmlns:a16="http://schemas.microsoft.com/office/drawing/2014/main" id="{AD0890FC-F232-40DA-8B28-D5E982644954}"/>
            </a:ext>
          </a:extLst>
        </xdr:cNvPr>
        <xdr:cNvSpPr/>
      </xdr:nvSpPr>
      <xdr:spPr>
        <a:xfrm>
          <a:off x="13652500" y="1031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168003</xdr:rowOff>
    </xdr:from>
    <xdr:to>
      <xdr:col>67</xdr:col>
      <xdr:colOff>101600</xdr:colOff>
      <xdr:row>60</xdr:row>
      <xdr:rowOff>98153</xdr:rowOff>
    </xdr:to>
    <xdr:sp macro="" textlink="">
      <xdr:nvSpPr>
        <xdr:cNvPr id="645" name="フローチャート: 判断 644">
          <a:extLst>
            <a:ext uri="{FF2B5EF4-FFF2-40B4-BE49-F238E27FC236}">
              <a16:creationId xmlns:a16="http://schemas.microsoft.com/office/drawing/2014/main" id="{77907A5C-CA98-404B-9527-4A0422510D36}"/>
            </a:ext>
          </a:extLst>
        </xdr:cNvPr>
        <xdr:cNvSpPr/>
      </xdr:nvSpPr>
      <xdr:spPr>
        <a:xfrm>
          <a:off x="12763500" y="102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CC493CDF-41BC-458F-81FF-50C92A1ED173}"/>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5734BDB8-B3F0-472B-9C2A-D9FBA7D459DB}"/>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9F3BBE28-B8CC-4FA0-B01A-D7185EDE8434}"/>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E0F65EF1-91A6-4A03-AE9C-F9C6848E2F82}"/>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718104CD-0190-4829-9B16-FD3B94BD2E6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53703</xdr:rowOff>
    </xdr:from>
    <xdr:to>
      <xdr:col>85</xdr:col>
      <xdr:colOff>177800</xdr:colOff>
      <xdr:row>61</xdr:row>
      <xdr:rowOff>155303</xdr:rowOff>
    </xdr:to>
    <xdr:sp macro="" textlink="">
      <xdr:nvSpPr>
        <xdr:cNvPr id="651" name="楕円 650">
          <a:extLst>
            <a:ext uri="{FF2B5EF4-FFF2-40B4-BE49-F238E27FC236}">
              <a16:creationId xmlns:a16="http://schemas.microsoft.com/office/drawing/2014/main" id="{5EC54C98-F0F7-4517-85D2-8A70CD8A8747}"/>
            </a:ext>
          </a:extLst>
        </xdr:cNvPr>
        <xdr:cNvSpPr/>
      </xdr:nvSpPr>
      <xdr:spPr>
        <a:xfrm>
          <a:off x="16268700" y="10512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32130</xdr:rowOff>
    </xdr:from>
    <xdr:ext cx="405111" cy="259045"/>
    <xdr:sp macro="" textlink="">
      <xdr:nvSpPr>
        <xdr:cNvPr id="652" name="【保健センター・保健所】&#10;有形固定資産減価償却率該当値テキスト">
          <a:extLst>
            <a:ext uri="{FF2B5EF4-FFF2-40B4-BE49-F238E27FC236}">
              <a16:creationId xmlns:a16="http://schemas.microsoft.com/office/drawing/2014/main" id="{D5EBEEA6-1F5F-470F-A296-73DE903EE926}"/>
            </a:ext>
          </a:extLst>
        </xdr:cNvPr>
        <xdr:cNvSpPr txBox="1"/>
      </xdr:nvSpPr>
      <xdr:spPr>
        <a:xfrm>
          <a:off x="16357600" y="1049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21046</xdr:rowOff>
    </xdr:from>
    <xdr:to>
      <xdr:col>81</xdr:col>
      <xdr:colOff>101600</xdr:colOff>
      <xdr:row>61</xdr:row>
      <xdr:rowOff>122646</xdr:rowOff>
    </xdr:to>
    <xdr:sp macro="" textlink="">
      <xdr:nvSpPr>
        <xdr:cNvPr id="653" name="楕円 652">
          <a:extLst>
            <a:ext uri="{FF2B5EF4-FFF2-40B4-BE49-F238E27FC236}">
              <a16:creationId xmlns:a16="http://schemas.microsoft.com/office/drawing/2014/main" id="{ACEE7EE3-1C93-428B-9D65-379CDA990794}"/>
            </a:ext>
          </a:extLst>
        </xdr:cNvPr>
        <xdr:cNvSpPr/>
      </xdr:nvSpPr>
      <xdr:spPr>
        <a:xfrm>
          <a:off x="15430500" y="10479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71846</xdr:rowOff>
    </xdr:from>
    <xdr:to>
      <xdr:col>85</xdr:col>
      <xdr:colOff>127000</xdr:colOff>
      <xdr:row>61</xdr:row>
      <xdr:rowOff>104503</xdr:rowOff>
    </xdr:to>
    <xdr:cxnSp macro="">
      <xdr:nvCxnSpPr>
        <xdr:cNvPr id="654" name="直線コネクタ 653">
          <a:extLst>
            <a:ext uri="{FF2B5EF4-FFF2-40B4-BE49-F238E27FC236}">
              <a16:creationId xmlns:a16="http://schemas.microsoft.com/office/drawing/2014/main" id="{B57CF3AA-6777-414E-825C-9C8EF1A0C14C}"/>
            </a:ext>
          </a:extLst>
        </xdr:cNvPr>
        <xdr:cNvCxnSpPr/>
      </xdr:nvCxnSpPr>
      <xdr:spPr>
        <a:xfrm>
          <a:off x="15481300" y="10530296"/>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161472</xdr:rowOff>
    </xdr:from>
    <xdr:to>
      <xdr:col>76</xdr:col>
      <xdr:colOff>165100</xdr:colOff>
      <xdr:row>61</xdr:row>
      <xdr:rowOff>91622</xdr:rowOff>
    </xdr:to>
    <xdr:sp macro="" textlink="">
      <xdr:nvSpPr>
        <xdr:cNvPr id="655" name="楕円 654">
          <a:extLst>
            <a:ext uri="{FF2B5EF4-FFF2-40B4-BE49-F238E27FC236}">
              <a16:creationId xmlns:a16="http://schemas.microsoft.com/office/drawing/2014/main" id="{05B2E051-9C56-4C92-B456-A1FCE066DA13}"/>
            </a:ext>
          </a:extLst>
        </xdr:cNvPr>
        <xdr:cNvSpPr/>
      </xdr:nvSpPr>
      <xdr:spPr>
        <a:xfrm>
          <a:off x="14541500" y="1044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40822</xdr:rowOff>
    </xdr:from>
    <xdr:to>
      <xdr:col>81</xdr:col>
      <xdr:colOff>50800</xdr:colOff>
      <xdr:row>61</xdr:row>
      <xdr:rowOff>71846</xdr:rowOff>
    </xdr:to>
    <xdr:cxnSp macro="">
      <xdr:nvCxnSpPr>
        <xdr:cNvPr id="656" name="直線コネクタ 655">
          <a:extLst>
            <a:ext uri="{FF2B5EF4-FFF2-40B4-BE49-F238E27FC236}">
              <a16:creationId xmlns:a16="http://schemas.microsoft.com/office/drawing/2014/main" id="{8CA8D52D-F581-45BB-8912-3B64486AC9B5}"/>
            </a:ext>
          </a:extLst>
        </xdr:cNvPr>
        <xdr:cNvCxnSpPr/>
      </xdr:nvCxnSpPr>
      <xdr:spPr>
        <a:xfrm>
          <a:off x="14592300" y="10499272"/>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128815</xdr:rowOff>
    </xdr:from>
    <xdr:to>
      <xdr:col>72</xdr:col>
      <xdr:colOff>38100</xdr:colOff>
      <xdr:row>61</xdr:row>
      <xdr:rowOff>58965</xdr:rowOff>
    </xdr:to>
    <xdr:sp macro="" textlink="">
      <xdr:nvSpPr>
        <xdr:cNvPr id="657" name="楕円 656">
          <a:extLst>
            <a:ext uri="{FF2B5EF4-FFF2-40B4-BE49-F238E27FC236}">
              <a16:creationId xmlns:a16="http://schemas.microsoft.com/office/drawing/2014/main" id="{F031A144-5CA9-4C5C-B0B5-A8B17ECD2F36}"/>
            </a:ext>
          </a:extLst>
        </xdr:cNvPr>
        <xdr:cNvSpPr/>
      </xdr:nvSpPr>
      <xdr:spPr>
        <a:xfrm>
          <a:off x="13652500" y="1041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8165</xdr:rowOff>
    </xdr:from>
    <xdr:to>
      <xdr:col>76</xdr:col>
      <xdr:colOff>114300</xdr:colOff>
      <xdr:row>61</xdr:row>
      <xdr:rowOff>40822</xdr:rowOff>
    </xdr:to>
    <xdr:cxnSp macro="">
      <xdr:nvCxnSpPr>
        <xdr:cNvPr id="658" name="直線コネクタ 657">
          <a:extLst>
            <a:ext uri="{FF2B5EF4-FFF2-40B4-BE49-F238E27FC236}">
              <a16:creationId xmlns:a16="http://schemas.microsoft.com/office/drawing/2014/main" id="{2085B646-FEA3-4CDA-85A5-4067E46C8E7D}"/>
            </a:ext>
          </a:extLst>
        </xdr:cNvPr>
        <xdr:cNvCxnSpPr/>
      </xdr:nvCxnSpPr>
      <xdr:spPr>
        <a:xfrm>
          <a:off x="13703300" y="104666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96157</xdr:rowOff>
    </xdr:from>
    <xdr:to>
      <xdr:col>67</xdr:col>
      <xdr:colOff>101600</xdr:colOff>
      <xdr:row>61</xdr:row>
      <xdr:rowOff>26307</xdr:rowOff>
    </xdr:to>
    <xdr:sp macro="" textlink="">
      <xdr:nvSpPr>
        <xdr:cNvPr id="659" name="楕円 658">
          <a:extLst>
            <a:ext uri="{FF2B5EF4-FFF2-40B4-BE49-F238E27FC236}">
              <a16:creationId xmlns:a16="http://schemas.microsoft.com/office/drawing/2014/main" id="{7F245FEA-1285-4B6A-8E11-5A3F6BBE1416}"/>
            </a:ext>
          </a:extLst>
        </xdr:cNvPr>
        <xdr:cNvSpPr/>
      </xdr:nvSpPr>
      <xdr:spPr>
        <a:xfrm>
          <a:off x="12763500" y="1038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146957</xdr:rowOff>
    </xdr:from>
    <xdr:to>
      <xdr:col>71</xdr:col>
      <xdr:colOff>177800</xdr:colOff>
      <xdr:row>61</xdr:row>
      <xdr:rowOff>8165</xdr:rowOff>
    </xdr:to>
    <xdr:cxnSp macro="">
      <xdr:nvCxnSpPr>
        <xdr:cNvPr id="660" name="直線コネクタ 659">
          <a:extLst>
            <a:ext uri="{FF2B5EF4-FFF2-40B4-BE49-F238E27FC236}">
              <a16:creationId xmlns:a16="http://schemas.microsoft.com/office/drawing/2014/main" id="{00874BE4-8FFC-4CA1-9296-B32361D458B1}"/>
            </a:ext>
          </a:extLst>
        </xdr:cNvPr>
        <xdr:cNvCxnSpPr/>
      </xdr:nvCxnSpPr>
      <xdr:spPr>
        <a:xfrm>
          <a:off x="12814300" y="1043395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31404</xdr:rowOff>
    </xdr:from>
    <xdr:ext cx="405111" cy="259045"/>
    <xdr:sp macro="" textlink="">
      <xdr:nvSpPr>
        <xdr:cNvPr id="661" name="n_1aveValue【保健センター・保健所】&#10;有形固定資産減価償却率">
          <a:extLst>
            <a:ext uri="{FF2B5EF4-FFF2-40B4-BE49-F238E27FC236}">
              <a16:creationId xmlns:a16="http://schemas.microsoft.com/office/drawing/2014/main" id="{AC6BE422-5981-4003-9651-23BB84075280}"/>
            </a:ext>
          </a:extLst>
        </xdr:cNvPr>
        <xdr:cNvSpPr txBox="1"/>
      </xdr:nvSpPr>
      <xdr:spPr>
        <a:xfrm>
          <a:off x="15266044" y="10146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380</xdr:rowOff>
    </xdr:from>
    <xdr:ext cx="405111" cy="259045"/>
    <xdr:sp macro="" textlink="">
      <xdr:nvSpPr>
        <xdr:cNvPr id="662" name="n_2aveValue【保健センター・保健所】&#10;有形固定資産減価償却率">
          <a:extLst>
            <a:ext uri="{FF2B5EF4-FFF2-40B4-BE49-F238E27FC236}">
              <a16:creationId xmlns:a16="http://schemas.microsoft.com/office/drawing/2014/main" id="{D10FD098-2B7C-4268-86F4-68BD4E41E651}"/>
            </a:ext>
          </a:extLst>
        </xdr:cNvPr>
        <xdr:cNvSpPr txBox="1"/>
      </xdr:nvSpPr>
      <xdr:spPr>
        <a:xfrm>
          <a:off x="14389744" y="10115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148970</xdr:rowOff>
    </xdr:from>
    <xdr:ext cx="405111" cy="259045"/>
    <xdr:sp macro="" textlink="">
      <xdr:nvSpPr>
        <xdr:cNvPr id="663" name="n_3aveValue【保健センター・保健所】&#10;有形固定資産減価償却率">
          <a:extLst>
            <a:ext uri="{FF2B5EF4-FFF2-40B4-BE49-F238E27FC236}">
              <a16:creationId xmlns:a16="http://schemas.microsoft.com/office/drawing/2014/main" id="{3EBE3C7B-7E63-4216-8F74-03525C78373A}"/>
            </a:ext>
          </a:extLst>
        </xdr:cNvPr>
        <xdr:cNvSpPr txBox="1"/>
      </xdr:nvSpPr>
      <xdr:spPr>
        <a:xfrm>
          <a:off x="13500744" y="1009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114680</xdr:rowOff>
    </xdr:from>
    <xdr:ext cx="405111" cy="259045"/>
    <xdr:sp macro="" textlink="">
      <xdr:nvSpPr>
        <xdr:cNvPr id="664" name="n_4aveValue【保健センター・保健所】&#10;有形固定資産減価償却率">
          <a:extLst>
            <a:ext uri="{FF2B5EF4-FFF2-40B4-BE49-F238E27FC236}">
              <a16:creationId xmlns:a16="http://schemas.microsoft.com/office/drawing/2014/main" id="{F2C51738-B13A-4862-93BE-8432EB034754}"/>
            </a:ext>
          </a:extLst>
        </xdr:cNvPr>
        <xdr:cNvSpPr txBox="1"/>
      </xdr:nvSpPr>
      <xdr:spPr>
        <a:xfrm>
          <a:off x="12611744" y="10058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113773</xdr:rowOff>
    </xdr:from>
    <xdr:ext cx="405111" cy="259045"/>
    <xdr:sp macro="" textlink="">
      <xdr:nvSpPr>
        <xdr:cNvPr id="665" name="n_1mainValue【保健センター・保健所】&#10;有形固定資産減価償却率">
          <a:extLst>
            <a:ext uri="{FF2B5EF4-FFF2-40B4-BE49-F238E27FC236}">
              <a16:creationId xmlns:a16="http://schemas.microsoft.com/office/drawing/2014/main" id="{5A944DFE-55F9-4C27-97EC-A98705F3433C}"/>
            </a:ext>
          </a:extLst>
        </xdr:cNvPr>
        <xdr:cNvSpPr txBox="1"/>
      </xdr:nvSpPr>
      <xdr:spPr>
        <a:xfrm>
          <a:off x="15266044" y="10572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82749</xdr:rowOff>
    </xdr:from>
    <xdr:ext cx="405111" cy="259045"/>
    <xdr:sp macro="" textlink="">
      <xdr:nvSpPr>
        <xdr:cNvPr id="666" name="n_2mainValue【保健センター・保健所】&#10;有形固定資産減価償却率">
          <a:extLst>
            <a:ext uri="{FF2B5EF4-FFF2-40B4-BE49-F238E27FC236}">
              <a16:creationId xmlns:a16="http://schemas.microsoft.com/office/drawing/2014/main" id="{1F3AB0FE-3C02-4CB0-AF3A-24D3A4073F89}"/>
            </a:ext>
          </a:extLst>
        </xdr:cNvPr>
        <xdr:cNvSpPr txBox="1"/>
      </xdr:nvSpPr>
      <xdr:spPr>
        <a:xfrm>
          <a:off x="14389744" y="1054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50092</xdr:rowOff>
    </xdr:from>
    <xdr:ext cx="405111" cy="259045"/>
    <xdr:sp macro="" textlink="">
      <xdr:nvSpPr>
        <xdr:cNvPr id="667" name="n_3mainValue【保健センター・保健所】&#10;有形固定資産減価償却率">
          <a:extLst>
            <a:ext uri="{FF2B5EF4-FFF2-40B4-BE49-F238E27FC236}">
              <a16:creationId xmlns:a16="http://schemas.microsoft.com/office/drawing/2014/main" id="{6FE9A71E-8AF2-4849-9F16-00254680B8B9}"/>
            </a:ext>
          </a:extLst>
        </xdr:cNvPr>
        <xdr:cNvSpPr txBox="1"/>
      </xdr:nvSpPr>
      <xdr:spPr>
        <a:xfrm>
          <a:off x="13500744" y="1050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17434</xdr:rowOff>
    </xdr:from>
    <xdr:ext cx="405111" cy="259045"/>
    <xdr:sp macro="" textlink="">
      <xdr:nvSpPr>
        <xdr:cNvPr id="668" name="n_4mainValue【保健センター・保健所】&#10;有形固定資産減価償却率">
          <a:extLst>
            <a:ext uri="{FF2B5EF4-FFF2-40B4-BE49-F238E27FC236}">
              <a16:creationId xmlns:a16="http://schemas.microsoft.com/office/drawing/2014/main" id="{90261B2D-1AE1-4EA4-87BC-D37EA0C6AB41}"/>
            </a:ext>
          </a:extLst>
        </xdr:cNvPr>
        <xdr:cNvSpPr txBox="1"/>
      </xdr:nvSpPr>
      <xdr:spPr>
        <a:xfrm>
          <a:off x="12611744" y="10475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9" name="正方形/長方形 668">
          <a:extLst>
            <a:ext uri="{FF2B5EF4-FFF2-40B4-BE49-F238E27FC236}">
              <a16:creationId xmlns:a16="http://schemas.microsoft.com/office/drawing/2014/main" id="{D9E04654-8098-4251-AD17-799A9D02F6B6}"/>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0" name="正方形/長方形 669">
          <a:extLst>
            <a:ext uri="{FF2B5EF4-FFF2-40B4-BE49-F238E27FC236}">
              <a16:creationId xmlns:a16="http://schemas.microsoft.com/office/drawing/2014/main" id="{63C0286D-3790-4FF7-ACBC-C74B0CA312C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1" name="正方形/長方形 670">
          <a:extLst>
            <a:ext uri="{FF2B5EF4-FFF2-40B4-BE49-F238E27FC236}">
              <a16:creationId xmlns:a16="http://schemas.microsoft.com/office/drawing/2014/main" id="{D1B92267-2822-498C-A154-17785EE2C0B8}"/>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2" name="正方形/長方形 671">
          <a:extLst>
            <a:ext uri="{FF2B5EF4-FFF2-40B4-BE49-F238E27FC236}">
              <a16:creationId xmlns:a16="http://schemas.microsoft.com/office/drawing/2014/main" id="{2656B2F7-0AB8-425D-8E9E-F9B9EBCF7261}"/>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3" name="正方形/長方形 672">
          <a:extLst>
            <a:ext uri="{FF2B5EF4-FFF2-40B4-BE49-F238E27FC236}">
              <a16:creationId xmlns:a16="http://schemas.microsoft.com/office/drawing/2014/main" id="{B576DB43-6CB1-4152-97F2-9D6C7FC3440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4" name="正方形/長方形 673">
          <a:extLst>
            <a:ext uri="{FF2B5EF4-FFF2-40B4-BE49-F238E27FC236}">
              <a16:creationId xmlns:a16="http://schemas.microsoft.com/office/drawing/2014/main" id="{6A81EA80-03DB-4308-A02B-0FD9E29A450B}"/>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5" name="正方形/長方形 674">
          <a:extLst>
            <a:ext uri="{FF2B5EF4-FFF2-40B4-BE49-F238E27FC236}">
              <a16:creationId xmlns:a16="http://schemas.microsoft.com/office/drawing/2014/main" id="{9475FBE6-C8CA-476A-AEB8-736E423F4FDC}"/>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6" name="正方形/長方形 675">
          <a:extLst>
            <a:ext uri="{FF2B5EF4-FFF2-40B4-BE49-F238E27FC236}">
              <a16:creationId xmlns:a16="http://schemas.microsoft.com/office/drawing/2014/main" id="{E26B3DF7-5744-4DA8-8809-EFF19AE2EC72}"/>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7" name="テキスト ボックス 676">
          <a:extLst>
            <a:ext uri="{FF2B5EF4-FFF2-40B4-BE49-F238E27FC236}">
              <a16:creationId xmlns:a16="http://schemas.microsoft.com/office/drawing/2014/main" id="{34D1E8D3-011B-419E-AC47-E674991F498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8" name="直線コネクタ 677">
          <a:extLst>
            <a:ext uri="{FF2B5EF4-FFF2-40B4-BE49-F238E27FC236}">
              <a16:creationId xmlns:a16="http://schemas.microsoft.com/office/drawing/2014/main" id="{AD164211-7AB8-4BF4-96B2-34E486DE152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65</xdr:row>
      <xdr:rowOff>0</xdr:rowOff>
    </xdr:from>
    <xdr:to>
      <xdr:col>120</xdr:col>
      <xdr:colOff>114300</xdr:colOff>
      <xdr:row>65</xdr:row>
      <xdr:rowOff>0</xdr:rowOff>
    </xdr:to>
    <xdr:cxnSp macro="">
      <xdr:nvCxnSpPr>
        <xdr:cNvPr id="679" name="直線コネクタ 678">
          <a:extLst>
            <a:ext uri="{FF2B5EF4-FFF2-40B4-BE49-F238E27FC236}">
              <a16:creationId xmlns:a16="http://schemas.microsoft.com/office/drawing/2014/main" id="{6F250105-FAE3-4A24-83C2-92807036FEB9}"/>
            </a:ext>
          </a:extLst>
        </xdr:cNvPr>
        <xdr:cNvCxnSpPr/>
      </xdr:nvCxnSpPr>
      <xdr:spPr>
        <a:xfrm>
          <a:off x="18288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64</xdr:row>
      <xdr:rowOff>29227</xdr:rowOff>
    </xdr:from>
    <xdr:ext cx="467179" cy="259045"/>
    <xdr:sp macro="" textlink="">
      <xdr:nvSpPr>
        <xdr:cNvPr id="680" name="テキスト ボックス 679">
          <a:extLst>
            <a:ext uri="{FF2B5EF4-FFF2-40B4-BE49-F238E27FC236}">
              <a16:creationId xmlns:a16="http://schemas.microsoft.com/office/drawing/2014/main" id="{1BB3A0F3-70D7-46C9-8712-9E966D9D2C5E}"/>
            </a:ext>
          </a:extLst>
        </xdr:cNvPr>
        <xdr:cNvSpPr txBox="1"/>
      </xdr:nvSpPr>
      <xdr:spPr>
        <a:xfrm>
          <a:off x="17820821" y="1100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681" name="直線コネクタ 680">
          <a:extLst>
            <a:ext uri="{FF2B5EF4-FFF2-40B4-BE49-F238E27FC236}">
              <a16:creationId xmlns:a16="http://schemas.microsoft.com/office/drawing/2014/main" id="{28160CE5-FA37-4C8E-A01A-82FE271D8485}"/>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682" name="テキスト ボックス 681">
          <a:extLst>
            <a:ext uri="{FF2B5EF4-FFF2-40B4-BE49-F238E27FC236}">
              <a16:creationId xmlns:a16="http://schemas.microsoft.com/office/drawing/2014/main" id="{4AB9F56B-3EE8-4F9C-AB5F-30B331758AC4}"/>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114300</xdr:rowOff>
    </xdr:from>
    <xdr:to>
      <xdr:col>120</xdr:col>
      <xdr:colOff>114300</xdr:colOff>
      <xdr:row>61</xdr:row>
      <xdr:rowOff>114300</xdr:rowOff>
    </xdr:to>
    <xdr:cxnSp macro="">
      <xdr:nvCxnSpPr>
        <xdr:cNvPr id="683" name="直線コネクタ 682">
          <a:extLst>
            <a:ext uri="{FF2B5EF4-FFF2-40B4-BE49-F238E27FC236}">
              <a16:creationId xmlns:a16="http://schemas.microsoft.com/office/drawing/2014/main" id="{AC5A0390-311D-4E76-B425-245521297BF6}"/>
            </a:ext>
          </a:extLst>
        </xdr:cNvPr>
        <xdr:cNvCxnSpPr/>
      </xdr:nvCxnSpPr>
      <xdr:spPr>
        <a:xfrm>
          <a:off x="18288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143527</xdr:rowOff>
    </xdr:from>
    <xdr:ext cx="467179" cy="259045"/>
    <xdr:sp macro="" textlink="">
      <xdr:nvSpPr>
        <xdr:cNvPr id="684" name="テキスト ボックス 683">
          <a:extLst>
            <a:ext uri="{FF2B5EF4-FFF2-40B4-BE49-F238E27FC236}">
              <a16:creationId xmlns:a16="http://schemas.microsoft.com/office/drawing/2014/main" id="{91F6DE9B-4B5E-43A9-BA25-83B1DD2BAE7F}"/>
            </a:ext>
          </a:extLst>
        </xdr:cNvPr>
        <xdr:cNvSpPr txBox="1"/>
      </xdr:nvSpPr>
      <xdr:spPr>
        <a:xfrm>
          <a:off x="17820821" y="1043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85" name="直線コネクタ 684">
          <a:extLst>
            <a:ext uri="{FF2B5EF4-FFF2-40B4-BE49-F238E27FC236}">
              <a16:creationId xmlns:a16="http://schemas.microsoft.com/office/drawing/2014/main" id="{5B8F6ECB-A333-4541-B1F0-EE00A2E07E98}"/>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6" name="テキスト ボックス 685">
          <a:extLst>
            <a:ext uri="{FF2B5EF4-FFF2-40B4-BE49-F238E27FC236}">
              <a16:creationId xmlns:a16="http://schemas.microsoft.com/office/drawing/2014/main" id="{91611E2D-4C94-426E-9FDB-F8AD45213705}"/>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57150</xdr:rowOff>
    </xdr:from>
    <xdr:to>
      <xdr:col>120</xdr:col>
      <xdr:colOff>114300</xdr:colOff>
      <xdr:row>58</xdr:row>
      <xdr:rowOff>57150</xdr:rowOff>
    </xdr:to>
    <xdr:cxnSp macro="">
      <xdr:nvCxnSpPr>
        <xdr:cNvPr id="687" name="直線コネクタ 686">
          <a:extLst>
            <a:ext uri="{FF2B5EF4-FFF2-40B4-BE49-F238E27FC236}">
              <a16:creationId xmlns:a16="http://schemas.microsoft.com/office/drawing/2014/main" id="{371BFC3B-A099-4C32-9BAA-91BE2AFFBF5A}"/>
            </a:ext>
          </a:extLst>
        </xdr:cNvPr>
        <xdr:cNvCxnSpPr/>
      </xdr:nvCxnSpPr>
      <xdr:spPr>
        <a:xfrm>
          <a:off x="18288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86377</xdr:rowOff>
    </xdr:from>
    <xdr:ext cx="467179" cy="259045"/>
    <xdr:sp macro="" textlink="">
      <xdr:nvSpPr>
        <xdr:cNvPr id="688" name="テキスト ボックス 687">
          <a:extLst>
            <a:ext uri="{FF2B5EF4-FFF2-40B4-BE49-F238E27FC236}">
              <a16:creationId xmlns:a16="http://schemas.microsoft.com/office/drawing/2014/main" id="{23A67E97-8CD4-4893-A28F-C8769727E8DB}"/>
            </a:ext>
          </a:extLst>
        </xdr:cNvPr>
        <xdr:cNvSpPr txBox="1"/>
      </xdr:nvSpPr>
      <xdr:spPr>
        <a:xfrm>
          <a:off x="17820821" y="985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689" name="直線コネクタ 688">
          <a:extLst>
            <a:ext uri="{FF2B5EF4-FFF2-40B4-BE49-F238E27FC236}">
              <a16:creationId xmlns:a16="http://schemas.microsoft.com/office/drawing/2014/main" id="{B2F5E97F-1D5C-41D1-B21B-556184C5B5D5}"/>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690" name="テキスト ボックス 689">
          <a:extLst>
            <a:ext uri="{FF2B5EF4-FFF2-40B4-BE49-F238E27FC236}">
              <a16:creationId xmlns:a16="http://schemas.microsoft.com/office/drawing/2014/main" id="{4F985973-AB50-4E45-B16F-7546C9AEAE18}"/>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0</xdr:rowOff>
    </xdr:from>
    <xdr:to>
      <xdr:col>120</xdr:col>
      <xdr:colOff>114300</xdr:colOff>
      <xdr:row>55</xdr:row>
      <xdr:rowOff>0</xdr:rowOff>
    </xdr:to>
    <xdr:cxnSp macro="">
      <xdr:nvCxnSpPr>
        <xdr:cNvPr id="691" name="直線コネクタ 690">
          <a:extLst>
            <a:ext uri="{FF2B5EF4-FFF2-40B4-BE49-F238E27FC236}">
              <a16:creationId xmlns:a16="http://schemas.microsoft.com/office/drawing/2014/main" id="{1429A927-98CB-45B9-8315-CE0818AF8436}"/>
            </a:ext>
          </a:extLst>
        </xdr:cNvPr>
        <xdr:cNvCxnSpPr/>
      </xdr:nvCxnSpPr>
      <xdr:spPr>
        <a:xfrm>
          <a:off x="18288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29227</xdr:rowOff>
    </xdr:from>
    <xdr:ext cx="467179" cy="259045"/>
    <xdr:sp macro="" textlink="">
      <xdr:nvSpPr>
        <xdr:cNvPr id="692" name="テキスト ボックス 691">
          <a:extLst>
            <a:ext uri="{FF2B5EF4-FFF2-40B4-BE49-F238E27FC236}">
              <a16:creationId xmlns:a16="http://schemas.microsoft.com/office/drawing/2014/main" id="{75F4A758-9AB3-4B29-8516-615F09632F0D}"/>
            </a:ext>
          </a:extLst>
        </xdr:cNvPr>
        <xdr:cNvSpPr txBox="1"/>
      </xdr:nvSpPr>
      <xdr:spPr>
        <a:xfrm>
          <a:off x="17820821" y="928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3" name="直線コネクタ 692">
          <a:extLst>
            <a:ext uri="{FF2B5EF4-FFF2-40B4-BE49-F238E27FC236}">
              <a16:creationId xmlns:a16="http://schemas.microsoft.com/office/drawing/2014/main" id="{146948AF-3A81-46DB-8B2E-884D2C863557}"/>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4" name="テキスト ボックス 693">
          <a:extLst>
            <a:ext uri="{FF2B5EF4-FFF2-40B4-BE49-F238E27FC236}">
              <a16:creationId xmlns:a16="http://schemas.microsoft.com/office/drawing/2014/main" id="{3BE7CF30-813D-43C9-9A3B-C136E91DED89}"/>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5" name="【保健センター・保健所】&#10;一人当たり面積グラフ枠">
          <a:extLst>
            <a:ext uri="{FF2B5EF4-FFF2-40B4-BE49-F238E27FC236}">
              <a16:creationId xmlns:a16="http://schemas.microsoft.com/office/drawing/2014/main" id="{C96F30A5-521D-4FB1-A257-427ED78D6F67}"/>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0</xdr:rowOff>
    </xdr:from>
    <xdr:to>
      <xdr:col>116</xdr:col>
      <xdr:colOff>62864</xdr:colOff>
      <xdr:row>64</xdr:row>
      <xdr:rowOff>0</xdr:rowOff>
    </xdr:to>
    <xdr:cxnSp macro="">
      <xdr:nvCxnSpPr>
        <xdr:cNvPr id="696" name="直線コネクタ 695">
          <a:extLst>
            <a:ext uri="{FF2B5EF4-FFF2-40B4-BE49-F238E27FC236}">
              <a16:creationId xmlns:a16="http://schemas.microsoft.com/office/drawing/2014/main" id="{44DA9754-F500-4EBF-A166-88BC1721145A}"/>
            </a:ext>
          </a:extLst>
        </xdr:cNvPr>
        <xdr:cNvCxnSpPr/>
      </xdr:nvCxnSpPr>
      <xdr:spPr>
        <a:xfrm flipV="1">
          <a:off x="22160864" y="96012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697" name="【保健センター・保健所】&#10;一人当たり面積最小値テキスト">
          <a:extLst>
            <a:ext uri="{FF2B5EF4-FFF2-40B4-BE49-F238E27FC236}">
              <a16:creationId xmlns:a16="http://schemas.microsoft.com/office/drawing/2014/main" id="{BC7F9BD1-21B3-48CF-8092-CD8B4B1B235F}"/>
            </a:ext>
          </a:extLst>
        </xdr:cNvPr>
        <xdr:cNvSpPr txBox="1"/>
      </xdr:nvSpPr>
      <xdr:spPr>
        <a:xfrm>
          <a:off x="22199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698" name="直線コネクタ 697">
          <a:extLst>
            <a:ext uri="{FF2B5EF4-FFF2-40B4-BE49-F238E27FC236}">
              <a16:creationId xmlns:a16="http://schemas.microsoft.com/office/drawing/2014/main" id="{3219EE84-CB20-4042-A912-AE84A225652F}"/>
            </a:ext>
          </a:extLst>
        </xdr:cNvPr>
        <xdr:cNvCxnSpPr/>
      </xdr:nvCxnSpPr>
      <xdr:spPr>
        <a:xfrm>
          <a:off x="22072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118127</xdr:rowOff>
    </xdr:from>
    <xdr:ext cx="469744" cy="259045"/>
    <xdr:sp macro="" textlink="">
      <xdr:nvSpPr>
        <xdr:cNvPr id="699" name="【保健センター・保健所】&#10;一人当たり面積最大値テキスト">
          <a:extLst>
            <a:ext uri="{FF2B5EF4-FFF2-40B4-BE49-F238E27FC236}">
              <a16:creationId xmlns:a16="http://schemas.microsoft.com/office/drawing/2014/main" id="{33CEF20D-1F79-4FB2-9F69-AF0635B1AC82}"/>
            </a:ext>
          </a:extLst>
        </xdr:cNvPr>
        <xdr:cNvSpPr txBox="1"/>
      </xdr:nvSpPr>
      <xdr:spPr>
        <a:xfrm>
          <a:off x="22199600" y="937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0</xdr:rowOff>
    </xdr:from>
    <xdr:to>
      <xdr:col>116</xdr:col>
      <xdr:colOff>152400</xdr:colOff>
      <xdr:row>56</xdr:row>
      <xdr:rowOff>0</xdr:rowOff>
    </xdr:to>
    <xdr:cxnSp macro="">
      <xdr:nvCxnSpPr>
        <xdr:cNvPr id="700" name="直線コネクタ 699">
          <a:extLst>
            <a:ext uri="{FF2B5EF4-FFF2-40B4-BE49-F238E27FC236}">
              <a16:creationId xmlns:a16="http://schemas.microsoft.com/office/drawing/2014/main" id="{E1AF911D-62EE-4728-9519-DE6103B2DF4B}"/>
            </a:ext>
          </a:extLst>
        </xdr:cNvPr>
        <xdr:cNvCxnSpPr/>
      </xdr:nvCxnSpPr>
      <xdr:spPr>
        <a:xfrm>
          <a:off x="22072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70502</xdr:rowOff>
    </xdr:from>
    <xdr:ext cx="469744" cy="259045"/>
    <xdr:sp macro="" textlink="">
      <xdr:nvSpPr>
        <xdr:cNvPr id="701" name="【保健センター・保健所】&#10;一人当たり面積平均値テキスト">
          <a:extLst>
            <a:ext uri="{FF2B5EF4-FFF2-40B4-BE49-F238E27FC236}">
              <a16:creationId xmlns:a16="http://schemas.microsoft.com/office/drawing/2014/main" id="{9B77BC5D-9BBB-479B-B0D3-72E939BA5710}"/>
            </a:ext>
          </a:extLst>
        </xdr:cNvPr>
        <xdr:cNvSpPr txBox="1"/>
      </xdr:nvSpPr>
      <xdr:spPr>
        <a:xfrm>
          <a:off x="22199600" y="103575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92075</xdr:rowOff>
    </xdr:from>
    <xdr:to>
      <xdr:col>116</xdr:col>
      <xdr:colOff>114300</xdr:colOff>
      <xdr:row>61</xdr:row>
      <xdr:rowOff>22225</xdr:rowOff>
    </xdr:to>
    <xdr:sp macro="" textlink="">
      <xdr:nvSpPr>
        <xdr:cNvPr id="702" name="フローチャート: 判断 701">
          <a:extLst>
            <a:ext uri="{FF2B5EF4-FFF2-40B4-BE49-F238E27FC236}">
              <a16:creationId xmlns:a16="http://schemas.microsoft.com/office/drawing/2014/main" id="{2305A9DD-331F-44C0-8A72-81DABBB57771}"/>
            </a:ext>
          </a:extLst>
        </xdr:cNvPr>
        <xdr:cNvSpPr/>
      </xdr:nvSpPr>
      <xdr:spPr>
        <a:xfrm>
          <a:off x="22110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92075</xdr:rowOff>
    </xdr:from>
    <xdr:to>
      <xdr:col>112</xdr:col>
      <xdr:colOff>38100</xdr:colOff>
      <xdr:row>61</xdr:row>
      <xdr:rowOff>22225</xdr:rowOff>
    </xdr:to>
    <xdr:sp macro="" textlink="">
      <xdr:nvSpPr>
        <xdr:cNvPr id="703" name="フローチャート: 判断 702">
          <a:extLst>
            <a:ext uri="{FF2B5EF4-FFF2-40B4-BE49-F238E27FC236}">
              <a16:creationId xmlns:a16="http://schemas.microsoft.com/office/drawing/2014/main" id="{AF1B6645-3B29-4720-9AEA-986651D22295}"/>
            </a:ext>
          </a:extLst>
        </xdr:cNvPr>
        <xdr:cNvSpPr/>
      </xdr:nvSpPr>
      <xdr:spPr>
        <a:xfrm>
          <a:off x="212725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92075</xdr:rowOff>
    </xdr:from>
    <xdr:to>
      <xdr:col>107</xdr:col>
      <xdr:colOff>101600</xdr:colOff>
      <xdr:row>61</xdr:row>
      <xdr:rowOff>22225</xdr:rowOff>
    </xdr:to>
    <xdr:sp macro="" textlink="">
      <xdr:nvSpPr>
        <xdr:cNvPr id="704" name="フローチャート: 判断 703">
          <a:extLst>
            <a:ext uri="{FF2B5EF4-FFF2-40B4-BE49-F238E27FC236}">
              <a16:creationId xmlns:a16="http://schemas.microsoft.com/office/drawing/2014/main" id="{FBFF3AF8-D187-4864-A834-8C28B9B86CF5}"/>
            </a:ext>
          </a:extLst>
        </xdr:cNvPr>
        <xdr:cNvSpPr/>
      </xdr:nvSpPr>
      <xdr:spPr>
        <a:xfrm>
          <a:off x="203835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149225</xdr:rowOff>
    </xdr:from>
    <xdr:to>
      <xdr:col>102</xdr:col>
      <xdr:colOff>165100</xdr:colOff>
      <xdr:row>61</xdr:row>
      <xdr:rowOff>79375</xdr:rowOff>
    </xdr:to>
    <xdr:sp macro="" textlink="">
      <xdr:nvSpPr>
        <xdr:cNvPr id="705" name="フローチャート: 判断 704">
          <a:extLst>
            <a:ext uri="{FF2B5EF4-FFF2-40B4-BE49-F238E27FC236}">
              <a16:creationId xmlns:a16="http://schemas.microsoft.com/office/drawing/2014/main" id="{119EAA63-CAA0-4996-B8DA-E0C8B3060F65}"/>
            </a:ext>
          </a:extLst>
        </xdr:cNvPr>
        <xdr:cNvSpPr/>
      </xdr:nvSpPr>
      <xdr:spPr>
        <a:xfrm>
          <a:off x="19494500" y="1043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149225</xdr:rowOff>
    </xdr:from>
    <xdr:to>
      <xdr:col>98</xdr:col>
      <xdr:colOff>38100</xdr:colOff>
      <xdr:row>61</xdr:row>
      <xdr:rowOff>79375</xdr:rowOff>
    </xdr:to>
    <xdr:sp macro="" textlink="">
      <xdr:nvSpPr>
        <xdr:cNvPr id="706" name="フローチャート: 判断 705">
          <a:extLst>
            <a:ext uri="{FF2B5EF4-FFF2-40B4-BE49-F238E27FC236}">
              <a16:creationId xmlns:a16="http://schemas.microsoft.com/office/drawing/2014/main" id="{C6D06EC3-32A0-48E5-8089-CCDEFCD0911A}"/>
            </a:ext>
          </a:extLst>
        </xdr:cNvPr>
        <xdr:cNvSpPr/>
      </xdr:nvSpPr>
      <xdr:spPr>
        <a:xfrm>
          <a:off x="18605500" y="1043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BB6C5FDF-6B8B-499A-B9A5-9CDACBF42197}"/>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3C110311-09B9-4C7F-9ACA-BE9111A64126}"/>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00596EAB-AB1B-4515-B886-F5E0AE2FF36B}"/>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10" name="テキスト ボックス 709">
          <a:extLst>
            <a:ext uri="{FF2B5EF4-FFF2-40B4-BE49-F238E27FC236}">
              <a16:creationId xmlns:a16="http://schemas.microsoft.com/office/drawing/2014/main" id="{F756D112-FB84-4667-98DF-25962C8E40E5}"/>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1" name="テキスト ボックス 710">
          <a:extLst>
            <a:ext uri="{FF2B5EF4-FFF2-40B4-BE49-F238E27FC236}">
              <a16:creationId xmlns:a16="http://schemas.microsoft.com/office/drawing/2014/main" id="{8094976F-67DF-4605-8C5E-27E32C3E1B91}"/>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149225</xdr:rowOff>
    </xdr:from>
    <xdr:to>
      <xdr:col>116</xdr:col>
      <xdr:colOff>114300</xdr:colOff>
      <xdr:row>56</xdr:row>
      <xdr:rowOff>79375</xdr:rowOff>
    </xdr:to>
    <xdr:sp macro="" textlink="">
      <xdr:nvSpPr>
        <xdr:cNvPr id="712" name="楕円 711">
          <a:extLst>
            <a:ext uri="{FF2B5EF4-FFF2-40B4-BE49-F238E27FC236}">
              <a16:creationId xmlns:a16="http://schemas.microsoft.com/office/drawing/2014/main" id="{A46CD6FB-827C-4EDD-80F7-51A2AA4B627C}"/>
            </a:ext>
          </a:extLst>
        </xdr:cNvPr>
        <xdr:cNvSpPr/>
      </xdr:nvSpPr>
      <xdr:spPr>
        <a:xfrm>
          <a:off x="22110700" y="9578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55</xdr:row>
      <xdr:rowOff>73677</xdr:rowOff>
    </xdr:from>
    <xdr:ext cx="469744" cy="259045"/>
    <xdr:sp macro="" textlink="">
      <xdr:nvSpPr>
        <xdr:cNvPr id="713" name="【保健センター・保健所】&#10;一人当たり面積該当値テキスト">
          <a:extLst>
            <a:ext uri="{FF2B5EF4-FFF2-40B4-BE49-F238E27FC236}">
              <a16:creationId xmlns:a16="http://schemas.microsoft.com/office/drawing/2014/main" id="{B15B0BFC-91B4-49BD-8398-AD6F4F633962}"/>
            </a:ext>
          </a:extLst>
        </xdr:cNvPr>
        <xdr:cNvSpPr txBox="1"/>
      </xdr:nvSpPr>
      <xdr:spPr>
        <a:xfrm>
          <a:off x="22199600" y="9503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149225</xdr:rowOff>
    </xdr:from>
    <xdr:to>
      <xdr:col>112</xdr:col>
      <xdr:colOff>38100</xdr:colOff>
      <xdr:row>56</xdr:row>
      <xdr:rowOff>79375</xdr:rowOff>
    </xdr:to>
    <xdr:sp macro="" textlink="">
      <xdr:nvSpPr>
        <xdr:cNvPr id="714" name="楕円 713">
          <a:extLst>
            <a:ext uri="{FF2B5EF4-FFF2-40B4-BE49-F238E27FC236}">
              <a16:creationId xmlns:a16="http://schemas.microsoft.com/office/drawing/2014/main" id="{43AEEA5F-3315-4A14-B7B9-A440CE5855F7}"/>
            </a:ext>
          </a:extLst>
        </xdr:cNvPr>
        <xdr:cNvSpPr/>
      </xdr:nvSpPr>
      <xdr:spPr>
        <a:xfrm>
          <a:off x="21272500" y="9578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56</xdr:row>
      <xdr:rowOff>28575</xdr:rowOff>
    </xdr:from>
    <xdr:to>
      <xdr:col>116</xdr:col>
      <xdr:colOff>63500</xdr:colOff>
      <xdr:row>56</xdr:row>
      <xdr:rowOff>28575</xdr:rowOff>
    </xdr:to>
    <xdr:cxnSp macro="">
      <xdr:nvCxnSpPr>
        <xdr:cNvPr id="715" name="直線コネクタ 714">
          <a:extLst>
            <a:ext uri="{FF2B5EF4-FFF2-40B4-BE49-F238E27FC236}">
              <a16:creationId xmlns:a16="http://schemas.microsoft.com/office/drawing/2014/main" id="{4D16FF30-EA73-4ED0-A586-0C212EB795F7}"/>
            </a:ext>
          </a:extLst>
        </xdr:cNvPr>
        <xdr:cNvCxnSpPr/>
      </xdr:nvCxnSpPr>
      <xdr:spPr>
        <a:xfrm>
          <a:off x="21323300" y="962977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6350</xdr:rowOff>
    </xdr:from>
    <xdr:to>
      <xdr:col>107</xdr:col>
      <xdr:colOff>101600</xdr:colOff>
      <xdr:row>56</xdr:row>
      <xdr:rowOff>107950</xdr:rowOff>
    </xdr:to>
    <xdr:sp macro="" textlink="">
      <xdr:nvSpPr>
        <xdr:cNvPr id="716" name="楕円 715">
          <a:extLst>
            <a:ext uri="{FF2B5EF4-FFF2-40B4-BE49-F238E27FC236}">
              <a16:creationId xmlns:a16="http://schemas.microsoft.com/office/drawing/2014/main" id="{2C102C9E-25E7-452D-BB70-10D7384FC8ED}"/>
            </a:ext>
          </a:extLst>
        </xdr:cNvPr>
        <xdr:cNvSpPr/>
      </xdr:nvSpPr>
      <xdr:spPr>
        <a:xfrm>
          <a:off x="20383500" y="960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28575</xdr:rowOff>
    </xdr:from>
    <xdr:to>
      <xdr:col>111</xdr:col>
      <xdr:colOff>177800</xdr:colOff>
      <xdr:row>56</xdr:row>
      <xdr:rowOff>57150</xdr:rowOff>
    </xdr:to>
    <xdr:cxnSp macro="">
      <xdr:nvCxnSpPr>
        <xdr:cNvPr id="717" name="直線コネクタ 716">
          <a:extLst>
            <a:ext uri="{FF2B5EF4-FFF2-40B4-BE49-F238E27FC236}">
              <a16:creationId xmlns:a16="http://schemas.microsoft.com/office/drawing/2014/main" id="{7A97988C-6D62-4DA3-8156-DB0168716221}"/>
            </a:ext>
          </a:extLst>
        </xdr:cNvPr>
        <xdr:cNvCxnSpPr/>
      </xdr:nvCxnSpPr>
      <xdr:spPr>
        <a:xfrm flipV="1">
          <a:off x="20434300" y="962977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6350</xdr:rowOff>
    </xdr:from>
    <xdr:to>
      <xdr:col>102</xdr:col>
      <xdr:colOff>165100</xdr:colOff>
      <xdr:row>56</xdr:row>
      <xdr:rowOff>107950</xdr:rowOff>
    </xdr:to>
    <xdr:sp macro="" textlink="">
      <xdr:nvSpPr>
        <xdr:cNvPr id="718" name="楕円 717">
          <a:extLst>
            <a:ext uri="{FF2B5EF4-FFF2-40B4-BE49-F238E27FC236}">
              <a16:creationId xmlns:a16="http://schemas.microsoft.com/office/drawing/2014/main" id="{DAEB96FC-C820-4F41-95EA-237D6BD95235}"/>
            </a:ext>
          </a:extLst>
        </xdr:cNvPr>
        <xdr:cNvSpPr/>
      </xdr:nvSpPr>
      <xdr:spPr>
        <a:xfrm>
          <a:off x="19494500" y="960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56</xdr:row>
      <xdr:rowOff>57150</xdr:rowOff>
    </xdr:from>
    <xdr:to>
      <xdr:col>107</xdr:col>
      <xdr:colOff>50800</xdr:colOff>
      <xdr:row>56</xdr:row>
      <xdr:rowOff>57150</xdr:rowOff>
    </xdr:to>
    <xdr:cxnSp macro="">
      <xdr:nvCxnSpPr>
        <xdr:cNvPr id="719" name="直線コネクタ 718">
          <a:extLst>
            <a:ext uri="{FF2B5EF4-FFF2-40B4-BE49-F238E27FC236}">
              <a16:creationId xmlns:a16="http://schemas.microsoft.com/office/drawing/2014/main" id="{0A96EA88-AF8F-4EF1-82AB-7FD3DBBDECE1}"/>
            </a:ext>
          </a:extLst>
        </xdr:cNvPr>
        <xdr:cNvCxnSpPr/>
      </xdr:nvCxnSpPr>
      <xdr:spPr>
        <a:xfrm>
          <a:off x="19545300" y="96583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56</xdr:row>
      <xdr:rowOff>34925</xdr:rowOff>
    </xdr:from>
    <xdr:to>
      <xdr:col>98</xdr:col>
      <xdr:colOff>38100</xdr:colOff>
      <xdr:row>56</xdr:row>
      <xdr:rowOff>136525</xdr:rowOff>
    </xdr:to>
    <xdr:sp macro="" textlink="">
      <xdr:nvSpPr>
        <xdr:cNvPr id="720" name="楕円 719">
          <a:extLst>
            <a:ext uri="{FF2B5EF4-FFF2-40B4-BE49-F238E27FC236}">
              <a16:creationId xmlns:a16="http://schemas.microsoft.com/office/drawing/2014/main" id="{DECCAAAE-7485-4D40-AE67-CBB769E41B39}"/>
            </a:ext>
          </a:extLst>
        </xdr:cNvPr>
        <xdr:cNvSpPr/>
      </xdr:nvSpPr>
      <xdr:spPr>
        <a:xfrm>
          <a:off x="18605500" y="9636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56</xdr:row>
      <xdr:rowOff>57150</xdr:rowOff>
    </xdr:from>
    <xdr:to>
      <xdr:col>102</xdr:col>
      <xdr:colOff>114300</xdr:colOff>
      <xdr:row>56</xdr:row>
      <xdr:rowOff>85725</xdr:rowOff>
    </xdr:to>
    <xdr:cxnSp macro="">
      <xdr:nvCxnSpPr>
        <xdr:cNvPr id="721" name="直線コネクタ 720">
          <a:extLst>
            <a:ext uri="{FF2B5EF4-FFF2-40B4-BE49-F238E27FC236}">
              <a16:creationId xmlns:a16="http://schemas.microsoft.com/office/drawing/2014/main" id="{D7C6D440-22EE-4CCE-9838-90562671211B}"/>
            </a:ext>
          </a:extLst>
        </xdr:cNvPr>
        <xdr:cNvCxnSpPr/>
      </xdr:nvCxnSpPr>
      <xdr:spPr>
        <a:xfrm flipV="1">
          <a:off x="18656300" y="965835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13352</xdr:rowOff>
    </xdr:from>
    <xdr:ext cx="469744" cy="259045"/>
    <xdr:sp macro="" textlink="">
      <xdr:nvSpPr>
        <xdr:cNvPr id="722" name="n_1aveValue【保健センター・保健所】&#10;一人当たり面積">
          <a:extLst>
            <a:ext uri="{FF2B5EF4-FFF2-40B4-BE49-F238E27FC236}">
              <a16:creationId xmlns:a16="http://schemas.microsoft.com/office/drawing/2014/main" id="{9A5D6D47-9D6E-4BE6-A13A-D7051D215452}"/>
            </a:ext>
          </a:extLst>
        </xdr:cNvPr>
        <xdr:cNvSpPr txBox="1"/>
      </xdr:nvSpPr>
      <xdr:spPr>
        <a:xfrm>
          <a:off x="21075727" y="10471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13352</xdr:rowOff>
    </xdr:from>
    <xdr:ext cx="469744" cy="259045"/>
    <xdr:sp macro="" textlink="">
      <xdr:nvSpPr>
        <xdr:cNvPr id="723" name="n_2aveValue【保健センター・保健所】&#10;一人当たり面積">
          <a:extLst>
            <a:ext uri="{FF2B5EF4-FFF2-40B4-BE49-F238E27FC236}">
              <a16:creationId xmlns:a16="http://schemas.microsoft.com/office/drawing/2014/main" id="{68CCBC2B-DFE5-4F1E-8B86-35DB43C9B7B3}"/>
            </a:ext>
          </a:extLst>
        </xdr:cNvPr>
        <xdr:cNvSpPr txBox="1"/>
      </xdr:nvSpPr>
      <xdr:spPr>
        <a:xfrm>
          <a:off x="20199427" y="10471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70502</xdr:rowOff>
    </xdr:from>
    <xdr:ext cx="469744" cy="259045"/>
    <xdr:sp macro="" textlink="">
      <xdr:nvSpPr>
        <xdr:cNvPr id="724" name="n_3aveValue【保健センター・保健所】&#10;一人当たり面積">
          <a:extLst>
            <a:ext uri="{FF2B5EF4-FFF2-40B4-BE49-F238E27FC236}">
              <a16:creationId xmlns:a16="http://schemas.microsoft.com/office/drawing/2014/main" id="{1AD36748-D4EB-4781-B14A-FDA398B7298A}"/>
            </a:ext>
          </a:extLst>
        </xdr:cNvPr>
        <xdr:cNvSpPr txBox="1"/>
      </xdr:nvSpPr>
      <xdr:spPr>
        <a:xfrm>
          <a:off x="19310427" y="10528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70502</xdr:rowOff>
    </xdr:from>
    <xdr:ext cx="469744" cy="259045"/>
    <xdr:sp macro="" textlink="">
      <xdr:nvSpPr>
        <xdr:cNvPr id="725" name="n_4aveValue【保健センター・保健所】&#10;一人当たり面積">
          <a:extLst>
            <a:ext uri="{FF2B5EF4-FFF2-40B4-BE49-F238E27FC236}">
              <a16:creationId xmlns:a16="http://schemas.microsoft.com/office/drawing/2014/main" id="{35A16421-4FBC-4C7C-8D71-C825032E1968}"/>
            </a:ext>
          </a:extLst>
        </xdr:cNvPr>
        <xdr:cNvSpPr txBox="1"/>
      </xdr:nvSpPr>
      <xdr:spPr>
        <a:xfrm>
          <a:off x="18421427" y="10528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54</xdr:row>
      <xdr:rowOff>95902</xdr:rowOff>
    </xdr:from>
    <xdr:ext cx="469744" cy="259045"/>
    <xdr:sp macro="" textlink="">
      <xdr:nvSpPr>
        <xdr:cNvPr id="726" name="n_1mainValue【保健センター・保健所】&#10;一人当たり面積">
          <a:extLst>
            <a:ext uri="{FF2B5EF4-FFF2-40B4-BE49-F238E27FC236}">
              <a16:creationId xmlns:a16="http://schemas.microsoft.com/office/drawing/2014/main" id="{42BE2CB5-E800-4A09-BB1E-98FEC65360E9}"/>
            </a:ext>
          </a:extLst>
        </xdr:cNvPr>
        <xdr:cNvSpPr txBox="1"/>
      </xdr:nvSpPr>
      <xdr:spPr>
        <a:xfrm>
          <a:off x="21075727" y="9354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54</xdr:row>
      <xdr:rowOff>124477</xdr:rowOff>
    </xdr:from>
    <xdr:ext cx="469744" cy="259045"/>
    <xdr:sp macro="" textlink="">
      <xdr:nvSpPr>
        <xdr:cNvPr id="727" name="n_2mainValue【保健センター・保健所】&#10;一人当たり面積">
          <a:extLst>
            <a:ext uri="{FF2B5EF4-FFF2-40B4-BE49-F238E27FC236}">
              <a16:creationId xmlns:a16="http://schemas.microsoft.com/office/drawing/2014/main" id="{4841E70C-DE13-47C8-A346-1D332C80F3EF}"/>
            </a:ext>
          </a:extLst>
        </xdr:cNvPr>
        <xdr:cNvSpPr txBox="1"/>
      </xdr:nvSpPr>
      <xdr:spPr>
        <a:xfrm>
          <a:off x="20199427" y="938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54</xdr:row>
      <xdr:rowOff>124477</xdr:rowOff>
    </xdr:from>
    <xdr:ext cx="469744" cy="259045"/>
    <xdr:sp macro="" textlink="">
      <xdr:nvSpPr>
        <xdr:cNvPr id="728" name="n_3mainValue【保健センター・保健所】&#10;一人当たり面積">
          <a:extLst>
            <a:ext uri="{FF2B5EF4-FFF2-40B4-BE49-F238E27FC236}">
              <a16:creationId xmlns:a16="http://schemas.microsoft.com/office/drawing/2014/main" id="{513EFF3A-16D8-4C70-9545-29A52EE20ED5}"/>
            </a:ext>
          </a:extLst>
        </xdr:cNvPr>
        <xdr:cNvSpPr txBox="1"/>
      </xdr:nvSpPr>
      <xdr:spPr>
        <a:xfrm>
          <a:off x="19310427" y="938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54</xdr:row>
      <xdr:rowOff>153052</xdr:rowOff>
    </xdr:from>
    <xdr:ext cx="469744" cy="259045"/>
    <xdr:sp macro="" textlink="">
      <xdr:nvSpPr>
        <xdr:cNvPr id="729" name="n_4mainValue【保健センター・保健所】&#10;一人当たり面積">
          <a:extLst>
            <a:ext uri="{FF2B5EF4-FFF2-40B4-BE49-F238E27FC236}">
              <a16:creationId xmlns:a16="http://schemas.microsoft.com/office/drawing/2014/main" id="{C9343069-FE59-4716-B4CD-E6A90DC000A5}"/>
            </a:ext>
          </a:extLst>
        </xdr:cNvPr>
        <xdr:cNvSpPr txBox="1"/>
      </xdr:nvSpPr>
      <xdr:spPr>
        <a:xfrm>
          <a:off x="18421427" y="9411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30" name="正方形/長方形 729">
          <a:extLst>
            <a:ext uri="{FF2B5EF4-FFF2-40B4-BE49-F238E27FC236}">
              <a16:creationId xmlns:a16="http://schemas.microsoft.com/office/drawing/2014/main" id="{6F39D544-E831-4AD8-A96A-6EBFEB8FE82A}"/>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31" name="正方形/長方形 730">
          <a:extLst>
            <a:ext uri="{FF2B5EF4-FFF2-40B4-BE49-F238E27FC236}">
              <a16:creationId xmlns:a16="http://schemas.microsoft.com/office/drawing/2014/main" id="{01180F52-9C7D-45B9-A94A-3754C1CBCD4C}"/>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2" name="正方形/長方形 731">
          <a:extLst>
            <a:ext uri="{FF2B5EF4-FFF2-40B4-BE49-F238E27FC236}">
              <a16:creationId xmlns:a16="http://schemas.microsoft.com/office/drawing/2014/main" id="{75BDAD95-6651-411A-A6C7-9B185868F83F}"/>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3" name="正方形/長方形 732">
          <a:extLst>
            <a:ext uri="{FF2B5EF4-FFF2-40B4-BE49-F238E27FC236}">
              <a16:creationId xmlns:a16="http://schemas.microsoft.com/office/drawing/2014/main" id="{B588A614-3DBF-49AC-A0CA-2E79F900128B}"/>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4" name="正方形/長方形 733">
          <a:extLst>
            <a:ext uri="{FF2B5EF4-FFF2-40B4-BE49-F238E27FC236}">
              <a16:creationId xmlns:a16="http://schemas.microsoft.com/office/drawing/2014/main" id="{7AF8250E-BAE6-444C-943E-54F1DC32DB9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5" name="正方形/長方形 734">
          <a:extLst>
            <a:ext uri="{FF2B5EF4-FFF2-40B4-BE49-F238E27FC236}">
              <a16:creationId xmlns:a16="http://schemas.microsoft.com/office/drawing/2014/main" id="{73566A16-1AAE-431F-A175-7F333F732074}"/>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6" name="正方形/長方形 735">
          <a:extLst>
            <a:ext uri="{FF2B5EF4-FFF2-40B4-BE49-F238E27FC236}">
              <a16:creationId xmlns:a16="http://schemas.microsoft.com/office/drawing/2014/main" id="{23FFAE8A-2ECE-4A4A-8D3A-0E47FB18D0C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7" name="正方形/長方形 736">
          <a:extLst>
            <a:ext uri="{FF2B5EF4-FFF2-40B4-BE49-F238E27FC236}">
              <a16:creationId xmlns:a16="http://schemas.microsoft.com/office/drawing/2014/main" id="{EF409687-361E-4BB6-B2ED-0CCC9BC008D8}"/>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8" name="テキスト ボックス 737">
          <a:extLst>
            <a:ext uri="{FF2B5EF4-FFF2-40B4-BE49-F238E27FC236}">
              <a16:creationId xmlns:a16="http://schemas.microsoft.com/office/drawing/2014/main" id="{C16FA1DC-D463-4EC0-B853-5130074D7838}"/>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9" name="直線コネクタ 738">
          <a:extLst>
            <a:ext uri="{FF2B5EF4-FFF2-40B4-BE49-F238E27FC236}">
              <a16:creationId xmlns:a16="http://schemas.microsoft.com/office/drawing/2014/main" id="{6E92318B-D7AA-4CF5-BB96-903134E36AE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40" name="テキスト ボックス 739">
          <a:extLst>
            <a:ext uri="{FF2B5EF4-FFF2-40B4-BE49-F238E27FC236}">
              <a16:creationId xmlns:a16="http://schemas.microsoft.com/office/drawing/2014/main" id="{6B1D846B-1B23-4746-BCC6-41DA08E25E83}"/>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41" name="直線コネクタ 740">
          <a:extLst>
            <a:ext uri="{FF2B5EF4-FFF2-40B4-BE49-F238E27FC236}">
              <a16:creationId xmlns:a16="http://schemas.microsoft.com/office/drawing/2014/main" id="{F7F9556A-B599-4425-8C91-1DDFFC10A927}"/>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742" name="テキスト ボックス 741">
          <a:extLst>
            <a:ext uri="{FF2B5EF4-FFF2-40B4-BE49-F238E27FC236}">
              <a16:creationId xmlns:a16="http://schemas.microsoft.com/office/drawing/2014/main" id="{BFFDEAA2-59B1-4B32-AF11-64C204560240}"/>
            </a:ext>
          </a:extLst>
        </xdr:cNvPr>
        <xdr:cNvSpPr txBox="1"/>
      </xdr:nvSpPr>
      <xdr:spPr>
        <a:xfrm>
          <a:off x="12042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43" name="直線コネクタ 742">
          <a:extLst>
            <a:ext uri="{FF2B5EF4-FFF2-40B4-BE49-F238E27FC236}">
              <a16:creationId xmlns:a16="http://schemas.microsoft.com/office/drawing/2014/main" id="{A9FA0FDD-0E7D-4ECC-A6A4-851D9DDB7C0F}"/>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44" name="テキスト ボックス 743">
          <a:extLst>
            <a:ext uri="{FF2B5EF4-FFF2-40B4-BE49-F238E27FC236}">
              <a16:creationId xmlns:a16="http://schemas.microsoft.com/office/drawing/2014/main" id="{609CE50D-970C-4A52-B557-D6D726E6CD97}"/>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45" name="直線コネクタ 744">
          <a:extLst>
            <a:ext uri="{FF2B5EF4-FFF2-40B4-BE49-F238E27FC236}">
              <a16:creationId xmlns:a16="http://schemas.microsoft.com/office/drawing/2014/main" id="{9D218E02-154E-4F5B-8765-DE27DFCA785B}"/>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46" name="テキスト ボックス 745">
          <a:extLst>
            <a:ext uri="{FF2B5EF4-FFF2-40B4-BE49-F238E27FC236}">
              <a16:creationId xmlns:a16="http://schemas.microsoft.com/office/drawing/2014/main" id="{DEAAC856-1C4E-4A3C-A540-2AE0ECC23D1E}"/>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47" name="直線コネクタ 746">
          <a:extLst>
            <a:ext uri="{FF2B5EF4-FFF2-40B4-BE49-F238E27FC236}">
              <a16:creationId xmlns:a16="http://schemas.microsoft.com/office/drawing/2014/main" id="{8CFE52E4-4F37-432B-A804-B4B5A342F6D9}"/>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48" name="テキスト ボックス 747">
          <a:extLst>
            <a:ext uri="{FF2B5EF4-FFF2-40B4-BE49-F238E27FC236}">
              <a16:creationId xmlns:a16="http://schemas.microsoft.com/office/drawing/2014/main" id="{1BA46064-0AEA-460A-A5D2-2455908936CC}"/>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9" name="直線コネクタ 748">
          <a:extLst>
            <a:ext uri="{FF2B5EF4-FFF2-40B4-BE49-F238E27FC236}">
              <a16:creationId xmlns:a16="http://schemas.microsoft.com/office/drawing/2014/main" id="{E90F70A6-4BEE-47C1-AC13-ADB235B3DD7F}"/>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0" name="テキスト ボックス 749">
          <a:extLst>
            <a:ext uri="{FF2B5EF4-FFF2-40B4-BE49-F238E27FC236}">
              <a16:creationId xmlns:a16="http://schemas.microsoft.com/office/drawing/2014/main" id="{ADB22D21-76AC-4CA8-ACC5-684AC704FA36}"/>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1" name="【消防施設】&#10;有形固定資産減価償却率グラフ枠">
          <a:extLst>
            <a:ext uri="{FF2B5EF4-FFF2-40B4-BE49-F238E27FC236}">
              <a16:creationId xmlns:a16="http://schemas.microsoft.com/office/drawing/2014/main" id="{C0C48A6B-9085-4001-A53A-5806B3951DD3}"/>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1524</xdr:rowOff>
    </xdr:from>
    <xdr:to>
      <xdr:col>85</xdr:col>
      <xdr:colOff>126364</xdr:colOff>
      <xdr:row>86</xdr:row>
      <xdr:rowOff>136398</xdr:rowOff>
    </xdr:to>
    <xdr:cxnSp macro="">
      <xdr:nvCxnSpPr>
        <xdr:cNvPr id="752" name="直線コネクタ 751">
          <a:extLst>
            <a:ext uri="{FF2B5EF4-FFF2-40B4-BE49-F238E27FC236}">
              <a16:creationId xmlns:a16="http://schemas.microsoft.com/office/drawing/2014/main" id="{1654E8FF-DD74-43E4-9A7C-8AD52A365F30}"/>
            </a:ext>
          </a:extLst>
        </xdr:cNvPr>
        <xdr:cNvCxnSpPr/>
      </xdr:nvCxnSpPr>
      <xdr:spPr>
        <a:xfrm flipV="1">
          <a:off x="16318864" y="13546074"/>
          <a:ext cx="0" cy="13350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140225</xdr:rowOff>
    </xdr:from>
    <xdr:ext cx="405111" cy="259045"/>
    <xdr:sp macro="" textlink="">
      <xdr:nvSpPr>
        <xdr:cNvPr id="753" name="【消防施設】&#10;有形固定資産減価償却率最小値テキスト">
          <a:extLst>
            <a:ext uri="{FF2B5EF4-FFF2-40B4-BE49-F238E27FC236}">
              <a16:creationId xmlns:a16="http://schemas.microsoft.com/office/drawing/2014/main" id="{AD2BD58A-8E4E-4E1D-8DB3-289C26876B80}"/>
            </a:ext>
          </a:extLst>
        </xdr:cNvPr>
        <xdr:cNvSpPr txBox="1"/>
      </xdr:nvSpPr>
      <xdr:spPr>
        <a:xfrm>
          <a:off x="16357600" y="14884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136398</xdr:rowOff>
    </xdr:from>
    <xdr:to>
      <xdr:col>86</xdr:col>
      <xdr:colOff>25400</xdr:colOff>
      <xdr:row>86</xdr:row>
      <xdr:rowOff>136398</xdr:rowOff>
    </xdr:to>
    <xdr:cxnSp macro="">
      <xdr:nvCxnSpPr>
        <xdr:cNvPr id="754" name="直線コネクタ 753">
          <a:extLst>
            <a:ext uri="{FF2B5EF4-FFF2-40B4-BE49-F238E27FC236}">
              <a16:creationId xmlns:a16="http://schemas.microsoft.com/office/drawing/2014/main" id="{C62BD159-CB0F-48B7-A1FF-F742AC2414AF}"/>
            </a:ext>
          </a:extLst>
        </xdr:cNvPr>
        <xdr:cNvCxnSpPr/>
      </xdr:nvCxnSpPr>
      <xdr:spPr>
        <a:xfrm>
          <a:off x="16230600" y="1488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119651</xdr:rowOff>
    </xdr:from>
    <xdr:ext cx="405111" cy="259045"/>
    <xdr:sp macro="" textlink="">
      <xdr:nvSpPr>
        <xdr:cNvPr id="755" name="【消防施設】&#10;有形固定資産減価償却率最大値テキスト">
          <a:extLst>
            <a:ext uri="{FF2B5EF4-FFF2-40B4-BE49-F238E27FC236}">
              <a16:creationId xmlns:a16="http://schemas.microsoft.com/office/drawing/2014/main" id="{7E0539CD-5465-4034-8257-3B48B5A302CA}"/>
            </a:ext>
          </a:extLst>
        </xdr:cNvPr>
        <xdr:cNvSpPr txBox="1"/>
      </xdr:nvSpPr>
      <xdr:spPr>
        <a:xfrm>
          <a:off x="16357600" y="13321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1524</xdr:rowOff>
    </xdr:from>
    <xdr:to>
      <xdr:col>86</xdr:col>
      <xdr:colOff>25400</xdr:colOff>
      <xdr:row>79</xdr:row>
      <xdr:rowOff>1524</xdr:rowOff>
    </xdr:to>
    <xdr:cxnSp macro="">
      <xdr:nvCxnSpPr>
        <xdr:cNvPr id="756" name="直線コネクタ 755">
          <a:extLst>
            <a:ext uri="{FF2B5EF4-FFF2-40B4-BE49-F238E27FC236}">
              <a16:creationId xmlns:a16="http://schemas.microsoft.com/office/drawing/2014/main" id="{2AA93F60-39F7-4A8F-84D9-FA77A6CB96D5}"/>
            </a:ext>
          </a:extLst>
        </xdr:cNvPr>
        <xdr:cNvCxnSpPr/>
      </xdr:nvCxnSpPr>
      <xdr:spPr>
        <a:xfrm>
          <a:off x="16230600" y="13546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100601</xdr:rowOff>
    </xdr:from>
    <xdr:ext cx="405111" cy="259045"/>
    <xdr:sp macro="" textlink="">
      <xdr:nvSpPr>
        <xdr:cNvPr id="757" name="【消防施設】&#10;有形固定資産減価償却率平均値テキスト">
          <a:extLst>
            <a:ext uri="{FF2B5EF4-FFF2-40B4-BE49-F238E27FC236}">
              <a16:creationId xmlns:a16="http://schemas.microsoft.com/office/drawing/2014/main" id="{5B3DE0F3-E115-4036-BE57-344C715687E3}"/>
            </a:ext>
          </a:extLst>
        </xdr:cNvPr>
        <xdr:cNvSpPr txBox="1"/>
      </xdr:nvSpPr>
      <xdr:spPr>
        <a:xfrm>
          <a:off x="16357600" y="143309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122174</xdr:rowOff>
    </xdr:from>
    <xdr:to>
      <xdr:col>85</xdr:col>
      <xdr:colOff>177800</xdr:colOff>
      <xdr:row>84</xdr:row>
      <xdr:rowOff>52324</xdr:rowOff>
    </xdr:to>
    <xdr:sp macro="" textlink="">
      <xdr:nvSpPr>
        <xdr:cNvPr id="758" name="フローチャート: 判断 757">
          <a:extLst>
            <a:ext uri="{FF2B5EF4-FFF2-40B4-BE49-F238E27FC236}">
              <a16:creationId xmlns:a16="http://schemas.microsoft.com/office/drawing/2014/main" id="{E4FEBCC4-6C53-4FCB-8F79-F95591D5914E}"/>
            </a:ext>
          </a:extLst>
        </xdr:cNvPr>
        <xdr:cNvSpPr/>
      </xdr:nvSpPr>
      <xdr:spPr>
        <a:xfrm>
          <a:off x="16268700" y="1435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115315</xdr:rowOff>
    </xdr:from>
    <xdr:to>
      <xdr:col>81</xdr:col>
      <xdr:colOff>101600</xdr:colOff>
      <xdr:row>84</xdr:row>
      <xdr:rowOff>45465</xdr:rowOff>
    </xdr:to>
    <xdr:sp macro="" textlink="">
      <xdr:nvSpPr>
        <xdr:cNvPr id="759" name="フローチャート: 判断 758">
          <a:extLst>
            <a:ext uri="{FF2B5EF4-FFF2-40B4-BE49-F238E27FC236}">
              <a16:creationId xmlns:a16="http://schemas.microsoft.com/office/drawing/2014/main" id="{C52B1C62-A5FE-4E53-80FE-0539EB1AFA46}"/>
            </a:ext>
          </a:extLst>
        </xdr:cNvPr>
        <xdr:cNvSpPr/>
      </xdr:nvSpPr>
      <xdr:spPr>
        <a:xfrm>
          <a:off x="1543050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115315</xdr:rowOff>
    </xdr:from>
    <xdr:to>
      <xdr:col>76</xdr:col>
      <xdr:colOff>165100</xdr:colOff>
      <xdr:row>84</xdr:row>
      <xdr:rowOff>45465</xdr:rowOff>
    </xdr:to>
    <xdr:sp macro="" textlink="">
      <xdr:nvSpPr>
        <xdr:cNvPr id="760" name="フローチャート: 判断 759">
          <a:extLst>
            <a:ext uri="{FF2B5EF4-FFF2-40B4-BE49-F238E27FC236}">
              <a16:creationId xmlns:a16="http://schemas.microsoft.com/office/drawing/2014/main" id="{808BBDD3-AC11-4D8C-906C-4B1CB5E17319}"/>
            </a:ext>
          </a:extLst>
        </xdr:cNvPr>
        <xdr:cNvSpPr/>
      </xdr:nvSpPr>
      <xdr:spPr>
        <a:xfrm>
          <a:off x="1454150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76454</xdr:rowOff>
    </xdr:from>
    <xdr:to>
      <xdr:col>72</xdr:col>
      <xdr:colOff>38100</xdr:colOff>
      <xdr:row>84</xdr:row>
      <xdr:rowOff>6604</xdr:rowOff>
    </xdr:to>
    <xdr:sp macro="" textlink="">
      <xdr:nvSpPr>
        <xdr:cNvPr id="761" name="フローチャート: 判断 760">
          <a:extLst>
            <a:ext uri="{FF2B5EF4-FFF2-40B4-BE49-F238E27FC236}">
              <a16:creationId xmlns:a16="http://schemas.microsoft.com/office/drawing/2014/main" id="{84755212-6782-4DC3-B029-42F8ABD27A93}"/>
            </a:ext>
          </a:extLst>
        </xdr:cNvPr>
        <xdr:cNvSpPr/>
      </xdr:nvSpPr>
      <xdr:spPr>
        <a:xfrm>
          <a:off x="13652500" y="1430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83313</xdr:rowOff>
    </xdr:from>
    <xdr:to>
      <xdr:col>67</xdr:col>
      <xdr:colOff>101600</xdr:colOff>
      <xdr:row>84</xdr:row>
      <xdr:rowOff>13463</xdr:rowOff>
    </xdr:to>
    <xdr:sp macro="" textlink="">
      <xdr:nvSpPr>
        <xdr:cNvPr id="762" name="フローチャート: 判断 761">
          <a:extLst>
            <a:ext uri="{FF2B5EF4-FFF2-40B4-BE49-F238E27FC236}">
              <a16:creationId xmlns:a16="http://schemas.microsoft.com/office/drawing/2014/main" id="{126CFDE9-2E31-40D5-9F24-7DD4E078C0F6}"/>
            </a:ext>
          </a:extLst>
        </xdr:cNvPr>
        <xdr:cNvSpPr/>
      </xdr:nvSpPr>
      <xdr:spPr>
        <a:xfrm>
          <a:off x="12763500" y="1431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E09E6248-BCCD-4EBB-A5E4-5A848E56BF7A}"/>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BE017D7D-B4B0-47BF-BECC-1063558D9D77}"/>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6B69A2B6-EA21-4477-975F-2944F767CDA1}"/>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D2433705-0C3A-4623-89EE-457317174BC3}"/>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5734D7BD-B91C-4975-BD32-C5A0F089500C}"/>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81026</xdr:rowOff>
    </xdr:from>
    <xdr:to>
      <xdr:col>85</xdr:col>
      <xdr:colOff>177800</xdr:colOff>
      <xdr:row>81</xdr:row>
      <xdr:rowOff>11176</xdr:rowOff>
    </xdr:to>
    <xdr:sp macro="" textlink="">
      <xdr:nvSpPr>
        <xdr:cNvPr id="768" name="楕円 767">
          <a:extLst>
            <a:ext uri="{FF2B5EF4-FFF2-40B4-BE49-F238E27FC236}">
              <a16:creationId xmlns:a16="http://schemas.microsoft.com/office/drawing/2014/main" id="{2DCFC2A3-A48D-4076-91D0-2140BB9A068B}"/>
            </a:ext>
          </a:extLst>
        </xdr:cNvPr>
        <xdr:cNvSpPr/>
      </xdr:nvSpPr>
      <xdr:spPr>
        <a:xfrm>
          <a:off x="16268700" y="13797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103903</xdr:rowOff>
    </xdr:from>
    <xdr:ext cx="405111" cy="259045"/>
    <xdr:sp macro="" textlink="">
      <xdr:nvSpPr>
        <xdr:cNvPr id="769" name="【消防施設】&#10;有形固定資産減価償却率該当値テキスト">
          <a:extLst>
            <a:ext uri="{FF2B5EF4-FFF2-40B4-BE49-F238E27FC236}">
              <a16:creationId xmlns:a16="http://schemas.microsoft.com/office/drawing/2014/main" id="{51D4BA6D-E957-4123-A28D-70B42297DDBA}"/>
            </a:ext>
          </a:extLst>
        </xdr:cNvPr>
        <xdr:cNvSpPr txBox="1"/>
      </xdr:nvSpPr>
      <xdr:spPr>
        <a:xfrm>
          <a:off x="16357600" y="13648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7874</xdr:rowOff>
    </xdr:from>
    <xdr:to>
      <xdr:col>81</xdr:col>
      <xdr:colOff>101600</xdr:colOff>
      <xdr:row>80</xdr:row>
      <xdr:rowOff>109474</xdr:rowOff>
    </xdr:to>
    <xdr:sp macro="" textlink="">
      <xdr:nvSpPr>
        <xdr:cNvPr id="770" name="楕円 769">
          <a:extLst>
            <a:ext uri="{FF2B5EF4-FFF2-40B4-BE49-F238E27FC236}">
              <a16:creationId xmlns:a16="http://schemas.microsoft.com/office/drawing/2014/main" id="{0BAAEFA5-030E-4E99-B6A2-28A5A7ADED6B}"/>
            </a:ext>
          </a:extLst>
        </xdr:cNvPr>
        <xdr:cNvSpPr/>
      </xdr:nvSpPr>
      <xdr:spPr>
        <a:xfrm>
          <a:off x="15430500" y="13723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58674</xdr:rowOff>
    </xdr:from>
    <xdr:to>
      <xdr:col>85</xdr:col>
      <xdr:colOff>127000</xdr:colOff>
      <xdr:row>80</xdr:row>
      <xdr:rowOff>131826</xdr:rowOff>
    </xdr:to>
    <xdr:cxnSp macro="">
      <xdr:nvCxnSpPr>
        <xdr:cNvPr id="771" name="直線コネクタ 770">
          <a:extLst>
            <a:ext uri="{FF2B5EF4-FFF2-40B4-BE49-F238E27FC236}">
              <a16:creationId xmlns:a16="http://schemas.microsoft.com/office/drawing/2014/main" id="{4D798D8E-662C-4A01-87FC-57B7B3D4E957}"/>
            </a:ext>
          </a:extLst>
        </xdr:cNvPr>
        <xdr:cNvCxnSpPr/>
      </xdr:nvCxnSpPr>
      <xdr:spPr>
        <a:xfrm>
          <a:off x="15481300" y="13774674"/>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108458</xdr:rowOff>
    </xdr:from>
    <xdr:to>
      <xdr:col>76</xdr:col>
      <xdr:colOff>165100</xdr:colOff>
      <xdr:row>80</xdr:row>
      <xdr:rowOff>38608</xdr:rowOff>
    </xdr:to>
    <xdr:sp macro="" textlink="">
      <xdr:nvSpPr>
        <xdr:cNvPr id="772" name="楕円 771">
          <a:extLst>
            <a:ext uri="{FF2B5EF4-FFF2-40B4-BE49-F238E27FC236}">
              <a16:creationId xmlns:a16="http://schemas.microsoft.com/office/drawing/2014/main" id="{C4672579-B6D4-42DC-BE62-17BAA7CECCD1}"/>
            </a:ext>
          </a:extLst>
        </xdr:cNvPr>
        <xdr:cNvSpPr/>
      </xdr:nvSpPr>
      <xdr:spPr>
        <a:xfrm>
          <a:off x="14541500" y="1365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159258</xdr:rowOff>
    </xdr:from>
    <xdr:to>
      <xdr:col>81</xdr:col>
      <xdr:colOff>50800</xdr:colOff>
      <xdr:row>80</xdr:row>
      <xdr:rowOff>58674</xdr:rowOff>
    </xdr:to>
    <xdr:cxnSp macro="">
      <xdr:nvCxnSpPr>
        <xdr:cNvPr id="773" name="直線コネクタ 772">
          <a:extLst>
            <a:ext uri="{FF2B5EF4-FFF2-40B4-BE49-F238E27FC236}">
              <a16:creationId xmlns:a16="http://schemas.microsoft.com/office/drawing/2014/main" id="{11F888D6-823D-4A3A-A3A1-3E05A37E1514}"/>
            </a:ext>
          </a:extLst>
        </xdr:cNvPr>
        <xdr:cNvCxnSpPr/>
      </xdr:nvCxnSpPr>
      <xdr:spPr>
        <a:xfrm>
          <a:off x="14592300" y="13703808"/>
          <a:ext cx="889000" cy="7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37592</xdr:rowOff>
    </xdr:from>
    <xdr:to>
      <xdr:col>72</xdr:col>
      <xdr:colOff>38100</xdr:colOff>
      <xdr:row>79</xdr:row>
      <xdr:rowOff>139192</xdr:rowOff>
    </xdr:to>
    <xdr:sp macro="" textlink="">
      <xdr:nvSpPr>
        <xdr:cNvPr id="774" name="楕円 773">
          <a:extLst>
            <a:ext uri="{FF2B5EF4-FFF2-40B4-BE49-F238E27FC236}">
              <a16:creationId xmlns:a16="http://schemas.microsoft.com/office/drawing/2014/main" id="{660FD4A2-A56F-4F73-A570-F9B6729410AC}"/>
            </a:ext>
          </a:extLst>
        </xdr:cNvPr>
        <xdr:cNvSpPr/>
      </xdr:nvSpPr>
      <xdr:spPr>
        <a:xfrm>
          <a:off x="13652500" y="13582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88392</xdr:rowOff>
    </xdr:from>
    <xdr:to>
      <xdr:col>76</xdr:col>
      <xdr:colOff>114300</xdr:colOff>
      <xdr:row>79</xdr:row>
      <xdr:rowOff>159258</xdr:rowOff>
    </xdr:to>
    <xdr:cxnSp macro="">
      <xdr:nvCxnSpPr>
        <xdr:cNvPr id="775" name="直線コネクタ 774">
          <a:extLst>
            <a:ext uri="{FF2B5EF4-FFF2-40B4-BE49-F238E27FC236}">
              <a16:creationId xmlns:a16="http://schemas.microsoft.com/office/drawing/2014/main" id="{E7CB12B8-DD34-414B-8157-99A6E61DD5FC}"/>
            </a:ext>
          </a:extLst>
        </xdr:cNvPr>
        <xdr:cNvCxnSpPr/>
      </xdr:nvCxnSpPr>
      <xdr:spPr>
        <a:xfrm>
          <a:off x="13703300" y="13632942"/>
          <a:ext cx="889000" cy="7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135889</xdr:rowOff>
    </xdr:from>
    <xdr:to>
      <xdr:col>67</xdr:col>
      <xdr:colOff>101600</xdr:colOff>
      <xdr:row>79</xdr:row>
      <xdr:rowOff>66039</xdr:rowOff>
    </xdr:to>
    <xdr:sp macro="" textlink="">
      <xdr:nvSpPr>
        <xdr:cNvPr id="776" name="楕円 775">
          <a:extLst>
            <a:ext uri="{FF2B5EF4-FFF2-40B4-BE49-F238E27FC236}">
              <a16:creationId xmlns:a16="http://schemas.microsoft.com/office/drawing/2014/main" id="{3B239357-D3ED-4D63-88B7-19E94AD8BD14}"/>
            </a:ext>
          </a:extLst>
        </xdr:cNvPr>
        <xdr:cNvSpPr/>
      </xdr:nvSpPr>
      <xdr:spPr>
        <a:xfrm>
          <a:off x="12763500" y="13508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15239</xdr:rowOff>
    </xdr:from>
    <xdr:to>
      <xdr:col>71</xdr:col>
      <xdr:colOff>177800</xdr:colOff>
      <xdr:row>79</xdr:row>
      <xdr:rowOff>88392</xdr:rowOff>
    </xdr:to>
    <xdr:cxnSp macro="">
      <xdr:nvCxnSpPr>
        <xdr:cNvPr id="777" name="直線コネクタ 776">
          <a:extLst>
            <a:ext uri="{FF2B5EF4-FFF2-40B4-BE49-F238E27FC236}">
              <a16:creationId xmlns:a16="http://schemas.microsoft.com/office/drawing/2014/main" id="{F7770325-A2BA-4753-9E61-00D5799B7C28}"/>
            </a:ext>
          </a:extLst>
        </xdr:cNvPr>
        <xdr:cNvCxnSpPr/>
      </xdr:nvCxnSpPr>
      <xdr:spPr>
        <a:xfrm>
          <a:off x="12814300" y="13559789"/>
          <a:ext cx="889000" cy="73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84</xdr:row>
      <xdr:rowOff>36592</xdr:rowOff>
    </xdr:from>
    <xdr:ext cx="405111" cy="259045"/>
    <xdr:sp macro="" textlink="">
      <xdr:nvSpPr>
        <xdr:cNvPr id="778" name="n_1aveValue【消防施設】&#10;有形固定資産減価償却率">
          <a:extLst>
            <a:ext uri="{FF2B5EF4-FFF2-40B4-BE49-F238E27FC236}">
              <a16:creationId xmlns:a16="http://schemas.microsoft.com/office/drawing/2014/main" id="{602D43DC-157D-464C-BE5B-857EFAED305B}"/>
            </a:ext>
          </a:extLst>
        </xdr:cNvPr>
        <xdr:cNvSpPr txBox="1"/>
      </xdr:nvSpPr>
      <xdr:spPr>
        <a:xfrm>
          <a:off x="15266044" y="14438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36592</xdr:rowOff>
    </xdr:from>
    <xdr:ext cx="405111" cy="259045"/>
    <xdr:sp macro="" textlink="">
      <xdr:nvSpPr>
        <xdr:cNvPr id="779" name="n_2aveValue【消防施設】&#10;有形固定資産減価償却率">
          <a:extLst>
            <a:ext uri="{FF2B5EF4-FFF2-40B4-BE49-F238E27FC236}">
              <a16:creationId xmlns:a16="http://schemas.microsoft.com/office/drawing/2014/main" id="{FDF24F2E-ED29-487F-A662-546EC72134F3}"/>
            </a:ext>
          </a:extLst>
        </xdr:cNvPr>
        <xdr:cNvSpPr txBox="1"/>
      </xdr:nvSpPr>
      <xdr:spPr>
        <a:xfrm>
          <a:off x="14389744" y="14438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169181</xdr:rowOff>
    </xdr:from>
    <xdr:ext cx="405111" cy="259045"/>
    <xdr:sp macro="" textlink="">
      <xdr:nvSpPr>
        <xdr:cNvPr id="780" name="n_3aveValue【消防施設】&#10;有形固定資産減価償却率">
          <a:extLst>
            <a:ext uri="{FF2B5EF4-FFF2-40B4-BE49-F238E27FC236}">
              <a16:creationId xmlns:a16="http://schemas.microsoft.com/office/drawing/2014/main" id="{0ABBA9D7-981F-4B84-86D6-D135E09AFF53}"/>
            </a:ext>
          </a:extLst>
        </xdr:cNvPr>
        <xdr:cNvSpPr txBox="1"/>
      </xdr:nvSpPr>
      <xdr:spPr>
        <a:xfrm>
          <a:off x="13500744" y="14399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4590</xdr:rowOff>
    </xdr:from>
    <xdr:ext cx="405111" cy="259045"/>
    <xdr:sp macro="" textlink="">
      <xdr:nvSpPr>
        <xdr:cNvPr id="781" name="n_4aveValue【消防施設】&#10;有形固定資産減価償却率">
          <a:extLst>
            <a:ext uri="{FF2B5EF4-FFF2-40B4-BE49-F238E27FC236}">
              <a16:creationId xmlns:a16="http://schemas.microsoft.com/office/drawing/2014/main" id="{29C0B4AA-E786-4921-AD6C-AD5243F86F6E}"/>
            </a:ext>
          </a:extLst>
        </xdr:cNvPr>
        <xdr:cNvSpPr txBox="1"/>
      </xdr:nvSpPr>
      <xdr:spPr>
        <a:xfrm>
          <a:off x="12611744" y="14406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126001</xdr:rowOff>
    </xdr:from>
    <xdr:ext cx="405111" cy="259045"/>
    <xdr:sp macro="" textlink="">
      <xdr:nvSpPr>
        <xdr:cNvPr id="782" name="n_1mainValue【消防施設】&#10;有形固定資産減価償却率">
          <a:extLst>
            <a:ext uri="{FF2B5EF4-FFF2-40B4-BE49-F238E27FC236}">
              <a16:creationId xmlns:a16="http://schemas.microsoft.com/office/drawing/2014/main" id="{3BDE93C2-FF94-4D35-99F0-893EC2BAB713}"/>
            </a:ext>
          </a:extLst>
        </xdr:cNvPr>
        <xdr:cNvSpPr txBox="1"/>
      </xdr:nvSpPr>
      <xdr:spPr>
        <a:xfrm>
          <a:off x="15266044" y="13499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55135</xdr:rowOff>
    </xdr:from>
    <xdr:ext cx="405111" cy="259045"/>
    <xdr:sp macro="" textlink="">
      <xdr:nvSpPr>
        <xdr:cNvPr id="783" name="n_2mainValue【消防施設】&#10;有形固定資産減価償却率">
          <a:extLst>
            <a:ext uri="{FF2B5EF4-FFF2-40B4-BE49-F238E27FC236}">
              <a16:creationId xmlns:a16="http://schemas.microsoft.com/office/drawing/2014/main" id="{A64AE88E-A45B-43D7-9B77-0CA660B78D85}"/>
            </a:ext>
          </a:extLst>
        </xdr:cNvPr>
        <xdr:cNvSpPr txBox="1"/>
      </xdr:nvSpPr>
      <xdr:spPr>
        <a:xfrm>
          <a:off x="14389744" y="13428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155719</xdr:rowOff>
    </xdr:from>
    <xdr:ext cx="405111" cy="259045"/>
    <xdr:sp macro="" textlink="">
      <xdr:nvSpPr>
        <xdr:cNvPr id="784" name="n_3mainValue【消防施設】&#10;有形固定資産減価償却率">
          <a:extLst>
            <a:ext uri="{FF2B5EF4-FFF2-40B4-BE49-F238E27FC236}">
              <a16:creationId xmlns:a16="http://schemas.microsoft.com/office/drawing/2014/main" id="{111F6490-4E04-48F7-A88A-27C093588945}"/>
            </a:ext>
          </a:extLst>
        </xdr:cNvPr>
        <xdr:cNvSpPr txBox="1"/>
      </xdr:nvSpPr>
      <xdr:spPr>
        <a:xfrm>
          <a:off x="13500744" y="13357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82566</xdr:rowOff>
    </xdr:from>
    <xdr:ext cx="405111" cy="259045"/>
    <xdr:sp macro="" textlink="">
      <xdr:nvSpPr>
        <xdr:cNvPr id="785" name="n_4mainValue【消防施設】&#10;有形固定資産減価償却率">
          <a:extLst>
            <a:ext uri="{FF2B5EF4-FFF2-40B4-BE49-F238E27FC236}">
              <a16:creationId xmlns:a16="http://schemas.microsoft.com/office/drawing/2014/main" id="{B2240ED2-22BF-46D6-9279-55253D0162A7}"/>
            </a:ext>
          </a:extLst>
        </xdr:cNvPr>
        <xdr:cNvSpPr txBox="1"/>
      </xdr:nvSpPr>
      <xdr:spPr>
        <a:xfrm>
          <a:off x="12611744" y="13284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6" name="正方形/長方形 785">
          <a:extLst>
            <a:ext uri="{FF2B5EF4-FFF2-40B4-BE49-F238E27FC236}">
              <a16:creationId xmlns:a16="http://schemas.microsoft.com/office/drawing/2014/main" id="{DDB4AAFF-A599-4645-ACA9-DA06CE72B75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7" name="正方形/長方形 786">
          <a:extLst>
            <a:ext uri="{FF2B5EF4-FFF2-40B4-BE49-F238E27FC236}">
              <a16:creationId xmlns:a16="http://schemas.microsoft.com/office/drawing/2014/main" id="{644E1A22-5334-4EFD-BD9C-45ADE035C09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8" name="正方形/長方形 787">
          <a:extLst>
            <a:ext uri="{FF2B5EF4-FFF2-40B4-BE49-F238E27FC236}">
              <a16:creationId xmlns:a16="http://schemas.microsoft.com/office/drawing/2014/main" id="{A2C12227-2F2A-4344-A368-5B4F1405AD5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9" name="正方形/長方形 788">
          <a:extLst>
            <a:ext uri="{FF2B5EF4-FFF2-40B4-BE49-F238E27FC236}">
              <a16:creationId xmlns:a16="http://schemas.microsoft.com/office/drawing/2014/main" id="{76037271-4443-469C-89FA-254D1F6EF37E}"/>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0" name="正方形/長方形 789">
          <a:extLst>
            <a:ext uri="{FF2B5EF4-FFF2-40B4-BE49-F238E27FC236}">
              <a16:creationId xmlns:a16="http://schemas.microsoft.com/office/drawing/2014/main" id="{76D615E7-2CEF-439E-B694-5C700E55174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1" name="正方形/長方形 790">
          <a:extLst>
            <a:ext uri="{FF2B5EF4-FFF2-40B4-BE49-F238E27FC236}">
              <a16:creationId xmlns:a16="http://schemas.microsoft.com/office/drawing/2014/main" id="{6DD8A553-C39F-416F-A635-B31B3B92D1E6}"/>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2" name="正方形/長方形 791">
          <a:extLst>
            <a:ext uri="{FF2B5EF4-FFF2-40B4-BE49-F238E27FC236}">
              <a16:creationId xmlns:a16="http://schemas.microsoft.com/office/drawing/2014/main" id="{5C6F5522-EC97-4EEF-802E-8DDCC7DB5E55}"/>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3" name="正方形/長方形 792">
          <a:extLst>
            <a:ext uri="{FF2B5EF4-FFF2-40B4-BE49-F238E27FC236}">
              <a16:creationId xmlns:a16="http://schemas.microsoft.com/office/drawing/2014/main" id="{05C1B138-ED97-4E55-AE21-D4B38E2A4217}"/>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4" name="テキスト ボックス 793">
          <a:extLst>
            <a:ext uri="{FF2B5EF4-FFF2-40B4-BE49-F238E27FC236}">
              <a16:creationId xmlns:a16="http://schemas.microsoft.com/office/drawing/2014/main" id="{18FBC879-F9D1-4764-856B-F4ABC5A70C8B}"/>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5" name="直線コネクタ 794">
          <a:extLst>
            <a:ext uri="{FF2B5EF4-FFF2-40B4-BE49-F238E27FC236}">
              <a16:creationId xmlns:a16="http://schemas.microsoft.com/office/drawing/2014/main" id="{ED417154-D776-4830-9054-3BF25948F599}"/>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macro="" textlink="">
      <xdr:nvSpPr>
        <xdr:cNvPr id="796" name="テキスト ボックス 795">
          <a:extLst>
            <a:ext uri="{FF2B5EF4-FFF2-40B4-BE49-F238E27FC236}">
              <a16:creationId xmlns:a16="http://schemas.microsoft.com/office/drawing/2014/main" id="{4BB5FEC0-B92A-43B7-9BF6-A8515AB29F37}"/>
            </a:ext>
          </a:extLst>
        </xdr:cNvPr>
        <xdr:cNvSpPr txBox="1"/>
      </xdr:nvSpPr>
      <xdr:spPr>
        <a:xfrm>
          <a:off x="17820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86</xdr:row>
      <xdr:rowOff>114300</xdr:rowOff>
    </xdr:from>
    <xdr:to>
      <xdr:col>120</xdr:col>
      <xdr:colOff>114300</xdr:colOff>
      <xdr:row>86</xdr:row>
      <xdr:rowOff>114300</xdr:rowOff>
    </xdr:to>
    <xdr:cxnSp macro="">
      <xdr:nvCxnSpPr>
        <xdr:cNvPr id="797" name="直線コネクタ 796">
          <a:extLst>
            <a:ext uri="{FF2B5EF4-FFF2-40B4-BE49-F238E27FC236}">
              <a16:creationId xmlns:a16="http://schemas.microsoft.com/office/drawing/2014/main" id="{3C30DBF4-03D6-45D7-AA15-C6F992A50D89}"/>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8" name="テキスト ボックス 797">
          <a:extLst>
            <a:ext uri="{FF2B5EF4-FFF2-40B4-BE49-F238E27FC236}">
              <a16:creationId xmlns:a16="http://schemas.microsoft.com/office/drawing/2014/main" id="{81CAF4B7-7989-42E9-AFEB-7F330E69A3FA}"/>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9" name="直線コネクタ 798">
          <a:extLst>
            <a:ext uri="{FF2B5EF4-FFF2-40B4-BE49-F238E27FC236}">
              <a16:creationId xmlns:a16="http://schemas.microsoft.com/office/drawing/2014/main" id="{E52477EF-7AEE-4E43-AAE8-44AA3B224B18}"/>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800" name="テキスト ボックス 799">
          <a:extLst>
            <a:ext uri="{FF2B5EF4-FFF2-40B4-BE49-F238E27FC236}">
              <a16:creationId xmlns:a16="http://schemas.microsoft.com/office/drawing/2014/main" id="{A282D5F1-04F6-4D51-9CA4-63CAEE189911}"/>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801" name="直線コネクタ 800">
          <a:extLst>
            <a:ext uri="{FF2B5EF4-FFF2-40B4-BE49-F238E27FC236}">
              <a16:creationId xmlns:a16="http://schemas.microsoft.com/office/drawing/2014/main" id="{BDA2FFBB-BFA2-47CC-9D4D-5AE228F48631}"/>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802" name="テキスト ボックス 801">
          <a:extLst>
            <a:ext uri="{FF2B5EF4-FFF2-40B4-BE49-F238E27FC236}">
              <a16:creationId xmlns:a16="http://schemas.microsoft.com/office/drawing/2014/main" id="{BAF64E10-E7B7-4696-A939-78C6F9632F4D}"/>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803" name="直線コネクタ 802">
          <a:extLst>
            <a:ext uri="{FF2B5EF4-FFF2-40B4-BE49-F238E27FC236}">
              <a16:creationId xmlns:a16="http://schemas.microsoft.com/office/drawing/2014/main" id="{14000527-D6DE-49B6-AE0B-A2753BDFD99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804" name="テキスト ボックス 803">
          <a:extLst>
            <a:ext uri="{FF2B5EF4-FFF2-40B4-BE49-F238E27FC236}">
              <a16:creationId xmlns:a16="http://schemas.microsoft.com/office/drawing/2014/main" id="{F13BEBCB-65E5-462D-9B61-131381531647}"/>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5" name="直線コネクタ 804">
          <a:extLst>
            <a:ext uri="{FF2B5EF4-FFF2-40B4-BE49-F238E27FC236}">
              <a16:creationId xmlns:a16="http://schemas.microsoft.com/office/drawing/2014/main" id="{6EB648D1-6A49-4917-9276-6D44D63C1CDB}"/>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6" name="テキスト ボックス 805">
          <a:extLst>
            <a:ext uri="{FF2B5EF4-FFF2-40B4-BE49-F238E27FC236}">
              <a16:creationId xmlns:a16="http://schemas.microsoft.com/office/drawing/2014/main" id="{D61CA883-0DF5-4ABC-B6C5-7F9F4022C7B7}"/>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7" name="直線コネクタ 806">
          <a:extLst>
            <a:ext uri="{FF2B5EF4-FFF2-40B4-BE49-F238E27FC236}">
              <a16:creationId xmlns:a16="http://schemas.microsoft.com/office/drawing/2014/main" id="{1523039E-6B3B-441F-A773-77BEF4BD6E67}"/>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8" name="テキスト ボックス 807">
          <a:extLst>
            <a:ext uri="{FF2B5EF4-FFF2-40B4-BE49-F238E27FC236}">
              <a16:creationId xmlns:a16="http://schemas.microsoft.com/office/drawing/2014/main" id="{02556B6C-9908-4A32-A234-AD08D23D725E}"/>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9" name="【消防施設】&#10;一人当たり面積グラフ枠">
          <a:extLst>
            <a:ext uri="{FF2B5EF4-FFF2-40B4-BE49-F238E27FC236}">
              <a16:creationId xmlns:a16="http://schemas.microsoft.com/office/drawing/2014/main" id="{D9E49913-74FA-4290-8A8D-E1FEA18F0F38}"/>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152400</xdr:rowOff>
    </xdr:from>
    <xdr:to>
      <xdr:col>116</xdr:col>
      <xdr:colOff>62864</xdr:colOff>
      <xdr:row>86</xdr:row>
      <xdr:rowOff>95250</xdr:rowOff>
    </xdr:to>
    <xdr:cxnSp macro="">
      <xdr:nvCxnSpPr>
        <xdr:cNvPr id="810" name="直線コネクタ 809">
          <a:extLst>
            <a:ext uri="{FF2B5EF4-FFF2-40B4-BE49-F238E27FC236}">
              <a16:creationId xmlns:a16="http://schemas.microsoft.com/office/drawing/2014/main" id="{5A3F6293-E88A-43A3-AF88-0554BAF624CE}"/>
            </a:ext>
          </a:extLst>
        </xdr:cNvPr>
        <xdr:cNvCxnSpPr/>
      </xdr:nvCxnSpPr>
      <xdr:spPr>
        <a:xfrm flipV="1">
          <a:off x="22160864" y="1335405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99077</xdr:rowOff>
    </xdr:from>
    <xdr:ext cx="469744" cy="259045"/>
    <xdr:sp macro="" textlink="">
      <xdr:nvSpPr>
        <xdr:cNvPr id="811" name="【消防施設】&#10;一人当たり面積最小値テキスト">
          <a:extLst>
            <a:ext uri="{FF2B5EF4-FFF2-40B4-BE49-F238E27FC236}">
              <a16:creationId xmlns:a16="http://schemas.microsoft.com/office/drawing/2014/main" id="{DF75CB9A-DB8C-49BD-9DA0-14A1D3501D35}"/>
            </a:ext>
          </a:extLst>
        </xdr:cNvPr>
        <xdr:cNvSpPr txBox="1"/>
      </xdr:nvSpPr>
      <xdr:spPr>
        <a:xfrm>
          <a:off x="22199600" y="1484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95250</xdr:rowOff>
    </xdr:from>
    <xdr:to>
      <xdr:col>116</xdr:col>
      <xdr:colOff>152400</xdr:colOff>
      <xdr:row>86</xdr:row>
      <xdr:rowOff>95250</xdr:rowOff>
    </xdr:to>
    <xdr:cxnSp macro="">
      <xdr:nvCxnSpPr>
        <xdr:cNvPr id="812" name="直線コネクタ 811">
          <a:extLst>
            <a:ext uri="{FF2B5EF4-FFF2-40B4-BE49-F238E27FC236}">
              <a16:creationId xmlns:a16="http://schemas.microsoft.com/office/drawing/2014/main" id="{EFEDAB2D-90E4-4441-B8B2-305ADEFC0B61}"/>
            </a:ext>
          </a:extLst>
        </xdr:cNvPr>
        <xdr:cNvCxnSpPr/>
      </xdr:nvCxnSpPr>
      <xdr:spPr>
        <a:xfrm>
          <a:off x="22072600" y="1483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99077</xdr:rowOff>
    </xdr:from>
    <xdr:ext cx="469744" cy="259045"/>
    <xdr:sp macro="" textlink="">
      <xdr:nvSpPr>
        <xdr:cNvPr id="813" name="【消防施設】&#10;一人当たり面積最大値テキスト">
          <a:extLst>
            <a:ext uri="{FF2B5EF4-FFF2-40B4-BE49-F238E27FC236}">
              <a16:creationId xmlns:a16="http://schemas.microsoft.com/office/drawing/2014/main" id="{E79D837A-6678-4EBC-964B-5572E8CE56E0}"/>
            </a:ext>
          </a:extLst>
        </xdr:cNvPr>
        <xdr:cNvSpPr txBox="1"/>
      </xdr:nvSpPr>
      <xdr:spPr>
        <a:xfrm>
          <a:off x="22199600" y="1312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152400</xdr:rowOff>
    </xdr:from>
    <xdr:to>
      <xdr:col>116</xdr:col>
      <xdr:colOff>152400</xdr:colOff>
      <xdr:row>77</xdr:row>
      <xdr:rowOff>152400</xdr:rowOff>
    </xdr:to>
    <xdr:cxnSp macro="">
      <xdr:nvCxnSpPr>
        <xdr:cNvPr id="814" name="直線コネクタ 813">
          <a:extLst>
            <a:ext uri="{FF2B5EF4-FFF2-40B4-BE49-F238E27FC236}">
              <a16:creationId xmlns:a16="http://schemas.microsoft.com/office/drawing/2014/main" id="{338C269F-3C71-4AEF-B0F0-CAC7E9036328}"/>
            </a:ext>
          </a:extLst>
        </xdr:cNvPr>
        <xdr:cNvCxnSpPr/>
      </xdr:nvCxnSpPr>
      <xdr:spPr>
        <a:xfrm>
          <a:off x="22072600" y="1335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137177</xdr:rowOff>
    </xdr:from>
    <xdr:ext cx="469744" cy="259045"/>
    <xdr:sp macro="" textlink="">
      <xdr:nvSpPr>
        <xdr:cNvPr id="815" name="【消防施設】&#10;一人当たり面積平均値テキスト">
          <a:extLst>
            <a:ext uri="{FF2B5EF4-FFF2-40B4-BE49-F238E27FC236}">
              <a16:creationId xmlns:a16="http://schemas.microsoft.com/office/drawing/2014/main" id="{0A758991-3D8F-4B9A-BB3C-53555E9BD48D}"/>
            </a:ext>
          </a:extLst>
        </xdr:cNvPr>
        <xdr:cNvSpPr txBox="1"/>
      </xdr:nvSpPr>
      <xdr:spPr>
        <a:xfrm>
          <a:off x="22199600" y="141960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158750</xdr:rowOff>
    </xdr:from>
    <xdr:to>
      <xdr:col>116</xdr:col>
      <xdr:colOff>114300</xdr:colOff>
      <xdr:row>83</xdr:row>
      <xdr:rowOff>88900</xdr:rowOff>
    </xdr:to>
    <xdr:sp macro="" textlink="">
      <xdr:nvSpPr>
        <xdr:cNvPr id="816" name="フローチャート: 判断 815">
          <a:extLst>
            <a:ext uri="{FF2B5EF4-FFF2-40B4-BE49-F238E27FC236}">
              <a16:creationId xmlns:a16="http://schemas.microsoft.com/office/drawing/2014/main" id="{9F2BF7D4-109E-4E75-AB65-490AA6FD1A97}"/>
            </a:ext>
          </a:extLst>
        </xdr:cNvPr>
        <xdr:cNvSpPr/>
      </xdr:nvSpPr>
      <xdr:spPr>
        <a:xfrm>
          <a:off x="221107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6350</xdr:rowOff>
    </xdr:from>
    <xdr:to>
      <xdr:col>112</xdr:col>
      <xdr:colOff>38100</xdr:colOff>
      <xdr:row>83</xdr:row>
      <xdr:rowOff>107950</xdr:rowOff>
    </xdr:to>
    <xdr:sp macro="" textlink="">
      <xdr:nvSpPr>
        <xdr:cNvPr id="817" name="フローチャート: 判断 816">
          <a:extLst>
            <a:ext uri="{FF2B5EF4-FFF2-40B4-BE49-F238E27FC236}">
              <a16:creationId xmlns:a16="http://schemas.microsoft.com/office/drawing/2014/main" id="{D584C8C0-2D6C-44EC-96A2-49B9A8F5DAC5}"/>
            </a:ext>
          </a:extLst>
        </xdr:cNvPr>
        <xdr:cNvSpPr/>
      </xdr:nvSpPr>
      <xdr:spPr>
        <a:xfrm>
          <a:off x="21272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6350</xdr:rowOff>
    </xdr:from>
    <xdr:to>
      <xdr:col>107</xdr:col>
      <xdr:colOff>101600</xdr:colOff>
      <xdr:row>83</xdr:row>
      <xdr:rowOff>107950</xdr:rowOff>
    </xdr:to>
    <xdr:sp macro="" textlink="">
      <xdr:nvSpPr>
        <xdr:cNvPr id="818" name="フローチャート: 判断 817">
          <a:extLst>
            <a:ext uri="{FF2B5EF4-FFF2-40B4-BE49-F238E27FC236}">
              <a16:creationId xmlns:a16="http://schemas.microsoft.com/office/drawing/2014/main" id="{3E719C46-E187-46DB-B1F0-52A5DD162EF7}"/>
            </a:ext>
          </a:extLst>
        </xdr:cNvPr>
        <xdr:cNvSpPr/>
      </xdr:nvSpPr>
      <xdr:spPr>
        <a:xfrm>
          <a:off x="20383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6350</xdr:rowOff>
    </xdr:from>
    <xdr:to>
      <xdr:col>102</xdr:col>
      <xdr:colOff>165100</xdr:colOff>
      <xdr:row>83</xdr:row>
      <xdr:rowOff>107950</xdr:rowOff>
    </xdr:to>
    <xdr:sp macro="" textlink="">
      <xdr:nvSpPr>
        <xdr:cNvPr id="819" name="フローチャート: 判断 818">
          <a:extLst>
            <a:ext uri="{FF2B5EF4-FFF2-40B4-BE49-F238E27FC236}">
              <a16:creationId xmlns:a16="http://schemas.microsoft.com/office/drawing/2014/main" id="{0D21244A-9DA0-4971-AAFD-0880AA19CBA3}"/>
            </a:ext>
          </a:extLst>
        </xdr:cNvPr>
        <xdr:cNvSpPr/>
      </xdr:nvSpPr>
      <xdr:spPr>
        <a:xfrm>
          <a:off x="19494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6350</xdr:rowOff>
    </xdr:from>
    <xdr:to>
      <xdr:col>98</xdr:col>
      <xdr:colOff>38100</xdr:colOff>
      <xdr:row>83</xdr:row>
      <xdr:rowOff>107950</xdr:rowOff>
    </xdr:to>
    <xdr:sp macro="" textlink="">
      <xdr:nvSpPr>
        <xdr:cNvPr id="820" name="フローチャート: 判断 819">
          <a:extLst>
            <a:ext uri="{FF2B5EF4-FFF2-40B4-BE49-F238E27FC236}">
              <a16:creationId xmlns:a16="http://schemas.microsoft.com/office/drawing/2014/main" id="{66157AF2-2697-48FF-B856-1308871139DE}"/>
            </a:ext>
          </a:extLst>
        </xdr:cNvPr>
        <xdr:cNvSpPr/>
      </xdr:nvSpPr>
      <xdr:spPr>
        <a:xfrm>
          <a:off x="18605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C20EDD55-C083-49EF-A08B-0B0586C18C3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09DCB9AC-C1B4-4251-9140-582CE02047C2}"/>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3" name="テキスト ボックス 822">
          <a:extLst>
            <a:ext uri="{FF2B5EF4-FFF2-40B4-BE49-F238E27FC236}">
              <a16:creationId xmlns:a16="http://schemas.microsoft.com/office/drawing/2014/main" id="{2FBD44E8-A1BE-481B-8A41-E5AD001B4DA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4" name="テキスト ボックス 823">
          <a:extLst>
            <a:ext uri="{FF2B5EF4-FFF2-40B4-BE49-F238E27FC236}">
              <a16:creationId xmlns:a16="http://schemas.microsoft.com/office/drawing/2014/main" id="{D012C836-82D5-45D3-855F-5A6514098285}"/>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5" name="テキスト ボックス 824">
          <a:extLst>
            <a:ext uri="{FF2B5EF4-FFF2-40B4-BE49-F238E27FC236}">
              <a16:creationId xmlns:a16="http://schemas.microsoft.com/office/drawing/2014/main" id="{1F3E37A0-10E3-4CA3-B1C3-DD9ED6C53D64}"/>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101600</xdr:rowOff>
    </xdr:from>
    <xdr:to>
      <xdr:col>116</xdr:col>
      <xdr:colOff>114300</xdr:colOff>
      <xdr:row>78</xdr:row>
      <xdr:rowOff>31750</xdr:rowOff>
    </xdr:to>
    <xdr:sp macro="" textlink="">
      <xdr:nvSpPr>
        <xdr:cNvPr id="826" name="楕円 825">
          <a:extLst>
            <a:ext uri="{FF2B5EF4-FFF2-40B4-BE49-F238E27FC236}">
              <a16:creationId xmlns:a16="http://schemas.microsoft.com/office/drawing/2014/main" id="{0D01793B-95B4-46E9-851A-B22CA08670F5}"/>
            </a:ext>
          </a:extLst>
        </xdr:cNvPr>
        <xdr:cNvSpPr/>
      </xdr:nvSpPr>
      <xdr:spPr>
        <a:xfrm>
          <a:off x="22110700" y="1330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77</xdr:row>
      <xdr:rowOff>54627</xdr:rowOff>
    </xdr:from>
    <xdr:ext cx="469744" cy="259045"/>
    <xdr:sp macro="" textlink="">
      <xdr:nvSpPr>
        <xdr:cNvPr id="827" name="【消防施設】&#10;一人当たり面積該当値テキスト">
          <a:extLst>
            <a:ext uri="{FF2B5EF4-FFF2-40B4-BE49-F238E27FC236}">
              <a16:creationId xmlns:a16="http://schemas.microsoft.com/office/drawing/2014/main" id="{75CA15C1-F3E5-449E-AC8F-1D16CD3C27CC}"/>
            </a:ext>
          </a:extLst>
        </xdr:cNvPr>
        <xdr:cNvSpPr txBox="1"/>
      </xdr:nvSpPr>
      <xdr:spPr>
        <a:xfrm>
          <a:off x="22199600" y="13256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120650</xdr:rowOff>
    </xdr:from>
    <xdr:to>
      <xdr:col>112</xdr:col>
      <xdr:colOff>38100</xdr:colOff>
      <xdr:row>78</xdr:row>
      <xdr:rowOff>50800</xdr:rowOff>
    </xdr:to>
    <xdr:sp macro="" textlink="">
      <xdr:nvSpPr>
        <xdr:cNvPr id="828" name="楕円 827">
          <a:extLst>
            <a:ext uri="{FF2B5EF4-FFF2-40B4-BE49-F238E27FC236}">
              <a16:creationId xmlns:a16="http://schemas.microsoft.com/office/drawing/2014/main" id="{F5CAC28C-70C5-46D3-AFBD-66AFDB45BE42}"/>
            </a:ext>
          </a:extLst>
        </xdr:cNvPr>
        <xdr:cNvSpPr/>
      </xdr:nvSpPr>
      <xdr:spPr>
        <a:xfrm>
          <a:off x="21272500" y="1332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77</xdr:row>
      <xdr:rowOff>152400</xdr:rowOff>
    </xdr:from>
    <xdr:to>
      <xdr:col>116</xdr:col>
      <xdr:colOff>63500</xdr:colOff>
      <xdr:row>78</xdr:row>
      <xdr:rowOff>0</xdr:rowOff>
    </xdr:to>
    <xdr:cxnSp macro="">
      <xdr:nvCxnSpPr>
        <xdr:cNvPr id="829" name="直線コネクタ 828">
          <a:extLst>
            <a:ext uri="{FF2B5EF4-FFF2-40B4-BE49-F238E27FC236}">
              <a16:creationId xmlns:a16="http://schemas.microsoft.com/office/drawing/2014/main" id="{2FCC066C-879E-4763-81F7-A21911C1EA7C}"/>
            </a:ext>
          </a:extLst>
        </xdr:cNvPr>
        <xdr:cNvCxnSpPr/>
      </xdr:nvCxnSpPr>
      <xdr:spPr>
        <a:xfrm flipV="1">
          <a:off x="21323300" y="133540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77</xdr:row>
      <xdr:rowOff>139700</xdr:rowOff>
    </xdr:from>
    <xdr:to>
      <xdr:col>107</xdr:col>
      <xdr:colOff>101600</xdr:colOff>
      <xdr:row>78</xdr:row>
      <xdr:rowOff>69850</xdr:rowOff>
    </xdr:to>
    <xdr:sp macro="" textlink="">
      <xdr:nvSpPr>
        <xdr:cNvPr id="830" name="楕円 829">
          <a:extLst>
            <a:ext uri="{FF2B5EF4-FFF2-40B4-BE49-F238E27FC236}">
              <a16:creationId xmlns:a16="http://schemas.microsoft.com/office/drawing/2014/main" id="{007450DC-71D7-4DB1-9C89-8E79DF657273}"/>
            </a:ext>
          </a:extLst>
        </xdr:cNvPr>
        <xdr:cNvSpPr/>
      </xdr:nvSpPr>
      <xdr:spPr>
        <a:xfrm>
          <a:off x="20383500" y="13341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0</xdr:rowOff>
    </xdr:from>
    <xdr:to>
      <xdr:col>111</xdr:col>
      <xdr:colOff>177800</xdr:colOff>
      <xdr:row>78</xdr:row>
      <xdr:rowOff>19050</xdr:rowOff>
    </xdr:to>
    <xdr:cxnSp macro="">
      <xdr:nvCxnSpPr>
        <xdr:cNvPr id="831" name="直線コネクタ 830">
          <a:extLst>
            <a:ext uri="{FF2B5EF4-FFF2-40B4-BE49-F238E27FC236}">
              <a16:creationId xmlns:a16="http://schemas.microsoft.com/office/drawing/2014/main" id="{4DACC057-7103-447B-B19D-7D68FC5EACDB}"/>
            </a:ext>
          </a:extLst>
        </xdr:cNvPr>
        <xdr:cNvCxnSpPr/>
      </xdr:nvCxnSpPr>
      <xdr:spPr>
        <a:xfrm flipV="1">
          <a:off x="20434300" y="133731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77</xdr:row>
      <xdr:rowOff>139700</xdr:rowOff>
    </xdr:from>
    <xdr:to>
      <xdr:col>102</xdr:col>
      <xdr:colOff>165100</xdr:colOff>
      <xdr:row>78</xdr:row>
      <xdr:rowOff>69850</xdr:rowOff>
    </xdr:to>
    <xdr:sp macro="" textlink="">
      <xdr:nvSpPr>
        <xdr:cNvPr id="832" name="楕円 831">
          <a:extLst>
            <a:ext uri="{FF2B5EF4-FFF2-40B4-BE49-F238E27FC236}">
              <a16:creationId xmlns:a16="http://schemas.microsoft.com/office/drawing/2014/main" id="{E55C5EA5-657C-42A8-995D-42887C5C7B09}"/>
            </a:ext>
          </a:extLst>
        </xdr:cNvPr>
        <xdr:cNvSpPr/>
      </xdr:nvSpPr>
      <xdr:spPr>
        <a:xfrm>
          <a:off x="19494500" y="13341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78</xdr:row>
      <xdr:rowOff>19050</xdr:rowOff>
    </xdr:from>
    <xdr:to>
      <xdr:col>107</xdr:col>
      <xdr:colOff>50800</xdr:colOff>
      <xdr:row>78</xdr:row>
      <xdr:rowOff>19050</xdr:rowOff>
    </xdr:to>
    <xdr:cxnSp macro="">
      <xdr:nvCxnSpPr>
        <xdr:cNvPr id="833" name="直線コネクタ 832">
          <a:extLst>
            <a:ext uri="{FF2B5EF4-FFF2-40B4-BE49-F238E27FC236}">
              <a16:creationId xmlns:a16="http://schemas.microsoft.com/office/drawing/2014/main" id="{0C26967D-CA2D-4080-A9F3-6F95941F98B7}"/>
            </a:ext>
          </a:extLst>
        </xdr:cNvPr>
        <xdr:cNvCxnSpPr/>
      </xdr:nvCxnSpPr>
      <xdr:spPr>
        <a:xfrm>
          <a:off x="19545300" y="133921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77</xdr:row>
      <xdr:rowOff>158750</xdr:rowOff>
    </xdr:from>
    <xdr:to>
      <xdr:col>98</xdr:col>
      <xdr:colOff>38100</xdr:colOff>
      <xdr:row>78</xdr:row>
      <xdr:rowOff>88900</xdr:rowOff>
    </xdr:to>
    <xdr:sp macro="" textlink="">
      <xdr:nvSpPr>
        <xdr:cNvPr id="834" name="楕円 833">
          <a:extLst>
            <a:ext uri="{FF2B5EF4-FFF2-40B4-BE49-F238E27FC236}">
              <a16:creationId xmlns:a16="http://schemas.microsoft.com/office/drawing/2014/main" id="{C9FBF5E8-7D6F-4CB2-952D-4B28915E8C94}"/>
            </a:ext>
          </a:extLst>
        </xdr:cNvPr>
        <xdr:cNvSpPr/>
      </xdr:nvSpPr>
      <xdr:spPr>
        <a:xfrm>
          <a:off x="18605500" y="1336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78</xdr:row>
      <xdr:rowOff>19050</xdr:rowOff>
    </xdr:from>
    <xdr:to>
      <xdr:col>102</xdr:col>
      <xdr:colOff>114300</xdr:colOff>
      <xdr:row>78</xdr:row>
      <xdr:rowOff>38100</xdr:rowOff>
    </xdr:to>
    <xdr:cxnSp macro="">
      <xdr:nvCxnSpPr>
        <xdr:cNvPr id="835" name="直線コネクタ 834">
          <a:extLst>
            <a:ext uri="{FF2B5EF4-FFF2-40B4-BE49-F238E27FC236}">
              <a16:creationId xmlns:a16="http://schemas.microsoft.com/office/drawing/2014/main" id="{F38C5DD4-F878-42F4-9691-D17B9C2AC67D}"/>
            </a:ext>
          </a:extLst>
        </xdr:cNvPr>
        <xdr:cNvCxnSpPr/>
      </xdr:nvCxnSpPr>
      <xdr:spPr>
        <a:xfrm flipV="1">
          <a:off x="18656300" y="133921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99077</xdr:rowOff>
    </xdr:from>
    <xdr:ext cx="469744" cy="259045"/>
    <xdr:sp macro="" textlink="">
      <xdr:nvSpPr>
        <xdr:cNvPr id="836" name="n_1aveValue【消防施設】&#10;一人当たり面積">
          <a:extLst>
            <a:ext uri="{FF2B5EF4-FFF2-40B4-BE49-F238E27FC236}">
              <a16:creationId xmlns:a16="http://schemas.microsoft.com/office/drawing/2014/main" id="{EE994293-ACB9-4B94-816E-056EBC5343B8}"/>
            </a:ext>
          </a:extLst>
        </xdr:cNvPr>
        <xdr:cNvSpPr txBox="1"/>
      </xdr:nvSpPr>
      <xdr:spPr>
        <a:xfrm>
          <a:off x="21075727" y="1432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99077</xdr:rowOff>
    </xdr:from>
    <xdr:ext cx="469744" cy="259045"/>
    <xdr:sp macro="" textlink="">
      <xdr:nvSpPr>
        <xdr:cNvPr id="837" name="n_2aveValue【消防施設】&#10;一人当たり面積">
          <a:extLst>
            <a:ext uri="{FF2B5EF4-FFF2-40B4-BE49-F238E27FC236}">
              <a16:creationId xmlns:a16="http://schemas.microsoft.com/office/drawing/2014/main" id="{A12D0C34-4E15-4CEC-86A4-6891A3BAB1A2}"/>
            </a:ext>
          </a:extLst>
        </xdr:cNvPr>
        <xdr:cNvSpPr txBox="1"/>
      </xdr:nvSpPr>
      <xdr:spPr>
        <a:xfrm>
          <a:off x="20199427" y="1432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99077</xdr:rowOff>
    </xdr:from>
    <xdr:ext cx="469744" cy="259045"/>
    <xdr:sp macro="" textlink="">
      <xdr:nvSpPr>
        <xdr:cNvPr id="838" name="n_3aveValue【消防施設】&#10;一人当たり面積">
          <a:extLst>
            <a:ext uri="{FF2B5EF4-FFF2-40B4-BE49-F238E27FC236}">
              <a16:creationId xmlns:a16="http://schemas.microsoft.com/office/drawing/2014/main" id="{6E6093EB-251A-40EF-9901-AD137416AB2A}"/>
            </a:ext>
          </a:extLst>
        </xdr:cNvPr>
        <xdr:cNvSpPr txBox="1"/>
      </xdr:nvSpPr>
      <xdr:spPr>
        <a:xfrm>
          <a:off x="19310427" y="1432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99077</xdr:rowOff>
    </xdr:from>
    <xdr:ext cx="469744" cy="259045"/>
    <xdr:sp macro="" textlink="">
      <xdr:nvSpPr>
        <xdr:cNvPr id="839" name="n_4aveValue【消防施設】&#10;一人当たり面積">
          <a:extLst>
            <a:ext uri="{FF2B5EF4-FFF2-40B4-BE49-F238E27FC236}">
              <a16:creationId xmlns:a16="http://schemas.microsoft.com/office/drawing/2014/main" id="{3B011432-67EE-48AF-88EF-85B0946676FB}"/>
            </a:ext>
          </a:extLst>
        </xdr:cNvPr>
        <xdr:cNvSpPr txBox="1"/>
      </xdr:nvSpPr>
      <xdr:spPr>
        <a:xfrm>
          <a:off x="18421427" y="1432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76</xdr:row>
      <xdr:rowOff>67327</xdr:rowOff>
    </xdr:from>
    <xdr:ext cx="469744" cy="259045"/>
    <xdr:sp macro="" textlink="">
      <xdr:nvSpPr>
        <xdr:cNvPr id="840" name="n_1mainValue【消防施設】&#10;一人当たり面積">
          <a:extLst>
            <a:ext uri="{FF2B5EF4-FFF2-40B4-BE49-F238E27FC236}">
              <a16:creationId xmlns:a16="http://schemas.microsoft.com/office/drawing/2014/main" id="{054095BF-3256-4F1C-83A7-C87220FB7812}"/>
            </a:ext>
          </a:extLst>
        </xdr:cNvPr>
        <xdr:cNvSpPr txBox="1"/>
      </xdr:nvSpPr>
      <xdr:spPr>
        <a:xfrm>
          <a:off x="21075727" y="1309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76</xdr:row>
      <xdr:rowOff>86377</xdr:rowOff>
    </xdr:from>
    <xdr:ext cx="469744" cy="259045"/>
    <xdr:sp macro="" textlink="">
      <xdr:nvSpPr>
        <xdr:cNvPr id="841" name="n_2mainValue【消防施設】&#10;一人当たり面積">
          <a:extLst>
            <a:ext uri="{FF2B5EF4-FFF2-40B4-BE49-F238E27FC236}">
              <a16:creationId xmlns:a16="http://schemas.microsoft.com/office/drawing/2014/main" id="{8F70C833-2283-458F-AD85-28849C249D3C}"/>
            </a:ext>
          </a:extLst>
        </xdr:cNvPr>
        <xdr:cNvSpPr txBox="1"/>
      </xdr:nvSpPr>
      <xdr:spPr>
        <a:xfrm>
          <a:off x="20199427" y="1311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76</xdr:row>
      <xdr:rowOff>86377</xdr:rowOff>
    </xdr:from>
    <xdr:ext cx="469744" cy="259045"/>
    <xdr:sp macro="" textlink="">
      <xdr:nvSpPr>
        <xdr:cNvPr id="842" name="n_3mainValue【消防施設】&#10;一人当たり面積">
          <a:extLst>
            <a:ext uri="{FF2B5EF4-FFF2-40B4-BE49-F238E27FC236}">
              <a16:creationId xmlns:a16="http://schemas.microsoft.com/office/drawing/2014/main" id="{F4E782AF-4219-4B6B-B3DF-7136F4E2DA39}"/>
            </a:ext>
          </a:extLst>
        </xdr:cNvPr>
        <xdr:cNvSpPr txBox="1"/>
      </xdr:nvSpPr>
      <xdr:spPr>
        <a:xfrm>
          <a:off x="19310427" y="1311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76</xdr:row>
      <xdr:rowOff>105427</xdr:rowOff>
    </xdr:from>
    <xdr:ext cx="469744" cy="259045"/>
    <xdr:sp macro="" textlink="">
      <xdr:nvSpPr>
        <xdr:cNvPr id="843" name="n_4mainValue【消防施設】&#10;一人当たり面積">
          <a:extLst>
            <a:ext uri="{FF2B5EF4-FFF2-40B4-BE49-F238E27FC236}">
              <a16:creationId xmlns:a16="http://schemas.microsoft.com/office/drawing/2014/main" id="{CB1A1CAE-C418-4055-AB5A-1D7AA86CE442}"/>
            </a:ext>
          </a:extLst>
        </xdr:cNvPr>
        <xdr:cNvSpPr txBox="1"/>
      </xdr:nvSpPr>
      <xdr:spPr>
        <a:xfrm>
          <a:off x="18421427" y="1313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4" name="正方形/長方形 843">
          <a:extLst>
            <a:ext uri="{FF2B5EF4-FFF2-40B4-BE49-F238E27FC236}">
              <a16:creationId xmlns:a16="http://schemas.microsoft.com/office/drawing/2014/main" id="{0D4C6A63-CBD9-4430-81E8-CF7FAACA980C}"/>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5" name="正方形/長方形 844">
          <a:extLst>
            <a:ext uri="{FF2B5EF4-FFF2-40B4-BE49-F238E27FC236}">
              <a16:creationId xmlns:a16="http://schemas.microsoft.com/office/drawing/2014/main" id="{5635719E-DADB-40DF-B8FA-924842666E0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6" name="正方形/長方形 845">
          <a:extLst>
            <a:ext uri="{FF2B5EF4-FFF2-40B4-BE49-F238E27FC236}">
              <a16:creationId xmlns:a16="http://schemas.microsoft.com/office/drawing/2014/main" id="{DE5540BA-15BE-4183-ABB6-18752EAC5AE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7" name="正方形/長方形 846">
          <a:extLst>
            <a:ext uri="{FF2B5EF4-FFF2-40B4-BE49-F238E27FC236}">
              <a16:creationId xmlns:a16="http://schemas.microsoft.com/office/drawing/2014/main" id="{908B85CE-271F-4ADC-B977-C91215285527}"/>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8" name="正方形/長方形 847">
          <a:extLst>
            <a:ext uri="{FF2B5EF4-FFF2-40B4-BE49-F238E27FC236}">
              <a16:creationId xmlns:a16="http://schemas.microsoft.com/office/drawing/2014/main" id="{AF728229-9E6B-4E78-920B-BB8DCF73B321}"/>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9" name="正方形/長方形 848">
          <a:extLst>
            <a:ext uri="{FF2B5EF4-FFF2-40B4-BE49-F238E27FC236}">
              <a16:creationId xmlns:a16="http://schemas.microsoft.com/office/drawing/2014/main" id="{369612C6-020F-4840-B21A-2C556B95A3C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50" name="正方形/長方形 849">
          <a:extLst>
            <a:ext uri="{FF2B5EF4-FFF2-40B4-BE49-F238E27FC236}">
              <a16:creationId xmlns:a16="http://schemas.microsoft.com/office/drawing/2014/main" id="{7776E618-C217-426D-B73C-4E7594558755}"/>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1" name="正方形/長方形 850">
          <a:extLst>
            <a:ext uri="{FF2B5EF4-FFF2-40B4-BE49-F238E27FC236}">
              <a16:creationId xmlns:a16="http://schemas.microsoft.com/office/drawing/2014/main" id="{9D17DFBF-8436-4E62-9DFF-F8E099054333}"/>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2" name="テキスト ボックス 851">
          <a:extLst>
            <a:ext uri="{FF2B5EF4-FFF2-40B4-BE49-F238E27FC236}">
              <a16:creationId xmlns:a16="http://schemas.microsoft.com/office/drawing/2014/main" id="{F3B46B21-BD4A-4305-8461-FFFB52473FB4}"/>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3" name="直線コネクタ 852">
          <a:extLst>
            <a:ext uri="{FF2B5EF4-FFF2-40B4-BE49-F238E27FC236}">
              <a16:creationId xmlns:a16="http://schemas.microsoft.com/office/drawing/2014/main" id="{0B1A49DB-A64A-4938-AC71-E5FACB68A9EA}"/>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4" name="テキスト ボックス 853">
          <a:extLst>
            <a:ext uri="{FF2B5EF4-FFF2-40B4-BE49-F238E27FC236}">
              <a16:creationId xmlns:a16="http://schemas.microsoft.com/office/drawing/2014/main" id="{51C526E6-E2B1-4848-BEF7-126DEEFEA4B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55" name="直線コネクタ 854">
          <a:extLst>
            <a:ext uri="{FF2B5EF4-FFF2-40B4-BE49-F238E27FC236}">
              <a16:creationId xmlns:a16="http://schemas.microsoft.com/office/drawing/2014/main" id="{99A0DCAF-AADF-497A-800F-FCB45D0A7C1E}"/>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56" name="テキスト ボックス 855">
          <a:extLst>
            <a:ext uri="{FF2B5EF4-FFF2-40B4-BE49-F238E27FC236}">
              <a16:creationId xmlns:a16="http://schemas.microsoft.com/office/drawing/2014/main" id="{44229AAA-8068-4446-BAA6-D356891F3662}"/>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7" name="直線コネクタ 856">
          <a:extLst>
            <a:ext uri="{FF2B5EF4-FFF2-40B4-BE49-F238E27FC236}">
              <a16:creationId xmlns:a16="http://schemas.microsoft.com/office/drawing/2014/main" id="{8E45B888-41C5-406C-B36C-F44DE9FA1925}"/>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8" name="テキスト ボックス 857">
          <a:extLst>
            <a:ext uri="{FF2B5EF4-FFF2-40B4-BE49-F238E27FC236}">
              <a16:creationId xmlns:a16="http://schemas.microsoft.com/office/drawing/2014/main" id="{1D6D8EAD-E825-4E36-AB85-2C9BDA2B27BE}"/>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9" name="直線コネクタ 858">
          <a:extLst>
            <a:ext uri="{FF2B5EF4-FFF2-40B4-BE49-F238E27FC236}">
              <a16:creationId xmlns:a16="http://schemas.microsoft.com/office/drawing/2014/main" id="{AC012EA6-93D5-49D5-8DA1-3799295DEBA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60" name="テキスト ボックス 859">
          <a:extLst>
            <a:ext uri="{FF2B5EF4-FFF2-40B4-BE49-F238E27FC236}">
              <a16:creationId xmlns:a16="http://schemas.microsoft.com/office/drawing/2014/main" id="{394B75E3-7DF7-4FB0-A60A-2652288F34EE}"/>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61" name="直線コネクタ 860">
          <a:extLst>
            <a:ext uri="{FF2B5EF4-FFF2-40B4-BE49-F238E27FC236}">
              <a16:creationId xmlns:a16="http://schemas.microsoft.com/office/drawing/2014/main" id="{820AA452-225F-4B46-B008-779F6DE43665}"/>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62" name="テキスト ボックス 861">
          <a:extLst>
            <a:ext uri="{FF2B5EF4-FFF2-40B4-BE49-F238E27FC236}">
              <a16:creationId xmlns:a16="http://schemas.microsoft.com/office/drawing/2014/main" id="{AF0FBEEB-63F4-4BB9-8F47-9AC0A827B4C9}"/>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63" name="直線コネクタ 862">
          <a:extLst>
            <a:ext uri="{FF2B5EF4-FFF2-40B4-BE49-F238E27FC236}">
              <a16:creationId xmlns:a16="http://schemas.microsoft.com/office/drawing/2014/main" id="{E7AD9AC9-16BB-48E3-B7BA-017E731C724F}"/>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64" name="テキスト ボックス 863">
          <a:extLst>
            <a:ext uri="{FF2B5EF4-FFF2-40B4-BE49-F238E27FC236}">
              <a16:creationId xmlns:a16="http://schemas.microsoft.com/office/drawing/2014/main" id="{63023388-59D5-47B8-BB50-E439C884879B}"/>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5" name="直線コネクタ 864">
          <a:extLst>
            <a:ext uri="{FF2B5EF4-FFF2-40B4-BE49-F238E27FC236}">
              <a16:creationId xmlns:a16="http://schemas.microsoft.com/office/drawing/2014/main" id="{70B3FA73-357E-47E9-B573-424D6C9C5714}"/>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66" name="テキスト ボックス 865">
          <a:extLst>
            <a:ext uri="{FF2B5EF4-FFF2-40B4-BE49-F238E27FC236}">
              <a16:creationId xmlns:a16="http://schemas.microsoft.com/office/drawing/2014/main" id="{78BE1FD9-326F-45F0-8DB6-220CABF70783}"/>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7" name="【庁舎】&#10;有形固定資産減価償却率グラフ枠">
          <a:extLst>
            <a:ext uri="{FF2B5EF4-FFF2-40B4-BE49-F238E27FC236}">
              <a16:creationId xmlns:a16="http://schemas.microsoft.com/office/drawing/2014/main" id="{DFD217D0-7559-4E4E-8A72-2F0649CFB9CF}"/>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72389</xdr:rowOff>
    </xdr:from>
    <xdr:to>
      <xdr:col>85</xdr:col>
      <xdr:colOff>126364</xdr:colOff>
      <xdr:row>108</xdr:row>
      <xdr:rowOff>152400</xdr:rowOff>
    </xdr:to>
    <xdr:cxnSp macro="">
      <xdr:nvCxnSpPr>
        <xdr:cNvPr id="868" name="直線コネクタ 867">
          <a:extLst>
            <a:ext uri="{FF2B5EF4-FFF2-40B4-BE49-F238E27FC236}">
              <a16:creationId xmlns:a16="http://schemas.microsoft.com/office/drawing/2014/main" id="{2758BB1B-0294-4B3B-AD5C-53A0A5703D49}"/>
            </a:ext>
          </a:extLst>
        </xdr:cNvPr>
        <xdr:cNvCxnSpPr/>
      </xdr:nvCxnSpPr>
      <xdr:spPr>
        <a:xfrm flipV="1">
          <a:off x="16318864" y="17045939"/>
          <a:ext cx="0" cy="1623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69" name="【庁舎】&#10;有形固定資産減価償却率最小値テキスト">
          <a:extLst>
            <a:ext uri="{FF2B5EF4-FFF2-40B4-BE49-F238E27FC236}">
              <a16:creationId xmlns:a16="http://schemas.microsoft.com/office/drawing/2014/main" id="{B8C06422-A971-4F80-AF85-DE7FEE918C26}"/>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70" name="直線コネクタ 869">
          <a:extLst>
            <a:ext uri="{FF2B5EF4-FFF2-40B4-BE49-F238E27FC236}">
              <a16:creationId xmlns:a16="http://schemas.microsoft.com/office/drawing/2014/main" id="{7EFBDB16-9048-4C98-BA82-ADEF25D6CF28}"/>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19066</xdr:rowOff>
    </xdr:from>
    <xdr:ext cx="405111" cy="259045"/>
    <xdr:sp macro="" textlink="">
      <xdr:nvSpPr>
        <xdr:cNvPr id="871" name="【庁舎】&#10;有形固定資産減価償却率最大値テキスト">
          <a:extLst>
            <a:ext uri="{FF2B5EF4-FFF2-40B4-BE49-F238E27FC236}">
              <a16:creationId xmlns:a16="http://schemas.microsoft.com/office/drawing/2014/main" id="{F41F4737-1219-4925-9775-B810847D26DD}"/>
            </a:ext>
          </a:extLst>
        </xdr:cNvPr>
        <xdr:cNvSpPr txBox="1"/>
      </xdr:nvSpPr>
      <xdr:spPr>
        <a:xfrm>
          <a:off x="16357600" y="16821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72389</xdr:rowOff>
    </xdr:from>
    <xdr:to>
      <xdr:col>86</xdr:col>
      <xdr:colOff>25400</xdr:colOff>
      <xdr:row>99</xdr:row>
      <xdr:rowOff>72389</xdr:rowOff>
    </xdr:to>
    <xdr:cxnSp macro="">
      <xdr:nvCxnSpPr>
        <xdr:cNvPr id="872" name="直線コネクタ 871">
          <a:extLst>
            <a:ext uri="{FF2B5EF4-FFF2-40B4-BE49-F238E27FC236}">
              <a16:creationId xmlns:a16="http://schemas.microsoft.com/office/drawing/2014/main" id="{C8A4C7C5-E546-4F20-B1E6-5CD07871E1A5}"/>
            </a:ext>
          </a:extLst>
        </xdr:cNvPr>
        <xdr:cNvCxnSpPr/>
      </xdr:nvCxnSpPr>
      <xdr:spPr>
        <a:xfrm>
          <a:off x="16230600" y="17045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76852</xdr:rowOff>
    </xdr:from>
    <xdr:ext cx="405111" cy="259045"/>
    <xdr:sp macro="" textlink="">
      <xdr:nvSpPr>
        <xdr:cNvPr id="873" name="【庁舎】&#10;有形固定資産減価償却率平均値テキスト">
          <a:extLst>
            <a:ext uri="{FF2B5EF4-FFF2-40B4-BE49-F238E27FC236}">
              <a16:creationId xmlns:a16="http://schemas.microsoft.com/office/drawing/2014/main" id="{B1785637-BDE4-4162-9510-0C84835CBB27}"/>
            </a:ext>
          </a:extLst>
        </xdr:cNvPr>
        <xdr:cNvSpPr txBox="1"/>
      </xdr:nvSpPr>
      <xdr:spPr>
        <a:xfrm>
          <a:off x="16357600" y="175647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53975</xdr:rowOff>
    </xdr:from>
    <xdr:to>
      <xdr:col>85</xdr:col>
      <xdr:colOff>177800</xdr:colOff>
      <xdr:row>103</xdr:row>
      <xdr:rowOff>155575</xdr:rowOff>
    </xdr:to>
    <xdr:sp macro="" textlink="">
      <xdr:nvSpPr>
        <xdr:cNvPr id="874" name="フローチャート: 判断 873">
          <a:extLst>
            <a:ext uri="{FF2B5EF4-FFF2-40B4-BE49-F238E27FC236}">
              <a16:creationId xmlns:a16="http://schemas.microsoft.com/office/drawing/2014/main" id="{D7737DA8-62D6-4022-98CB-D90678A5FA73}"/>
            </a:ext>
          </a:extLst>
        </xdr:cNvPr>
        <xdr:cNvSpPr/>
      </xdr:nvSpPr>
      <xdr:spPr>
        <a:xfrm>
          <a:off x="16268700" y="1771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50164</xdr:rowOff>
    </xdr:from>
    <xdr:to>
      <xdr:col>81</xdr:col>
      <xdr:colOff>101600</xdr:colOff>
      <xdr:row>103</xdr:row>
      <xdr:rowOff>151764</xdr:rowOff>
    </xdr:to>
    <xdr:sp macro="" textlink="">
      <xdr:nvSpPr>
        <xdr:cNvPr id="875" name="フローチャート: 判断 874">
          <a:extLst>
            <a:ext uri="{FF2B5EF4-FFF2-40B4-BE49-F238E27FC236}">
              <a16:creationId xmlns:a16="http://schemas.microsoft.com/office/drawing/2014/main" id="{934E4423-2AEB-46F6-92EA-C685C7C64B02}"/>
            </a:ext>
          </a:extLst>
        </xdr:cNvPr>
        <xdr:cNvSpPr/>
      </xdr:nvSpPr>
      <xdr:spPr>
        <a:xfrm>
          <a:off x="15430500" y="17709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74930</xdr:rowOff>
    </xdr:from>
    <xdr:to>
      <xdr:col>76</xdr:col>
      <xdr:colOff>165100</xdr:colOff>
      <xdr:row>104</xdr:row>
      <xdr:rowOff>5080</xdr:rowOff>
    </xdr:to>
    <xdr:sp macro="" textlink="">
      <xdr:nvSpPr>
        <xdr:cNvPr id="876" name="フローチャート: 判断 875">
          <a:extLst>
            <a:ext uri="{FF2B5EF4-FFF2-40B4-BE49-F238E27FC236}">
              <a16:creationId xmlns:a16="http://schemas.microsoft.com/office/drawing/2014/main" id="{093D9DE0-705D-4B41-83B2-845B4B8CD0AB}"/>
            </a:ext>
          </a:extLst>
        </xdr:cNvPr>
        <xdr:cNvSpPr/>
      </xdr:nvSpPr>
      <xdr:spPr>
        <a:xfrm>
          <a:off x="14541500" y="1773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101600</xdr:rowOff>
    </xdr:from>
    <xdr:to>
      <xdr:col>72</xdr:col>
      <xdr:colOff>38100</xdr:colOff>
      <xdr:row>104</xdr:row>
      <xdr:rowOff>31750</xdr:rowOff>
    </xdr:to>
    <xdr:sp macro="" textlink="">
      <xdr:nvSpPr>
        <xdr:cNvPr id="877" name="フローチャート: 判断 876">
          <a:extLst>
            <a:ext uri="{FF2B5EF4-FFF2-40B4-BE49-F238E27FC236}">
              <a16:creationId xmlns:a16="http://schemas.microsoft.com/office/drawing/2014/main" id="{53D61569-378C-4D1F-899F-CB253046F9D9}"/>
            </a:ext>
          </a:extLst>
        </xdr:cNvPr>
        <xdr:cNvSpPr/>
      </xdr:nvSpPr>
      <xdr:spPr>
        <a:xfrm>
          <a:off x="13652500" y="1776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88264</xdr:rowOff>
    </xdr:from>
    <xdr:to>
      <xdr:col>67</xdr:col>
      <xdr:colOff>101600</xdr:colOff>
      <xdr:row>104</xdr:row>
      <xdr:rowOff>18414</xdr:rowOff>
    </xdr:to>
    <xdr:sp macro="" textlink="">
      <xdr:nvSpPr>
        <xdr:cNvPr id="878" name="フローチャート: 判断 877">
          <a:extLst>
            <a:ext uri="{FF2B5EF4-FFF2-40B4-BE49-F238E27FC236}">
              <a16:creationId xmlns:a16="http://schemas.microsoft.com/office/drawing/2014/main" id="{94FCB467-AE16-44A1-9648-E98220EC56E4}"/>
            </a:ext>
          </a:extLst>
        </xdr:cNvPr>
        <xdr:cNvSpPr/>
      </xdr:nvSpPr>
      <xdr:spPr>
        <a:xfrm>
          <a:off x="12763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3CA3EF48-406A-4DCB-808B-7CB008B43852}"/>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7CA82436-1938-4122-9FE4-1EE1A988236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FC9EC141-63DC-4C6F-B31A-EBA8BFC10A5F}"/>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2" name="テキスト ボックス 881">
          <a:extLst>
            <a:ext uri="{FF2B5EF4-FFF2-40B4-BE49-F238E27FC236}">
              <a16:creationId xmlns:a16="http://schemas.microsoft.com/office/drawing/2014/main" id="{D63C5EDA-5812-45B8-AD23-BC73AAADDB91}"/>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3" name="テキスト ボックス 882">
          <a:extLst>
            <a:ext uri="{FF2B5EF4-FFF2-40B4-BE49-F238E27FC236}">
              <a16:creationId xmlns:a16="http://schemas.microsoft.com/office/drawing/2014/main" id="{F447C56A-35E8-44C7-A236-F33FD916B425}"/>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105411</xdr:rowOff>
    </xdr:from>
    <xdr:to>
      <xdr:col>85</xdr:col>
      <xdr:colOff>177800</xdr:colOff>
      <xdr:row>106</xdr:row>
      <xdr:rowOff>35561</xdr:rowOff>
    </xdr:to>
    <xdr:sp macro="" textlink="">
      <xdr:nvSpPr>
        <xdr:cNvPr id="884" name="楕円 883">
          <a:extLst>
            <a:ext uri="{FF2B5EF4-FFF2-40B4-BE49-F238E27FC236}">
              <a16:creationId xmlns:a16="http://schemas.microsoft.com/office/drawing/2014/main" id="{F0D5C0F5-7D1E-4DD3-8020-F16C237B90E2}"/>
            </a:ext>
          </a:extLst>
        </xdr:cNvPr>
        <xdr:cNvSpPr/>
      </xdr:nvSpPr>
      <xdr:spPr>
        <a:xfrm>
          <a:off x="16268700" y="1810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83838</xdr:rowOff>
    </xdr:from>
    <xdr:ext cx="405111" cy="259045"/>
    <xdr:sp macro="" textlink="">
      <xdr:nvSpPr>
        <xdr:cNvPr id="885" name="【庁舎】&#10;有形固定資産減価償却率該当値テキスト">
          <a:extLst>
            <a:ext uri="{FF2B5EF4-FFF2-40B4-BE49-F238E27FC236}">
              <a16:creationId xmlns:a16="http://schemas.microsoft.com/office/drawing/2014/main" id="{0C5B7109-E7C2-46A6-9C3B-10CFC33B299D}"/>
            </a:ext>
          </a:extLst>
        </xdr:cNvPr>
        <xdr:cNvSpPr txBox="1"/>
      </xdr:nvSpPr>
      <xdr:spPr>
        <a:xfrm>
          <a:off x="16357600" y="1808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61595</xdr:rowOff>
    </xdr:from>
    <xdr:to>
      <xdr:col>81</xdr:col>
      <xdr:colOff>101600</xdr:colOff>
      <xdr:row>105</xdr:row>
      <xdr:rowOff>163195</xdr:rowOff>
    </xdr:to>
    <xdr:sp macro="" textlink="">
      <xdr:nvSpPr>
        <xdr:cNvPr id="886" name="楕円 885">
          <a:extLst>
            <a:ext uri="{FF2B5EF4-FFF2-40B4-BE49-F238E27FC236}">
              <a16:creationId xmlns:a16="http://schemas.microsoft.com/office/drawing/2014/main" id="{42FDEC07-B17E-4D47-8C0D-2EDC0FC14F24}"/>
            </a:ext>
          </a:extLst>
        </xdr:cNvPr>
        <xdr:cNvSpPr/>
      </xdr:nvSpPr>
      <xdr:spPr>
        <a:xfrm>
          <a:off x="15430500" y="1806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112395</xdr:rowOff>
    </xdr:from>
    <xdr:to>
      <xdr:col>85</xdr:col>
      <xdr:colOff>127000</xdr:colOff>
      <xdr:row>105</xdr:row>
      <xdr:rowOff>156211</xdr:rowOff>
    </xdr:to>
    <xdr:cxnSp macro="">
      <xdr:nvCxnSpPr>
        <xdr:cNvPr id="887" name="直線コネクタ 886">
          <a:extLst>
            <a:ext uri="{FF2B5EF4-FFF2-40B4-BE49-F238E27FC236}">
              <a16:creationId xmlns:a16="http://schemas.microsoft.com/office/drawing/2014/main" id="{0B1FB618-5F07-41C4-AFB5-A94D8F803B26}"/>
            </a:ext>
          </a:extLst>
        </xdr:cNvPr>
        <xdr:cNvCxnSpPr/>
      </xdr:nvCxnSpPr>
      <xdr:spPr>
        <a:xfrm>
          <a:off x="15481300" y="18114645"/>
          <a:ext cx="8382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13970</xdr:rowOff>
    </xdr:from>
    <xdr:to>
      <xdr:col>76</xdr:col>
      <xdr:colOff>165100</xdr:colOff>
      <xdr:row>105</xdr:row>
      <xdr:rowOff>115570</xdr:rowOff>
    </xdr:to>
    <xdr:sp macro="" textlink="">
      <xdr:nvSpPr>
        <xdr:cNvPr id="888" name="楕円 887">
          <a:extLst>
            <a:ext uri="{FF2B5EF4-FFF2-40B4-BE49-F238E27FC236}">
              <a16:creationId xmlns:a16="http://schemas.microsoft.com/office/drawing/2014/main" id="{DAD34326-BEE2-458B-A5D2-A053EFC72477}"/>
            </a:ext>
          </a:extLst>
        </xdr:cNvPr>
        <xdr:cNvSpPr/>
      </xdr:nvSpPr>
      <xdr:spPr>
        <a:xfrm>
          <a:off x="14541500" y="1801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64770</xdr:rowOff>
    </xdr:from>
    <xdr:to>
      <xdr:col>81</xdr:col>
      <xdr:colOff>50800</xdr:colOff>
      <xdr:row>105</xdr:row>
      <xdr:rowOff>112395</xdr:rowOff>
    </xdr:to>
    <xdr:cxnSp macro="">
      <xdr:nvCxnSpPr>
        <xdr:cNvPr id="889" name="直線コネクタ 888">
          <a:extLst>
            <a:ext uri="{FF2B5EF4-FFF2-40B4-BE49-F238E27FC236}">
              <a16:creationId xmlns:a16="http://schemas.microsoft.com/office/drawing/2014/main" id="{0FC9D7A8-4E19-48AD-9A78-1E90BDB7AB4C}"/>
            </a:ext>
          </a:extLst>
        </xdr:cNvPr>
        <xdr:cNvCxnSpPr/>
      </xdr:nvCxnSpPr>
      <xdr:spPr>
        <a:xfrm>
          <a:off x="14592300" y="1806702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114936</xdr:rowOff>
    </xdr:from>
    <xdr:to>
      <xdr:col>72</xdr:col>
      <xdr:colOff>38100</xdr:colOff>
      <xdr:row>105</xdr:row>
      <xdr:rowOff>45086</xdr:rowOff>
    </xdr:to>
    <xdr:sp macro="" textlink="">
      <xdr:nvSpPr>
        <xdr:cNvPr id="890" name="楕円 889">
          <a:extLst>
            <a:ext uri="{FF2B5EF4-FFF2-40B4-BE49-F238E27FC236}">
              <a16:creationId xmlns:a16="http://schemas.microsoft.com/office/drawing/2014/main" id="{E2FE2D0A-5CDC-448B-BD27-81FD081F6683}"/>
            </a:ext>
          </a:extLst>
        </xdr:cNvPr>
        <xdr:cNvSpPr/>
      </xdr:nvSpPr>
      <xdr:spPr>
        <a:xfrm>
          <a:off x="13652500" y="17945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165736</xdr:rowOff>
    </xdr:from>
    <xdr:to>
      <xdr:col>76</xdr:col>
      <xdr:colOff>114300</xdr:colOff>
      <xdr:row>105</xdr:row>
      <xdr:rowOff>64770</xdr:rowOff>
    </xdr:to>
    <xdr:cxnSp macro="">
      <xdr:nvCxnSpPr>
        <xdr:cNvPr id="891" name="直線コネクタ 890">
          <a:extLst>
            <a:ext uri="{FF2B5EF4-FFF2-40B4-BE49-F238E27FC236}">
              <a16:creationId xmlns:a16="http://schemas.microsoft.com/office/drawing/2014/main" id="{5B4684C8-6195-4195-B313-7A2895699892}"/>
            </a:ext>
          </a:extLst>
        </xdr:cNvPr>
        <xdr:cNvCxnSpPr/>
      </xdr:nvCxnSpPr>
      <xdr:spPr>
        <a:xfrm>
          <a:off x="13703300" y="17996536"/>
          <a:ext cx="889000" cy="70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133986</xdr:rowOff>
    </xdr:from>
    <xdr:to>
      <xdr:col>67</xdr:col>
      <xdr:colOff>101600</xdr:colOff>
      <xdr:row>105</xdr:row>
      <xdr:rowOff>64136</xdr:rowOff>
    </xdr:to>
    <xdr:sp macro="" textlink="">
      <xdr:nvSpPr>
        <xdr:cNvPr id="892" name="楕円 891">
          <a:extLst>
            <a:ext uri="{FF2B5EF4-FFF2-40B4-BE49-F238E27FC236}">
              <a16:creationId xmlns:a16="http://schemas.microsoft.com/office/drawing/2014/main" id="{847428CE-1B3B-4D4A-926B-DC7A40F7ED6C}"/>
            </a:ext>
          </a:extLst>
        </xdr:cNvPr>
        <xdr:cNvSpPr/>
      </xdr:nvSpPr>
      <xdr:spPr>
        <a:xfrm>
          <a:off x="12763500" y="17964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165736</xdr:rowOff>
    </xdr:from>
    <xdr:to>
      <xdr:col>71</xdr:col>
      <xdr:colOff>177800</xdr:colOff>
      <xdr:row>105</xdr:row>
      <xdr:rowOff>13336</xdr:rowOff>
    </xdr:to>
    <xdr:cxnSp macro="">
      <xdr:nvCxnSpPr>
        <xdr:cNvPr id="893" name="直線コネクタ 892">
          <a:extLst>
            <a:ext uri="{FF2B5EF4-FFF2-40B4-BE49-F238E27FC236}">
              <a16:creationId xmlns:a16="http://schemas.microsoft.com/office/drawing/2014/main" id="{A9324405-7AAA-4D5A-827C-D89FE79002BF}"/>
            </a:ext>
          </a:extLst>
        </xdr:cNvPr>
        <xdr:cNvCxnSpPr/>
      </xdr:nvCxnSpPr>
      <xdr:spPr>
        <a:xfrm flipV="1">
          <a:off x="12814300" y="17996536"/>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168291</xdr:rowOff>
    </xdr:from>
    <xdr:ext cx="405111" cy="259045"/>
    <xdr:sp macro="" textlink="">
      <xdr:nvSpPr>
        <xdr:cNvPr id="894" name="n_1aveValue【庁舎】&#10;有形固定資産減価償却率">
          <a:extLst>
            <a:ext uri="{FF2B5EF4-FFF2-40B4-BE49-F238E27FC236}">
              <a16:creationId xmlns:a16="http://schemas.microsoft.com/office/drawing/2014/main" id="{D9ADCC04-D08B-4884-A045-5D0426029A3C}"/>
            </a:ext>
          </a:extLst>
        </xdr:cNvPr>
        <xdr:cNvSpPr txBox="1"/>
      </xdr:nvSpPr>
      <xdr:spPr>
        <a:xfrm>
          <a:off x="15266044" y="17484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21607</xdr:rowOff>
    </xdr:from>
    <xdr:ext cx="405111" cy="259045"/>
    <xdr:sp macro="" textlink="">
      <xdr:nvSpPr>
        <xdr:cNvPr id="895" name="n_2aveValue【庁舎】&#10;有形固定資産減価償却率">
          <a:extLst>
            <a:ext uri="{FF2B5EF4-FFF2-40B4-BE49-F238E27FC236}">
              <a16:creationId xmlns:a16="http://schemas.microsoft.com/office/drawing/2014/main" id="{086944CF-5CA9-4BD5-9A4B-BFA24517C945}"/>
            </a:ext>
          </a:extLst>
        </xdr:cNvPr>
        <xdr:cNvSpPr txBox="1"/>
      </xdr:nvSpPr>
      <xdr:spPr>
        <a:xfrm>
          <a:off x="14389744" y="1750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48277</xdr:rowOff>
    </xdr:from>
    <xdr:ext cx="405111" cy="259045"/>
    <xdr:sp macro="" textlink="">
      <xdr:nvSpPr>
        <xdr:cNvPr id="896" name="n_3aveValue【庁舎】&#10;有形固定資産減価償却率">
          <a:extLst>
            <a:ext uri="{FF2B5EF4-FFF2-40B4-BE49-F238E27FC236}">
              <a16:creationId xmlns:a16="http://schemas.microsoft.com/office/drawing/2014/main" id="{0F227920-F561-4551-850F-D94DAEAF543D}"/>
            </a:ext>
          </a:extLst>
        </xdr:cNvPr>
        <xdr:cNvSpPr txBox="1"/>
      </xdr:nvSpPr>
      <xdr:spPr>
        <a:xfrm>
          <a:off x="13500744" y="1753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34941</xdr:rowOff>
    </xdr:from>
    <xdr:ext cx="405111" cy="259045"/>
    <xdr:sp macro="" textlink="">
      <xdr:nvSpPr>
        <xdr:cNvPr id="897" name="n_4aveValue【庁舎】&#10;有形固定資産減価償却率">
          <a:extLst>
            <a:ext uri="{FF2B5EF4-FFF2-40B4-BE49-F238E27FC236}">
              <a16:creationId xmlns:a16="http://schemas.microsoft.com/office/drawing/2014/main" id="{5ACF9790-FCE0-4434-8F3B-230BC11FB022}"/>
            </a:ext>
          </a:extLst>
        </xdr:cNvPr>
        <xdr:cNvSpPr txBox="1"/>
      </xdr:nvSpPr>
      <xdr:spPr>
        <a:xfrm>
          <a:off x="12611744" y="1752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154322</xdr:rowOff>
    </xdr:from>
    <xdr:ext cx="405111" cy="259045"/>
    <xdr:sp macro="" textlink="">
      <xdr:nvSpPr>
        <xdr:cNvPr id="898" name="n_1mainValue【庁舎】&#10;有形固定資産減価償却率">
          <a:extLst>
            <a:ext uri="{FF2B5EF4-FFF2-40B4-BE49-F238E27FC236}">
              <a16:creationId xmlns:a16="http://schemas.microsoft.com/office/drawing/2014/main" id="{39C15E91-37E5-4F2D-861C-9FC6E5A3D02C}"/>
            </a:ext>
          </a:extLst>
        </xdr:cNvPr>
        <xdr:cNvSpPr txBox="1"/>
      </xdr:nvSpPr>
      <xdr:spPr>
        <a:xfrm>
          <a:off x="15266044" y="1815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106697</xdr:rowOff>
    </xdr:from>
    <xdr:ext cx="405111" cy="259045"/>
    <xdr:sp macro="" textlink="">
      <xdr:nvSpPr>
        <xdr:cNvPr id="899" name="n_2mainValue【庁舎】&#10;有形固定資産減価償却率">
          <a:extLst>
            <a:ext uri="{FF2B5EF4-FFF2-40B4-BE49-F238E27FC236}">
              <a16:creationId xmlns:a16="http://schemas.microsoft.com/office/drawing/2014/main" id="{D024C720-613D-4071-9198-EA0FD65114D2}"/>
            </a:ext>
          </a:extLst>
        </xdr:cNvPr>
        <xdr:cNvSpPr txBox="1"/>
      </xdr:nvSpPr>
      <xdr:spPr>
        <a:xfrm>
          <a:off x="14389744" y="1810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36213</xdr:rowOff>
    </xdr:from>
    <xdr:ext cx="405111" cy="259045"/>
    <xdr:sp macro="" textlink="">
      <xdr:nvSpPr>
        <xdr:cNvPr id="900" name="n_3mainValue【庁舎】&#10;有形固定資産減価償却率">
          <a:extLst>
            <a:ext uri="{FF2B5EF4-FFF2-40B4-BE49-F238E27FC236}">
              <a16:creationId xmlns:a16="http://schemas.microsoft.com/office/drawing/2014/main" id="{9AC0F83E-3133-47CE-9FCE-C190BAC3BD5F}"/>
            </a:ext>
          </a:extLst>
        </xdr:cNvPr>
        <xdr:cNvSpPr txBox="1"/>
      </xdr:nvSpPr>
      <xdr:spPr>
        <a:xfrm>
          <a:off x="13500744" y="18038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55263</xdr:rowOff>
    </xdr:from>
    <xdr:ext cx="405111" cy="259045"/>
    <xdr:sp macro="" textlink="">
      <xdr:nvSpPr>
        <xdr:cNvPr id="901" name="n_4mainValue【庁舎】&#10;有形固定資産減価償却率">
          <a:extLst>
            <a:ext uri="{FF2B5EF4-FFF2-40B4-BE49-F238E27FC236}">
              <a16:creationId xmlns:a16="http://schemas.microsoft.com/office/drawing/2014/main" id="{2868EE57-85D2-48D1-8B92-C8594300918F}"/>
            </a:ext>
          </a:extLst>
        </xdr:cNvPr>
        <xdr:cNvSpPr txBox="1"/>
      </xdr:nvSpPr>
      <xdr:spPr>
        <a:xfrm>
          <a:off x="12611744" y="1805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2" name="正方形/長方形 901">
          <a:extLst>
            <a:ext uri="{FF2B5EF4-FFF2-40B4-BE49-F238E27FC236}">
              <a16:creationId xmlns:a16="http://schemas.microsoft.com/office/drawing/2014/main" id="{28E63FA1-61A0-4B98-9FBE-5AE161F36A33}"/>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3" name="正方形/長方形 902">
          <a:extLst>
            <a:ext uri="{FF2B5EF4-FFF2-40B4-BE49-F238E27FC236}">
              <a16:creationId xmlns:a16="http://schemas.microsoft.com/office/drawing/2014/main" id="{D0235C7B-FE54-4A94-B519-BDCE155995AC}"/>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4" name="正方形/長方形 903">
          <a:extLst>
            <a:ext uri="{FF2B5EF4-FFF2-40B4-BE49-F238E27FC236}">
              <a16:creationId xmlns:a16="http://schemas.microsoft.com/office/drawing/2014/main" id="{4ACF1916-8309-4E06-9BF5-424A97A8FB28}"/>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5" name="正方形/長方形 904">
          <a:extLst>
            <a:ext uri="{FF2B5EF4-FFF2-40B4-BE49-F238E27FC236}">
              <a16:creationId xmlns:a16="http://schemas.microsoft.com/office/drawing/2014/main" id="{29C806E0-C056-4410-9B93-0535DB38B1A4}"/>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6" name="正方形/長方形 905">
          <a:extLst>
            <a:ext uri="{FF2B5EF4-FFF2-40B4-BE49-F238E27FC236}">
              <a16:creationId xmlns:a16="http://schemas.microsoft.com/office/drawing/2014/main" id="{BF6AF571-2B91-402D-8FE5-B58521910A3A}"/>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7" name="正方形/長方形 906">
          <a:extLst>
            <a:ext uri="{FF2B5EF4-FFF2-40B4-BE49-F238E27FC236}">
              <a16:creationId xmlns:a16="http://schemas.microsoft.com/office/drawing/2014/main" id="{B5F17CF7-9D17-4BFE-A98B-A27F40B8F45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8" name="正方形/長方形 907">
          <a:extLst>
            <a:ext uri="{FF2B5EF4-FFF2-40B4-BE49-F238E27FC236}">
              <a16:creationId xmlns:a16="http://schemas.microsoft.com/office/drawing/2014/main" id="{63BBCDA1-96F2-4F2F-AFEE-E54ACA04A2B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9" name="正方形/長方形 908">
          <a:extLst>
            <a:ext uri="{FF2B5EF4-FFF2-40B4-BE49-F238E27FC236}">
              <a16:creationId xmlns:a16="http://schemas.microsoft.com/office/drawing/2014/main" id="{A53FE858-2C91-4449-91F6-AB77624C68F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10" name="テキスト ボックス 909">
          <a:extLst>
            <a:ext uri="{FF2B5EF4-FFF2-40B4-BE49-F238E27FC236}">
              <a16:creationId xmlns:a16="http://schemas.microsoft.com/office/drawing/2014/main" id="{0DAE5CB0-3C13-4AC9-A7E1-2A362007A293}"/>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1" name="直線コネクタ 910">
          <a:extLst>
            <a:ext uri="{FF2B5EF4-FFF2-40B4-BE49-F238E27FC236}">
              <a16:creationId xmlns:a16="http://schemas.microsoft.com/office/drawing/2014/main" id="{BDDCB4F7-0643-4E2F-97E0-1D24638FE84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2" name="直線コネクタ 911">
          <a:extLst>
            <a:ext uri="{FF2B5EF4-FFF2-40B4-BE49-F238E27FC236}">
              <a16:creationId xmlns:a16="http://schemas.microsoft.com/office/drawing/2014/main" id="{DEDCBB41-6B7A-49F1-817A-ED9739BB72A3}"/>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3" name="テキスト ボックス 912">
          <a:extLst>
            <a:ext uri="{FF2B5EF4-FFF2-40B4-BE49-F238E27FC236}">
              <a16:creationId xmlns:a16="http://schemas.microsoft.com/office/drawing/2014/main" id="{7EDAF1DC-2B4F-40AA-87B1-3417B9C7C7B9}"/>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4" name="直線コネクタ 913">
          <a:extLst>
            <a:ext uri="{FF2B5EF4-FFF2-40B4-BE49-F238E27FC236}">
              <a16:creationId xmlns:a16="http://schemas.microsoft.com/office/drawing/2014/main" id="{7B58B47D-55F1-4992-BD01-D4ACBF2341BE}"/>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5" name="テキスト ボックス 914">
          <a:extLst>
            <a:ext uri="{FF2B5EF4-FFF2-40B4-BE49-F238E27FC236}">
              <a16:creationId xmlns:a16="http://schemas.microsoft.com/office/drawing/2014/main" id="{D039BE75-1627-4121-A97F-F72C695B0BFD}"/>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6" name="直線コネクタ 915">
          <a:extLst>
            <a:ext uri="{FF2B5EF4-FFF2-40B4-BE49-F238E27FC236}">
              <a16:creationId xmlns:a16="http://schemas.microsoft.com/office/drawing/2014/main" id="{335DD812-C3C7-48E4-9196-736CDAE4912B}"/>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7" name="テキスト ボックス 916">
          <a:extLst>
            <a:ext uri="{FF2B5EF4-FFF2-40B4-BE49-F238E27FC236}">
              <a16:creationId xmlns:a16="http://schemas.microsoft.com/office/drawing/2014/main" id="{1BEDAA85-E8CB-45C9-B6D5-6DC170C87294}"/>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8" name="直線コネクタ 917">
          <a:extLst>
            <a:ext uri="{FF2B5EF4-FFF2-40B4-BE49-F238E27FC236}">
              <a16:creationId xmlns:a16="http://schemas.microsoft.com/office/drawing/2014/main" id="{8905A410-D295-4354-BDD8-BD29A996F2ED}"/>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9" name="テキスト ボックス 918">
          <a:extLst>
            <a:ext uri="{FF2B5EF4-FFF2-40B4-BE49-F238E27FC236}">
              <a16:creationId xmlns:a16="http://schemas.microsoft.com/office/drawing/2014/main" id="{53FF00B6-9708-4652-8E36-3F311BEE74F7}"/>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20" name="直線コネクタ 919">
          <a:extLst>
            <a:ext uri="{FF2B5EF4-FFF2-40B4-BE49-F238E27FC236}">
              <a16:creationId xmlns:a16="http://schemas.microsoft.com/office/drawing/2014/main" id="{E3626186-7F0A-438D-8FBC-D0B984FF4F2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21" name="テキスト ボックス 920">
          <a:extLst>
            <a:ext uri="{FF2B5EF4-FFF2-40B4-BE49-F238E27FC236}">
              <a16:creationId xmlns:a16="http://schemas.microsoft.com/office/drawing/2014/main" id="{207811B8-4DE9-4F63-929D-B929A7ACAE9B}"/>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2" name="直線コネクタ 921">
          <a:extLst>
            <a:ext uri="{FF2B5EF4-FFF2-40B4-BE49-F238E27FC236}">
              <a16:creationId xmlns:a16="http://schemas.microsoft.com/office/drawing/2014/main" id="{71036116-5ABD-48C3-B049-D1C2AC6CF64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3" name="テキスト ボックス 922">
          <a:extLst>
            <a:ext uri="{FF2B5EF4-FFF2-40B4-BE49-F238E27FC236}">
              <a16:creationId xmlns:a16="http://schemas.microsoft.com/office/drawing/2014/main" id="{632BE88B-811A-441F-AF05-E491864DAD6D}"/>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4" name="【庁舎】&#10;一人当たり面積グラフ枠">
          <a:extLst>
            <a:ext uri="{FF2B5EF4-FFF2-40B4-BE49-F238E27FC236}">
              <a16:creationId xmlns:a16="http://schemas.microsoft.com/office/drawing/2014/main" id="{B1A001A2-CF99-41E4-8B27-9C8B0D73930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137161</xdr:rowOff>
    </xdr:from>
    <xdr:to>
      <xdr:col>116</xdr:col>
      <xdr:colOff>62864</xdr:colOff>
      <xdr:row>107</xdr:row>
      <xdr:rowOff>163830</xdr:rowOff>
    </xdr:to>
    <xdr:cxnSp macro="">
      <xdr:nvCxnSpPr>
        <xdr:cNvPr id="925" name="直線コネクタ 924">
          <a:extLst>
            <a:ext uri="{FF2B5EF4-FFF2-40B4-BE49-F238E27FC236}">
              <a16:creationId xmlns:a16="http://schemas.microsoft.com/office/drawing/2014/main" id="{EB7DA9B5-BC98-4FD3-B474-6E9812930A1D}"/>
            </a:ext>
          </a:extLst>
        </xdr:cNvPr>
        <xdr:cNvCxnSpPr/>
      </xdr:nvCxnSpPr>
      <xdr:spPr>
        <a:xfrm flipV="1">
          <a:off x="22160864" y="17110711"/>
          <a:ext cx="0" cy="1398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167657</xdr:rowOff>
    </xdr:from>
    <xdr:ext cx="469744" cy="259045"/>
    <xdr:sp macro="" textlink="">
      <xdr:nvSpPr>
        <xdr:cNvPr id="926" name="【庁舎】&#10;一人当たり面積最小値テキスト">
          <a:extLst>
            <a:ext uri="{FF2B5EF4-FFF2-40B4-BE49-F238E27FC236}">
              <a16:creationId xmlns:a16="http://schemas.microsoft.com/office/drawing/2014/main" id="{5063C781-FC11-4EE9-B404-CCB3E3DC08A3}"/>
            </a:ext>
          </a:extLst>
        </xdr:cNvPr>
        <xdr:cNvSpPr txBox="1"/>
      </xdr:nvSpPr>
      <xdr:spPr>
        <a:xfrm>
          <a:off x="22199600" y="1851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163830</xdr:rowOff>
    </xdr:from>
    <xdr:to>
      <xdr:col>116</xdr:col>
      <xdr:colOff>152400</xdr:colOff>
      <xdr:row>107</xdr:row>
      <xdr:rowOff>163830</xdr:rowOff>
    </xdr:to>
    <xdr:cxnSp macro="">
      <xdr:nvCxnSpPr>
        <xdr:cNvPr id="927" name="直線コネクタ 926">
          <a:extLst>
            <a:ext uri="{FF2B5EF4-FFF2-40B4-BE49-F238E27FC236}">
              <a16:creationId xmlns:a16="http://schemas.microsoft.com/office/drawing/2014/main" id="{63793DE5-3899-4FD1-B1C2-A284E7E0C4F4}"/>
            </a:ext>
          </a:extLst>
        </xdr:cNvPr>
        <xdr:cNvCxnSpPr/>
      </xdr:nvCxnSpPr>
      <xdr:spPr>
        <a:xfrm>
          <a:off x="22072600" y="18508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83838</xdr:rowOff>
    </xdr:from>
    <xdr:ext cx="469744" cy="259045"/>
    <xdr:sp macro="" textlink="">
      <xdr:nvSpPr>
        <xdr:cNvPr id="928" name="【庁舎】&#10;一人当たり面積最大値テキスト">
          <a:extLst>
            <a:ext uri="{FF2B5EF4-FFF2-40B4-BE49-F238E27FC236}">
              <a16:creationId xmlns:a16="http://schemas.microsoft.com/office/drawing/2014/main" id="{AE46F1F2-3044-4CA4-81D2-406D81F57DB6}"/>
            </a:ext>
          </a:extLst>
        </xdr:cNvPr>
        <xdr:cNvSpPr txBox="1"/>
      </xdr:nvSpPr>
      <xdr:spPr>
        <a:xfrm>
          <a:off x="22199600" y="16885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137161</xdr:rowOff>
    </xdr:from>
    <xdr:to>
      <xdr:col>116</xdr:col>
      <xdr:colOff>152400</xdr:colOff>
      <xdr:row>99</xdr:row>
      <xdr:rowOff>137161</xdr:rowOff>
    </xdr:to>
    <xdr:cxnSp macro="">
      <xdr:nvCxnSpPr>
        <xdr:cNvPr id="929" name="直線コネクタ 928">
          <a:extLst>
            <a:ext uri="{FF2B5EF4-FFF2-40B4-BE49-F238E27FC236}">
              <a16:creationId xmlns:a16="http://schemas.microsoft.com/office/drawing/2014/main" id="{3752567C-B660-4630-A92A-9D2EECC21F31}"/>
            </a:ext>
          </a:extLst>
        </xdr:cNvPr>
        <xdr:cNvCxnSpPr/>
      </xdr:nvCxnSpPr>
      <xdr:spPr>
        <a:xfrm>
          <a:off x="22072600" y="17110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41927</xdr:rowOff>
    </xdr:from>
    <xdr:ext cx="469744" cy="259045"/>
    <xdr:sp macro="" textlink="">
      <xdr:nvSpPr>
        <xdr:cNvPr id="930" name="【庁舎】&#10;一人当たり面積平均値テキスト">
          <a:extLst>
            <a:ext uri="{FF2B5EF4-FFF2-40B4-BE49-F238E27FC236}">
              <a16:creationId xmlns:a16="http://schemas.microsoft.com/office/drawing/2014/main" id="{4AEE4EAA-E7CD-41B0-9EE3-9E702DF43893}"/>
            </a:ext>
          </a:extLst>
        </xdr:cNvPr>
        <xdr:cNvSpPr txBox="1"/>
      </xdr:nvSpPr>
      <xdr:spPr>
        <a:xfrm>
          <a:off x="22199600" y="180441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63500</xdr:rowOff>
    </xdr:from>
    <xdr:to>
      <xdr:col>116</xdr:col>
      <xdr:colOff>114300</xdr:colOff>
      <xdr:row>105</xdr:row>
      <xdr:rowOff>165100</xdr:rowOff>
    </xdr:to>
    <xdr:sp macro="" textlink="">
      <xdr:nvSpPr>
        <xdr:cNvPr id="931" name="フローチャート: 判断 930">
          <a:extLst>
            <a:ext uri="{FF2B5EF4-FFF2-40B4-BE49-F238E27FC236}">
              <a16:creationId xmlns:a16="http://schemas.microsoft.com/office/drawing/2014/main" id="{12821D98-EA69-431F-BFF6-BDED43238195}"/>
            </a:ext>
          </a:extLst>
        </xdr:cNvPr>
        <xdr:cNvSpPr/>
      </xdr:nvSpPr>
      <xdr:spPr>
        <a:xfrm>
          <a:off x="22110700" y="1806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67311</xdr:rowOff>
    </xdr:from>
    <xdr:to>
      <xdr:col>112</xdr:col>
      <xdr:colOff>38100</xdr:colOff>
      <xdr:row>105</xdr:row>
      <xdr:rowOff>168911</xdr:rowOff>
    </xdr:to>
    <xdr:sp macro="" textlink="">
      <xdr:nvSpPr>
        <xdr:cNvPr id="932" name="フローチャート: 判断 931">
          <a:extLst>
            <a:ext uri="{FF2B5EF4-FFF2-40B4-BE49-F238E27FC236}">
              <a16:creationId xmlns:a16="http://schemas.microsoft.com/office/drawing/2014/main" id="{CAEDD097-B059-450A-97AA-CCAF0BF0E59B}"/>
            </a:ext>
          </a:extLst>
        </xdr:cNvPr>
        <xdr:cNvSpPr/>
      </xdr:nvSpPr>
      <xdr:spPr>
        <a:xfrm>
          <a:off x="21272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74930</xdr:rowOff>
    </xdr:from>
    <xdr:to>
      <xdr:col>107</xdr:col>
      <xdr:colOff>101600</xdr:colOff>
      <xdr:row>106</xdr:row>
      <xdr:rowOff>5080</xdr:rowOff>
    </xdr:to>
    <xdr:sp macro="" textlink="">
      <xdr:nvSpPr>
        <xdr:cNvPr id="933" name="フローチャート: 判断 932">
          <a:extLst>
            <a:ext uri="{FF2B5EF4-FFF2-40B4-BE49-F238E27FC236}">
              <a16:creationId xmlns:a16="http://schemas.microsoft.com/office/drawing/2014/main" id="{44105A8F-09D6-40B2-91EF-7CD1699EFBBA}"/>
            </a:ext>
          </a:extLst>
        </xdr:cNvPr>
        <xdr:cNvSpPr/>
      </xdr:nvSpPr>
      <xdr:spPr>
        <a:xfrm>
          <a:off x="20383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74930</xdr:rowOff>
    </xdr:from>
    <xdr:to>
      <xdr:col>102</xdr:col>
      <xdr:colOff>165100</xdr:colOff>
      <xdr:row>106</xdr:row>
      <xdr:rowOff>5080</xdr:rowOff>
    </xdr:to>
    <xdr:sp macro="" textlink="">
      <xdr:nvSpPr>
        <xdr:cNvPr id="934" name="フローチャート: 判断 933">
          <a:extLst>
            <a:ext uri="{FF2B5EF4-FFF2-40B4-BE49-F238E27FC236}">
              <a16:creationId xmlns:a16="http://schemas.microsoft.com/office/drawing/2014/main" id="{D3EAAB45-FE39-4D8A-B5D0-7C21A4337EB6}"/>
            </a:ext>
          </a:extLst>
        </xdr:cNvPr>
        <xdr:cNvSpPr/>
      </xdr:nvSpPr>
      <xdr:spPr>
        <a:xfrm>
          <a:off x="19494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90170</xdr:rowOff>
    </xdr:from>
    <xdr:to>
      <xdr:col>98</xdr:col>
      <xdr:colOff>38100</xdr:colOff>
      <xdr:row>106</xdr:row>
      <xdr:rowOff>20320</xdr:rowOff>
    </xdr:to>
    <xdr:sp macro="" textlink="">
      <xdr:nvSpPr>
        <xdr:cNvPr id="935" name="フローチャート: 判断 934">
          <a:extLst>
            <a:ext uri="{FF2B5EF4-FFF2-40B4-BE49-F238E27FC236}">
              <a16:creationId xmlns:a16="http://schemas.microsoft.com/office/drawing/2014/main" id="{E4DB1E48-AC1A-4710-824E-254F3B648504}"/>
            </a:ext>
          </a:extLst>
        </xdr:cNvPr>
        <xdr:cNvSpPr/>
      </xdr:nvSpPr>
      <xdr:spPr>
        <a:xfrm>
          <a:off x="18605500" y="1809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A23B8683-5BCF-4BA9-A72D-441EDDFAFFD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8996352C-B91F-45F5-BE2D-CA3AEEA89BB3}"/>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9EA3E6AB-BDDE-444C-870D-D0E54BB80F9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F17B3929-2E5B-4B71-BF43-46FA95177737}"/>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0" name="テキスト ボックス 939">
          <a:extLst>
            <a:ext uri="{FF2B5EF4-FFF2-40B4-BE49-F238E27FC236}">
              <a16:creationId xmlns:a16="http://schemas.microsoft.com/office/drawing/2014/main" id="{83F4BB7B-CF98-4FFD-B2B1-B271ED3348EC}"/>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29211</xdr:rowOff>
    </xdr:from>
    <xdr:to>
      <xdr:col>116</xdr:col>
      <xdr:colOff>114300</xdr:colOff>
      <xdr:row>103</xdr:row>
      <xdr:rowOff>130811</xdr:rowOff>
    </xdr:to>
    <xdr:sp macro="" textlink="">
      <xdr:nvSpPr>
        <xdr:cNvPr id="941" name="楕円 940">
          <a:extLst>
            <a:ext uri="{FF2B5EF4-FFF2-40B4-BE49-F238E27FC236}">
              <a16:creationId xmlns:a16="http://schemas.microsoft.com/office/drawing/2014/main" id="{AA63A530-95F5-4B7B-805B-B3AA057FC284}"/>
            </a:ext>
          </a:extLst>
        </xdr:cNvPr>
        <xdr:cNvSpPr/>
      </xdr:nvSpPr>
      <xdr:spPr>
        <a:xfrm>
          <a:off x="22110700" y="17688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52088</xdr:rowOff>
    </xdr:from>
    <xdr:ext cx="469744" cy="259045"/>
    <xdr:sp macro="" textlink="">
      <xdr:nvSpPr>
        <xdr:cNvPr id="942" name="【庁舎】&#10;一人当たり面積該当値テキスト">
          <a:extLst>
            <a:ext uri="{FF2B5EF4-FFF2-40B4-BE49-F238E27FC236}">
              <a16:creationId xmlns:a16="http://schemas.microsoft.com/office/drawing/2014/main" id="{03B7C242-A52F-45F3-B07F-BE40B1E47ACB}"/>
            </a:ext>
          </a:extLst>
        </xdr:cNvPr>
        <xdr:cNvSpPr txBox="1"/>
      </xdr:nvSpPr>
      <xdr:spPr>
        <a:xfrm>
          <a:off x="22199600" y="17539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40639</xdr:rowOff>
    </xdr:from>
    <xdr:to>
      <xdr:col>112</xdr:col>
      <xdr:colOff>38100</xdr:colOff>
      <xdr:row>103</xdr:row>
      <xdr:rowOff>142239</xdr:rowOff>
    </xdr:to>
    <xdr:sp macro="" textlink="">
      <xdr:nvSpPr>
        <xdr:cNvPr id="943" name="楕円 942">
          <a:extLst>
            <a:ext uri="{FF2B5EF4-FFF2-40B4-BE49-F238E27FC236}">
              <a16:creationId xmlns:a16="http://schemas.microsoft.com/office/drawing/2014/main" id="{5F0CBBC3-41B1-49B3-9C00-5708A46082E2}"/>
            </a:ext>
          </a:extLst>
        </xdr:cNvPr>
        <xdr:cNvSpPr/>
      </xdr:nvSpPr>
      <xdr:spPr>
        <a:xfrm>
          <a:off x="21272500" y="1769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80011</xdr:rowOff>
    </xdr:from>
    <xdr:to>
      <xdr:col>116</xdr:col>
      <xdr:colOff>63500</xdr:colOff>
      <xdr:row>103</xdr:row>
      <xdr:rowOff>91439</xdr:rowOff>
    </xdr:to>
    <xdr:cxnSp macro="">
      <xdr:nvCxnSpPr>
        <xdr:cNvPr id="944" name="直線コネクタ 943">
          <a:extLst>
            <a:ext uri="{FF2B5EF4-FFF2-40B4-BE49-F238E27FC236}">
              <a16:creationId xmlns:a16="http://schemas.microsoft.com/office/drawing/2014/main" id="{8BDE1CE6-C0BD-44FB-A1C9-42FD18B05170}"/>
            </a:ext>
          </a:extLst>
        </xdr:cNvPr>
        <xdr:cNvCxnSpPr/>
      </xdr:nvCxnSpPr>
      <xdr:spPr>
        <a:xfrm flipV="1">
          <a:off x="21323300" y="17739361"/>
          <a:ext cx="8382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52070</xdr:rowOff>
    </xdr:from>
    <xdr:to>
      <xdr:col>107</xdr:col>
      <xdr:colOff>101600</xdr:colOff>
      <xdr:row>103</xdr:row>
      <xdr:rowOff>153670</xdr:rowOff>
    </xdr:to>
    <xdr:sp macro="" textlink="">
      <xdr:nvSpPr>
        <xdr:cNvPr id="945" name="楕円 944">
          <a:extLst>
            <a:ext uri="{FF2B5EF4-FFF2-40B4-BE49-F238E27FC236}">
              <a16:creationId xmlns:a16="http://schemas.microsoft.com/office/drawing/2014/main" id="{DFF2422F-C61B-4EFE-9B9A-6F4BD35D6ABD}"/>
            </a:ext>
          </a:extLst>
        </xdr:cNvPr>
        <xdr:cNvSpPr/>
      </xdr:nvSpPr>
      <xdr:spPr>
        <a:xfrm>
          <a:off x="20383500" y="1771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91439</xdr:rowOff>
    </xdr:from>
    <xdr:to>
      <xdr:col>111</xdr:col>
      <xdr:colOff>177800</xdr:colOff>
      <xdr:row>103</xdr:row>
      <xdr:rowOff>102870</xdr:rowOff>
    </xdr:to>
    <xdr:cxnSp macro="">
      <xdr:nvCxnSpPr>
        <xdr:cNvPr id="946" name="直線コネクタ 945">
          <a:extLst>
            <a:ext uri="{FF2B5EF4-FFF2-40B4-BE49-F238E27FC236}">
              <a16:creationId xmlns:a16="http://schemas.microsoft.com/office/drawing/2014/main" id="{A56AED35-5F5C-4A7A-A3AB-4051A5E7DE22}"/>
            </a:ext>
          </a:extLst>
        </xdr:cNvPr>
        <xdr:cNvCxnSpPr/>
      </xdr:nvCxnSpPr>
      <xdr:spPr>
        <a:xfrm flipV="1">
          <a:off x="20434300" y="1775078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10161</xdr:rowOff>
    </xdr:from>
    <xdr:to>
      <xdr:col>102</xdr:col>
      <xdr:colOff>165100</xdr:colOff>
      <xdr:row>103</xdr:row>
      <xdr:rowOff>111761</xdr:rowOff>
    </xdr:to>
    <xdr:sp macro="" textlink="">
      <xdr:nvSpPr>
        <xdr:cNvPr id="947" name="楕円 946">
          <a:extLst>
            <a:ext uri="{FF2B5EF4-FFF2-40B4-BE49-F238E27FC236}">
              <a16:creationId xmlns:a16="http://schemas.microsoft.com/office/drawing/2014/main" id="{144F6772-0AA6-4339-9415-46CD2D9A7A96}"/>
            </a:ext>
          </a:extLst>
        </xdr:cNvPr>
        <xdr:cNvSpPr/>
      </xdr:nvSpPr>
      <xdr:spPr>
        <a:xfrm>
          <a:off x="19494500" y="17669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60961</xdr:rowOff>
    </xdr:from>
    <xdr:to>
      <xdr:col>107</xdr:col>
      <xdr:colOff>50800</xdr:colOff>
      <xdr:row>103</xdr:row>
      <xdr:rowOff>102870</xdr:rowOff>
    </xdr:to>
    <xdr:cxnSp macro="">
      <xdr:nvCxnSpPr>
        <xdr:cNvPr id="948" name="直線コネクタ 947">
          <a:extLst>
            <a:ext uri="{FF2B5EF4-FFF2-40B4-BE49-F238E27FC236}">
              <a16:creationId xmlns:a16="http://schemas.microsoft.com/office/drawing/2014/main" id="{FAD25611-DEF4-422E-964D-22782EAB3CB1}"/>
            </a:ext>
          </a:extLst>
        </xdr:cNvPr>
        <xdr:cNvCxnSpPr/>
      </xdr:nvCxnSpPr>
      <xdr:spPr>
        <a:xfrm>
          <a:off x="19545300" y="17720311"/>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21589</xdr:rowOff>
    </xdr:from>
    <xdr:to>
      <xdr:col>98</xdr:col>
      <xdr:colOff>38100</xdr:colOff>
      <xdr:row>103</xdr:row>
      <xdr:rowOff>123189</xdr:rowOff>
    </xdr:to>
    <xdr:sp macro="" textlink="">
      <xdr:nvSpPr>
        <xdr:cNvPr id="949" name="楕円 948">
          <a:extLst>
            <a:ext uri="{FF2B5EF4-FFF2-40B4-BE49-F238E27FC236}">
              <a16:creationId xmlns:a16="http://schemas.microsoft.com/office/drawing/2014/main" id="{E88AD0DA-3184-4D2A-8DA0-E450469A882B}"/>
            </a:ext>
          </a:extLst>
        </xdr:cNvPr>
        <xdr:cNvSpPr/>
      </xdr:nvSpPr>
      <xdr:spPr>
        <a:xfrm>
          <a:off x="18605500" y="17680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60961</xdr:rowOff>
    </xdr:from>
    <xdr:to>
      <xdr:col>102</xdr:col>
      <xdr:colOff>114300</xdr:colOff>
      <xdr:row>103</xdr:row>
      <xdr:rowOff>72389</xdr:rowOff>
    </xdr:to>
    <xdr:cxnSp macro="">
      <xdr:nvCxnSpPr>
        <xdr:cNvPr id="950" name="直線コネクタ 949">
          <a:extLst>
            <a:ext uri="{FF2B5EF4-FFF2-40B4-BE49-F238E27FC236}">
              <a16:creationId xmlns:a16="http://schemas.microsoft.com/office/drawing/2014/main" id="{BA1A2AC7-E99D-42E9-94DD-C5A4160841B9}"/>
            </a:ext>
          </a:extLst>
        </xdr:cNvPr>
        <xdr:cNvCxnSpPr/>
      </xdr:nvCxnSpPr>
      <xdr:spPr>
        <a:xfrm flipV="1">
          <a:off x="18656300" y="17720311"/>
          <a:ext cx="8890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160038</xdr:rowOff>
    </xdr:from>
    <xdr:ext cx="469744" cy="259045"/>
    <xdr:sp macro="" textlink="">
      <xdr:nvSpPr>
        <xdr:cNvPr id="951" name="n_1aveValue【庁舎】&#10;一人当たり面積">
          <a:extLst>
            <a:ext uri="{FF2B5EF4-FFF2-40B4-BE49-F238E27FC236}">
              <a16:creationId xmlns:a16="http://schemas.microsoft.com/office/drawing/2014/main" id="{5D412038-BC70-4785-8341-3E07399D25F6}"/>
            </a:ext>
          </a:extLst>
        </xdr:cNvPr>
        <xdr:cNvSpPr txBox="1"/>
      </xdr:nvSpPr>
      <xdr:spPr>
        <a:xfrm>
          <a:off x="210757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167657</xdr:rowOff>
    </xdr:from>
    <xdr:ext cx="469744" cy="259045"/>
    <xdr:sp macro="" textlink="">
      <xdr:nvSpPr>
        <xdr:cNvPr id="952" name="n_2aveValue【庁舎】&#10;一人当たり面積">
          <a:extLst>
            <a:ext uri="{FF2B5EF4-FFF2-40B4-BE49-F238E27FC236}">
              <a16:creationId xmlns:a16="http://schemas.microsoft.com/office/drawing/2014/main" id="{DBCA36CD-7FDD-49CA-A7D1-EF1CA6CFE8EF}"/>
            </a:ext>
          </a:extLst>
        </xdr:cNvPr>
        <xdr:cNvSpPr txBox="1"/>
      </xdr:nvSpPr>
      <xdr:spPr>
        <a:xfrm>
          <a:off x="20199427" y="1816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167657</xdr:rowOff>
    </xdr:from>
    <xdr:ext cx="469744" cy="259045"/>
    <xdr:sp macro="" textlink="">
      <xdr:nvSpPr>
        <xdr:cNvPr id="953" name="n_3aveValue【庁舎】&#10;一人当たり面積">
          <a:extLst>
            <a:ext uri="{FF2B5EF4-FFF2-40B4-BE49-F238E27FC236}">
              <a16:creationId xmlns:a16="http://schemas.microsoft.com/office/drawing/2014/main" id="{A93A6046-A6A9-4834-B7F0-BE0F00A30DF0}"/>
            </a:ext>
          </a:extLst>
        </xdr:cNvPr>
        <xdr:cNvSpPr txBox="1"/>
      </xdr:nvSpPr>
      <xdr:spPr>
        <a:xfrm>
          <a:off x="19310427" y="1816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11447</xdr:rowOff>
    </xdr:from>
    <xdr:ext cx="469744" cy="259045"/>
    <xdr:sp macro="" textlink="">
      <xdr:nvSpPr>
        <xdr:cNvPr id="954" name="n_4aveValue【庁舎】&#10;一人当たり面積">
          <a:extLst>
            <a:ext uri="{FF2B5EF4-FFF2-40B4-BE49-F238E27FC236}">
              <a16:creationId xmlns:a16="http://schemas.microsoft.com/office/drawing/2014/main" id="{F2AD66B3-673A-4617-8A0B-46B421E99CBA}"/>
            </a:ext>
          </a:extLst>
        </xdr:cNvPr>
        <xdr:cNvSpPr txBox="1"/>
      </xdr:nvSpPr>
      <xdr:spPr>
        <a:xfrm>
          <a:off x="18421427" y="1818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158766</xdr:rowOff>
    </xdr:from>
    <xdr:ext cx="469744" cy="259045"/>
    <xdr:sp macro="" textlink="">
      <xdr:nvSpPr>
        <xdr:cNvPr id="955" name="n_1mainValue【庁舎】&#10;一人当たり面積">
          <a:extLst>
            <a:ext uri="{FF2B5EF4-FFF2-40B4-BE49-F238E27FC236}">
              <a16:creationId xmlns:a16="http://schemas.microsoft.com/office/drawing/2014/main" id="{AC05F540-ACF5-4D0B-913F-DD1E360DA31C}"/>
            </a:ext>
          </a:extLst>
        </xdr:cNvPr>
        <xdr:cNvSpPr txBox="1"/>
      </xdr:nvSpPr>
      <xdr:spPr>
        <a:xfrm>
          <a:off x="21075727" y="17475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170197</xdr:rowOff>
    </xdr:from>
    <xdr:ext cx="469744" cy="259045"/>
    <xdr:sp macro="" textlink="">
      <xdr:nvSpPr>
        <xdr:cNvPr id="956" name="n_2mainValue【庁舎】&#10;一人当たり面積">
          <a:extLst>
            <a:ext uri="{FF2B5EF4-FFF2-40B4-BE49-F238E27FC236}">
              <a16:creationId xmlns:a16="http://schemas.microsoft.com/office/drawing/2014/main" id="{20D32ED5-E43C-4B86-9FDD-4E7D1776EF5B}"/>
            </a:ext>
          </a:extLst>
        </xdr:cNvPr>
        <xdr:cNvSpPr txBox="1"/>
      </xdr:nvSpPr>
      <xdr:spPr>
        <a:xfrm>
          <a:off x="20199427" y="17486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128288</xdr:rowOff>
    </xdr:from>
    <xdr:ext cx="469744" cy="259045"/>
    <xdr:sp macro="" textlink="">
      <xdr:nvSpPr>
        <xdr:cNvPr id="957" name="n_3mainValue【庁舎】&#10;一人当たり面積">
          <a:extLst>
            <a:ext uri="{FF2B5EF4-FFF2-40B4-BE49-F238E27FC236}">
              <a16:creationId xmlns:a16="http://schemas.microsoft.com/office/drawing/2014/main" id="{37DFCE5C-B9B6-4DEB-8C13-4023BDF89FA0}"/>
            </a:ext>
          </a:extLst>
        </xdr:cNvPr>
        <xdr:cNvSpPr txBox="1"/>
      </xdr:nvSpPr>
      <xdr:spPr>
        <a:xfrm>
          <a:off x="19310427" y="17444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139716</xdr:rowOff>
    </xdr:from>
    <xdr:ext cx="469744" cy="259045"/>
    <xdr:sp macro="" textlink="">
      <xdr:nvSpPr>
        <xdr:cNvPr id="958" name="n_4mainValue【庁舎】&#10;一人当たり面積">
          <a:extLst>
            <a:ext uri="{FF2B5EF4-FFF2-40B4-BE49-F238E27FC236}">
              <a16:creationId xmlns:a16="http://schemas.microsoft.com/office/drawing/2014/main" id="{D88D1057-9D12-47DB-B68D-8863B32A2732}"/>
            </a:ext>
          </a:extLst>
        </xdr:cNvPr>
        <xdr:cNvSpPr txBox="1"/>
      </xdr:nvSpPr>
      <xdr:spPr>
        <a:xfrm>
          <a:off x="18421427" y="17456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9" name="正方形/長方形 958">
          <a:extLst>
            <a:ext uri="{FF2B5EF4-FFF2-40B4-BE49-F238E27FC236}">
              <a16:creationId xmlns:a16="http://schemas.microsoft.com/office/drawing/2014/main" id="{74AA6F63-BDEE-464A-9730-2B4BBC14DEF5}"/>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0" name="正方形/長方形 959">
          <a:extLst>
            <a:ext uri="{FF2B5EF4-FFF2-40B4-BE49-F238E27FC236}">
              <a16:creationId xmlns:a16="http://schemas.microsoft.com/office/drawing/2014/main" id="{FB202C4F-D2B5-4DEF-AF9C-9871FBF7FD3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1" name="テキスト ボックス 960">
          <a:extLst>
            <a:ext uri="{FF2B5EF4-FFF2-40B4-BE49-F238E27FC236}">
              <a16:creationId xmlns:a16="http://schemas.microsoft.com/office/drawing/2014/main" id="{F547B6BA-AB90-46AF-9460-13631A0335FE}"/>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・本市の有形固定</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資産減価償却率は全体で</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64.3</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％であり、類似団体内平均値の</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64.1</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％と同水準となっている。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・その中において、一般廃棄物処理施設及び消防施設の有形固定資産減価償却率が類似団体と比較して低い要因は、平成</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29</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年に新クリーンセンター整備を行ったほか、令和元年に上越地域消防局・上越消防署整備を行い、資産の取得からの経過年数が短いためである。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・施設類型別の一人当たり面積が類似団体と比較し大きいものの要因は、平成</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17</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年に</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14</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市町村が合併して、広大な市域と広範囲にわたる人口分布の状況下にあり、類似施設が多く存在しているためである。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26" t="s">
        <v>76</v>
      </c>
      <c r="C1" s="626"/>
      <c r="D1" s="626"/>
      <c r="E1" s="626"/>
      <c r="F1" s="626"/>
      <c r="G1" s="626"/>
      <c r="H1" s="626"/>
      <c r="I1" s="626"/>
      <c r="J1" s="626"/>
      <c r="K1" s="626"/>
      <c r="L1" s="626"/>
      <c r="M1" s="626"/>
      <c r="N1" s="626"/>
      <c r="O1" s="626"/>
      <c r="P1" s="626"/>
      <c r="Q1" s="626"/>
      <c r="R1" s="626"/>
      <c r="S1" s="626"/>
      <c r="T1" s="626"/>
      <c r="U1" s="626"/>
      <c r="V1" s="626"/>
      <c r="W1" s="626"/>
      <c r="X1" s="626"/>
      <c r="Y1" s="626"/>
      <c r="Z1" s="626"/>
      <c r="AA1" s="626"/>
      <c r="AB1" s="626"/>
      <c r="AC1" s="626"/>
      <c r="AD1" s="626"/>
      <c r="AE1" s="626"/>
      <c r="AF1" s="626"/>
      <c r="AG1" s="626"/>
      <c r="AH1" s="626"/>
      <c r="AI1" s="626"/>
      <c r="AJ1" s="626"/>
      <c r="AK1" s="626"/>
      <c r="AL1" s="626"/>
      <c r="AM1" s="626"/>
      <c r="AN1" s="626"/>
      <c r="AO1" s="626"/>
      <c r="AP1" s="626"/>
      <c r="AQ1" s="626"/>
      <c r="AR1" s="626"/>
      <c r="AS1" s="626"/>
      <c r="AT1" s="626"/>
      <c r="AU1" s="626"/>
      <c r="AV1" s="626"/>
      <c r="AW1" s="626"/>
      <c r="AX1" s="626"/>
      <c r="AY1" s="626"/>
      <c r="AZ1" s="626"/>
      <c r="BA1" s="626"/>
      <c r="BB1" s="626"/>
      <c r="BC1" s="626"/>
      <c r="BD1" s="626"/>
      <c r="BE1" s="626"/>
      <c r="BF1" s="626"/>
      <c r="BG1" s="626"/>
      <c r="BH1" s="626"/>
      <c r="BI1" s="626"/>
      <c r="BJ1" s="626"/>
      <c r="BK1" s="626"/>
      <c r="BL1" s="626"/>
      <c r="BM1" s="626"/>
      <c r="BN1" s="626"/>
      <c r="BO1" s="626"/>
      <c r="BP1" s="626"/>
      <c r="BQ1" s="626"/>
      <c r="BR1" s="626"/>
      <c r="BS1" s="626"/>
      <c r="BT1" s="626"/>
      <c r="BU1" s="626"/>
      <c r="BV1" s="626"/>
      <c r="BW1" s="626"/>
      <c r="BX1" s="626"/>
      <c r="BY1" s="626"/>
      <c r="BZ1" s="626"/>
      <c r="CA1" s="626"/>
      <c r="CB1" s="626"/>
      <c r="CC1" s="626"/>
      <c r="CD1" s="626"/>
      <c r="CE1" s="626"/>
      <c r="CF1" s="626"/>
      <c r="CG1" s="626"/>
      <c r="CH1" s="626"/>
      <c r="CI1" s="626"/>
      <c r="CJ1" s="626"/>
      <c r="CK1" s="626"/>
      <c r="CL1" s="626"/>
      <c r="CM1" s="626"/>
      <c r="CN1" s="626"/>
      <c r="CO1" s="626"/>
      <c r="CP1" s="626"/>
      <c r="CQ1" s="626"/>
      <c r="CR1" s="626"/>
      <c r="CS1" s="626"/>
      <c r="CT1" s="626"/>
      <c r="CU1" s="626"/>
      <c r="CV1" s="626"/>
      <c r="CW1" s="626"/>
      <c r="CX1" s="626"/>
      <c r="CY1" s="626"/>
      <c r="CZ1" s="626"/>
      <c r="DA1" s="626"/>
      <c r="DB1" s="626"/>
      <c r="DC1" s="626"/>
      <c r="DD1" s="626"/>
      <c r="DE1" s="626"/>
      <c r="DF1" s="626"/>
      <c r="DG1" s="626"/>
      <c r="DH1" s="626"/>
      <c r="DI1" s="626"/>
      <c r="DJ1" s="163"/>
      <c r="DK1" s="163"/>
      <c r="DL1" s="163"/>
      <c r="DM1" s="163"/>
      <c r="DN1" s="163"/>
      <c r="DO1" s="163"/>
    </row>
    <row r="2" spans="1:119" ht="24" thickBot="1" x14ac:dyDescent="0.25">
      <c r="B2" s="164" t="s">
        <v>77</v>
      </c>
      <c r="C2" s="164"/>
      <c r="D2" s="165"/>
    </row>
    <row r="3" spans="1:119" ht="18.75" customHeight="1" thickBot="1" x14ac:dyDescent="0.25">
      <c r="A3" s="163"/>
      <c r="B3" s="627" t="s">
        <v>78</v>
      </c>
      <c r="C3" s="628"/>
      <c r="D3" s="628"/>
      <c r="E3" s="629"/>
      <c r="F3" s="629"/>
      <c r="G3" s="629"/>
      <c r="H3" s="629"/>
      <c r="I3" s="629"/>
      <c r="J3" s="629"/>
      <c r="K3" s="629"/>
      <c r="L3" s="629" t="s">
        <v>79</v>
      </c>
      <c r="M3" s="629"/>
      <c r="N3" s="629"/>
      <c r="O3" s="629"/>
      <c r="P3" s="629"/>
      <c r="Q3" s="629"/>
      <c r="R3" s="632"/>
      <c r="S3" s="632"/>
      <c r="T3" s="632"/>
      <c r="U3" s="632"/>
      <c r="V3" s="633"/>
      <c r="W3" s="523" t="s">
        <v>80</v>
      </c>
      <c r="X3" s="524"/>
      <c r="Y3" s="524"/>
      <c r="Z3" s="524"/>
      <c r="AA3" s="524"/>
      <c r="AB3" s="628"/>
      <c r="AC3" s="632" t="s">
        <v>81</v>
      </c>
      <c r="AD3" s="524"/>
      <c r="AE3" s="524"/>
      <c r="AF3" s="524"/>
      <c r="AG3" s="524"/>
      <c r="AH3" s="524"/>
      <c r="AI3" s="524"/>
      <c r="AJ3" s="524"/>
      <c r="AK3" s="524"/>
      <c r="AL3" s="594"/>
      <c r="AM3" s="523" t="s">
        <v>82</v>
      </c>
      <c r="AN3" s="524"/>
      <c r="AO3" s="524"/>
      <c r="AP3" s="524"/>
      <c r="AQ3" s="524"/>
      <c r="AR3" s="524"/>
      <c r="AS3" s="524"/>
      <c r="AT3" s="524"/>
      <c r="AU3" s="524"/>
      <c r="AV3" s="524"/>
      <c r="AW3" s="524"/>
      <c r="AX3" s="594"/>
      <c r="AY3" s="586" t="s">
        <v>1</v>
      </c>
      <c r="AZ3" s="587"/>
      <c r="BA3" s="587"/>
      <c r="BB3" s="587"/>
      <c r="BC3" s="587"/>
      <c r="BD3" s="587"/>
      <c r="BE3" s="587"/>
      <c r="BF3" s="587"/>
      <c r="BG3" s="587"/>
      <c r="BH3" s="587"/>
      <c r="BI3" s="587"/>
      <c r="BJ3" s="587"/>
      <c r="BK3" s="587"/>
      <c r="BL3" s="587"/>
      <c r="BM3" s="636"/>
      <c r="BN3" s="523" t="s">
        <v>83</v>
      </c>
      <c r="BO3" s="524"/>
      <c r="BP3" s="524"/>
      <c r="BQ3" s="524"/>
      <c r="BR3" s="524"/>
      <c r="BS3" s="524"/>
      <c r="BT3" s="524"/>
      <c r="BU3" s="594"/>
      <c r="BV3" s="523" t="s">
        <v>84</v>
      </c>
      <c r="BW3" s="524"/>
      <c r="BX3" s="524"/>
      <c r="BY3" s="524"/>
      <c r="BZ3" s="524"/>
      <c r="CA3" s="524"/>
      <c r="CB3" s="524"/>
      <c r="CC3" s="594"/>
      <c r="CD3" s="586" t="s">
        <v>1</v>
      </c>
      <c r="CE3" s="587"/>
      <c r="CF3" s="587"/>
      <c r="CG3" s="587"/>
      <c r="CH3" s="587"/>
      <c r="CI3" s="587"/>
      <c r="CJ3" s="587"/>
      <c r="CK3" s="587"/>
      <c r="CL3" s="587"/>
      <c r="CM3" s="587"/>
      <c r="CN3" s="587"/>
      <c r="CO3" s="587"/>
      <c r="CP3" s="587"/>
      <c r="CQ3" s="587"/>
      <c r="CR3" s="587"/>
      <c r="CS3" s="636"/>
      <c r="CT3" s="523" t="s">
        <v>85</v>
      </c>
      <c r="CU3" s="524"/>
      <c r="CV3" s="524"/>
      <c r="CW3" s="524"/>
      <c r="CX3" s="524"/>
      <c r="CY3" s="524"/>
      <c r="CZ3" s="524"/>
      <c r="DA3" s="594"/>
      <c r="DB3" s="523" t="s">
        <v>86</v>
      </c>
      <c r="DC3" s="524"/>
      <c r="DD3" s="524"/>
      <c r="DE3" s="524"/>
      <c r="DF3" s="524"/>
      <c r="DG3" s="524"/>
      <c r="DH3" s="524"/>
      <c r="DI3" s="594"/>
    </row>
    <row r="4" spans="1:119" ht="18.75" customHeight="1" x14ac:dyDescent="0.2">
      <c r="A4" s="163"/>
      <c r="B4" s="602"/>
      <c r="C4" s="603"/>
      <c r="D4" s="603"/>
      <c r="E4" s="604"/>
      <c r="F4" s="604"/>
      <c r="G4" s="604"/>
      <c r="H4" s="604"/>
      <c r="I4" s="604"/>
      <c r="J4" s="604"/>
      <c r="K4" s="604"/>
      <c r="L4" s="604"/>
      <c r="M4" s="604"/>
      <c r="N4" s="604"/>
      <c r="O4" s="604"/>
      <c r="P4" s="604"/>
      <c r="Q4" s="604"/>
      <c r="R4" s="608"/>
      <c r="S4" s="608"/>
      <c r="T4" s="608"/>
      <c r="U4" s="608"/>
      <c r="V4" s="609"/>
      <c r="W4" s="595"/>
      <c r="X4" s="405"/>
      <c r="Y4" s="405"/>
      <c r="Z4" s="405"/>
      <c r="AA4" s="405"/>
      <c r="AB4" s="603"/>
      <c r="AC4" s="608"/>
      <c r="AD4" s="405"/>
      <c r="AE4" s="405"/>
      <c r="AF4" s="405"/>
      <c r="AG4" s="405"/>
      <c r="AH4" s="405"/>
      <c r="AI4" s="405"/>
      <c r="AJ4" s="405"/>
      <c r="AK4" s="405"/>
      <c r="AL4" s="596"/>
      <c r="AM4" s="545"/>
      <c r="AN4" s="443"/>
      <c r="AO4" s="443"/>
      <c r="AP4" s="443"/>
      <c r="AQ4" s="443"/>
      <c r="AR4" s="443"/>
      <c r="AS4" s="443"/>
      <c r="AT4" s="443"/>
      <c r="AU4" s="443"/>
      <c r="AV4" s="443"/>
      <c r="AW4" s="443"/>
      <c r="AX4" s="635"/>
      <c r="AY4" s="480" t="s">
        <v>87</v>
      </c>
      <c r="AZ4" s="481"/>
      <c r="BA4" s="481"/>
      <c r="BB4" s="481"/>
      <c r="BC4" s="481"/>
      <c r="BD4" s="481"/>
      <c r="BE4" s="481"/>
      <c r="BF4" s="481"/>
      <c r="BG4" s="481"/>
      <c r="BH4" s="481"/>
      <c r="BI4" s="481"/>
      <c r="BJ4" s="481"/>
      <c r="BK4" s="481"/>
      <c r="BL4" s="481"/>
      <c r="BM4" s="482"/>
      <c r="BN4" s="483">
        <v>111404824</v>
      </c>
      <c r="BO4" s="484"/>
      <c r="BP4" s="484"/>
      <c r="BQ4" s="484"/>
      <c r="BR4" s="484"/>
      <c r="BS4" s="484"/>
      <c r="BT4" s="484"/>
      <c r="BU4" s="485"/>
      <c r="BV4" s="483">
        <v>108049599</v>
      </c>
      <c r="BW4" s="484"/>
      <c r="BX4" s="484"/>
      <c r="BY4" s="484"/>
      <c r="BZ4" s="484"/>
      <c r="CA4" s="484"/>
      <c r="CB4" s="484"/>
      <c r="CC4" s="485"/>
      <c r="CD4" s="620" t="s">
        <v>88</v>
      </c>
      <c r="CE4" s="621"/>
      <c r="CF4" s="621"/>
      <c r="CG4" s="621"/>
      <c r="CH4" s="621"/>
      <c r="CI4" s="621"/>
      <c r="CJ4" s="621"/>
      <c r="CK4" s="621"/>
      <c r="CL4" s="621"/>
      <c r="CM4" s="621"/>
      <c r="CN4" s="621"/>
      <c r="CO4" s="621"/>
      <c r="CP4" s="621"/>
      <c r="CQ4" s="621"/>
      <c r="CR4" s="621"/>
      <c r="CS4" s="622"/>
      <c r="CT4" s="623">
        <v>5.3</v>
      </c>
      <c r="CU4" s="624"/>
      <c r="CV4" s="624"/>
      <c r="CW4" s="624"/>
      <c r="CX4" s="624"/>
      <c r="CY4" s="624"/>
      <c r="CZ4" s="624"/>
      <c r="DA4" s="625"/>
      <c r="DB4" s="623">
        <v>7.1</v>
      </c>
      <c r="DC4" s="624"/>
      <c r="DD4" s="624"/>
      <c r="DE4" s="624"/>
      <c r="DF4" s="624"/>
      <c r="DG4" s="624"/>
      <c r="DH4" s="624"/>
      <c r="DI4" s="625"/>
    </row>
    <row r="5" spans="1:119" ht="18.75" customHeight="1" x14ac:dyDescent="0.2">
      <c r="A5" s="163"/>
      <c r="B5" s="630"/>
      <c r="C5" s="444"/>
      <c r="D5" s="444"/>
      <c r="E5" s="631"/>
      <c r="F5" s="631"/>
      <c r="G5" s="631"/>
      <c r="H5" s="631"/>
      <c r="I5" s="631"/>
      <c r="J5" s="631"/>
      <c r="K5" s="631"/>
      <c r="L5" s="631"/>
      <c r="M5" s="631"/>
      <c r="N5" s="631"/>
      <c r="O5" s="631"/>
      <c r="P5" s="631"/>
      <c r="Q5" s="631"/>
      <c r="R5" s="442"/>
      <c r="S5" s="442"/>
      <c r="T5" s="442"/>
      <c r="U5" s="442"/>
      <c r="V5" s="634"/>
      <c r="W5" s="545"/>
      <c r="X5" s="443"/>
      <c r="Y5" s="443"/>
      <c r="Z5" s="443"/>
      <c r="AA5" s="443"/>
      <c r="AB5" s="444"/>
      <c r="AC5" s="442"/>
      <c r="AD5" s="443"/>
      <c r="AE5" s="443"/>
      <c r="AF5" s="443"/>
      <c r="AG5" s="443"/>
      <c r="AH5" s="443"/>
      <c r="AI5" s="443"/>
      <c r="AJ5" s="443"/>
      <c r="AK5" s="443"/>
      <c r="AL5" s="635"/>
      <c r="AM5" s="511" t="s">
        <v>89</v>
      </c>
      <c r="AN5" s="411"/>
      <c r="AO5" s="411"/>
      <c r="AP5" s="411"/>
      <c r="AQ5" s="411"/>
      <c r="AR5" s="411"/>
      <c r="AS5" s="411"/>
      <c r="AT5" s="412"/>
      <c r="AU5" s="512" t="s">
        <v>90</v>
      </c>
      <c r="AV5" s="513"/>
      <c r="AW5" s="513"/>
      <c r="AX5" s="513"/>
      <c r="AY5" s="468" t="s">
        <v>91</v>
      </c>
      <c r="AZ5" s="469"/>
      <c r="BA5" s="469"/>
      <c r="BB5" s="469"/>
      <c r="BC5" s="469"/>
      <c r="BD5" s="469"/>
      <c r="BE5" s="469"/>
      <c r="BF5" s="469"/>
      <c r="BG5" s="469"/>
      <c r="BH5" s="469"/>
      <c r="BI5" s="469"/>
      <c r="BJ5" s="469"/>
      <c r="BK5" s="469"/>
      <c r="BL5" s="469"/>
      <c r="BM5" s="470"/>
      <c r="BN5" s="454">
        <v>106860468</v>
      </c>
      <c r="BO5" s="455"/>
      <c r="BP5" s="455"/>
      <c r="BQ5" s="455"/>
      <c r="BR5" s="455"/>
      <c r="BS5" s="455"/>
      <c r="BT5" s="455"/>
      <c r="BU5" s="456"/>
      <c r="BV5" s="454">
        <v>102949376</v>
      </c>
      <c r="BW5" s="455"/>
      <c r="BX5" s="455"/>
      <c r="BY5" s="455"/>
      <c r="BZ5" s="455"/>
      <c r="CA5" s="455"/>
      <c r="CB5" s="455"/>
      <c r="CC5" s="456"/>
      <c r="CD5" s="494" t="s">
        <v>92</v>
      </c>
      <c r="CE5" s="414"/>
      <c r="CF5" s="414"/>
      <c r="CG5" s="414"/>
      <c r="CH5" s="414"/>
      <c r="CI5" s="414"/>
      <c r="CJ5" s="414"/>
      <c r="CK5" s="414"/>
      <c r="CL5" s="414"/>
      <c r="CM5" s="414"/>
      <c r="CN5" s="414"/>
      <c r="CO5" s="414"/>
      <c r="CP5" s="414"/>
      <c r="CQ5" s="414"/>
      <c r="CR5" s="414"/>
      <c r="CS5" s="495"/>
      <c r="CT5" s="451">
        <v>93.7</v>
      </c>
      <c r="CU5" s="452"/>
      <c r="CV5" s="452"/>
      <c r="CW5" s="452"/>
      <c r="CX5" s="452"/>
      <c r="CY5" s="452"/>
      <c r="CZ5" s="452"/>
      <c r="DA5" s="453"/>
      <c r="DB5" s="451">
        <v>92.4</v>
      </c>
      <c r="DC5" s="452"/>
      <c r="DD5" s="452"/>
      <c r="DE5" s="452"/>
      <c r="DF5" s="452"/>
      <c r="DG5" s="452"/>
      <c r="DH5" s="452"/>
      <c r="DI5" s="453"/>
    </row>
    <row r="6" spans="1:119" ht="18.75" customHeight="1" x14ac:dyDescent="0.2">
      <c r="A6" s="163"/>
      <c r="B6" s="600" t="s">
        <v>93</v>
      </c>
      <c r="C6" s="441"/>
      <c r="D6" s="441"/>
      <c r="E6" s="601"/>
      <c r="F6" s="601"/>
      <c r="G6" s="601"/>
      <c r="H6" s="601"/>
      <c r="I6" s="601"/>
      <c r="J6" s="601"/>
      <c r="K6" s="601"/>
      <c r="L6" s="601" t="s">
        <v>94</v>
      </c>
      <c r="M6" s="601"/>
      <c r="N6" s="601"/>
      <c r="O6" s="601"/>
      <c r="P6" s="601"/>
      <c r="Q6" s="601"/>
      <c r="R6" s="439"/>
      <c r="S6" s="439"/>
      <c r="T6" s="439"/>
      <c r="U6" s="439"/>
      <c r="V6" s="607"/>
      <c r="W6" s="544" t="s">
        <v>95</v>
      </c>
      <c r="X6" s="440"/>
      <c r="Y6" s="440"/>
      <c r="Z6" s="440"/>
      <c r="AA6" s="440"/>
      <c r="AB6" s="441"/>
      <c r="AC6" s="612" t="s">
        <v>96</v>
      </c>
      <c r="AD6" s="613"/>
      <c r="AE6" s="613"/>
      <c r="AF6" s="613"/>
      <c r="AG6" s="613"/>
      <c r="AH6" s="613"/>
      <c r="AI6" s="613"/>
      <c r="AJ6" s="613"/>
      <c r="AK6" s="613"/>
      <c r="AL6" s="614"/>
      <c r="AM6" s="511" t="s">
        <v>97</v>
      </c>
      <c r="AN6" s="411"/>
      <c r="AO6" s="411"/>
      <c r="AP6" s="411"/>
      <c r="AQ6" s="411"/>
      <c r="AR6" s="411"/>
      <c r="AS6" s="411"/>
      <c r="AT6" s="412"/>
      <c r="AU6" s="512" t="s">
        <v>90</v>
      </c>
      <c r="AV6" s="513"/>
      <c r="AW6" s="513"/>
      <c r="AX6" s="513"/>
      <c r="AY6" s="468" t="s">
        <v>98</v>
      </c>
      <c r="AZ6" s="469"/>
      <c r="BA6" s="469"/>
      <c r="BB6" s="469"/>
      <c r="BC6" s="469"/>
      <c r="BD6" s="469"/>
      <c r="BE6" s="469"/>
      <c r="BF6" s="469"/>
      <c r="BG6" s="469"/>
      <c r="BH6" s="469"/>
      <c r="BI6" s="469"/>
      <c r="BJ6" s="469"/>
      <c r="BK6" s="469"/>
      <c r="BL6" s="469"/>
      <c r="BM6" s="470"/>
      <c r="BN6" s="454">
        <v>4544356</v>
      </c>
      <c r="BO6" s="455"/>
      <c r="BP6" s="455"/>
      <c r="BQ6" s="455"/>
      <c r="BR6" s="455"/>
      <c r="BS6" s="455"/>
      <c r="BT6" s="455"/>
      <c r="BU6" s="456"/>
      <c r="BV6" s="454">
        <v>5100223</v>
      </c>
      <c r="BW6" s="455"/>
      <c r="BX6" s="455"/>
      <c r="BY6" s="455"/>
      <c r="BZ6" s="455"/>
      <c r="CA6" s="455"/>
      <c r="CB6" s="455"/>
      <c r="CC6" s="456"/>
      <c r="CD6" s="494" t="s">
        <v>99</v>
      </c>
      <c r="CE6" s="414"/>
      <c r="CF6" s="414"/>
      <c r="CG6" s="414"/>
      <c r="CH6" s="414"/>
      <c r="CI6" s="414"/>
      <c r="CJ6" s="414"/>
      <c r="CK6" s="414"/>
      <c r="CL6" s="414"/>
      <c r="CM6" s="414"/>
      <c r="CN6" s="414"/>
      <c r="CO6" s="414"/>
      <c r="CP6" s="414"/>
      <c r="CQ6" s="414"/>
      <c r="CR6" s="414"/>
      <c r="CS6" s="495"/>
      <c r="CT6" s="597">
        <v>94.7</v>
      </c>
      <c r="CU6" s="598"/>
      <c r="CV6" s="598"/>
      <c r="CW6" s="598"/>
      <c r="CX6" s="598"/>
      <c r="CY6" s="598"/>
      <c r="CZ6" s="598"/>
      <c r="DA6" s="599"/>
      <c r="DB6" s="597">
        <v>94.4</v>
      </c>
      <c r="DC6" s="598"/>
      <c r="DD6" s="598"/>
      <c r="DE6" s="598"/>
      <c r="DF6" s="598"/>
      <c r="DG6" s="598"/>
      <c r="DH6" s="598"/>
      <c r="DI6" s="599"/>
    </row>
    <row r="7" spans="1:119" ht="18.75" customHeight="1" x14ac:dyDescent="0.2">
      <c r="A7" s="163"/>
      <c r="B7" s="602"/>
      <c r="C7" s="603"/>
      <c r="D7" s="603"/>
      <c r="E7" s="604"/>
      <c r="F7" s="604"/>
      <c r="G7" s="604"/>
      <c r="H7" s="604"/>
      <c r="I7" s="604"/>
      <c r="J7" s="604"/>
      <c r="K7" s="604"/>
      <c r="L7" s="604"/>
      <c r="M7" s="604"/>
      <c r="N7" s="604"/>
      <c r="O7" s="604"/>
      <c r="P7" s="604"/>
      <c r="Q7" s="604"/>
      <c r="R7" s="608"/>
      <c r="S7" s="608"/>
      <c r="T7" s="608"/>
      <c r="U7" s="608"/>
      <c r="V7" s="609"/>
      <c r="W7" s="595"/>
      <c r="X7" s="405"/>
      <c r="Y7" s="405"/>
      <c r="Z7" s="405"/>
      <c r="AA7" s="405"/>
      <c r="AB7" s="603"/>
      <c r="AC7" s="615"/>
      <c r="AD7" s="406"/>
      <c r="AE7" s="406"/>
      <c r="AF7" s="406"/>
      <c r="AG7" s="406"/>
      <c r="AH7" s="406"/>
      <c r="AI7" s="406"/>
      <c r="AJ7" s="406"/>
      <c r="AK7" s="406"/>
      <c r="AL7" s="616"/>
      <c r="AM7" s="511" t="s">
        <v>100</v>
      </c>
      <c r="AN7" s="411"/>
      <c r="AO7" s="411"/>
      <c r="AP7" s="411"/>
      <c r="AQ7" s="411"/>
      <c r="AR7" s="411"/>
      <c r="AS7" s="411"/>
      <c r="AT7" s="412"/>
      <c r="AU7" s="512" t="s">
        <v>90</v>
      </c>
      <c r="AV7" s="513"/>
      <c r="AW7" s="513"/>
      <c r="AX7" s="513"/>
      <c r="AY7" s="468" t="s">
        <v>101</v>
      </c>
      <c r="AZ7" s="469"/>
      <c r="BA7" s="469"/>
      <c r="BB7" s="469"/>
      <c r="BC7" s="469"/>
      <c r="BD7" s="469"/>
      <c r="BE7" s="469"/>
      <c r="BF7" s="469"/>
      <c r="BG7" s="469"/>
      <c r="BH7" s="469"/>
      <c r="BI7" s="469"/>
      <c r="BJ7" s="469"/>
      <c r="BK7" s="469"/>
      <c r="BL7" s="469"/>
      <c r="BM7" s="470"/>
      <c r="BN7" s="454">
        <v>1327465</v>
      </c>
      <c r="BO7" s="455"/>
      <c r="BP7" s="455"/>
      <c r="BQ7" s="455"/>
      <c r="BR7" s="455"/>
      <c r="BS7" s="455"/>
      <c r="BT7" s="455"/>
      <c r="BU7" s="456"/>
      <c r="BV7" s="454">
        <v>930586</v>
      </c>
      <c r="BW7" s="455"/>
      <c r="BX7" s="455"/>
      <c r="BY7" s="455"/>
      <c r="BZ7" s="455"/>
      <c r="CA7" s="455"/>
      <c r="CB7" s="455"/>
      <c r="CC7" s="456"/>
      <c r="CD7" s="494" t="s">
        <v>102</v>
      </c>
      <c r="CE7" s="414"/>
      <c r="CF7" s="414"/>
      <c r="CG7" s="414"/>
      <c r="CH7" s="414"/>
      <c r="CI7" s="414"/>
      <c r="CJ7" s="414"/>
      <c r="CK7" s="414"/>
      <c r="CL7" s="414"/>
      <c r="CM7" s="414"/>
      <c r="CN7" s="414"/>
      <c r="CO7" s="414"/>
      <c r="CP7" s="414"/>
      <c r="CQ7" s="414"/>
      <c r="CR7" s="414"/>
      <c r="CS7" s="495"/>
      <c r="CT7" s="454">
        <v>60162989</v>
      </c>
      <c r="CU7" s="455"/>
      <c r="CV7" s="455"/>
      <c r="CW7" s="455"/>
      <c r="CX7" s="455"/>
      <c r="CY7" s="455"/>
      <c r="CZ7" s="455"/>
      <c r="DA7" s="456"/>
      <c r="DB7" s="454">
        <v>59006958</v>
      </c>
      <c r="DC7" s="455"/>
      <c r="DD7" s="455"/>
      <c r="DE7" s="455"/>
      <c r="DF7" s="455"/>
      <c r="DG7" s="455"/>
      <c r="DH7" s="455"/>
      <c r="DI7" s="456"/>
    </row>
    <row r="8" spans="1:119" ht="18.75" customHeight="1" thickBot="1" x14ac:dyDescent="0.25">
      <c r="A8" s="163"/>
      <c r="B8" s="605"/>
      <c r="C8" s="550"/>
      <c r="D8" s="550"/>
      <c r="E8" s="606"/>
      <c r="F8" s="606"/>
      <c r="G8" s="606"/>
      <c r="H8" s="606"/>
      <c r="I8" s="606"/>
      <c r="J8" s="606"/>
      <c r="K8" s="606"/>
      <c r="L8" s="606"/>
      <c r="M8" s="606"/>
      <c r="N8" s="606"/>
      <c r="O8" s="606"/>
      <c r="P8" s="606"/>
      <c r="Q8" s="606"/>
      <c r="R8" s="610"/>
      <c r="S8" s="610"/>
      <c r="T8" s="610"/>
      <c r="U8" s="610"/>
      <c r="V8" s="611"/>
      <c r="W8" s="525"/>
      <c r="X8" s="526"/>
      <c r="Y8" s="526"/>
      <c r="Z8" s="526"/>
      <c r="AA8" s="526"/>
      <c r="AB8" s="550"/>
      <c r="AC8" s="617"/>
      <c r="AD8" s="618"/>
      <c r="AE8" s="618"/>
      <c r="AF8" s="618"/>
      <c r="AG8" s="618"/>
      <c r="AH8" s="618"/>
      <c r="AI8" s="618"/>
      <c r="AJ8" s="618"/>
      <c r="AK8" s="618"/>
      <c r="AL8" s="619"/>
      <c r="AM8" s="511" t="s">
        <v>103</v>
      </c>
      <c r="AN8" s="411"/>
      <c r="AO8" s="411"/>
      <c r="AP8" s="411"/>
      <c r="AQ8" s="411"/>
      <c r="AR8" s="411"/>
      <c r="AS8" s="411"/>
      <c r="AT8" s="412"/>
      <c r="AU8" s="512" t="s">
        <v>90</v>
      </c>
      <c r="AV8" s="513"/>
      <c r="AW8" s="513"/>
      <c r="AX8" s="513"/>
      <c r="AY8" s="468" t="s">
        <v>104</v>
      </c>
      <c r="AZ8" s="469"/>
      <c r="BA8" s="469"/>
      <c r="BB8" s="469"/>
      <c r="BC8" s="469"/>
      <c r="BD8" s="469"/>
      <c r="BE8" s="469"/>
      <c r="BF8" s="469"/>
      <c r="BG8" s="469"/>
      <c r="BH8" s="469"/>
      <c r="BI8" s="469"/>
      <c r="BJ8" s="469"/>
      <c r="BK8" s="469"/>
      <c r="BL8" s="469"/>
      <c r="BM8" s="470"/>
      <c r="BN8" s="454">
        <v>3216891</v>
      </c>
      <c r="BO8" s="455"/>
      <c r="BP8" s="455"/>
      <c r="BQ8" s="455"/>
      <c r="BR8" s="455"/>
      <c r="BS8" s="455"/>
      <c r="BT8" s="455"/>
      <c r="BU8" s="456"/>
      <c r="BV8" s="454">
        <v>4169637</v>
      </c>
      <c r="BW8" s="455"/>
      <c r="BX8" s="455"/>
      <c r="BY8" s="455"/>
      <c r="BZ8" s="455"/>
      <c r="CA8" s="455"/>
      <c r="CB8" s="455"/>
      <c r="CC8" s="456"/>
      <c r="CD8" s="494" t="s">
        <v>105</v>
      </c>
      <c r="CE8" s="414"/>
      <c r="CF8" s="414"/>
      <c r="CG8" s="414"/>
      <c r="CH8" s="414"/>
      <c r="CI8" s="414"/>
      <c r="CJ8" s="414"/>
      <c r="CK8" s="414"/>
      <c r="CL8" s="414"/>
      <c r="CM8" s="414"/>
      <c r="CN8" s="414"/>
      <c r="CO8" s="414"/>
      <c r="CP8" s="414"/>
      <c r="CQ8" s="414"/>
      <c r="CR8" s="414"/>
      <c r="CS8" s="495"/>
      <c r="CT8" s="557">
        <v>0.56999999999999995</v>
      </c>
      <c r="CU8" s="558"/>
      <c r="CV8" s="558"/>
      <c r="CW8" s="558"/>
      <c r="CX8" s="558"/>
      <c r="CY8" s="558"/>
      <c r="CZ8" s="558"/>
      <c r="DA8" s="559"/>
      <c r="DB8" s="557">
        <v>0.56999999999999995</v>
      </c>
      <c r="DC8" s="558"/>
      <c r="DD8" s="558"/>
      <c r="DE8" s="558"/>
      <c r="DF8" s="558"/>
      <c r="DG8" s="558"/>
      <c r="DH8" s="558"/>
      <c r="DI8" s="559"/>
    </row>
    <row r="9" spans="1:119" ht="18.75" customHeight="1" thickBot="1" x14ac:dyDescent="0.25">
      <c r="A9" s="163"/>
      <c r="B9" s="586" t="s">
        <v>106</v>
      </c>
      <c r="C9" s="587"/>
      <c r="D9" s="587"/>
      <c r="E9" s="587"/>
      <c r="F9" s="587"/>
      <c r="G9" s="587"/>
      <c r="H9" s="587"/>
      <c r="I9" s="587"/>
      <c r="J9" s="587"/>
      <c r="K9" s="505"/>
      <c r="L9" s="588" t="s">
        <v>107</v>
      </c>
      <c r="M9" s="589"/>
      <c r="N9" s="589"/>
      <c r="O9" s="589"/>
      <c r="P9" s="589"/>
      <c r="Q9" s="590"/>
      <c r="R9" s="591">
        <v>188047</v>
      </c>
      <c r="S9" s="592"/>
      <c r="T9" s="592"/>
      <c r="U9" s="592"/>
      <c r="V9" s="593"/>
      <c r="W9" s="523" t="s">
        <v>108</v>
      </c>
      <c r="X9" s="524"/>
      <c r="Y9" s="524"/>
      <c r="Z9" s="524"/>
      <c r="AA9" s="524"/>
      <c r="AB9" s="524"/>
      <c r="AC9" s="524"/>
      <c r="AD9" s="524"/>
      <c r="AE9" s="524"/>
      <c r="AF9" s="524"/>
      <c r="AG9" s="524"/>
      <c r="AH9" s="524"/>
      <c r="AI9" s="524"/>
      <c r="AJ9" s="524"/>
      <c r="AK9" s="524"/>
      <c r="AL9" s="594"/>
      <c r="AM9" s="511" t="s">
        <v>109</v>
      </c>
      <c r="AN9" s="411"/>
      <c r="AO9" s="411"/>
      <c r="AP9" s="411"/>
      <c r="AQ9" s="411"/>
      <c r="AR9" s="411"/>
      <c r="AS9" s="411"/>
      <c r="AT9" s="412"/>
      <c r="AU9" s="512" t="s">
        <v>90</v>
      </c>
      <c r="AV9" s="513"/>
      <c r="AW9" s="513"/>
      <c r="AX9" s="513"/>
      <c r="AY9" s="468" t="s">
        <v>110</v>
      </c>
      <c r="AZ9" s="469"/>
      <c r="BA9" s="469"/>
      <c r="BB9" s="469"/>
      <c r="BC9" s="469"/>
      <c r="BD9" s="469"/>
      <c r="BE9" s="469"/>
      <c r="BF9" s="469"/>
      <c r="BG9" s="469"/>
      <c r="BH9" s="469"/>
      <c r="BI9" s="469"/>
      <c r="BJ9" s="469"/>
      <c r="BK9" s="469"/>
      <c r="BL9" s="469"/>
      <c r="BM9" s="470"/>
      <c r="BN9" s="454">
        <v>-952746</v>
      </c>
      <c r="BO9" s="455"/>
      <c r="BP9" s="455"/>
      <c r="BQ9" s="455"/>
      <c r="BR9" s="455"/>
      <c r="BS9" s="455"/>
      <c r="BT9" s="455"/>
      <c r="BU9" s="456"/>
      <c r="BV9" s="454">
        <v>-1528252</v>
      </c>
      <c r="BW9" s="455"/>
      <c r="BX9" s="455"/>
      <c r="BY9" s="455"/>
      <c r="BZ9" s="455"/>
      <c r="CA9" s="455"/>
      <c r="CB9" s="455"/>
      <c r="CC9" s="456"/>
      <c r="CD9" s="494" t="s">
        <v>111</v>
      </c>
      <c r="CE9" s="414"/>
      <c r="CF9" s="414"/>
      <c r="CG9" s="414"/>
      <c r="CH9" s="414"/>
      <c r="CI9" s="414"/>
      <c r="CJ9" s="414"/>
      <c r="CK9" s="414"/>
      <c r="CL9" s="414"/>
      <c r="CM9" s="414"/>
      <c r="CN9" s="414"/>
      <c r="CO9" s="414"/>
      <c r="CP9" s="414"/>
      <c r="CQ9" s="414"/>
      <c r="CR9" s="414"/>
      <c r="CS9" s="495"/>
      <c r="CT9" s="451">
        <v>14.5</v>
      </c>
      <c r="CU9" s="452"/>
      <c r="CV9" s="452"/>
      <c r="CW9" s="452"/>
      <c r="CX9" s="452"/>
      <c r="CY9" s="452"/>
      <c r="CZ9" s="452"/>
      <c r="DA9" s="453"/>
      <c r="DB9" s="451">
        <v>16.600000000000001</v>
      </c>
      <c r="DC9" s="452"/>
      <c r="DD9" s="452"/>
      <c r="DE9" s="452"/>
      <c r="DF9" s="452"/>
      <c r="DG9" s="452"/>
      <c r="DH9" s="452"/>
      <c r="DI9" s="453"/>
    </row>
    <row r="10" spans="1:119" ht="18.75" customHeight="1" thickBot="1" x14ac:dyDescent="0.25">
      <c r="A10" s="163"/>
      <c r="B10" s="586"/>
      <c r="C10" s="587"/>
      <c r="D10" s="587"/>
      <c r="E10" s="587"/>
      <c r="F10" s="587"/>
      <c r="G10" s="587"/>
      <c r="H10" s="587"/>
      <c r="I10" s="587"/>
      <c r="J10" s="587"/>
      <c r="K10" s="505"/>
      <c r="L10" s="410" t="s">
        <v>112</v>
      </c>
      <c r="M10" s="411"/>
      <c r="N10" s="411"/>
      <c r="O10" s="411"/>
      <c r="P10" s="411"/>
      <c r="Q10" s="412"/>
      <c r="R10" s="407">
        <v>196987</v>
      </c>
      <c r="S10" s="408"/>
      <c r="T10" s="408"/>
      <c r="U10" s="408"/>
      <c r="V10" s="467"/>
      <c r="W10" s="595"/>
      <c r="X10" s="405"/>
      <c r="Y10" s="405"/>
      <c r="Z10" s="405"/>
      <c r="AA10" s="405"/>
      <c r="AB10" s="405"/>
      <c r="AC10" s="405"/>
      <c r="AD10" s="405"/>
      <c r="AE10" s="405"/>
      <c r="AF10" s="405"/>
      <c r="AG10" s="405"/>
      <c r="AH10" s="405"/>
      <c r="AI10" s="405"/>
      <c r="AJ10" s="405"/>
      <c r="AK10" s="405"/>
      <c r="AL10" s="596"/>
      <c r="AM10" s="511" t="s">
        <v>113</v>
      </c>
      <c r="AN10" s="411"/>
      <c r="AO10" s="411"/>
      <c r="AP10" s="411"/>
      <c r="AQ10" s="411"/>
      <c r="AR10" s="411"/>
      <c r="AS10" s="411"/>
      <c r="AT10" s="412"/>
      <c r="AU10" s="512" t="s">
        <v>114</v>
      </c>
      <c r="AV10" s="513"/>
      <c r="AW10" s="513"/>
      <c r="AX10" s="513"/>
      <c r="AY10" s="468" t="s">
        <v>115</v>
      </c>
      <c r="AZ10" s="469"/>
      <c r="BA10" s="469"/>
      <c r="BB10" s="469"/>
      <c r="BC10" s="469"/>
      <c r="BD10" s="469"/>
      <c r="BE10" s="469"/>
      <c r="BF10" s="469"/>
      <c r="BG10" s="469"/>
      <c r="BH10" s="469"/>
      <c r="BI10" s="469"/>
      <c r="BJ10" s="469"/>
      <c r="BK10" s="469"/>
      <c r="BL10" s="469"/>
      <c r="BM10" s="470"/>
      <c r="BN10" s="454">
        <v>2084932</v>
      </c>
      <c r="BO10" s="455"/>
      <c r="BP10" s="455"/>
      <c r="BQ10" s="455"/>
      <c r="BR10" s="455"/>
      <c r="BS10" s="455"/>
      <c r="BT10" s="455"/>
      <c r="BU10" s="456"/>
      <c r="BV10" s="454">
        <v>2849095</v>
      </c>
      <c r="BW10" s="455"/>
      <c r="BX10" s="455"/>
      <c r="BY10" s="455"/>
      <c r="BZ10" s="455"/>
      <c r="CA10" s="455"/>
      <c r="CB10" s="455"/>
      <c r="CC10" s="456"/>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86"/>
      <c r="C11" s="587"/>
      <c r="D11" s="587"/>
      <c r="E11" s="587"/>
      <c r="F11" s="587"/>
      <c r="G11" s="587"/>
      <c r="H11" s="587"/>
      <c r="I11" s="587"/>
      <c r="J11" s="587"/>
      <c r="K11" s="505"/>
      <c r="L11" s="415" t="s">
        <v>117</v>
      </c>
      <c r="M11" s="416"/>
      <c r="N11" s="416"/>
      <c r="O11" s="416"/>
      <c r="P11" s="416"/>
      <c r="Q11" s="417"/>
      <c r="R11" s="583" t="s">
        <v>118</v>
      </c>
      <c r="S11" s="584"/>
      <c r="T11" s="584"/>
      <c r="U11" s="584"/>
      <c r="V11" s="585"/>
      <c r="W11" s="595"/>
      <c r="X11" s="405"/>
      <c r="Y11" s="405"/>
      <c r="Z11" s="405"/>
      <c r="AA11" s="405"/>
      <c r="AB11" s="405"/>
      <c r="AC11" s="405"/>
      <c r="AD11" s="405"/>
      <c r="AE11" s="405"/>
      <c r="AF11" s="405"/>
      <c r="AG11" s="405"/>
      <c r="AH11" s="405"/>
      <c r="AI11" s="405"/>
      <c r="AJ11" s="405"/>
      <c r="AK11" s="405"/>
      <c r="AL11" s="596"/>
      <c r="AM11" s="511" t="s">
        <v>119</v>
      </c>
      <c r="AN11" s="411"/>
      <c r="AO11" s="411"/>
      <c r="AP11" s="411"/>
      <c r="AQ11" s="411"/>
      <c r="AR11" s="411"/>
      <c r="AS11" s="411"/>
      <c r="AT11" s="412"/>
      <c r="AU11" s="512" t="s">
        <v>114</v>
      </c>
      <c r="AV11" s="513"/>
      <c r="AW11" s="513"/>
      <c r="AX11" s="513"/>
      <c r="AY11" s="468" t="s">
        <v>120</v>
      </c>
      <c r="AZ11" s="469"/>
      <c r="BA11" s="469"/>
      <c r="BB11" s="469"/>
      <c r="BC11" s="469"/>
      <c r="BD11" s="469"/>
      <c r="BE11" s="469"/>
      <c r="BF11" s="469"/>
      <c r="BG11" s="469"/>
      <c r="BH11" s="469"/>
      <c r="BI11" s="469"/>
      <c r="BJ11" s="469"/>
      <c r="BK11" s="469"/>
      <c r="BL11" s="469"/>
      <c r="BM11" s="470"/>
      <c r="BN11" s="454">
        <v>0</v>
      </c>
      <c r="BO11" s="455"/>
      <c r="BP11" s="455"/>
      <c r="BQ11" s="455"/>
      <c r="BR11" s="455"/>
      <c r="BS11" s="455"/>
      <c r="BT11" s="455"/>
      <c r="BU11" s="456"/>
      <c r="BV11" s="454">
        <v>1742829</v>
      </c>
      <c r="BW11" s="455"/>
      <c r="BX11" s="455"/>
      <c r="BY11" s="455"/>
      <c r="BZ11" s="455"/>
      <c r="CA11" s="455"/>
      <c r="CB11" s="455"/>
      <c r="CC11" s="456"/>
      <c r="CD11" s="494" t="s">
        <v>121</v>
      </c>
      <c r="CE11" s="414"/>
      <c r="CF11" s="414"/>
      <c r="CG11" s="414"/>
      <c r="CH11" s="414"/>
      <c r="CI11" s="414"/>
      <c r="CJ11" s="414"/>
      <c r="CK11" s="414"/>
      <c r="CL11" s="414"/>
      <c r="CM11" s="414"/>
      <c r="CN11" s="414"/>
      <c r="CO11" s="414"/>
      <c r="CP11" s="414"/>
      <c r="CQ11" s="414"/>
      <c r="CR11" s="414"/>
      <c r="CS11" s="495"/>
      <c r="CT11" s="557" t="s">
        <v>122</v>
      </c>
      <c r="CU11" s="558"/>
      <c r="CV11" s="558"/>
      <c r="CW11" s="558"/>
      <c r="CX11" s="558"/>
      <c r="CY11" s="558"/>
      <c r="CZ11" s="558"/>
      <c r="DA11" s="559"/>
      <c r="DB11" s="557" t="s">
        <v>122</v>
      </c>
      <c r="DC11" s="558"/>
      <c r="DD11" s="558"/>
      <c r="DE11" s="558"/>
      <c r="DF11" s="558"/>
      <c r="DG11" s="558"/>
      <c r="DH11" s="558"/>
      <c r="DI11" s="559"/>
    </row>
    <row r="12" spans="1:119" ht="18.75" customHeight="1" x14ac:dyDescent="0.2">
      <c r="A12" s="163"/>
      <c r="B12" s="560" t="s">
        <v>123</v>
      </c>
      <c r="C12" s="561"/>
      <c r="D12" s="561"/>
      <c r="E12" s="561"/>
      <c r="F12" s="561"/>
      <c r="G12" s="561"/>
      <c r="H12" s="561"/>
      <c r="I12" s="561"/>
      <c r="J12" s="561"/>
      <c r="K12" s="562"/>
      <c r="L12" s="569" t="s">
        <v>124</v>
      </c>
      <c r="M12" s="570"/>
      <c r="N12" s="570"/>
      <c r="O12" s="570"/>
      <c r="P12" s="570"/>
      <c r="Q12" s="571"/>
      <c r="R12" s="572">
        <v>180440</v>
      </c>
      <c r="S12" s="573"/>
      <c r="T12" s="573"/>
      <c r="U12" s="573"/>
      <c r="V12" s="574"/>
      <c r="W12" s="575" t="s">
        <v>1</v>
      </c>
      <c r="X12" s="513"/>
      <c r="Y12" s="513"/>
      <c r="Z12" s="513"/>
      <c r="AA12" s="513"/>
      <c r="AB12" s="576"/>
      <c r="AC12" s="577" t="s">
        <v>125</v>
      </c>
      <c r="AD12" s="578"/>
      <c r="AE12" s="578"/>
      <c r="AF12" s="578"/>
      <c r="AG12" s="579"/>
      <c r="AH12" s="577" t="s">
        <v>126</v>
      </c>
      <c r="AI12" s="578"/>
      <c r="AJ12" s="578"/>
      <c r="AK12" s="578"/>
      <c r="AL12" s="580"/>
      <c r="AM12" s="511" t="s">
        <v>127</v>
      </c>
      <c r="AN12" s="411"/>
      <c r="AO12" s="411"/>
      <c r="AP12" s="411"/>
      <c r="AQ12" s="411"/>
      <c r="AR12" s="411"/>
      <c r="AS12" s="411"/>
      <c r="AT12" s="412"/>
      <c r="AU12" s="512" t="s">
        <v>90</v>
      </c>
      <c r="AV12" s="513"/>
      <c r="AW12" s="513"/>
      <c r="AX12" s="513"/>
      <c r="AY12" s="468" t="s">
        <v>128</v>
      </c>
      <c r="AZ12" s="469"/>
      <c r="BA12" s="469"/>
      <c r="BB12" s="469"/>
      <c r="BC12" s="469"/>
      <c r="BD12" s="469"/>
      <c r="BE12" s="469"/>
      <c r="BF12" s="469"/>
      <c r="BG12" s="469"/>
      <c r="BH12" s="469"/>
      <c r="BI12" s="469"/>
      <c r="BJ12" s="469"/>
      <c r="BK12" s="469"/>
      <c r="BL12" s="469"/>
      <c r="BM12" s="470"/>
      <c r="BN12" s="454">
        <v>2345426</v>
      </c>
      <c r="BO12" s="455"/>
      <c r="BP12" s="455"/>
      <c r="BQ12" s="455"/>
      <c r="BR12" s="455"/>
      <c r="BS12" s="455"/>
      <c r="BT12" s="455"/>
      <c r="BU12" s="456"/>
      <c r="BV12" s="454">
        <v>4806686</v>
      </c>
      <c r="BW12" s="455"/>
      <c r="BX12" s="455"/>
      <c r="BY12" s="455"/>
      <c r="BZ12" s="455"/>
      <c r="CA12" s="455"/>
      <c r="CB12" s="455"/>
      <c r="CC12" s="456"/>
      <c r="CD12" s="494" t="s">
        <v>129</v>
      </c>
      <c r="CE12" s="414"/>
      <c r="CF12" s="414"/>
      <c r="CG12" s="414"/>
      <c r="CH12" s="414"/>
      <c r="CI12" s="414"/>
      <c r="CJ12" s="414"/>
      <c r="CK12" s="414"/>
      <c r="CL12" s="414"/>
      <c r="CM12" s="414"/>
      <c r="CN12" s="414"/>
      <c r="CO12" s="414"/>
      <c r="CP12" s="414"/>
      <c r="CQ12" s="414"/>
      <c r="CR12" s="414"/>
      <c r="CS12" s="495"/>
      <c r="CT12" s="557" t="s">
        <v>122</v>
      </c>
      <c r="CU12" s="558"/>
      <c r="CV12" s="558"/>
      <c r="CW12" s="558"/>
      <c r="CX12" s="558"/>
      <c r="CY12" s="558"/>
      <c r="CZ12" s="558"/>
      <c r="DA12" s="559"/>
      <c r="DB12" s="557" t="s">
        <v>122</v>
      </c>
      <c r="DC12" s="558"/>
      <c r="DD12" s="558"/>
      <c r="DE12" s="558"/>
      <c r="DF12" s="558"/>
      <c r="DG12" s="558"/>
      <c r="DH12" s="558"/>
      <c r="DI12" s="559"/>
    </row>
    <row r="13" spans="1:119" ht="18.75" customHeight="1" x14ac:dyDescent="0.2">
      <c r="A13" s="163"/>
      <c r="B13" s="563"/>
      <c r="C13" s="564"/>
      <c r="D13" s="564"/>
      <c r="E13" s="564"/>
      <c r="F13" s="564"/>
      <c r="G13" s="564"/>
      <c r="H13" s="564"/>
      <c r="I13" s="564"/>
      <c r="J13" s="564"/>
      <c r="K13" s="565"/>
      <c r="L13" s="178"/>
      <c r="M13" s="538" t="s">
        <v>130</v>
      </c>
      <c r="N13" s="539"/>
      <c r="O13" s="539"/>
      <c r="P13" s="539"/>
      <c r="Q13" s="540"/>
      <c r="R13" s="541">
        <v>178063</v>
      </c>
      <c r="S13" s="542"/>
      <c r="T13" s="542"/>
      <c r="U13" s="542"/>
      <c r="V13" s="543"/>
      <c r="W13" s="544" t="s">
        <v>131</v>
      </c>
      <c r="X13" s="440"/>
      <c r="Y13" s="440"/>
      <c r="Z13" s="440"/>
      <c r="AA13" s="440"/>
      <c r="AB13" s="441"/>
      <c r="AC13" s="407">
        <v>4096</v>
      </c>
      <c r="AD13" s="408"/>
      <c r="AE13" s="408"/>
      <c r="AF13" s="408"/>
      <c r="AG13" s="409"/>
      <c r="AH13" s="407">
        <v>4832</v>
      </c>
      <c r="AI13" s="408"/>
      <c r="AJ13" s="408"/>
      <c r="AK13" s="408"/>
      <c r="AL13" s="467"/>
      <c r="AM13" s="511" t="s">
        <v>132</v>
      </c>
      <c r="AN13" s="411"/>
      <c r="AO13" s="411"/>
      <c r="AP13" s="411"/>
      <c r="AQ13" s="411"/>
      <c r="AR13" s="411"/>
      <c r="AS13" s="411"/>
      <c r="AT13" s="412"/>
      <c r="AU13" s="512" t="s">
        <v>114</v>
      </c>
      <c r="AV13" s="513"/>
      <c r="AW13" s="513"/>
      <c r="AX13" s="513"/>
      <c r="AY13" s="468" t="s">
        <v>133</v>
      </c>
      <c r="AZ13" s="469"/>
      <c r="BA13" s="469"/>
      <c r="BB13" s="469"/>
      <c r="BC13" s="469"/>
      <c r="BD13" s="469"/>
      <c r="BE13" s="469"/>
      <c r="BF13" s="469"/>
      <c r="BG13" s="469"/>
      <c r="BH13" s="469"/>
      <c r="BI13" s="469"/>
      <c r="BJ13" s="469"/>
      <c r="BK13" s="469"/>
      <c r="BL13" s="469"/>
      <c r="BM13" s="470"/>
      <c r="BN13" s="454">
        <v>-1213240</v>
      </c>
      <c r="BO13" s="455"/>
      <c r="BP13" s="455"/>
      <c r="BQ13" s="455"/>
      <c r="BR13" s="455"/>
      <c r="BS13" s="455"/>
      <c r="BT13" s="455"/>
      <c r="BU13" s="456"/>
      <c r="BV13" s="454">
        <v>-1743014</v>
      </c>
      <c r="BW13" s="455"/>
      <c r="BX13" s="455"/>
      <c r="BY13" s="455"/>
      <c r="BZ13" s="455"/>
      <c r="CA13" s="455"/>
      <c r="CB13" s="455"/>
      <c r="CC13" s="456"/>
      <c r="CD13" s="494" t="s">
        <v>134</v>
      </c>
      <c r="CE13" s="414"/>
      <c r="CF13" s="414"/>
      <c r="CG13" s="414"/>
      <c r="CH13" s="414"/>
      <c r="CI13" s="414"/>
      <c r="CJ13" s="414"/>
      <c r="CK13" s="414"/>
      <c r="CL13" s="414"/>
      <c r="CM13" s="414"/>
      <c r="CN13" s="414"/>
      <c r="CO13" s="414"/>
      <c r="CP13" s="414"/>
      <c r="CQ13" s="414"/>
      <c r="CR13" s="414"/>
      <c r="CS13" s="495"/>
      <c r="CT13" s="451">
        <v>10.5</v>
      </c>
      <c r="CU13" s="452"/>
      <c r="CV13" s="452"/>
      <c r="CW13" s="452"/>
      <c r="CX13" s="452"/>
      <c r="CY13" s="452"/>
      <c r="CZ13" s="452"/>
      <c r="DA13" s="453"/>
      <c r="DB13" s="451">
        <v>10.9</v>
      </c>
      <c r="DC13" s="452"/>
      <c r="DD13" s="452"/>
      <c r="DE13" s="452"/>
      <c r="DF13" s="452"/>
      <c r="DG13" s="452"/>
      <c r="DH13" s="452"/>
      <c r="DI13" s="453"/>
    </row>
    <row r="14" spans="1:119" ht="18.75" customHeight="1" thickBot="1" x14ac:dyDescent="0.25">
      <c r="A14" s="163"/>
      <c r="B14" s="563"/>
      <c r="C14" s="564"/>
      <c r="D14" s="564"/>
      <c r="E14" s="564"/>
      <c r="F14" s="564"/>
      <c r="G14" s="564"/>
      <c r="H14" s="564"/>
      <c r="I14" s="564"/>
      <c r="J14" s="564"/>
      <c r="K14" s="565"/>
      <c r="L14" s="528" t="s">
        <v>135</v>
      </c>
      <c r="M14" s="581"/>
      <c r="N14" s="581"/>
      <c r="O14" s="581"/>
      <c r="P14" s="581"/>
      <c r="Q14" s="582"/>
      <c r="R14" s="541">
        <v>182911</v>
      </c>
      <c r="S14" s="542"/>
      <c r="T14" s="542"/>
      <c r="U14" s="542"/>
      <c r="V14" s="543"/>
      <c r="W14" s="545"/>
      <c r="X14" s="443"/>
      <c r="Y14" s="443"/>
      <c r="Z14" s="443"/>
      <c r="AA14" s="443"/>
      <c r="AB14" s="444"/>
      <c r="AC14" s="534">
        <v>4.5</v>
      </c>
      <c r="AD14" s="535"/>
      <c r="AE14" s="535"/>
      <c r="AF14" s="535"/>
      <c r="AG14" s="536"/>
      <c r="AH14" s="534">
        <v>5.0999999999999996</v>
      </c>
      <c r="AI14" s="535"/>
      <c r="AJ14" s="535"/>
      <c r="AK14" s="535"/>
      <c r="AL14" s="537"/>
      <c r="AM14" s="511"/>
      <c r="AN14" s="411"/>
      <c r="AO14" s="411"/>
      <c r="AP14" s="411"/>
      <c r="AQ14" s="411"/>
      <c r="AR14" s="411"/>
      <c r="AS14" s="411"/>
      <c r="AT14" s="412"/>
      <c r="AU14" s="512"/>
      <c r="AV14" s="513"/>
      <c r="AW14" s="513"/>
      <c r="AX14" s="513"/>
      <c r="AY14" s="468"/>
      <c r="AZ14" s="469"/>
      <c r="BA14" s="469"/>
      <c r="BB14" s="469"/>
      <c r="BC14" s="469"/>
      <c r="BD14" s="469"/>
      <c r="BE14" s="469"/>
      <c r="BF14" s="469"/>
      <c r="BG14" s="469"/>
      <c r="BH14" s="469"/>
      <c r="BI14" s="469"/>
      <c r="BJ14" s="469"/>
      <c r="BK14" s="469"/>
      <c r="BL14" s="469"/>
      <c r="BM14" s="470"/>
      <c r="BN14" s="454"/>
      <c r="BO14" s="455"/>
      <c r="BP14" s="455"/>
      <c r="BQ14" s="455"/>
      <c r="BR14" s="455"/>
      <c r="BS14" s="455"/>
      <c r="BT14" s="455"/>
      <c r="BU14" s="456"/>
      <c r="BV14" s="454"/>
      <c r="BW14" s="455"/>
      <c r="BX14" s="455"/>
      <c r="BY14" s="455"/>
      <c r="BZ14" s="455"/>
      <c r="CA14" s="455"/>
      <c r="CB14" s="455"/>
      <c r="CC14" s="456"/>
      <c r="CD14" s="491" t="s">
        <v>136</v>
      </c>
      <c r="CE14" s="492"/>
      <c r="CF14" s="492"/>
      <c r="CG14" s="492"/>
      <c r="CH14" s="492"/>
      <c r="CI14" s="492"/>
      <c r="CJ14" s="492"/>
      <c r="CK14" s="492"/>
      <c r="CL14" s="492"/>
      <c r="CM14" s="492"/>
      <c r="CN14" s="492"/>
      <c r="CO14" s="492"/>
      <c r="CP14" s="492"/>
      <c r="CQ14" s="492"/>
      <c r="CR14" s="492"/>
      <c r="CS14" s="493"/>
      <c r="CT14" s="551">
        <v>55.6</v>
      </c>
      <c r="CU14" s="552"/>
      <c r="CV14" s="552"/>
      <c r="CW14" s="552"/>
      <c r="CX14" s="552"/>
      <c r="CY14" s="552"/>
      <c r="CZ14" s="552"/>
      <c r="DA14" s="553"/>
      <c r="DB14" s="551">
        <v>58.6</v>
      </c>
      <c r="DC14" s="552"/>
      <c r="DD14" s="552"/>
      <c r="DE14" s="552"/>
      <c r="DF14" s="552"/>
      <c r="DG14" s="552"/>
      <c r="DH14" s="552"/>
      <c r="DI14" s="553"/>
    </row>
    <row r="15" spans="1:119" ht="18.75" customHeight="1" x14ac:dyDescent="0.2">
      <c r="A15" s="163"/>
      <c r="B15" s="563"/>
      <c r="C15" s="564"/>
      <c r="D15" s="564"/>
      <c r="E15" s="564"/>
      <c r="F15" s="564"/>
      <c r="G15" s="564"/>
      <c r="H15" s="564"/>
      <c r="I15" s="564"/>
      <c r="J15" s="564"/>
      <c r="K15" s="565"/>
      <c r="L15" s="178"/>
      <c r="M15" s="538" t="s">
        <v>130</v>
      </c>
      <c r="N15" s="539"/>
      <c r="O15" s="539"/>
      <c r="P15" s="539"/>
      <c r="Q15" s="540"/>
      <c r="R15" s="541">
        <v>180724</v>
      </c>
      <c r="S15" s="542"/>
      <c r="T15" s="542"/>
      <c r="U15" s="542"/>
      <c r="V15" s="543"/>
      <c r="W15" s="544" t="s">
        <v>137</v>
      </c>
      <c r="X15" s="440"/>
      <c r="Y15" s="440"/>
      <c r="Z15" s="440"/>
      <c r="AA15" s="440"/>
      <c r="AB15" s="441"/>
      <c r="AC15" s="407">
        <v>27703</v>
      </c>
      <c r="AD15" s="408"/>
      <c r="AE15" s="408"/>
      <c r="AF15" s="408"/>
      <c r="AG15" s="409"/>
      <c r="AH15" s="407">
        <v>28015</v>
      </c>
      <c r="AI15" s="408"/>
      <c r="AJ15" s="408"/>
      <c r="AK15" s="408"/>
      <c r="AL15" s="467"/>
      <c r="AM15" s="511"/>
      <c r="AN15" s="411"/>
      <c r="AO15" s="411"/>
      <c r="AP15" s="411"/>
      <c r="AQ15" s="411"/>
      <c r="AR15" s="411"/>
      <c r="AS15" s="411"/>
      <c r="AT15" s="412"/>
      <c r="AU15" s="512"/>
      <c r="AV15" s="513"/>
      <c r="AW15" s="513"/>
      <c r="AX15" s="513"/>
      <c r="AY15" s="480" t="s">
        <v>138</v>
      </c>
      <c r="AZ15" s="481"/>
      <c r="BA15" s="481"/>
      <c r="BB15" s="481"/>
      <c r="BC15" s="481"/>
      <c r="BD15" s="481"/>
      <c r="BE15" s="481"/>
      <c r="BF15" s="481"/>
      <c r="BG15" s="481"/>
      <c r="BH15" s="481"/>
      <c r="BI15" s="481"/>
      <c r="BJ15" s="481"/>
      <c r="BK15" s="481"/>
      <c r="BL15" s="481"/>
      <c r="BM15" s="482"/>
      <c r="BN15" s="483">
        <v>29052385</v>
      </c>
      <c r="BO15" s="484"/>
      <c r="BP15" s="484"/>
      <c r="BQ15" s="484"/>
      <c r="BR15" s="484"/>
      <c r="BS15" s="484"/>
      <c r="BT15" s="484"/>
      <c r="BU15" s="485"/>
      <c r="BV15" s="483">
        <v>29231247</v>
      </c>
      <c r="BW15" s="484"/>
      <c r="BX15" s="484"/>
      <c r="BY15" s="484"/>
      <c r="BZ15" s="484"/>
      <c r="CA15" s="484"/>
      <c r="CB15" s="484"/>
      <c r="CC15" s="485"/>
      <c r="CD15" s="554" t="s">
        <v>139</v>
      </c>
      <c r="CE15" s="555"/>
      <c r="CF15" s="555"/>
      <c r="CG15" s="555"/>
      <c r="CH15" s="555"/>
      <c r="CI15" s="555"/>
      <c r="CJ15" s="555"/>
      <c r="CK15" s="555"/>
      <c r="CL15" s="555"/>
      <c r="CM15" s="555"/>
      <c r="CN15" s="555"/>
      <c r="CO15" s="555"/>
      <c r="CP15" s="555"/>
      <c r="CQ15" s="555"/>
      <c r="CR15" s="555"/>
      <c r="CS15" s="556"/>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63"/>
      <c r="C16" s="564"/>
      <c r="D16" s="564"/>
      <c r="E16" s="564"/>
      <c r="F16" s="564"/>
      <c r="G16" s="564"/>
      <c r="H16" s="564"/>
      <c r="I16" s="564"/>
      <c r="J16" s="564"/>
      <c r="K16" s="565"/>
      <c r="L16" s="528" t="s">
        <v>140</v>
      </c>
      <c r="M16" s="529"/>
      <c r="N16" s="529"/>
      <c r="O16" s="529"/>
      <c r="P16" s="529"/>
      <c r="Q16" s="530"/>
      <c r="R16" s="531" t="s">
        <v>141</v>
      </c>
      <c r="S16" s="532"/>
      <c r="T16" s="532"/>
      <c r="U16" s="532"/>
      <c r="V16" s="533"/>
      <c r="W16" s="545"/>
      <c r="X16" s="443"/>
      <c r="Y16" s="443"/>
      <c r="Z16" s="443"/>
      <c r="AA16" s="443"/>
      <c r="AB16" s="444"/>
      <c r="AC16" s="534">
        <v>30.1</v>
      </c>
      <c r="AD16" s="535"/>
      <c r="AE16" s="535"/>
      <c r="AF16" s="535"/>
      <c r="AG16" s="536"/>
      <c r="AH16" s="534">
        <v>29.5</v>
      </c>
      <c r="AI16" s="535"/>
      <c r="AJ16" s="535"/>
      <c r="AK16" s="535"/>
      <c r="AL16" s="537"/>
      <c r="AM16" s="511"/>
      <c r="AN16" s="411"/>
      <c r="AO16" s="411"/>
      <c r="AP16" s="411"/>
      <c r="AQ16" s="411"/>
      <c r="AR16" s="411"/>
      <c r="AS16" s="411"/>
      <c r="AT16" s="412"/>
      <c r="AU16" s="512"/>
      <c r="AV16" s="513"/>
      <c r="AW16" s="513"/>
      <c r="AX16" s="513"/>
      <c r="AY16" s="468" t="s">
        <v>142</v>
      </c>
      <c r="AZ16" s="469"/>
      <c r="BA16" s="469"/>
      <c r="BB16" s="469"/>
      <c r="BC16" s="469"/>
      <c r="BD16" s="469"/>
      <c r="BE16" s="469"/>
      <c r="BF16" s="469"/>
      <c r="BG16" s="469"/>
      <c r="BH16" s="469"/>
      <c r="BI16" s="469"/>
      <c r="BJ16" s="469"/>
      <c r="BK16" s="469"/>
      <c r="BL16" s="469"/>
      <c r="BM16" s="470"/>
      <c r="BN16" s="454">
        <v>51777462</v>
      </c>
      <c r="BO16" s="455"/>
      <c r="BP16" s="455"/>
      <c r="BQ16" s="455"/>
      <c r="BR16" s="455"/>
      <c r="BS16" s="455"/>
      <c r="BT16" s="455"/>
      <c r="BU16" s="456"/>
      <c r="BV16" s="454">
        <v>50277175</v>
      </c>
      <c r="BW16" s="455"/>
      <c r="BX16" s="455"/>
      <c r="BY16" s="455"/>
      <c r="BZ16" s="455"/>
      <c r="CA16" s="455"/>
      <c r="CB16" s="455"/>
      <c r="CC16" s="456"/>
      <c r="CD16" s="172"/>
      <c r="CE16" s="486"/>
      <c r="CF16" s="486"/>
      <c r="CG16" s="486"/>
      <c r="CH16" s="486"/>
      <c r="CI16" s="486"/>
      <c r="CJ16" s="486"/>
      <c r="CK16" s="486"/>
      <c r="CL16" s="486"/>
      <c r="CM16" s="486"/>
      <c r="CN16" s="486"/>
      <c r="CO16" s="486"/>
      <c r="CP16" s="486"/>
      <c r="CQ16" s="486"/>
      <c r="CR16" s="486"/>
      <c r="CS16" s="487"/>
      <c r="CT16" s="451"/>
      <c r="CU16" s="452"/>
      <c r="CV16" s="452"/>
      <c r="CW16" s="452"/>
      <c r="CX16" s="452"/>
      <c r="CY16" s="452"/>
      <c r="CZ16" s="452"/>
      <c r="DA16" s="453"/>
      <c r="DB16" s="451"/>
      <c r="DC16" s="452"/>
      <c r="DD16" s="452"/>
      <c r="DE16" s="452"/>
      <c r="DF16" s="452"/>
      <c r="DG16" s="452"/>
      <c r="DH16" s="452"/>
      <c r="DI16" s="453"/>
    </row>
    <row r="17" spans="1:113" ht="18.75" customHeight="1" thickBot="1" x14ac:dyDescent="0.25">
      <c r="A17" s="163"/>
      <c r="B17" s="566"/>
      <c r="C17" s="567"/>
      <c r="D17" s="567"/>
      <c r="E17" s="567"/>
      <c r="F17" s="567"/>
      <c r="G17" s="567"/>
      <c r="H17" s="567"/>
      <c r="I17" s="567"/>
      <c r="J17" s="567"/>
      <c r="K17" s="568"/>
      <c r="L17" s="182"/>
      <c r="M17" s="547" t="s">
        <v>143</v>
      </c>
      <c r="N17" s="548"/>
      <c r="O17" s="548"/>
      <c r="P17" s="548"/>
      <c r="Q17" s="549"/>
      <c r="R17" s="531" t="s">
        <v>144</v>
      </c>
      <c r="S17" s="532"/>
      <c r="T17" s="532"/>
      <c r="U17" s="532"/>
      <c r="V17" s="533"/>
      <c r="W17" s="544" t="s">
        <v>145</v>
      </c>
      <c r="X17" s="440"/>
      <c r="Y17" s="440"/>
      <c r="Z17" s="440"/>
      <c r="AA17" s="440"/>
      <c r="AB17" s="441"/>
      <c r="AC17" s="407">
        <v>60217</v>
      </c>
      <c r="AD17" s="408"/>
      <c r="AE17" s="408"/>
      <c r="AF17" s="408"/>
      <c r="AG17" s="409"/>
      <c r="AH17" s="407">
        <v>62276</v>
      </c>
      <c r="AI17" s="408"/>
      <c r="AJ17" s="408"/>
      <c r="AK17" s="408"/>
      <c r="AL17" s="467"/>
      <c r="AM17" s="511"/>
      <c r="AN17" s="411"/>
      <c r="AO17" s="411"/>
      <c r="AP17" s="411"/>
      <c r="AQ17" s="411"/>
      <c r="AR17" s="411"/>
      <c r="AS17" s="411"/>
      <c r="AT17" s="412"/>
      <c r="AU17" s="512"/>
      <c r="AV17" s="513"/>
      <c r="AW17" s="513"/>
      <c r="AX17" s="513"/>
      <c r="AY17" s="468" t="s">
        <v>146</v>
      </c>
      <c r="AZ17" s="469"/>
      <c r="BA17" s="469"/>
      <c r="BB17" s="469"/>
      <c r="BC17" s="469"/>
      <c r="BD17" s="469"/>
      <c r="BE17" s="469"/>
      <c r="BF17" s="469"/>
      <c r="BG17" s="469"/>
      <c r="BH17" s="469"/>
      <c r="BI17" s="469"/>
      <c r="BJ17" s="469"/>
      <c r="BK17" s="469"/>
      <c r="BL17" s="469"/>
      <c r="BM17" s="470"/>
      <c r="BN17" s="454">
        <v>36833510</v>
      </c>
      <c r="BO17" s="455"/>
      <c r="BP17" s="455"/>
      <c r="BQ17" s="455"/>
      <c r="BR17" s="455"/>
      <c r="BS17" s="455"/>
      <c r="BT17" s="455"/>
      <c r="BU17" s="456"/>
      <c r="BV17" s="454">
        <v>37057914</v>
      </c>
      <c r="BW17" s="455"/>
      <c r="BX17" s="455"/>
      <c r="BY17" s="455"/>
      <c r="BZ17" s="455"/>
      <c r="CA17" s="455"/>
      <c r="CB17" s="455"/>
      <c r="CC17" s="456"/>
      <c r="CD17" s="172"/>
      <c r="CE17" s="486"/>
      <c r="CF17" s="486"/>
      <c r="CG17" s="486"/>
      <c r="CH17" s="486"/>
      <c r="CI17" s="486"/>
      <c r="CJ17" s="486"/>
      <c r="CK17" s="486"/>
      <c r="CL17" s="486"/>
      <c r="CM17" s="486"/>
      <c r="CN17" s="486"/>
      <c r="CO17" s="486"/>
      <c r="CP17" s="486"/>
      <c r="CQ17" s="486"/>
      <c r="CR17" s="486"/>
      <c r="CS17" s="487"/>
      <c r="CT17" s="451"/>
      <c r="CU17" s="452"/>
      <c r="CV17" s="452"/>
      <c r="CW17" s="452"/>
      <c r="CX17" s="452"/>
      <c r="CY17" s="452"/>
      <c r="CZ17" s="452"/>
      <c r="DA17" s="453"/>
      <c r="DB17" s="451"/>
      <c r="DC17" s="452"/>
      <c r="DD17" s="452"/>
      <c r="DE17" s="452"/>
      <c r="DF17" s="452"/>
      <c r="DG17" s="452"/>
      <c r="DH17" s="452"/>
      <c r="DI17" s="453"/>
    </row>
    <row r="18" spans="1:113" ht="18.75" customHeight="1" thickBot="1" x14ac:dyDescent="0.25">
      <c r="A18" s="163"/>
      <c r="B18" s="504" t="s">
        <v>147</v>
      </c>
      <c r="C18" s="505"/>
      <c r="D18" s="505"/>
      <c r="E18" s="506"/>
      <c r="F18" s="506"/>
      <c r="G18" s="506"/>
      <c r="H18" s="506"/>
      <c r="I18" s="506"/>
      <c r="J18" s="506"/>
      <c r="K18" s="506"/>
      <c r="L18" s="507">
        <v>973.89</v>
      </c>
      <c r="M18" s="507"/>
      <c r="N18" s="507"/>
      <c r="O18" s="507"/>
      <c r="P18" s="507"/>
      <c r="Q18" s="507"/>
      <c r="R18" s="508"/>
      <c r="S18" s="508"/>
      <c r="T18" s="508"/>
      <c r="U18" s="508"/>
      <c r="V18" s="509"/>
      <c r="W18" s="525"/>
      <c r="X18" s="526"/>
      <c r="Y18" s="526"/>
      <c r="Z18" s="526"/>
      <c r="AA18" s="526"/>
      <c r="AB18" s="550"/>
      <c r="AC18" s="424">
        <v>65.400000000000006</v>
      </c>
      <c r="AD18" s="425"/>
      <c r="AE18" s="425"/>
      <c r="AF18" s="425"/>
      <c r="AG18" s="510"/>
      <c r="AH18" s="424">
        <v>65.5</v>
      </c>
      <c r="AI18" s="425"/>
      <c r="AJ18" s="425"/>
      <c r="AK18" s="425"/>
      <c r="AL18" s="426"/>
      <c r="AM18" s="511"/>
      <c r="AN18" s="411"/>
      <c r="AO18" s="411"/>
      <c r="AP18" s="411"/>
      <c r="AQ18" s="411"/>
      <c r="AR18" s="411"/>
      <c r="AS18" s="411"/>
      <c r="AT18" s="412"/>
      <c r="AU18" s="512"/>
      <c r="AV18" s="513"/>
      <c r="AW18" s="513"/>
      <c r="AX18" s="513"/>
      <c r="AY18" s="468" t="s">
        <v>148</v>
      </c>
      <c r="AZ18" s="469"/>
      <c r="BA18" s="469"/>
      <c r="BB18" s="469"/>
      <c r="BC18" s="469"/>
      <c r="BD18" s="469"/>
      <c r="BE18" s="469"/>
      <c r="BF18" s="469"/>
      <c r="BG18" s="469"/>
      <c r="BH18" s="469"/>
      <c r="BI18" s="469"/>
      <c r="BJ18" s="469"/>
      <c r="BK18" s="469"/>
      <c r="BL18" s="469"/>
      <c r="BM18" s="470"/>
      <c r="BN18" s="454">
        <v>58088486</v>
      </c>
      <c r="BO18" s="455"/>
      <c r="BP18" s="455"/>
      <c r="BQ18" s="455"/>
      <c r="BR18" s="455"/>
      <c r="BS18" s="455"/>
      <c r="BT18" s="455"/>
      <c r="BU18" s="456"/>
      <c r="BV18" s="454">
        <v>55562566</v>
      </c>
      <c r="BW18" s="455"/>
      <c r="BX18" s="455"/>
      <c r="BY18" s="455"/>
      <c r="BZ18" s="455"/>
      <c r="CA18" s="455"/>
      <c r="CB18" s="455"/>
      <c r="CC18" s="456"/>
      <c r="CD18" s="172"/>
      <c r="CE18" s="486"/>
      <c r="CF18" s="486"/>
      <c r="CG18" s="486"/>
      <c r="CH18" s="486"/>
      <c r="CI18" s="486"/>
      <c r="CJ18" s="486"/>
      <c r="CK18" s="486"/>
      <c r="CL18" s="486"/>
      <c r="CM18" s="486"/>
      <c r="CN18" s="486"/>
      <c r="CO18" s="486"/>
      <c r="CP18" s="486"/>
      <c r="CQ18" s="486"/>
      <c r="CR18" s="486"/>
      <c r="CS18" s="487"/>
      <c r="CT18" s="451"/>
      <c r="CU18" s="452"/>
      <c r="CV18" s="452"/>
      <c r="CW18" s="452"/>
      <c r="CX18" s="452"/>
      <c r="CY18" s="452"/>
      <c r="CZ18" s="452"/>
      <c r="DA18" s="453"/>
      <c r="DB18" s="451"/>
      <c r="DC18" s="452"/>
      <c r="DD18" s="452"/>
      <c r="DE18" s="452"/>
      <c r="DF18" s="452"/>
      <c r="DG18" s="452"/>
      <c r="DH18" s="452"/>
      <c r="DI18" s="453"/>
    </row>
    <row r="19" spans="1:113" ht="18.75" customHeight="1" thickBot="1" x14ac:dyDescent="0.25">
      <c r="A19" s="163"/>
      <c r="B19" s="504" t="s">
        <v>149</v>
      </c>
      <c r="C19" s="505"/>
      <c r="D19" s="505"/>
      <c r="E19" s="506"/>
      <c r="F19" s="506"/>
      <c r="G19" s="506"/>
      <c r="H19" s="506"/>
      <c r="I19" s="506"/>
      <c r="J19" s="506"/>
      <c r="K19" s="506"/>
      <c r="L19" s="514">
        <v>193</v>
      </c>
      <c r="M19" s="514"/>
      <c r="N19" s="514"/>
      <c r="O19" s="514"/>
      <c r="P19" s="514"/>
      <c r="Q19" s="514"/>
      <c r="R19" s="515"/>
      <c r="S19" s="515"/>
      <c r="T19" s="515"/>
      <c r="U19" s="515"/>
      <c r="V19" s="516"/>
      <c r="W19" s="523"/>
      <c r="X19" s="524"/>
      <c r="Y19" s="524"/>
      <c r="Z19" s="524"/>
      <c r="AA19" s="524"/>
      <c r="AB19" s="524"/>
      <c r="AC19" s="527"/>
      <c r="AD19" s="527"/>
      <c r="AE19" s="527"/>
      <c r="AF19" s="527"/>
      <c r="AG19" s="527"/>
      <c r="AH19" s="527"/>
      <c r="AI19" s="527"/>
      <c r="AJ19" s="527"/>
      <c r="AK19" s="527"/>
      <c r="AL19" s="546"/>
      <c r="AM19" s="511"/>
      <c r="AN19" s="411"/>
      <c r="AO19" s="411"/>
      <c r="AP19" s="411"/>
      <c r="AQ19" s="411"/>
      <c r="AR19" s="411"/>
      <c r="AS19" s="411"/>
      <c r="AT19" s="412"/>
      <c r="AU19" s="512"/>
      <c r="AV19" s="513"/>
      <c r="AW19" s="513"/>
      <c r="AX19" s="513"/>
      <c r="AY19" s="468" t="s">
        <v>150</v>
      </c>
      <c r="AZ19" s="469"/>
      <c r="BA19" s="469"/>
      <c r="BB19" s="469"/>
      <c r="BC19" s="469"/>
      <c r="BD19" s="469"/>
      <c r="BE19" s="469"/>
      <c r="BF19" s="469"/>
      <c r="BG19" s="469"/>
      <c r="BH19" s="469"/>
      <c r="BI19" s="469"/>
      <c r="BJ19" s="469"/>
      <c r="BK19" s="469"/>
      <c r="BL19" s="469"/>
      <c r="BM19" s="470"/>
      <c r="BN19" s="454">
        <v>78052289</v>
      </c>
      <c r="BO19" s="455"/>
      <c r="BP19" s="455"/>
      <c r="BQ19" s="455"/>
      <c r="BR19" s="455"/>
      <c r="BS19" s="455"/>
      <c r="BT19" s="455"/>
      <c r="BU19" s="456"/>
      <c r="BV19" s="454">
        <v>79562385</v>
      </c>
      <c r="BW19" s="455"/>
      <c r="BX19" s="455"/>
      <c r="BY19" s="455"/>
      <c r="BZ19" s="455"/>
      <c r="CA19" s="455"/>
      <c r="CB19" s="455"/>
      <c r="CC19" s="456"/>
      <c r="CD19" s="172"/>
      <c r="CE19" s="486"/>
      <c r="CF19" s="486"/>
      <c r="CG19" s="486"/>
      <c r="CH19" s="486"/>
      <c r="CI19" s="486"/>
      <c r="CJ19" s="486"/>
      <c r="CK19" s="486"/>
      <c r="CL19" s="486"/>
      <c r="CM19" s="486"/>
      <c r="CN19" s="486"/>
      <c r="CO19" s="486"/>
      <c r="CP19" s="486"/>
      <c r="CQ19" s="486"/>
      <c r="CR19" s="486"/>
      <c r="CS19" s="487"/>
      <c r="CT19" s="451"/>
      <c r="CU19" s="452"/>
      <c r="CV19" s="452"/>
      <c r="CW19" s="452"/>
      <c r="CX19" s="452"/>
      <c r="CY19" s="452"/>
      <c r="CZ19" s="452"/>
      <c r="DA19" s="453"/>
      <c r="DB19" s="451"/>
      <c r="DC19" s="452"/>
      <c r="DD19" s="452"/>
      <c r="DE19" s="452"/>
      <c r="DF19" s="452"/>
      <c r="DG19" s="452"/>
      <c r="DH19" s="452"/>
      <c r="DI19" s="453"/>
    </row>
    <row r="20" spans="1:113" ht="18.75" customHeight="1" thickBot="1" x14ac:dyDescent="0.25">
      <c r="A20" s="163"/>
      <c r="B20" s="504" t="s">
        <v>151</v>
      </c>
      <c r="C20" s="505"/>
      <c r="D20" s="505"/>
      <c r="E20" s="506"/>
      <c r="F20" s="506"/>
      <c r="G20" s="506"/>
      <c r="H20" s="506"/>
      <c r="I20" s="506"/>
      <c r="J20" s="506"/>
      <c r="K20" s="506"/>
      <c r="L20" s="514">
        <v>72850</v>
      </c>
      <c r="M20" s="514"/>
      <c r="N20" s="514"/>
      <c r="O20" s="514"/>
      <c r="P20" s="514"/>
      <c r="Q20" s="514"/>
      <c r="R20" s="515"/>
      <c r="S20" s="515"/>
      <c r="T20" s="515"/>
      <c r="U20" s="515"/>
      <c r="V20" s="516"/>
      <c r="W20" s="525"/>
      <c r="X20" s="526"/>
      <c r="Y20" s="526"/>
      <c r="Z20" s="526"/>
      <c r="AA20" s="526"/>
      <c r="AB20" s="526"/>
      <c r="AC20" s="517"/>
      <c r="AD20" s="517"/>
      <c r="AE20" s="517"/>
      <c r="AF20" s="517"/>
      <c r="AG20" s="517"/>
      <c r="AH20" s="517"/>
      <c r="AI20" s="517"/>
      <c r="AJ20" s="517"/>
      <c r="AK20" s="517"/>
      <c r="AL20" s="518"/>
      <c r="AM20" s="519"/>
      <c r="AN20" s="416"/>
      <c r="AO20" s="416"/>
      <c r="AP20" s="416"/>
      <c r="AQ20" s="416"/>
      <c r="AR20" s="416"/>
      <c r="AS20" s="416"/>
      <c r="AT20" s="417"/>
      <c r="AU20" s="520"/>
      <c r="AV20" s="521"/>
      <c r="AW20" s="521"/>
      <c r="AX20" s="522"/>
      <c r="AY20" s="468"/>
      <c r="AZ20" s="469"/>
      <c r="BA20" s="469"/>
      <c r="BB20" s="469"/>
      <c r="BC20" s="469"/>
      <c r="BD20" s="469"/>
      <c r="BE20" s="469"/>
      <c r="BF20" s="469"/>
      <c r="BG20" s="469"/>
      <c r="BH20" s="469"/>
      <c r="BI20" s="469"/>
      <c r="BJ20" s="469"/>
      <c r="BK20" s="469"/>
      <c r="BL20" s="469"/>
      <c r="BM20" s="470"/>
      <c r="BN20" s="454"/>
      <c r="BO20" s="455"/>
      <c r="BP20" s="455"/>
      <c r="BQ20" s="455"/>
      <c r="BR20" s="455"/>
      <c r="BS20" s="455"/>
      <c r="BT20" s="455"/>
      <c r="BU20" s="456"/>
      <c r="BV20" s="454"/>
      <c r="BW20" s="455"/>
      <c r="BX20" s="455"/>
      <c r="BY20" s="455"/>
      <c r="BZ20" s="455"/>
      <c r="CA20" s="455"/>
      <c r="CB20" s="455"/>
      <c r="CC20" s="456"/>
      <c r="CD20" s="172"/>
      <c r="CE20" s="486"/>
      <c r="CF20" s="486"/>
      <c r="CG20" s="486"/>
      <c r="CH20" s="486"/>
      <c r="CI20" s="486"/>
      <c r="CJ20" s="486"/>
      <c r="CK20" s="486"/>
      <c r="CL20" s="486"/>
      <c r="CM20" s="486"/>
      <c r="CN20" s="486"/>
      <c r="CO20" s="486"/>
      <c r="CP20" s="486"/>
      <c r="CQ20" s="486"/>
      <c r="CR20" s="486"/>
      <c r="CS20" s="487"/>
      <c r="CT20" s="451"/>
      <c r="CU20" s="452"/>
      <c r="CV20" s="452"/>
      <c r="CW20" s="452"/>
      <c r="CX20" s="452"/>
      <c r="CY20" s="452"/>
      <c r="CZ20" s="452"/>
      <c r="DA20" s="453"/>
      <c r="DB20" s="451"/>
      <c r="DC20" s="452"/>
      <c r="DD20" s="452"/>
      <c r="DE20" s="452"/>
      <c r="DF20" s="452"/>
      <c r="DG20" s="452"/>
      <c r="DH20" s="452"/>
      <c r="DI20" s="453"/>
    </row>
    <row r="21" spans="1:113" ht="18.75" customHeight="1" thickBot="1" x14ac:dyDescent="0.25">
      <c r="A21" s="163"/>
      <c r="B21" s="501" t="s">
        <v>152</v>
      </c>
      <c r="C21" s="502"/>
      <c r="D21" s="502"/>
      <c r="E21" s="502"/>
      <c r="F21" s="502"/>
      <c r="G21" s="502"/>
      <c r="H21" s="502"/>
      <c r="I21" s="502"/>
      <c r="J21" s="502"/>
      <c r="K21" s="502"/>
      <c r="L21" s="502"/>
      <c r="M21" s="502"/>
      <c r="N21" s="502"/>
      <c r="O21" s="502"/>
      <c r="P21" s="502"/>
      <c r="Q21" s="502"/>
      <c r="R21" s="502"/>
      <c r="S21" s="502"/>
      <c r="T21" s="502"/>
      <c r="U21" s="502"/>
      <c r="V21" s="502"/>
      <c r="W21" s="502"/>
      <c r="X21" s="502"/>
      <c r="Y21" s="502"/>
      <c r="Z21" s="502"/>
      <c r="AA21" s="502"/>
      <c r="AB21" s="502"/>
      <c r="AC21" s="502"/>
      <c r="AD21" s="502"/>
      <c r="AE21" s="502"/>
      <c r="AF21" s="502"/>
      <c r="AG21" s="502"/>
      <c r="AH21" s="502"/>
      <c r="AI21" s="502"/>
      <c r="AJ21" s="502"/>
      <c r="AK21" s="502"/>
      <c r="AL21" s="502"/>
      <c r="AM21" s="502"/>
      <c r="AN21" s="502"/>
      <c r="AO21" s="502"/>
      <c r="AP21" s="502"/>
      <c r="AQ21" s="502"/>
      <c r="AR21" s="502"/>
      <c r="AS21" s="502"/>
      <c r="AT21" s="502"/>
      <c r="AU21" s="502"/>
      <c r="AV21" s="502"/>
      <c r="AW21" s="502"/>
      <c r="AX21" s="503"/>
      <c r="AY21" s="427"/>
      <c r="AZ21" s="428"/>
      <c r="BA21" s="428"/>
      <c r="BB21" s="428"/>
      <c r="BC21" s="428"/>
      <c r="BD21" s="428"/>
      <c r="BE21" s="428"/>
      <c r="BF21" s="428"/>
      <c r="BG21" s="428"/>
      <c r="BH21" s="428"/>
      <c r="BI21" s="428"/>
      <c r="BJ21" s="428"/>
      <c r="BK21" s="428"/>
      <c r="BL21" s="428"/>
      <c r="BM21" s="429"/>
      <c r="BN21" s="488"/>
      <c r="BO21" s="489"/>
      <c r="BP21" s="489"/>
      <c r="BQ21" s="489"/>
      <c r="BR21" s="489"/>
      <c r="BS21" s="489"/>
      <c r="BT21" s="489"/>
      <c r="BU21" s="490"/>
      <c r="BV21" s="488"/>
      <c r="BW21" s="489"/>
      <c r="BX21" s="489"/>
      <c r="BY21" s="489"/>
      <c r="BZ21" s="489"/>
      <c r="CA21" s="489"/>
      <c r="CB21" s="489"/>
      <c r="CC21" s="490"/>
      <c r="CD21" s="172"/>
      <c r="CE21" s="486"/>
      <c r="CF21" s="486"/>
      <c r="CG21" s="486"/>
      <c r="CH21" s="486"/>
      <c r="CI21" s="486"/>
      <c r="CJ21" s="486"/>
      <c r="CK21" s="486"/>
      <c r="CL21" s="486"/>
      <c r="CM21" s="486"/>
      <c r="CN21" s="486"/>
      <c r="CO21" s="486"/>
      <c r="CP21" s="486"/>
      <c r="CQ21" s="486"/>
      <c r="CR21" s="486"/>
      <c r="CS21" s="487"/>
      <c r="CT21" s="451"/>
      <c r="CU21" s="452"/>
      <c r="CV21" s="452"/>
      <c r="CW21" s="452"/>
      <c r="CX21" s="452"/>
      <c r="CY21" s="452"/>
      <c r="CZ21" s="452"/>
      <c r="DA21" s="453"/>
      <c r="DB21" s="451"/>
      <c r="DC21" s="452"/>
      <c r="DD21" s="452"/>
      <c r="DE21" s="452"/>
      <c r="DF21" s="452"/>
      <c r="DG21" s="452"/>
      <c r="DH21" s="452"/>
      <c r="DI21" s="453"/>
    </row>
    <row r="22" spans="1:113" ht="18.75" customHeight="1" x14ac:dyDescent="0.2">
      <c r="A22" s="163"/>
      <c r="B22" s="430" t="s">
        <v>153</v>
      </c>
      <c r="C22" s="431"/>
      <c r="D22" s="432"/>
      <c r="E22" s="439" t="s">
        <v>1</v>
      </c>
      <c r="F22" s="440"/>
      <c r="G22" s="440"/>
      <c r="H22" s="440"/>
      <c r="I22" s="440"/>
      <c r="J22" s="440"/>
      <c r="K22" s="441"/>
      <c r="L22" s="439" t="s">
        <v>154</v>
      </c>
      <c r="M22" s="440"/>
      <c r="N22" s="440"/>
      <c r="O22" s="440"/>
      <c r="P22" s="441"/>
      <c r="Q22" s="445" t="s">
        <v>155</v>
      </c>
      <c r="R22" s="446"/>
      <c r="S22" s="446"/>
      <c r="T22" s="446"/>
      <c r="U22" s="446"/>
      <c r="V22" s="447"/>
      <c r="W22" s="496" t="s">
        <v>156</v>
      </c>
      <c r="X22" s="431"/>
      <c r="Y22" s="432"/>
      <c r="Z22" s="439" t="s">
        <v>1</v>
      </c>
      <c r="AA22" s="440"/>
      <c r="AB22" s="440"/>
      <c r="AC22" s="440"/>
      <c r="AD22" s="440"/>
      <c r="AE22" s="440"/>
      <c r="AF22" s="440"/>
      <c r="AG22" s="441"/>
      <c r="AH22" s="457" t="s">
        <v>157</v>
      </c>
      <c r="AI22" s="440"/>
      <c r="AJ22" s="440"/>
      <c r="AK22" s="440"/>
      <c r="AL22" s="441"/>
      <c r="AM22" s="457" t="s">
        <v>158</v>
      </c>
      <c r="AN22" s="458"/>
      <c r="AO22" s="458"/>
      <c r="AP22" s="458"/>
      <c r="AQ22" s="458"/>
      <c r="AR22" s="459"/>
      <c r="AS22" s="445" t="s">
        <v>155</v>
      </c>
      <c r="AT22" s="446"/>
      <c r="AU22" s="446"/>
      <c r="AV22" s="446"/>
      <c r="AW22" s="446"/>
      <c r="AX22" s="463"/>
      <c r="AY22" s="480" t="s">
        <v>159</v>
      </c>
      <c r="AZ22" s="481"/>
      <c r="BA22" s="481"/>
      <c r="BB22" s="481"/>
      <c r="BC22" s="481"/>
      <c r="BD22" s="481"/>
      <c r="BE22" s="481"/>
      <c r="BF22" s="481"/>
      <c r="BG22" s="481"/>
      <c r="BH22" s="481"/>
      <c r="BI22" s="481"/>
      <c r="BJ22" s="481"/>
      <c r="BK22" s="481"/>
      <c r="BL22" s="481"/>
      <c r="BM22" s="482"/>
      <c r="BN22" s="483">
        <v>101856927</v>
      </c>
      <c r="BO22" s="484"/>
      <c r="BP22" s="484"/>
      <c r="BQ22" s="484"/>
      <c r="BR22" s="484"/>
      <c r="BS22" s="484"/>
      <c r="BT22" s="484"/>
      <c r="BU22" s="485"/>
      <c r="BV22" s="483">
        <v>105530800</v>
      </c>
      <c r="BW22" s="484"/>
      <c r="BX22" s="484"/>
      <c r="BY22" s="484"/>
      <c r="BZ22" s="484"/>
      <c r="CA22" s="484"/>
      <c r="CB22" s="484"/>
      <c r="CC22" s="485"/>
      <c r="CD22" s="172"/>
      <c r="CE22" s="486"/>
      <c r="CF22" s="486"/>
      <c r="CG22" s="486"/>
      <c r="CH22" s="486"/>
      <c r="CI22" s="486"/>
      <c r="CJ22" s="486"/>
      <c r="CK22" s="486"/>
      <c r="CL22" s="486"/>
      <c r="CM22" s="486"/>
      <c r="CN22" s="486"/>
      <c r="CO22" s="486"/>
      <c r="CP22" s="486"/>
      <c r="CQ22" s="486"/>
      <c r="CR22" s="486"/>
      <c r="CS22" s="487"/>
      <c r="CT22" s="451"/>
      <c r="CU22" s="452"/>
      <c r="CV22" s="452"/>
      <c r="CW22" s="452"/>
      <c r="CX22" s="452"/>
      <c r="CY22" s="452"/>
      <c r="CZ22" s="452"/>
      <c r="DA22" s="453"/>
      <c r="DB22" s="451"/>
      <c r="DC22" s="452"/>
      <c r="DD22" s="452"/>
      <c r="DE22" s="452"/>
      <c r="DF22" s="452"/>
      <c r="DG22" s="452"/>
      <c r="DH22" s="452"/>
      <c r="DI22" s="453"/>
    </row>
    <row r="23" spans="1:113" ht="18.75" customHeight="1" x14ac:dyDescent="0.2">
      <c r="A23" s="163"/>
      <c r="B23" s="433"/>
      <c r="C23" s="434"/>
      <c r="D23" s="435"/>
      <c r="E23" s="442"/>
      <c r="F23" s="443"/>
      <c r="G23" s="443"/>
      <c r="H23" s="443"/>
      <c r="I23" s="443"/>
      <c r="J23" s="443"/>
      <c r="K23" s="444"/>
      <c r="L23" s="442"/>
      <c r="M23" s="443"/>
      <c r="N23" s="443"/>
      <c r="O23" s="443"/>
      <c r="P23" s="444"/>
      <c r="Q23" s="448"/>
      <c r="R23" s="449"/>
      <c r="S23" s="449"/>
      <c r="T23" s="449"/>
      <c r="U23" s="449"/>
      <c r="V23" s="450"/>
      <c r="W23" s="497"/>
      <c r="X23" s="434"/>
      <c r="Y23" s="435"/>
      <c r="Z23" s="442"/>
      <c r="AA23" s="443"/>
      <c r="AB23" s="443"/>
      <c r="AC23" s="443"/>
      <c r="AD23" s="443"/>
      <c r="AE23" s="443"/>
      <c r="AF23" s="443"/>
      <c r="AG23" s="444"/>
      <c r="AH23" s="442"/>
      <c r="AI23" s="443"/>
      <c r="AJ23" s="443"/>
      <c r="AK23" s="443"/>
      <c r="AL23" s="444"/>
      <c r="AM23" s="460"/>
      <c r="AN23" s="461"/>
      <c r="AO23" s="461"/>
      <c r="AP23" s="461"/>
      <c r="AQ23" s="461"/>
      <c r="AR23" s="462"/>
      <c r="AS23" s="448"/>
      <c r="AT23" s="449"/>
      <c r="AU23" s="449"/>
      <c r="AV23" s="449"/>
      <c r="AW23" s="449"/>
      <c r="AX23" s="464"/>
      <c r="AY23" s="468" t="s">
        <v>160</v>
      </c>
      <c r="AZ23" s="469"/>
      <c r="BA23" s="469"/>
      <c r="BB23" s="469"/>
      <c r="BC23" s="469"/>
      <c r="BD23" s="469"/>
      <c r="BE23" s="469"/>
      <c r="BF23" s="469"/>
      <c r="BG23" s="469"/>
      <c r="BH23" s="469"/>
      <c r="BI23" s="469"/>
      <c r="BJ23" s="469"/>
      <c r="BK23" s="469"/>
      <c r="BL23" s="469"/>
      <c r="BM23" s="470"/>
      <c r="BN23" s="454">
        <v>56890473</v>
      </c>
      <c r="BO23" s="455"/>
      <c r="BP23" s="455"/>
      <c r="BQ23" s="455"/>
      <c r="BR23" s="455"/>
      <c r="BS23" s="455"/>
      <c r="BT23" s="455"/>
      <c r="BU23" s="456"/>
      <c r="BV23" s="454">
        <v>60262179</v>
      </c>
      <c r="BW23" s="455"/>
      <c r="BX23" s="455"/>
      <c r="BY23" s="455"/>
      <c r="BZ23" s="455"/>
      <c r="CA23" s="455"/>
      <c r="CB23" s="455"/>
      <c r="CC23" s="456"/>
      <c r="CD23" s="172"/>
      <c r="CE23" s="486"/>
      <c r="CF23" s="486"/>
      <c r="CG23" s="486"/>
      <c r="CH23" s="486"/>
      <c r="CI23" s="486"/>
      <c r="CJ23" s="486"/>
      <c r="CK23" s="486"/>
      <c r="CL23" s="486"/>
      <c r="CM23" s="486"/>
      <c r="CN23" s="486"/>
      <c r="CO23" s="486"/>
      <c r="CP23" s="486"/>
      <c r="CQ23" s="486"/>
      <c r="CR23" s="486"/>
      <c r="CS23" s="487"/>
      <c r="CT23" s="451"/>
      <c r="CU23" s="452"/>
      <c r="CV23" s="452"/>
      <c r="CW23" s="452"/>
      <c r="CX23" s="452"/>
      <c r="CY23" s="452"/>
      <c r="CZ23" s="452"/>
      <c r="DA23" s="453"/>
      <c r="DB23" s="451"/>
      <c r="DC23" s="452"/>
      <c r="DD23" s="452"/>
      <c r="DE23" s="452"/>
      <c r="DF23" s="452"/>
      <c r="DG23" s="452"/>
      <c r="DH23" s="452"/>
      <c r="DI23" s="453"/>
    </row>
    <row r="24" spans="1:113" ht="18.75" customHeight="1" thickBot="1" x14ac:dyDescent="0.25">
      <c r="A24" s="163"/>
      <c r="B24" s="433"/>
      <c r="C24" s="434"/>
      <c r="D24" s="435"/>
      <c r="E24" s="410" t="s">
        <v>161</v>
      </c>
      <c r="F24" s="411"/>
      <c r="G24" s="411"/>
      <c r="H24" s="411"/>
      <c r="I24" s="411"/>
      <c r="J24" s="411"/>
      <c r="K24" s="412"/>
      <c r="L24" s="407">
        <v>1</v>
      </c>
      <c r="M24" s="408"/>
      <c r="N24" s="408"/>
      <c r="O24" s="408"/>
      <c r="P24" s="409"/>
      <c r="Q24" s="407">
        <v>8238</v>
      </c>
      <c r="R24" s="408"/>
      <c r="S24" s="408"/>
      <c r="T24" s="408"/>
      <c r="U24" s="408"/>
      <c r="V24" s="409"/>
      <c r="W24" s="497"/>
      <c r="X24" s="434"/>
      <c r="Y24" s="435"/>
      <c r="Z24" s="410" t="s">
        <v>162</v>
      </c>
      <c r="AA24" s="411"/>
      <c r="AB24" s="411"/>
      <c r="AC24" s="411"/>
      <c r="AD24" s="411"/>
      <c r="AE24" s="411"/>
      <c r="AF24" s="411"/>
      <c r="AG24" s="412"/>
      <c r="AH24" s="407">
        <v>1502</v>
      </c>
      <c r="AI24" s="408"/>
      <c r="AJ24" s="408"/>
      <c r="AK24" s="408"/>
      <c r="AL24" s="409"/>
      <c r="AM24" s="407">
        <v>4845452</v>
      </c>
      <c r="AN24" s="408"/>
      <c r="AO24" s="408"/>
      <c r="AP24" s="408"/>
      <c r="AQ24" s="408"/>
      <c r="AR24" s="409"/>
      <c r="AS24" s="407">
        <v>3226</v>
      </c>
      <c r="AT24" s="408"/>
      <c r="AU24" s="408"/>
      <c r="AV24" s="408"/>
      <c r="AW24" s="408"/>
      <c r="AX24" s="467"/>
      <c r="AY24" s="427" t="s">
        <v>163</v>
      </c>
      <c r="AZ24" s="428"/>
      <c r="BA24" s="428"/>
      <c r="BB24" s="428"/>
      <c r="BC24" s="428"/>
      <c r="BD24" s="428"/>
      <c r="BE24" s="428"/>
      <c r="BF24" s="428"/>
      <c r="BG24" s="428"/>
      <c r="BH24" s="428"/>
      <c r="BI24" s="428"/>
      <c r="BJ24" s="428"/>
      <c r="BK24" s="428"/>
      <c r="BL24" s="428"/>
      <c r="BM24" s="429"/>
      <c r="BN24" s="454">
        <v>64801882</v>
      </c>
      <c r="BO24" s="455"/>
      <c r="BP24" s="455"/>
      <c r="BQ24" s="455"/>
      <c r="BR24" s="455"/>
      <c r="BS24" s="455"/>
      <c r="BT24" s="455"/>
      <c r="BU24" s="456"/>
      <c r="BV24" s="454">
        <v>65435938</v>
      </c>
      <c r="BW24" s="455"/>
      <c r="BX24" s="455"/>
      <c r="BY24" s="455"/>
      <c r="BZ24" s="455"/>
      <c r="CA24" s="455"/>
      <c r="CB24" s="455"/>
      <c r="CC24" s="456"/>
      <c r="CD24" s="172"/>
      <c r="CE24" s="486"/>
      <c r="CF24" s="486"/>
      <c r="CG24" s="486"/>
      <c r="CH24" s="486"/>
      <c r="CI24" s="486"/>
      <c r="CJ24" s="486"/>
      <c r="CK24" s="486"/>
      <c r="CL24" s="486"/>
      <c r="CM24" s="486"/>
      <c r="CN24" s="486"/>
      <c r="CO24" s="486"/>
      <c r="CP24" s="486"/>
      <c r="CQ24" s="486"/>
      <c r="CR24" s="486"/>
      <c r="CS24" s="487"/>
      <c r="CT24" s="451"/>
      <c r="CU24" s="452"/>
      <c r="CV24" s="452"/>
      <c r="CW24" s="452"/>
      <c r="CX24" s="452"/>
      <c r="CY24" s="452"/>
      <c r="CZ24" s="452"/>
      <c r="DA24" s="453"/>
      <c r="DB24" s="451"/>
      <c r="DC24" s="452"/>
      <c r="DD24" s="452"/>
      <c r="DE24" s="452"/>
      <c r="DF24" s="452"/>
      <c r="DG24" s="452"/>
      <c r="DH24" s="452"/>
      <c r="DI24" s="453"/>
    </row>
    <row r="25" spans="1:113" ht="18.75" customHeight="1" x14ac:dyDescent="0.2">
      <c r="A25" s="163"/>
      <c r="B25" s="433"/>
      <c r="C25" s="434"/>
      <c r="D25" s="435"/>
      <c r="E25" s="410" t="s">
        <v>164</v>
      </c>
      <c r="F25" s="411"/>
      <c r="G25" s="411"/>
      <c r="H25" s="411"/>
      <c r="I25" s="411"/>
      <c r="J25" s="411"/>
      <c r="K25" s="412"/>
      <c r="L25" s="407">
        <v>2</v>
      </c>
      <c r="M25" s="408"/>
      <c r="N25" s="408"/>
      <c r="O25" s="408"/>
      <c r="P25" s="409"/>
      <c r="Q25" s="407">
        <v>6583</v>
      </c>
      <c r="R25" s="408"/>
      <c r="S25" s="408"/>
      <c r="T25" s="408"/>
      <c r="U25" s="408"/>
      <c r="V25" s="409"/>
      <c r="W25" s="497"/>
      <c r="X25" s="434"/>
      <c r="Y25" s="435"/>
      <c r="Z25" s="410" t="s">
        <v>165</v>
      </c>
      <c r="AA25" s="411"/>
      <c r="AB25" s="411"/>
      <c r="AC25" s="411"/>
      <c r="AD25" s="411"/>
      <c r="AE25" s="411"/>
      <c r="AF25" s="411"/>
      <c r="AG25" s="412"/>
      <c r="AH25" s="407" t="s">
        <v>122</v>
      </c>
      <c r="AI25" s="408"/>
      <c r="AJ25" s="408"/>
      <c r="AK25" s="408"/>
      <c r="AL25" s="409"/>
      <c r="AM25" s="407" t="s">
        <v>122</v>
      </c>
      <c r="AN25" s="408"/>
      <c r="AO25" s="408"/>
      <c r="AP25" s="408"/>
      <c r="AQ25" s="408"/>
      <c r="AR25" s="409"/>
      <c r="AS25" s="407" t="s">
        <v>122</v>
      </c>
      <c r="AT25" s="408"/>
      <c r="AU25" s="408"/>
      <c r="AV25" s="408"/>
      <c r="AW25" s="408"/>
      <c r="AX25" s="467"/>
      <c r="AY25" s="480" t="s">
        <v>166</v>
      </c>
      <c r="AZ25" s="481"/>
      <c r="BA25" s="481"/>
      <c r="BB25" s="481"/>
      <c r="BC25" s="481"/>
      <c r="BD25" s="481"/>
      <c r="BE25" s="481"/>
      <c r="BF25" s="481"/>
      <c r="BG25" s="481"/>
      <c r="BH25" s="481"/>
      <c r="BI25" s="481"/>
      <c r="BJ25" s="481"/>
      <c r="BK25" s="481"/>
      <c r="BL25" s="481"/>
      <c r="BM25" s="482"/>
      <c r="BN25" s="483">
        <v>18128235</v>
      </c>
      <c r="BO25" s="484"/>
      <c r="BP25" s="484"/>
      <c r="BQ25" s="484"/>
      <c r="BR25" s="484"/>
      <c r="BS25" s="484"/>
      <c r="BT25" s="484"/>
      <c r="BU25" s="485"/>
      <c r="BV25" s="483">
        <v>18880609</v>
      </c>
      <c r="BW25" s="484"/>
      <c r="BX25" s="484"/>
      <c r="BY25" s="484"/>
      <c r="BZ25" s="484"/>
      <c r="CA25" s="484"/>
      <c r="CB25" s="484"/>
      <c r="CC25" s="485"/>
      <c r="CD25" s="172"/>
      <c r="CE25" s="486"/>
      <c r="CF25" s="486"/>
      <c r="CG25" s="486"/>
      <c r="CH25" s="486"/>
      <c r="CI25" s="486"/>
      <c r="CJ25" s="486"/>
      <c r="CK25" s="486"/>
      <c r="CL25" s="486"/>
      <c r="CM25" s="486"/>
      <c r="CN25" s="486"/>
      <c r="CO25" s="486"/>
      <c r="CP25" s="486"/>
      <c r="CQ25" s="486"/>
      <c r="CR25" s="486"/>
      <c r="CS25" s="487"/>
      <c r="CT25" s="451"/>
      <c r="CU25" s="452"/>
      <c r="CV25" s="452"/>
      <c r="CW25" s="452"/>
      <c r="CX25" s="452"/>
      <c r="CY25" s="452"/>
      <c r="CZ25" s="452"/>
      <c r="DA25" s="453"/>
      <c r="DB25" s="451"/>
      <c r="DC25" s="452"/>
      <c r="DD25" s="452"/>
      <c r="DE25" s="452"/>
      <c r="DF25" s="452"/>
      <c r="DG25" s="452"/>
      <c r="DH25" s="452"/>
      <c r="DI25" s="453"/>
    </row>
    <row r="26" spans="1:113" ht="18.75" customHeight="1" x14ac:dyDescent="0.2">
      <c r="A26" s="163"/>
      <c r="B26" s="433"/>
      <c r="C26" s="434"/>
      <c r="D26" s="435"/>
      <c r="E26" s="410" t="s">
        <v>167</v>
      </c>
      <c r="F26" s="411"/>
      <c r="G26" s="411"/>
      <c r="H26" s="411"/>
      <c r="I26" s="411"/>
      <c r="J26" s="411"/>
      <c r="K26" s="412"/>
      <c r="L26" s="407">
        <v>1</v>
      </c>
      <c r="M26" s="408"/>
      <c r="N26" s="408"/>
      <c r="O26" s="408"/>
      <c r="P26" s="409"/>
      <c r="Q26" s="407">
        <v>6326</v>
      </c>
      <c r="R26" s="408"/>
      <c r="S26" s="408"/>
      <c r="T26" s="408"/>
      <c r="U26" s="408"/>
      <c r="V26" s="409"/>
      <c r="W26" s="497"/>
      <c r="X26" s="434"/>
      <c r="Y26" s="435"/>
      <c r="Z26" s="410" t="s">
        <v>168</v>
      </c>
      <c r="AA26" s="465"/>
      <c r="AB26" s="465"/>
      <c r="AC26" s="465"/>
      <c r="AD26" s="465"/>
      <c r="AE26" s="465"/>
      <c r="AF26" s="465"/>
      <c r="AG26" s="466"/>
      <c r="AH26" s="407">
        <v>84</v>
      </c>
      <c r="AI26" s="408"/>
      <c r="AJ26" s="408"/>
      <c r="AK26" s="408"/>
      <c r="AL26" s="409"/>
      <c r="AM26" s="407">
        <v>245532</v>
      </c>
      <c r="AN26" s="408"/>
      <c r="AO26" s="408"/>
      <c r="AP26" s="408"/>
      <c r="AQ26" s="408"/>
      <c r="AR26" s="409"/>
      <c r="AS26" s="407">
        <v>2923</v>
      </c>
      <c r="AT26" s="408"/>
      <c r="AU26" s="408"/>
      <c r="AV26" s="408"/>
      <c r="AW26" s="408"/>
      <c r="AX26" s="467"/>
      <c r="AY26" s="494" t="s">
        <v>169</v>
      </c>
      <c r="AZ26" s="414"/>
      <c r="BA26" s="414"/>
      <c r="BB26" s="414"/>
      <c r="BC26" s="414"/>
      <c r="BD26" s="414"/>
      <c r="BE26" s="414"/>
      <c r="BF26" s="414"/>
      <c r="BG26" s="414"/>
      <c r="BH26" s="414"/>
      <c r="BI26" s="414"/>
      <c r="BJ26" s="414"/>
      <c r="BK26" s="414"/>
      <c r="BL26" s="414"/>
      <c r="BM26" s="495"/>
      <c r="BN26" s="454" t="s">
        <v>122</v>
      </c>
      <c r="BO26" s="455"/>
      <c r="BP26" s="455"/>
      <c r="BQ26" s="455"/>
      <c r="BR26" s="455"/>
      <c r="BS26" s="455"/>
      <c r="BT26" s="455"/>
      <c r="BU26" s="456"/>
      <c r="BV26" s="454" t="s">
        <v>122</v>
      </c>
      <c r="BW26" s="455"/>
      <c r="BX26" s="455"/>
      <c r="BY26" s="455"/>
      <c r="BZ26" s="455"/>
      <c r="CA26" s="455"/>
      <c r="CB26" s="455"/>
      <c r="CC26" s="456"/>
      <c r="CD26" s="172"/>
      <c r="CE26" s="486"/>
      <c r="CF26" s="486"/>
      <c r="CG26" s="486"/>
      <c r="CH26" s="486"/>
      <c r="CI26" s="486"/>
      <c r="CJ26" s="486"/>
      <c r="CK26" s="486"/>
      <c r="CL26" s="486"/>
      <c r="CM26" s="486"/>
      <c r="CN26" s="486"/>
      <c r="CO26" s="486"/>
      <c r="CP26" s="486"/>
      <c r="CQ26" s="486"/>
      <c r="CR26" s="486"/>
      <c r="CS26" s="487"/>
      <c r="CT26" s="451"/>
      <c r="CU26" s="452"/>
      <c r="CV26" s="452"/>
      <c r="CW26" s="452"/>
      <c r="CX26" s="452"/>
      <c r="CY26" s="452"/>
      <c r="CZ26" s="452"/>
      <c r="DA26" s="453"/>
      <c r="DB26" s="451"/>
      <c r="DC26" s="452"/>
      <c r="DD26" s="452"/>
      <c r="DE26" s="452"/>
      <c r="DF26" s="452"/>
      <c r="DG26" s="452"/>
      <c r="DH26" s="452"/>
      <c r="DI26" s="453"/>
    </row>
    <row r="27" spans="1:113" ht="18.75" customHeight="1" thickBot="1" x14ac:dyDescent="0.25">
      <c r="A27" s="163"/>
      <c r="B27" s="433"/>
      <c r="C27" s="434"/>
      <c r="D27" s="435"/>
      <c r="E27" s="410" t="s">
        <v>170</v>
      </c>
      <c r="F27" s="411"/>
      <c r="G27" s="411"/>
      <c r="H27" s="411"/>
      <c r="I27" s="411"/>
      <c r="J27" s="411"/>
      <c r="K27" s="412"/>
      <c r="L27" s="407">
        <v>1</v>
      </c>
      <c r="M27" s="408"/>
      <c r="N27" s="408"/>
      <c r="O27" s="408"/>
      <c r="P27" s="409"/>
      <c r="Q27" s="407">
        <v>5310</v>
      </c>
      <c r="R27" s="408"/>
      <c r="S27" s="408"/>
      <c r="T27" s="408"/>
      <c r="U27" s="408"/>
      <c r="V27" s="409"/>
      <c r="W27" s="497"/>
      <c r="X27" s="434"/>
      <c r="Y27" s="435"/>
      <c r="Z27" s="410" t="s">
        <v>171</v>
      </c>
      <c r="AA27" s="411"/>
      <c r="AB27" s="411"/>
      <c r="AC27" s="411"/>
      <c r="AD27" s="411"/>
      <c r="AE27" s="411"/>
      <c r="AF27" s="411"/>
      <c r="AG27" s="412"/>
      <c r="AH27" s="407">
        <v>19</v>
      </c>
      <c r="AI27" s="408"/>
      <c r="AJ27" s="408"/>
      <c r="AK27" s="408"/>
      <c r="AL27" s="409"/>
      <c r="AM27" s="407">
        <v>75629</v>
      </c>
      <c r="AN27" s="408"/>
      <c r="AO27" s="408"/>
      <c r="AP27" s="408"/>
      <c r="AQ27" s="408"/>
      <c r="AR27" s="409"/>
      <c r="AS27" s="407">
        <v>3980</v>
      </c>
      <c r="AT27" s="408"/>
      <c r="AU27" s="408"/>
      <c r="AV27" s="408"/>
      <c r="AW27" s="408"/>
      <c r="AX27" s="467"/>
      <c r="AY27" s="491" t="s">
        <v>172</v>
      </c>
      <c r="AZ27" s="492"/>
      <c r="BA27" s="492"/>
      <c r="BB27" s="492"/>
      <c r="BC27" s="492"/>
      <c r="BD27" s="492"/>
      <c r="BE27" s="492"/>
      <c r="BF27" s="492"/>
      <c r="BG27" s="492"/>
      <c r="BH27" s="492"/>
      <c r="BI27" s="492"/>
      <c r="BJ27" s="492"/>
      <c r="BK27" s="492"/>
      <c r="BL27" s="492"/>
      <c r="BM27" s="493"/>
      <c r="BN27" s="488" t="s">
        <v>122</v>
      </c>
      <c r="BO27" s="489"/>
      <c r="BP27" s="489"/>
      <c r="BQ27" s="489"/>
      <c r="BR27" s="489"/>
      <c r="BS27" s="489"/>
      <c r="BT27" s="489"/>
      <c r="BU27" s="490"/>
      <c r="BV27" s="488" t="s">
        <v>122</v>
      </c>
      <c r="BW27" s="489"/>
      <c r="BX27" s="489"/>
      <c r="BY27" s="489"/>
      <c r="BZ27" s="489"/>
      <c r="CA27" s="489"/>
      <c r="CB27" s="489"/>
      <c r="CC27" s="490"/>
      <c r="CD27" s="166"/>
      <c r="CE27" s="486"/>
      <c r="CF27" s="486"/>
      <c r="CG27" s="486"/>
      <c r="CH27" s="486"/>
      <c r="CI27" s="486"/>
      <c r="CJ27" s="486"/>
      <c r="CK27" s="486"/>
      <c r="CL27" s="486"/>
      <c r="CM27" s="486"/>
      <c r="CN27" s="486"/>
      <c r="CO27" s="486"/>
      <c r="CP27" s="486"/>
      <c r="CQ27" s="486"/>
      <c r="CR27" s="486"/>
      <c r="CS27" s="487"/>
      <c r="CT27" s="451"/>
      <c r="CU27" s="452"/>
      <c r="CV27" s="452"/>
      <c r="CW27" s="452"/>
      <c r="CX27" s="452"/>
      <c r="CY27" s="452"/>
      <c r="CZ27" s="452"/>
      <c r="DA27" s="453"/>
      <c r="DB27" s="451"/>
      <c r="DC27" s="452"/>
      <c r="DD27" s="452"/>
      <c r="DE27" s="452"/>
      <c r="DF27" s="452"/>
      <c r="DG27" s="452"/>
      <c r="DH27" s="452"/>
      <c r="DI27" s="453"/>
    </row>
    <row r="28" spans="1:113" ht="18.75" customHeight="1" x14ac:dyDescent="0.2">
      <c r="A28" s="163"/>
      <c r="B28" s="433"/>
      <c r="C28" s="434"/>
      <c r="D28" s="435"/>
      <c r="E28" s="410" t="s">
        <v>173</v>
      </c>
      <c r="F28" s="411"/>
      <c r="G28" s="411"/>
      <c r="H28" s="411"/>
      <c r="I28" s="411"/>
      <c r="J28" s="411"/>
      <c r="K28" s="412"/>
      <c r="L28" s="407">
        <v>1</v>
      </c>
      <c r="M28" s="408"/>
      <c r="N28" s="408"/>
      <c r="O28" s="408"/>
      <c r="P28" s="409"/>
      <c r="Q28" s="407">
        <v>4698</v>
      </c>
      <c r="R28" s="408"/>
      <c r="S28" s="408"/>
      <c r="T28" s="408"/>
      <c r="U28" s="408"/>
      <c r="V28" s="409"/>
      <c r="W28" s="497"/>
      <c r="X28" s="434"/>
      <c r="Y28" s="435"/>
      <c r="Z28" s="410" t="s">
        <v>174</v>
      </c>
      <c r="AA28" s="411"/>
      <c r="AB28" s="411"/>
      <c r="AC28" s="411"/>
      <c r="AD28" s="411"/>
      <c r="AE28" s="411"/>
      <c r="AF28" s="411"/>
      <c r="AG28" s="412"/>
      <c r="AH28" s="407" t="s">
        <v>122</v>
      </c>
      <c r="AI28" s="408"/>
      <c r="AJ28" s="408"/>
      <c r="AK28" s="408"/>
      <c r="AL28" s="409"/>
      <c r="AM28" s="407" t="s">
        <v>122</v>
      </c>
      <c r="AN28" s="408"/>
      <c r="AO28" s="408"/>
      <c r="AP28" s="408"/>
      <c r="AQ28" s="408"/>
      <c r="AR28" s="409"/>
      <c r="AS28" s="407" t="s">
        <v>122</v>
      </c>
      <c r="AT28" s="408"/>
      <c r="AU28" s="408"/>
      <c r="AV28" s="408"/>
      <c r="AW28" s="408"/>
      <c r="AX28" s="467"/>
      <c r="AY28" s="471" t="s">
        <v>175</v>
      </c>
      <c r="AZ28" s="472"/>
      <c r="BA28" s="472"/>
      <c r="BB28" s="473"/>
      <c r="BC28" s="480" t="s">
        <v>46</v>
      </c>
      <c r="BD28" s="481"/>
      <c r="BE28" s="481"/>
      <c r="BF28" s="481"/>
      <c r="BG28" s="481"/>
      <c r="BH28" s="481"/>
      <c r="BI28" s="481"/>
      <c r="BJ28" s="481"/>
      <c r="BK28" s="481"/>
      <c r="BL28" s="481"/>
      <c r="BM28" s="482"/>
      <c r="BN28" s="483">
        <v>5380514</v>
      </c>
      <c r="BO28" s="484"/>
      <c r="BP28" s="484"/>
      <c r="BQ28" s="484"/>
      <c r="BR28" s="484"/>
      <c r="BS28" s="484"/>
      <c r="BT28" s="484"/>
      <c r="BU28" s="485"/>
      <c r="BV28" s="483">
        <v>5641008</v>
      </c>
      <c r="BW28" s="484"/>
      <c r="BX28" s="484"/>
      <c r="BY28" s="484"/>
      <c r="BZ28" s="484"/>
      <c r="CA28" s="484"/>
      <c r="CB28" s="484"/>
      <c r="CC28" s="485"/>
      <c r="CD28" s="172"/>
      <c r="CE28" s="486"/>
      <c r="CF28" s="486"/>
      <c r="CG28" s="486"/>
      <c r="CH28" s="486"/>
      <c r="CI28" s="486"/>
      <c r="CJ28" s="486"/>
      <c r="CK28" s="486"/>
      <c r="CL28" s="486"/>
      <c r="CM28" s="486"/>
      <c r="CN28" s="486"/>
      <c r="CO28" s="486"/>
      <c r="CP28" s="486"/>
      <c r="CQ28" s="486"/>
      <c r="CR28" s="486"/>
      <c r="CS28" s="487"/>
      <c r="CT28" s="451"/>
      <c r="CU28" s="452"/>
      <c r="CV28" s="452"/>
      <c r="CW28" s="452"/>
      <c r="CX28" s="452"/>
      <c r="CY28" s="452"/>
      <c r="CZ28" s="452"/>
      <c r="DA28" s="453"/>
      <c r="DB28" s="451"/>
      <c r="DC28" s="452"/>
      <c r="DD28" s="452"/>
      <c r="DE28" s="452"/>
      <c r="DF28" s="452"/>
      <c r="DG28" s="452"/>
      <c r="DH28" s="452"/>
      <c r="DI28" s="453"/>
    </row>
    <row r="29" spans="1:113" ht="18.75" customHeight="1" x14ac:dyDescent="0.2">
      <c r="A29" s="163"/>
      <c r="B29" s="433"/>
      <c r="C29" s="434"/>
      <c r="D29" s="435"/>
      <c r="E29" s="410" t="s">
        <v>176</v>
      </c>
      <c r="F29" s="411"/>
      <c r="G29" s="411"/>
      <c r="H29" s="411"/>
      <c r="I29" s="411"/>
      <c r="J29" s="411"/>
      <c r="K29" s="412"/>
      <c r="L29" s="407">
        <v>30</v>
      </c>
      <c r="M29" s="408"/>
      <c r="N29" s="408"/>
      <c r="O29" s="408"/>
      <c r="P29" s="409"/>
      <c r="Q29" s="407">
        <v>4421</v>
      </c>
      <c r="R29" s="408"/>
      <c r="S29" s="408"/>
      <c r="T29" s="408"/>
      <c r="U29" s="408"/>
      <c r="V29" s="409"/>
      <c r="W29" s="498"/>
      <c r="X29" s="499"/>
      <c r="Y29" s="500"/>
      <c r="Z29" s="410" t="s">
        <v>177</v>
      </c>
      <c r="AA29" s="411"/>
      <c r="AB29" s="411"/>
      <c r="AC29" s="411"/>
      <c r="AD29" s="411"/>
      <c r="AE29" s="411"/>
      <c r="AF29" s="411"/>
      <c r="AG29" s="412"/>
      <c r="AH29" s="407">
        <v>1521</v>
      </c>
      <c r="AI29" s="408"/>
      <c r="AJ29" s="408"/>
      <c r="AK29" s="408"/>
      <c r="AL29" s="409"/>
      <c r="AM29" s="407">
        <v>4921081</v>
      </c>
      <c r="AN29" s="408"/>
      <c r="AO29" s="408"/>
      <c r="AP29" s="408"/>
      <c r="AQ29" s="408"/>
      <c r="AR29" s="409"/>
      <c r="AS29" s="407">
        <v>3235</v>
      </c>
      <c r="AT29" s="408"/>
      <c r="AU29" s="408"/>
      <c r="AV29" s="408"/>
      <c r="AW29" s="408"/>
      <c r="AX29" s="467"/>
      <c r="AY29" s="474"/>
      <c r="AZ29" s="475"/>
      <c r="BA29" s="475"/>
      <c r="BB29" s="476"/>
      <c r="BC29" s="468" t="s">
        <v>178</v>
      </c>
      <c r="BD29" s="469"/>
      <c r="BE29" s="469"/>
      <c r="BF29" s="469"/>
      <c r="BG29" s="469"/>
      <c r="BH29" s="469"/>
      <c r="BI29" s="469"/>
      <c r="BJ29" s="469"/>
      <c r="BK29" s="469"/>
      <c r="BL29" s="469"/>
      <c r="BM29" s="470"/>
      <c r="BN29" s="454">
        <v>564009</v>
      </c>
      <c r="BO29" s="455"/>
      <c r="BP29" s="455"/>
      <c r="BQ29" s="455"/>
      <c r="BR29" s="455"/>
      <c r="BS29" s="455"/>
      <c r="BT29" s="455"/>
      <c r="BU29" s="456"/>
      <c r="BV29" s="454">
        <v>329127</v>
      </c>
      <c r="BW29" s="455"/>
      <c r="BX29" s="455"/>
      <c r="BY29" s="455"/>
      <c r="BZ29" s="455"/>
      <c r="CA29" s="455"/>
      <c r="CB29" s="455"/>
      <c r="CC29" s="456"/>
      <c r="CD29" s="166"/>
      <c r="CE29" s="486"/>
      <c r="CF29" s="486"/>
      <c r="CG29" s="486"/>
      <c r="CH29" s="486"/>
      <c r="CI29" s="486"/>
      <c r="CJ29" s="486"/>
      <c r="CK29" s="486"/>
      <c r="CL29" s="486"/>
      <c r="CM29" s="486"/>
      <c r="CN29" s="486"/>
      <c r="CO29" s="486"/>
      <c r="CP29" s="486"/>
      <c r="CQ29" s="486"/>
      <c r="CR29" s="486"/>
      <c r="CS29" s="487"/>
      <c r="CT29" s="451"/>
      <c r="CU29" s="452"/>
      <c r="CV29" s="452"/>
      <c r="CW29" s="452"/>
      <c r="CX29" s="452"/>
      <c r="CY29" s="452"/>
      <c r="CZ29" s="452"/>
      <c r="DA29" s="453"/>
      <c r="DB29" s="451"/>
      <c r="DC29" s="452"/>
      <c r="DD29" s="452"/>
      <c r="DE29" s="452"/>
      <c r="DF29" s="452"/>
      <c r="DG29" s="452"/>
      <c r="DH29" s="452"/>
      <c r="DI29" s="453"/>
    </row>
    <row r="30" spans="1:113" ht="18.75" customHeight="1" thickBot="1" x14ac:dyDescent="0.25">
      <c r="A30" s="163"/>
      <c r="B30" s="436"/>
      <c r="C30" s="437"/>
      <c r="D30" s="438"/>
      <c r="E30" s="415"/>
      <c r="F30" s="416"/>
      <c r="G30" s="416"/>
      <c r="H30" s="416"/>
      <c r="I30" s="416"/>
      <c r="J30" s="416"/>
      <c r="K30" s="417"/>
      <c r="L30" s="418"/>
      <c r="M30" s="419"/>
      <c r="N30" s="419"/>
      <c r="O30" s="419"/>
      <c r="P30" s="420"/>
      <c r="Q30" s="418"/>
      <c r="R30" s="419"/>
      <c r="S30" s="419"/>
      <c r="T30" s="419"/>
      <c r="U30" s="419"/>
      <c r="V30" s="420"/>
      <c r="W30" s="421" t="s">
        <v>179</v>
      </c>
      <c r="X30" s="422"/>
      <c r="Y30" s="422"/>
      <c r="Z30" s="422"/>
      <c r="AA30" s="422"/>
      <c r="AB30" s="422"/>
      <c r="AC30" s="422"/>
      <c r="AD30" s="422"/>
      <c r="AE30" s="422"/>
      <c r="AF30" s="422"/>
      <c r="AG30" s="423"/>
      <c r="AH30" s="424">
        <v>98.3</v>
      </c>
      <c r="AI30" s="425"/>
      <c r="AJ30" s="425"/>
      <c r="AK30" s="425"/>
      <c r="AL30" s="425"/>
      <c r="AM30" s="425"/>
      <c r="AN30" s="425"/>
      <c r="AO30" s="425"/>
      <c r="AP30" s="425"/>
      <c r="AQ30" s="425"/>
      <c r="AR30" s="425"/>
      <c r="AS30" s="425"/>
      <c r="AT30" s="425"/>
      <c r="AU30" s="425"/>
      <c r="AV30" s="425"/>
      <c r="AW30" s="425"/>
      <c r="AX30" s="426"/>
      <c r="AY30" s="477"/>
      <c r="AZ30" s="478"/>
      <c r="BA30" s="478"/>
      <c r="BB30" s="479"/>
      <c r="BC30" s="427" t="s">
        <v>48</v>
      </c>
      <c r="BD30" s="428"/>
      <c r="BE30" s="428"/>
      <c r="BF30" s="428"/>
      <c r="BG30" s="428"/>
      <c r="BH30" s="428"/>
      <c r="BI30" s="428"/>
      <c r="BJ30" s="428"/>
      <c r="BK30" s="428"/>
      <c r="BL30" s="428"/>
      <c r="BM30" s="429"/>
      <c r="BN30" s="488">
        <v>7686857</v>
      </c>
      <c r="BO30" s="489"/>
      <c r="BP30" s="489"/>
      <c r="BQ30" s="489"/>
      <c r="BR30" s="489"/>
      <c r="BS30" s="489"/>
      <c r="BT30" s="489"/>
      <c r="BU30" s="490"/>
      <c r="BV30" s="488">
        <v>7239744</v>
      </c>
      <c r="BW30" s="489"/>
      <c r="BX30" s="489"/>
      <c r="BY30" s="489"/>
      <c r="BZ30" s="489"/>
      <c r="CA30" s="489"/>
      <c r="CB30" s="489"/>
      <c r="CC30" s="490"/>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413" t="s">
        <v>180</v>
      </c>
      <c r="D32" s="413"/>
      <c r="E32" s="413"/>
      <c r="F32" s="413"/>
      <c r="G32" s="413"/>
      <c r="H32" s="413"/>
      <c r="I32" s="413"/>
      <c r="J32" s="413"/>
      <c r="K32" s="413"/>
      <c r="L32" s="413"/>
      <c r="M32" s="413"/>
      <c r="N32" s="413"/>
      <c r="O32" s="413"/>
      <c r="P32" s="413"/>
      <c r="Q32" s="413"/>
      <c r="R32" s="413"/>
      <c r="S32" s="413"/>
      <c r="U32" s="414" t="s">
        <v>181</v>
      </c>
      <c r="V32" s="414"/>
      <c r="W32" s="414"/>
      <c r="X32" s="414"/>
      <c r="Y32" s="414"/>
      <c r="Z32" s="414"/>
      <c r="AA32" s="414"/>
      <c r="AB32" s="414"/>
      <c r="AC32" s="414"/>
      <c r="AD32" s="414"/>
      <c r="AE32" s="414"/>
      <c r="AF32" s="414"/>
      <c r="AG32" s="414"/>
      <c r="AH32" s="414"/>
      <c r="AI32" s="414"/>
      <c r="AJ32" s="414"/>
      <c r="AK32" s="414"/>
      <c r="AM32" s="414" t="s">
        <v>182</v>
      </c>
      <c r="AN32" s="414"/>
      <c r="AO32" s="414"/>
      <c r="AP32" s="414"/>
      <c r="AQ32" s="414"/>
      <c r="AR32" s="414"/>
      <c r="AS32" s="414"/>
      <c r="AT32" s="414"/>
      <c r="AU32" s="414"/>
      <c r="AV32" s="414"/>
      <c r="AW32" s="414"/>
      <c r="AX32" s="414"/>
      <c r="AY32" s="414"/>
      <c r="AZ32" s="414"/>
      <c r="BA32" s="414"/>
      <c r="BB32" s="414"/>
      <c r="BC32" s="414"/>
      <c r="BE32" s="414" t="s">
        <v>183</v>
      </c>
      <c r="BF32" s="414"/>
      <c r="BG32" s="414"/>
      <c r="BH32" s="414"/>
      <c r="BI32" s="414"/>
      <c r="BJ32" s="414"/>
      <c r="BK32" s="414"/>
      <c r="BL32" s="414"/>
      <c r="BM32" s="414"/>
      <c r="BN32" s="414"/>
      <c r="BO32" s="414"/>
      <c r="BP32" s="414"/>
      <c r="BQ32" s="414"/>
      <c r="BR32" s="414"/>
      <c r="BS32" s="414"/>
      <c r="BT32" s="414"/>
      <c r="BU32" s="414"/>
      <c r="BW32" s="414" t="s">
        <v>184</v>
      </c>
      <c r="BX32" s="414"/>
      <c r="BY32" s="414"/>
      <c r="BZ32" s="414"/>
      <c r="CA32" s="414"/>
      <c r="CB32" s="414"/>
      <c r="CC32" s="414"/>
      <c r="CD32" s="414"/>
      <c r="CE32" s="414"/>
      <c r="CF32" s="414"/>
      <c r="CG32" s="414"/>
      <c r="CH32" s="414"/>
      <c r="CI32" s="414"/>
      <c r="CJ32" s="414"/>
      <c r="CK32" s="414"/>
      <c r="CL32" s="414"/>
      <c r="CM32" s="414"/>
      <c r="CO32" s="414" t="s">
        <v>185</v>
      </c>
      <c r="CP32" s="414"/>
      <c r="CQ32" s="414"/>
      <c r="CR32" s="414"/>
      <c r="CS32" s="414"/>
      <c r="CT32" s="414"/>
      <c r="CU32" s="414"/>
      <c r="CV32" s="414"/>
      <c r="CW32" s="414"/>
      <c r="CX32" s="414"/>
      <c r="CY32" s="414"/>
      <c r="CZ32" s="414"/>
      <c r="DA32" s="414"/>
      <c r="DB32" s="414"/>
      <c r="DC32" s="414"/>
      <c r="DD32" s="414"/>
      <c r="DE32" s="414"/>
      <c r="DI32" s="189"/>
    </row>
    <row r="33" spans="1:113" ht="13.5" customHeight="1" x14ac:dyDescent="0.2">
      <c r="A33" s="163"/>
      <c r="B33" s="190"/>
      <c r="C33" s="406" t="s">
        <v>186</v>
      </c>
      <c r="D33" s="406"/>
      <c r="E33" s="405" t="s">
        <v>187</v>
      </c>
      <c r="F33" s="405"/>
      <c r="G33" s="405"/>
      <c r="H33" s="405"/>
      <c r="I33" s="405"/>
      <c r="J33" s="405"/>
      <c r="K33" s="405"/>
      <c r="L33" s="405"/>
      <c r="M33" s="405"/>
      <c r="N33" s="405"/>
      <c r="O33" s="405"/>
      <c r="P33" s="405"/>
      <c r="Q33" s="405"/>
      <c r="R33" s="405"/>
      <c r="S33" s="405"/>
      <c r="T33" s="167"/>
      <c r="U33" s="406" t="s">
        <v>186</v>
      </c>
      <c r="V33" s="406"/>
      <c r="W33" s="405" t="s">
        <v>187</v>
      </c>
      <c r="X33" s="405"/>
      <c r="Y33" s="405"/>
      <c r="Z33" s="405"/>
      <c r="AA33" s="405"/>
      <c r="AB33" s="405"/>
      <c r="AC33" s="405"/>
      <c r="AD33" s="405"/>
      <c r="AE33" s="405"/>
      <c r="AF33" s="405"/>
      <c r="AG33" s="405"/>
      <c r="AH33" s="405"/>
      <c r="AI33" s="405"/>
      <c r="AJ33" s="405"/>
      <c r="AK33" s="405"/>
      <c r="AL33" s="167"/>
      <c r="AM33" s="406" t="s">
        <v>186</v>
      </c>
      <c r="AN33" s="406"/>
      <c r="AO33" s="405" t="s">
        <v>187</v>
      </c>
      <c r="AP33" s="405"/>
      <c r="AQ33" s="405"/>
      <c r="AR33" s="405"/>
      <c r="AS33" s="405"/>
      <c r="AT33" s="405"/>
      <c r="AU33" s="405"/>
      <c r="AV33" s="405"/>
      <c r="AW33" s="405"/>
      <c r="AX33" s="405"/>
      <c r="AY33" s="405"/>
      <c r="AZ33" s="405"/>
      <c r="BA33" s="405"/>
      <c r="BB33" s="405"/>
      <c r="BC33" s="405"/>
      <c r="BD33" s="173"/>
      <c r="BE33" s="405" t="s">
        <v>188</v>
      </c>
      <c r="BF33" s="405"/>
      <c r="BG33" s="405" t="s">
        <v>189</v>
      </c>
      <c r="BH33" s="405"/>
      <c r="BI33" s="405"/>
      <c r="BJ33" s="405"/>
      <c r="BK33" s="405"/>
      <c r="BL33" s="405"/>
      <c r="BM33" s="405"/>
      <c r="BN33" s="405"/>
      <c r="BO33" s="405"/>
      <c r="BP33" s="405"/>
      <c r="BQ33" s="405"/>
      <c r="BR33" s="405"/>
      <c r="BS33" s="405"/>
      <c r="BT33" s="405"/>
      <c r="BU33" s="405"/>
      <c r="BV33" s="173"/>
      <c r="BW33" s="406" t="s">
        <v>188</v>
      </c>
      <c r="BX33" s="406"/>
      <c r="BY33" s="405" t="s">
        <v>190</v>
      </c>
      <c r="BZ33" s="405"/>
      <c r="CA33" s="405"/>
      <c r="CB33" s="405"/>
      <c r="CC33" s="405"/>
      <c r="CD33" s="405"/>
      <c r="CE33" s="405"/>
      <c r="CF33" s="405"/>
      <c r="CG33" s="405"/>
      <c r="CH33" s="405"/>
      <c r="CI33" s="405"/>
      <c r="CJ33" s="405"/>
      <c r="CK33" s="405"/>
      <c r="CL33" s="405"/>
      <c r="CM33" s="405"/>
      <c r="CN33" s="167"/>
      <c r="CO33" s="406" t="s">
        <v>186</v>
      </c>
      <c r="CP33" s="406"/>
      <c r="CQ33" s="405" t="s">
        <v>191</v>
      </c>
      <c r="CR33" s="405"/>
      <c r="CS33" s="405"/>
      <c r="CT33" s="405"/>
      <c r="CU33" s="405"/>
      <c r="CV33" s="405"/>
      <c r="CW33" s="405"/>
      <c r="CX33" s="405"/>
      <c r="CY33" s="405"/>
      <c r="CZ33" s="405"/>
      <c r="DA33" s="405"/>
      <c r="DB33" s="405"/>
      <c r="DC33" s="405"/>
      <c r="DD33" s="405"/>
      <c r="DE33" s="405"/>
      <c r="DF33" s="167"/>
      <c r="DG33" s="404" t="s">
        <v>192</v>
      </c>
      <c r="DH33" s="404"/>
      <c r="DI33" s="168"/>
    </row>
    <row r="34" spans="1:113" ht="32.25" customHeight="1" x14ac:dyDescent="0.2">
      <c r="A34" s="163"/>
      <c r="B34" s="190"/>
      <c r="C34" s="402">
        <f>IF(E34="","",1)</f>
        <v>1</v>
      </c>
      <c r="D34" s="402"/>
      <c r="E34" s="403" t="str">
        <f>IF('各会計、関係団体の財政状況及び健全化判断比率'!B7="","",'各会計、関係団体の財政状況及び健全化判断比率'!B7)</f>
        <v>一般会計</v>
      </c>
      <c r="F34" s="403"/>
      <c r="G34" s="403"/>
      <c r="H34" s="403"/>
      <c r="I34" s="403"/>
      <c r="J34" s="403"/>
      <c r="K34" s="403"/>
      <c r="L34" s="403"/>
      <c r="M34" s="403"/>
      <c r="N34" s="403"/>
      <c r="O34" s="403"/>
      <c r="P34" s="403"/>
      <c r="Q34" s="403"/>
      <c r="R34" s="403"/>
      <c r="S34" s="403"/>
      <c r="T34" s="163"/>
      <c r="U34" s="402">
        <f>IF(W34="","",MAX(C34:D43)+1)</f>
        <v>2</v>
      </c>
      <c r="V34" s="402"/>
      <c r="W34" s="403" t="str">
        <f>IF('各会計、関係団体の財政状況及び健全化判断比率'!B28="","",'各会計、関係団体の財政状況及び健全化判断比率'!B28)</f>
        <v>上越市国民健康保険特別会計</v>
      </c>
      <c r="X34" s="403"/>
      <c r="Y34" s="403"/>
      <c r="Z34" s="403"/>
      <c r="AA34" s="403"/>
      <c r="AB34" s="403"/>
      <c r="AC34" s="403"/>
      <c r="AD34" s="403"/>
      <c r="AE34" s="403"/>
      <c r="AF34" s="403"/>
      <c r="AG34" s="403"/>
      <c r="AH34" s="403"/>
      <c r="AI34" s="403"/>
      <c r="AJ34" s="403"/>
      <c r="AK34" s="403"/>
      <c r="AL34" s="163"/>
      <c r="AM34" s="402">
        <f>IF(AO34="","",MAX(C34:D43,U34:V43)+1)</f>
        <v>6</v>
      </c>
      <c r="AN34" s="402"/>
      <c r="AO34" s="403" t="str">
        <f>IF('各会計、関係団体の財政状況及び健全化判断比率'!B32="","",'各会計、関係団体の財政状況及び健全化判断比率'!B32)</f>
        <v>上越市病院事業会計</v>
      </c>
      <c r="AP34" s="403"/>
      <c r="AQ34" s="403"/>
      <c r="AR34" s="403"/>
      <c r="AS34" s="403"/>
      <c r="AT34" s="403"/>
      <c r="AU34" s="403"/>
      <c r="AV34" s="403"/>
      <c r="AW34" s="403"/>
      <c r="AX34" s="403"/>
      <c r="AY34" s="403"/>
      <c r="AZ34" s="403"/>
      <c r="BA34" s="403"/>
      <c r="BB34" s="403"/>
      <c r="BC34" s="403"/>
      <c r="BD34" s="163"/>
      <c r="BE34" s="402" t="str">
        <f>IF(BG34="","",MAX(C34:D43,U34:V43,AM34:AN43)+1)</f>
        <v/>
      </c>
      <c r="BF34" s="402"/>
      <c r="BG34" s="403"/>
      <c r="BH34" s="403"/>
      <c r="BI34" s="403"/>
      <c r="BJ34" s="403"/>
      <c r="BK34" s="403"/>
      <c r="BL34" s="403"/>
      <c r="BM34" s="403"/>
      <c r="BN34" s="403"/>
      <c r="BO34" s="403"/>
      <c r="BP34" s="403"/>
      <c r="BQ34" s="403"/>
      <c r="BR34" s="403"/>
      <c r="BS34" s="403"/>
      <c r="BT34" s="403"/>
      <c r="BU34" s="403"/>
      <c r="BV34" s="163"/>
      <c r="BW34" s="402">
        <f>IF(BY34="","",MAX(C34:D43,U34:V43,AM34:AN43,BE34:BF43)+1)</f>
        <v>10</v>
      </c>
      <c r="BX34" s="402"/>
      <c r="BY34" s="403" t="str">
        <f>IF('各会計、関係団体の財政状況及び健全化判断比率'!B68="","",'各会計、関係団体の財政状況及び健全化判断比率'!B68)</f>
        <v>上越地域消防事務組合</v>
      </c>
      <c r="BZ34" s="403"/>
      <c r="CA34" s="403"/>
      <c r="CB34" s="403"/>
      <c r="CC34" s="403"/>
      <c r="CD34" s="403"/>
      <c r="CE34" s="403"/>
      <c r="CF34" s="403"/>
      <c r="CG34" s="403"/>
      <c r="CH34" s="403"/>
      <c r="CI34" s="403"/>
      <c r="CJ34" s="403"/>
      <c r="CK34" s="403"/>
      <c r="CL34" s="403"/>
      <c r="CM34" s="403"/>
      <c r="CN34" s="163"/>
      <c r="CO34" s="402">
        <f>IF(CQ34="","",MAX(C34:D43,U34:V43,AM34:AN43,BE34:BF43,BW34:BX43)+1)</f>
        <v>20</v>
      </c>
      <c r="CP34" s="402"/>
      <c r="CQ34" s="403" t="str">
        <f>IF('各会計、関係団体の財政状況及び健全化判断比率'!BS7="","",'各会計、関係団体の財政状況及び健全化判断比率'!BS7)</f>
        <v>上越勤労者福祉サービスセンター</v>
      </c>
      <c r="CR34" s="403"/>
      <c r="CS34" s="403"/>
      <c r="CT34" s="403"/>
      <c r="CU34" s="403"/>
      <c r="CV34" s="403"/>
      <c r="CW34" s="403"/>
      <c r="CX34" s="403"/>
      <c r="CY34" s="403"/>
      <c r="CZ34" s="403"/>
      <c r="DA34" s="403"/>
      <c r="DB34" s="403"/>
      <c r="DC34" s="403"/>
      <c r="DD34" s="403"/>
      <c r="DE34" s="403"/>
      <c r="DG34" s="400" t="str">
        <f>IF('各会計、関係団体の財政状況及び健全化判断比率'!BR7="","",'各会計、関係団体の財政状況及び健全化判断比率'!BR7)</f>
        <v/>
      </c>
      <c r="DH34" s="400"/>
      <c r="DI34" s="168"/>
    </row>
    <row r="35" spans="1:113" ht="32.25" customHeight="1" x14ac:dyDescent="0.2">
      <c r="A35" s="163"/>
      <c r="B35" s="190"/>
      <c r="C35" s="402" t="str">
        <f>IF(E35="","",C34+1)</f>
        <v/>
      </c>
      <c r="D35" s="402"/>
      <c r="E35" s="403" t="str">
        <f>IF('各会計、関係団体の財政状況及び健全化判断比率'!B8="","",'各会計、関係団体の財政状況及び健全化判断比率'!B8)</f>
        <v/>
      </c>
      <c r="F35" s="403"/>
      <c r="G35" s="403"/>
      <c r="H35" s="403"/>
      <c r="I35" s="403"/>
      <c r="J35" s="403"/>
      <c r="K35" s="403"/>
      <c r="L35" s="403"/>
      <c r="M35" s="403"/>
      <c r="N35" s="403"/>
      <c r="O35" s="403"/>
      <c r="P35" s="403"/>
      <c r="Q35" s="403"/>
      <c r="R35" s="403"/>
      <c r="S35" s="403"/>
      <c r="T35" s="163"/>
      <c r="U35" s="402">
        <f>IF(W35="","",U34+1)</f>
        <v>3</v>
      </c>
      <c r="V35" s="402"/>
      <c r="W35" s="403" t="str">
        <f>IF('各会計、関係団体の財政状況及び健全化判断比率'!B29="","",'各会計、関係団体の財政状況及び健全化判断比率'!B29)</f>
        <v>上越市診療所特別会計</v>
      </c>
      <c r="X35" s="403"/>
      <c r="Y35" s="403"/>
      <c r="Z35" s="403"/>
      <c r="AA35" s="403"/>
      <c r="AB35" s="403"/>
      <c r="AC35" s="403"/>
      <c r="AD35" s="403"/>
      <c r="AE35" s="403"/>
      <c r="AF35" s="403"/>
      <c r="AG35" s="403"/>
      <c r="AH35" s="403"/>
      <c r="AI35" s="403"/>
      <c r="AJ35" s="403"/>
      <c r="AK35" s="403"/>
      <c r="AL35" s="163"/>
      <c r="AM35" s="402">
        <f t="shared" ref="AM35:AM43" si="0">IF(AO35="","",AM34+1)</f>
        <v>7</v>
      </c>
      <c r="AN35" s="402"/>
      <c r="AO35" s="403" t="str">
        <f>IF('各会計、関係団体の財政状況及び健全化判断比率'!B33="","",'各会計、関係団体の財政状況及び健全化判断比率'!B33)</f>
        <v>上越市ガス事業会計</v>
      </c>
      <c r="AP35" s="403"/>
      <c r="AQ35" s="403"/>
      <c r="AR35" s="403"/>
      <c r="AS35" s="403"/>
      <c r="AT35" s="403"/>
      <c r="AU35" s="403"/>
      <c r="AV35" s="403"/>
      <c r="AW35" s="403"/>
      <c r="AX35" s="403"/>
      <c r="AY35" s="403"/>
      <c r="AZ35" s="403"/>
      <c r="BA35" s="403"/>
      <c r="BB35" s="403"/>
      <c r="BC35" s="403"/>
      <c r="BD35" s="163"/>
      <c r="BE35" s="402" t="str">
        <f t="shared" ref="BE35:BE43" si="1">IF(BG35="","",BE34+1)</f>
        <v/>
      </c>
      <c r="BF35" s="402"/>
      <c r="BG35" s="403"/>
      <c r="BH35" s="403"/>
      <c r="BI35" s="403"/>
      <c r="BJ35" s="403"/>
      <c r="BK35" s="403"/>
      <c r="BL35" s="403"/>
      <c r="BM35" s="403"/>
      <c r="BN35" s="403"/>
      <c r="BO35" s="403"/>
      <c r="BP35" s="403"/>
      <c r="BQ35" s="403"/>
      <c r="BR35" s="403"/>
      <c r="BS35" s="403"/>
      <c r="BT35" s="403"/>
      <c r="BU35" s="403"/>
      <c r="BV35" s="163"/>
      <c r="BW35" s="402">
        <f t="shared" ref="BW35:BW43" si="2">IF(BY35="","",BW34+1)</f>
        <v>11</v>
      </c>
      <c r="BX35" s="402"/>
      <c r="BY35" s="403" t="str">
        <f>IF('各会計、関係団体の財政状況及び健全化判断比率'!B69="","",'各会計、関係団体の財政状況及び健全化判断比率'!B69)</f>
        <v>上越広域伝染病院組合</v>
      </c>
      <c r="BZ35" s="403"/>
      <c r="CA35" s="403"/>
      <c r="CB35" s="403"/>
      <c r="CC35" s="403"/>
      <c r="CD35" s="403"/>
      <c r="CE35" s="403"/>
      <c r="CF35" s="403"/>
      <c r="CG35" s="403"/>
      <c r="CH35" s="403"/>
      <c r="CI35" s="403"/>
      <c r="CJ35" s="403"/>
      <c r="CK35" s="403"/>
      <c r="CL35" s="403"/>
      <c r="CM35" s="403"/>
      <c r="CN35" s="163"/>
      <c r="CO35" s="402">
        <f t="shared" ref="CO35:CO43" si="3">IF(CQ35="","",CO34+1)</f>
        <v>21</v>
      </c>
      <c r="CP35" s="402"/>
      <c r="CQ35" s="403" t="str">
        <f>IF('各会計、関係団体の財政状況及び健全化判断比率'!BS8="","",'各会計、関係団体の財政状況及び健全化判断比率'!BS8)</f>
        <v>マリーナ上越</v>
      </c>
      <c r="CR35" s="403"/>
      <c r="CS35" s="403"/>
      <c r="CT35" s="403"/>
      <c r="CU35" s="403"/>
      <c r="CV35" s="403"/>
      <c r="CW35" s="403"/>
      <c r="CX35" s="403"/>
      <c r="CY35" s="403"/>
      <c r="CZ35" s="403"/>
      <c r="DA35" s="403"/>
      <c r="DB35" s="403"/>
      <c r="DC35" s="403"/>
      <c r="DD35" s="403"/>
      <c r="DE35" s="403"/>
      <c r="DG35" s="400" t="str">
        <f>IF('各会計、関係団体の財政状況及び健全化判断比率'!BR8="","",'各会計、関係団体の財政状況及び健全化判断比率'!BR8)</f>
        <v/>
      </c>
      <c r="DH35" s="400"/>
      <c r="DI35" s="168"/>
    </row>
    <row r="36" spans="1:113" ht="32.25" customHeight="1" x14ac:dyDescent="0.2">
      <c r="A36" s="163"/>
      <c r="B36" s="190"/>
      <c r="C36" s="402" t="str">
        <f>IF(E36="","",C35+1)</f>
        <v/>
      </c>
      <c r="D36" s="402"/>
      <c r="E36" s="403" t="str">
        <f>IF('各会計、関係団体の財政状況及び健全化判断比率'!B9="","",'各会計、関係団体の財政状況及び健全化判断比率'!B9)</f>
        <v/>
      </c>
      <c r="F36" s="403"/>
      <c r="G36" s="403"/>
      <c r="H36" s="403"/>
      <c r="I36" s="403"/>
      <c r="J36" s="403"/>
      <c r="K36" s="403"/>
      <c r="L36" s="403"/>
      <c r="M36" s="403"/>
      <c r="N36" s="403"/>
      <c r="O36" s="403"/>
      <c r="P36" s="403"/>
      <c r="Q36" s="403"/>
      <c r="R36" s="403"/>
      <c r="S36" s="403"/>
      <c r="T36" s="163"/>
      <c r="U36" s="402">
        <f t="shared" ref="U36:U43" si="4">IF(W36="","",U35+1)</f>
        <v>4</v>
      </c>
      <c r="V36" s="402"/>
      <c r="W36" s="403" t="str">
        <f>IF('各会計、関係団体の財政状況及び健全化判断比率'!B30="","",'各会計、関係団体の財政状況及び健全化判断比率'!B30)</f>
        <v>上越市介護保険特別会計</v>
      </c>
      <c r="X36" s="403"/>
      <c r="Y36" s="403"/>
      <c r="Z36" s="403"/>
      <c r="AA36" s="403"/>
      <c r="AB36" s="403"/>
      <c r="AC36" s="403"/>
      <c r="AD36" s="403"/>
      <c r="AE36" s="403"/>
      <c r="AF36" s="403"/>
      <c r="AG36" s="403"/>
      <c r="AH36" s="403"/>
      <c r="AI36" s="403"/>
      <c r="AJ36" s="403"/>
      <c r="AK36" s="403"/>
      <c r="AL36" s="163"/>
      <c r="AM36" s="402">
        <f t="shared" si="0"/>
        <v>8</v>
      </c>
      <c r="AN36" s="402"/>
      <c r="AO36" s="403" t="str">
        <f>IF('各会計、関係団体の財政状況及び健全化判断比率'!B34="","",'各会計、関係団体の財政状況及び健全化判断比率'!B34)</f>
        <v>上越市水道事業会計</v>
      </c>
      <c r="AP36" s="403"/>
      <c r="AQ36" s="403"/>
      <c r="AR36" s="403"/>
      <c r="AS36" s="403"/>
      <c r="AT36" s="403"/>
      <c r="AU36" s="403"/>
      <c r="AV36" s="403"/>
      <c r="AW36" s="403"/>
      <c r="AX36" s="403"/>
      <c r="AY36" s="403"/>
      <c r="AZ36" s="403"/>
      <c r="BA36" s="403"/>
      <c r="BB36" s="403"/>
      <c r="BC36" s="403"/>
      <c r="BD36" s="163"/>
      <c r="BE36" s="402" t="str">
        <f t="shared" si="1"/>
        <v/>
      </c>
      <c r="BF36" s="402"/>
      <c r="BG36" s="403"/>
      <c r="BH36" s="403"/>
      <c r="BI36" s="403"/>
      <c r="BJ36" s="403"/>
      <c r="BK36" s="403"/>
      <c r="BL36" s="403"/>
      <c r="BM36" s="403"/>
      <c r="BN36" s="403"/>
      <c r="BO36" s="403"/>
      <c r="BP36" s="403"/>
      <c r="BQ36" s="403"/>
      <c r="BR36" s="403"/>
      <c r="BS36" s="403"/>
      <c r="BT36" s="403"/>
      <c r="BU36" s="403"/>
      <c r="BV36" s="163"/>
      <c r="BW36" s="402">
        <f t="shared" si="2"/>
        <v>12</v>
      </c>
      <c r="BX36" s="402"/>
      <c r="BY36" s="403" t="str">
        <f>IF('各会計、関係団体の財政状況及び健全化判断比率'!B70="","",'各会計、関係団体の財政状況及び健全化判断比率'!B70)</f>
        <v>新潟県市町村総合事務組合
　【一般会計】</v>
      </c>
      <c r="BZ36" s="403"/>
      <c r="CA36" s="403"/>
      <c r="CB36" s="403"/>
      <c r="CC36" s="403"/>
      <c r="CD36" s="403"/>
      <c r="CE36" s="403"/>
      <c r="CF36" s="403"/>
      <c r="CG36" s="403"/>
      <c r="CH36" s="403"/>
      <c r="CI36" s="403"/>
      <c r="CJ36" s="403"/>
      <c r="CK36" s="403"/>
      <c r="CL36" s="403"/>
      <c r="CM36" s="403"/>
      <c r="CN36" s="163"/>
      <c r="CO36" s="402">
        <f t="shared" si="3"/>
        <v>22</v>
      </c>
      <c r="CP36" s="402"/>
      <c r="CQ36" s="403" t="str">
        <f>IF('各会計、関係団体の財政状況及び健全化判断比率'!BS9="","",'各会計、関係団体の財政状況及び健全化判断比率'!BS9)</f>
        <v>東頸バス</v>
      </c>
      <c r="CR36" s="403"/>
      <c r="CS36" s="403"/>
      <c r="CT36" s="403"/>
      <c r="CU36" s="403"/>
      <c r="CV36" s="403"/>
      <c r="CW36" s="403"/>
      <c r="CX36" s="403"/>
      <c r="CY36" s="403"/>
      <c r="CZ36" s="403"/>
      <c r="DA36" s="403"/>
      <c r="DB36" s="403"/>
      <c r="DC36" s="403"/>
      <c r="DD36" s="403"/>
      <c r="DE36" s="403"/>
      <c r="DG36" s="400" t="str">
        <f>IF('各会計、関係団体の財政状況及び健全化判断比率'!BR9="","",'各会計、関係団体の財政状況及び健全化判断比率'!BR9)</f>
        <v/>
      </c>
      <c r="DH36" s="400"/>
      <c r="DI36" s="168"/>
    </row>
    <row r="37" spans="1:113" ht="32.25" customHeight="1" x14ac:dyDescent="0.2">
      <c r="A37" s="163"/>
      <c r="B37" s="190"/>
      <c r="C37" s="402" t="str">
        <f>IF(E37="","",C36+1)</f>
        <v/>
      </c>
      <c r="D37" s="402"/>
      <c r="E37" s="403" t="str">
        <f>IF('各会計、関係団体の財政状況及び健全化判断比率'!B10="","",'各会計、関係団体の財政状況及び健全化判断比率'!B10)</f>
        <v/>
      </c>
      <c r="F37" s="403"/>
      <c r="G37" s="403"/>
      <c r="H37" s="403"/>
      <c r="I37" s="403"/>
      <c r="J37" s="403"/>
      <c r="K37" s="403"/>
      <c r="L37" s="403"/>
      <c r="M37" s="403"/>
      <c r="N37" s="403"/>
      <c r="O37" s="403"/>
      <c r="P37" s="403"/>
      <c r="Q37" s="403"/>
      <c r="R37" s="403"/>
      <c r="S37" s="403"/>
      <c r="T37" s="163"/>
      <c r="U37" s="402">
        <f t="shared" si="4"/>
        <v>5</v>
      </c>
      <c r="V37" s="402"/>
      <c r="W37" s="403" t="str">
        <f>IF('各会計、関係団体の財政状況及び健全化判断比率'!B31="","",'各会計、関係団体の財政状況及び健全化判断比率'!B31)</f>
        <v>上越市後期高齢者医療特別会計</v>
      </c>
      <c r="X37" s="403"/>
      <c r="Y37" s="403"/>
      <c r="Z37" s="403"/>
      <c r="AA37" s="403"/>
      <c r="AB37" s="403"/>
      <c r="AC37" s="403"/>
      <c r="AD37" s="403"/>
      <c r="AE37" s="403"/>
      <c r="AF37" s="403"/>
      <c r="AG37" s="403"/>
      <c r="AH37" s="403"/>
      <c r="AI37" s="403"/>
      <c r="AJ37" s="403"/>
      <c r="AK37" s="403"/>
      <c r="AL37" s="163"/>
      <c r="AM37" s="402">
        <f t="shared" si="0"/>
        <v>9</v>
      </c>
      <c r="AN37" s="402"/>
      <c r="AO37" s="403" t="str">
        <f>IF('各会計、関係団体の財政状況及び健全化判断比率'!B35="","",'各会計、関係団体の財政状況及び健全化判断比率'!B35)</f>
        <v>上越市下水道事業会計</v>
      </c>
      <c r="AP37" s="403"/>
      <c r="AQ37" s="403"/>
      <c r="AR37" s="403"/>
      <c r="AS37" s="403"/>
      <c r="AT37" s="403"/>
      <c r="AU37" s="403"/>
      <c r="AV37" s="403"/>
      <c r="AW37" s="403"/>
      <c r="AX37" s="403"/>
      <c r="AY37" s="403"/>
      <c r="AZ37" s="403"/>
      <c r="BA37" s="403"/>
      <c r="BB37" s="403"/>
      <c r="BC37" s="403"/>
      <c r="BD37" s="163"/>
      <c r="BE37" s="402" t="str">
        <f t="shared" si="1"/>
        <v/>
      </c>
      <c r="BF37" s="402"/>
      <c r="BG37" s="403"/>
      <c r="BH37" s="403"/>
      <c r="BI37" s="403"/>
      <c r="BJ37" s="403"/>
      <c r="BK37" s="403"/>
      <c r="BL37" s="403"/>
      <c r="BM37" s="403"/>
      <c r="BN37" s="403"/>
      <c r="BO37" s="403"/>
      <c r="BP37" s="403"/>
      <c r="BQ37" s="403"/>
      <c r="BR37" s="403"/>
      <c r="BS37" s="403"/>
      <c r="BT37" s="403"/>
      <c r="BU37" s="403"/>
      <c r="BV37" s="163"/>
      <c r="BW37" s="402">
        <f t="shared" si="2"/>
        <v>13</v>
      </c>
      <c r="BX37" s="402"/>
      <c r="BY37" s="403" t="str">
        <f>IF('各会計、関係団体の財政状況及び健全化判断比率'!B71="","",'各会計、関係団体の財政状況及び健全化判断比率'!B71)</f>
        <v>新潟県市町村総合事務組合
　【職員退職手当支給事業特別会計】</v>
      </c>
      <c r="BZ37" s="403"/>
      <c r="CA37" s="403"/>
      <c r="CB37" s="403"/>
      <c r="CC37" s="403"/>
      <c r="CD37" s="403"/>
      <c r="CE37" s="403"/>
      <c r="CF37" s="403"/>
      <c r="CG37" s="403"/>
      <c r="CH37" s="403"/>
      <c r="CI37" s="403"/>
      <c r="CJ37" s="403"/>
      <c r="CK37" s="403"/>
      <c r="CL37" s="403"/>
      <c r="CM37" s="403"/>
      <c r="CN37" s="163"/>
      <c r="CO37" s="402">
        <f t="shared" si="3"/>
        <v>23</v>
      </c>
      <c r="CP37" s="402"/>
      <c r="CQ37" s="403" t="str">
        <f>IF('各会計、関係団体の財政状況及び健全化判断比率'!BS10="","",'各会計、関係団体の財政状況及び健全化判断比率'!BS10)</f>
        <v>浦川原農業振興公社</v>
      </c>
      <c r="CR37" s="403"/>
      <c r="CS37" s="403"/>
      <c r="CT37" s="403"/>
      <c r="CU37" s="403"/>
      <c r="CV37" s="403"/>
      <c r="CW37" s="403"/>
      <c r="CX37" s="403"/>
      <c r="CY37" s="403"/>
      <c r="CZ37" s="403"/>
      <c r="DA37" s="403"/>
      <c r="DB37" s="403"/>
      <c r="DC37" s="403"/>
      <c r="DD37" s="403"/>
      <c r="DE37" s="403"/>
      <c r="DG37" s="400" t="str">
        <f>IF('各会計、関係団体の財政状況及び健全化判断比率'!BR10="","",'各会計、関係団体の財政状況及び健全化判断比率'!BR10)</f>
        <v/>
      </c>
      <c r="DH37" s="400"/>
      <c r="DI37" s="168"/>
    </row>
    <row r="38" spans="1:113" ht="32.25" customHeight="1" x14ac:dyDescent="0.2">
      <c r="A38" s="163"/>
      <c r="B38" s="190"/>
      <c r="C38" s="402" t="str">
        <f t="shared" ref="C38:C43" si="5">IF(E38="","",C37+1)</f>
        <v/>
      </c>
      <c r="D38" s="402"/>
      <c r="E38" s="403" t="str">
        <f>IF('各会計、関係団体の財政状況及び健全化判断比率'!B11="","",'各会計、関係団体の財政状況及び健全化判断比率'!B11)</f>
        <v/>
      </c>
      <c r="F38" s="403"/>
      <c r="G38" s="403"/>
      <c r="H38" s="403"/>
      <c r="I38" s="403"/>
      <c r="J38" s="403"/>
      <c r="K38" s="403"/>
      <c r="L38" s="403"/>
      <c r="M38" s="403"/>
      <c r="N38" s="403"/>
      <c r="O38" s="403"/>
      <c r="P38" s="403"/>
      <c r="Q38" s="403"/>
      <c r="R38" s="403"/>
      <c r="S38" s="403"/>
      <c r="T38" s="163"/>
      <c r="U38" s="402" t="str">
        <f t="shared" si="4"/>
        <v/>
      </c>
      <c r="V38" s="402"/>
      <c r="W38" s="403"/>
      <c r="X38" s="403"/>
      <c r="Y38" s="403"/>
      <c r="Z38" s="403"/>
      <c r="AA38" s="403"/>
      <c r="AB38" s="403"/>
      <c r="AC38" s="403"/>
      <c r="AD38" s="403"/>
      <c r="AE38" s="403"/>
      <c r="AF38" s="403"/>
      <c r="AG38" s="403"/>
      <c r="AH38" s="403"/>
      <c r="AI38" s="403"/>
      <c r="AJ38" s="403"/>
      <c r="AK38" s="403"/>
      <c r="AL38" s="163"/>
      <c r="AM38" s="402" t="str">
        <f t="shared" si="0"/>
        <v/>
      </c>
      <c r="AN38" s="402"/>
      <c r="AO38" s="403"/>
      <c r="AP38" s="403"/>
      <c r="AQ38" s="403"/>
      <c r="AR38" s="403"/>
      <c r="AS38" s="403"/>
      <c r="AT38" s="403"/>
      <c r="AU38" s="403"/>
      <c r="AV38" s="403"/>
      <c r="AW38" s="403"/>
      <c r="AX38" s="403"/>
      <c r="AY38" s="403"/>
      <c r="AZ38" s="403"/>
      <c r="BA38" s="403"/>
      <c r="BB38" s="403"/>
      <c r="BC38" s="403"/>
      <c r="BD38" s="163"/>
      <c r="BE38" s="402" t="str">
        <f t="shared" si="1"/>
        <v/>
      </c>
      <c r="BF38" s="402"/>
      <c r="BG38" s="403"/>
      <c r="BH38" s="403"/>
      <c r="BI38" s="403"/>
      <c r="BJ38" s="403"/>
      <c r="BK38" s="403"/>
      <c r="BL38" s="403"/>
      <c r="BM38" s="403"/>
      <c r="BN38" s="403"/>
      <c r="BO38" s="403"/>
      <c r="BP38" s="403"/>
      <c r="BQ38" s="403"/>
      <c r="BR38" s="403"/>
      <c r="BS38" s="403"/>
      <c r="BT38" s="403"/>
      <c r="BU38" s="403"/>
      <c r="BV38" s="163"/>
      <c r="BW38" s="402">
        <f t="shared" si="2"/>
        <v>14</v>
      </c>
      <c r="BX38" s="402"/>
      <c r="BY38" s="403" t="str">
        <f>IF('各会計、関係団体の財政状況及び健全化判断比率'!B72="","",'各会計、関係団体の財政状況及び健全化判断比率'!B72)</f>
        <v>新潟県市町村総合事務組合
　【消防団員等公務災害補償事業特別会計】</v>
      </c>
      <c r="BZ38" s="403"/>
      <c r="CA38" s="403"/>
      <c r="CB38" s="403"/>
      <c r="CC38" s="403"/>
      <c r="CD38" s="403"/>
      <c r="CE38" s="403"/>
      <c r="CF38" s="403"/>
      <c r="CG38" s="403"/>
      <c r="CH38" s="403"/>
      <c r="CI38" s="403"/>
      <c r="CJ38" s="403"/>
      <c r="CK38" s="403"/>
      <c r="CL38" s="403"/>
      <c r="CM38" s="403"/>
      <c r="CN38" s="163"/>
      <c r="CO38" s="402">
        <f t="shared" si="3"/>
        <v>24</v>
      </c>
      <c r="CP38" s="402"/>
      <c r="CQ38" s="403" t="str">
        <f>IF('各会計、関係団体の財政状況及び健全化判断比率'!BS11="","",'各会計、関係団体の財政状況及び健全化判断比率'!BS11)</f>
        <v>大島農業振興公社</v>
      </c>
      <c r="CR38" s="403"/>
      <c r="CS38" s="403"/>
      <c r="CT38" s="403"/>
      <c r="CU38" s="403"/>
      <c r="CV38" s="403"/>
      <c r="CW38" s="403"/>
      <c r="CX38" s="403"/>
      <c r="CY38" s="403"/>
      <c r="CZ38" s="403"/>
      <c r="DA38" s="403"/>
      <c r="DB38" s="403"/>
      <c r="DC38" s="403"/>
      <c r="DD38" s="403"/>
      <c r="DE38" s="403"/>
      <c r="DG38" s="400" t="str">
        <f>IF('各会計、関係団体の財政状況及び健全化判断比率'!BR11="","",'各会計、関係団体の財政状況及び健全化判断比率'!BR11)</f>
        <v/>
      </c>
      <c r="DH38" s="400"/>
      <c r="DI38" s="168"/>
    </row>
    <row r="39" spans="1:113" ht="32.25" customHeight="1" x14ac:dyDescent="0.2">
      <c r="A39" s="163"/>
      <c r="B39" s="190"/>
      <c r="C39" s="402" t="str">
        <f t="shared" si="5"/>
        <v/>
      </c>
      <c r="D39" s="402"/>
      <c r="E39" s="403" t="str">
        <f>IF('各会計、関係団体の財政状況及び健全化判断比率'!B12="","",'各会計、関係団体の財政状況及び健全化判断比率'!B12)</f>
        <v/>
      </c>
      <c r="F39" s="403"/>
      <c r="G39" s="403"/>
      <c r="H39" s="403"/>
      <c r="I39" s="403"/>
      <c r="J39" s="403"/>
      <c r="K39" s="403"/>
      <c r="L39" s="403"/>
      <c r="M39" s="403"/>
      <c r="N39" s="403"/>
      <c r="O39" s="403"/>
      <c r="P39" s="403"/>
      <c r="Q39" s="403"/>
      <c r="R39" s="403"/>
      <c r="S39" s="403"/>
      <c r="T39" s="163"/>
      <c r="U39" s="402" t="str">
        <f t="shared" si="4"/>
        <v/>
      </c>
      <c r="V39" s="402"/>
      <c r="W39" s="403"/>
      <c r="X39" s="403"/>
      <c r="Y39" s="403"/>
      <c r="Z39" s="403"/>
      <c r="AA39" s="403"/>
      <c r="AB39" s="403"/>
      <c r="AC39" s="403"/>
      <c r="AD39" s="403"/>
      <c r="AE39" s="403"/>
      <c r="AF39" s="403"/>
      <c r="AG39" s="403"/>
      <c r="AH39" s="403"/>
      <c r="AI39" s="403"/>
      <c r="AJ39" s="403"/>
      <c r="AK39" s="403"/>
      <c r="AL39" s="163"/>
      <c r="AM39" s="402" t="str">
        <f t="shared" si="0"/>
        <v/>
      </c>
      <c r="AN39" s="402"/>
      <c r="AO39" s="403"/>
      <c r="AP39" s="403"/>
      <c r="AQ39" s="403"/>
      <c r="AR39" s="403"/>
      <c r="AS39" s="403"/>
      <c r="AT39" s="403"/>
      <c r="AU39" s="403"/>
      <c r="AV39" s="403"/>
      <c r="AW39" s="403"/>
      <c r="AX39" s="403"/>
      <c r="AY39" s="403"/>
      <c r="AZ39" s="403"/>
      <c r="BA39" s="403"/>
      <c r="BB39" s="403"/>
      <c r="BC39" s="403"/>
      <c r="BD39" s="163"/>
      <c r="BE39" s="402" t="str">
        <f t="shared" si="1"/>
        <v/>
      </c>
      <c r="BF39" s="402"/>
      <c r="BG39" s="403"/>
      <c r="BH39" s="403"/>
      <c r="BI39" s="403"/>
      <c r="BJ39" s="403"/>
      <c r="BK39" s="403"/>
      <c r="BL39" s="403"/>
      <c r="BM39" s="403"/>
      <c r="BN39" s="403"/>
      <c r="BO39" s="403"/>
      <c r="BP39" s="403"/>
      <c r="BQ39" s="403"/>
      <c r="BR39" s="403"/>
      <c r="BS39" s="403"/>
      <c r="BT39" s="403"/>
      <c r="BU39" s="403"/>
      <c r="BV39" s="163"/>
      <c r="BW39" s="402">
        <f t="shared" si="2"/>
        <v>15</v>
      </c>
      <c r="BX39" s="402"/>
      <c r="BY39" s="403" t="str">
        <f>IF('各会計、関係団体の財政状況及び健全化判断比率'!B73="","",'各会計、関係団体の財政状況及び健全化判断比率'!B73)</f>
        <v>新潟県市町村総合事務組合
　【消防賞じゅつ金等支給事業特別会計】</v>
      </c>
      <c r="BZ39" s="403"/>
      <c r="CA39" s="403"/>
      <c r="CB39" s="403"/>
      <c r="CC39" s="403"/>
      <c r="CD39" s="403"/>
      <c r="CE39" s="403"/>
      <c r="CF39" s="403"/>
      <c r="CG39" s="403"/>
      <c r="CH39" s="403"/>
      <c r="CI39" s="403"/>
      <c r="CJ39" s="403"/>
      <c r="CK39" s="403"/>
      <c r="CL39" s="403"/>
      <c r="CM39" s="403"/>
      <c r="CN39" s="163"/>
      <c r="CO39" s="402">
        <f t="shared" si="3"/>
        <v>25</v>
      </c>
      <c r="CP39" s="402"/>
      <c r="CQ39" s="403" t="str">
        <f>IF('各会計、関係団体の財政状況及び健全化判断比率'!BS12="","",'各会計、関係団体の財政状況及び健全化判断比率'!BS12)</f>
        <v>やまざくら</v>
      </c>
      <c r="CR39" s="403"/>
      <c r="CS39" s="403"/>
      <c r="CT39" s="403"/>
      <c r="CU39" s="403"/>
      <c r="CV39" s="403"/>
      <c r="CW39" s="403"/>
      <c r="CX39" s="403"/>
      <c r="CY39" s="403"/>
      <c r="CZ39" s="403"/>
      <c r="DA39" s="403"/>
      <c r="DB39" s="403"/>
      <c r="DC39" s="403"/>
      <c r="DD39" s="403"/>
      <c r="DE39" s="403"/>
      <c r="DG39" s="400" t="str">
        <f>IF('各会計、関係団体の財政状況及び健全化判断比率'!BR12="","",'各会計、関係団体の財政状況及び健全化判断比率'!BR12)</f>
        <v/>
      </c>
      <c r="DH39" s="400"/>
      <c r="DI39" s="168"/>
    </row>
    <row r="40" spans="1:113" ht="32.25" customHeight="1" x14ac:dyDescent="0.2">
      <c r="A40" s="163"/>
      <c r="B40" s="190"/>
      <c r="C40" s="402" t="str">
        <f t="shared" si="5"/>
        <v/>
      </c>
      <c r="D40" s="402"/>
      <c r="E40" s="403" t="str">
        <f>IF('各会計、関係団体の財政状況及び健全化判断比率'!B13="","",'各会計、関係団体の財政状況及び健全化判断比率'!B13)</f>
        <v/>
      </c>
      <c r="F40" s="403"/>
      <c r="G40" s="403"/>
      <c r="H40" s="403"/>
      <c r="I40" s="403"/>
      <c r="J40" s="403"/>
      <c r="K40" s="403"/>
      <c r="L40" s="403"/>
      <c r="M40" s="403"/>
      <c r="N40" s="403"/>
      <c r="O40" s="403"/>
      <c r="P40" s="403"/>
      <c r="Q40" s="403"/>
      <c r="R40" s="403"/>
      <c r="S40" s="403"/>
      <c r="T40" s="163"/>
      <c r="U40" s="402" t="str">
        <f t="shared" si="4"/>
        <v/>
      </c>
      <c r="V40" s="402"/>
      <c r="W40" s="403"/>
      <c r="X40" s="403"/>
      <c r="Y40" s="403"/>
      <c r="Z40" s="403"/>
      <c r="AA40" s="403"/>
      <c r="AB40" s="403"/>
      <c r="AC40" s="403"/>
      <c r="AD40" s="403"/>
      <c r="AE40" s="403"/>
      <c r="AF40" s="403"/>
      <c r="AG40" s="403"/>
      <c r="AH40" s="403"/>
      <c r="AI40" s="403"/>
      <c r="AJ40" s="403"/>
      <c r="AK40" s="403"/>
      <c r="AL40" s="163"/>
      <c r="AM40" s="402" t="str">
        <f t="shared" si="0"/>
        <v/>
      </c>
      <c r="AN40" s="402"/>
      <c r="AO40" s="403"/>
      <c r="AP40" s="403"/>
      <c r="AQ40" s="403"/>
      <c r="AR40" s="403"/>
      <c r="AS40" s="403"/>
      <c r="AT40" s="403"/>
      <c r="AU40" s="403"/>
      <c r="AV40" s="403"/>
      <c r="AW40" s="403"/>
      <c r="AX40" s="403"/>
      <c r="AY40" s="403"/>
      <c r="AZ40" s="403"/>
      <c r="BA40" s="403"/>
      <c r="BB40" s="403"/>
      <c r="BC40" s="403"/>
      <c r="BD40" s="163"/>
      <c r="BE40" s="402" t="str">
        <f t="shared" si="1"/>
        <v/>
      </c>
      <c r="BF40" s="402"/>
      <c r="BG40" s="403"/>
      <c r="BH40" s="403"/>
      <c r="BI40" s="403"/>
      <c r="BJ40" s="403"/>
      <c r="BK40" s="403"/>
      <c r="BL40" s="403"/>
      <c r="BM40" s="403"/>
      <c r="BN40" s="403"/>
      <c r="BO40" s="403"/>
      <c r="BP40" s="403"/>
      <c r="BQ40" s="403"/>
      <c r="BR40" s="403"/>
      <c r="BS40" s="403"/>
      <c r="BT40" s="403"/>
      <c r="BU40" s="403"/>
      <c r="BV40" s="163"/>
      <c r="BW40" s="402">
        <f t="shared" si="2"/>
        <v>16</v>
      </c>
      <c r="BX40" s="402"/>
      <c r="BY40" s="403" t="str">
        <f>IF('各会計、関係団体の財政状況及び健全化判断比率'!B74="","",'各会計、関係団体の財政状況及び健全化判断比率'!B74)</f>
        <v>新潟県市町村総合事務組合
　【非常勤職員公務災害補償等事業特別会計】</v>
      </c>
      <c r="BZ40" s="403"/>
      <c r="CA40" s="403"/>
      <c r="CB40" s="403"/>
      <c r="CC40" s="403"/>
      <c r="CD40" s="403"/>
      <c r="CE40" s="403"/>
      <c r="CF40" s="403"/>
      <c r="CG40" s="403"/>
      <c r="CH40" s="403"/>
      <c r="CI40" s="403"/>
      <c r="CJ40" s="403"/>
      <c r="CK40" s="403"/>
      <c r="CL40" s="403"/>
      <c r="CM40" s="403"/>
      <c r="CN40" s="163"/>
      <c r="CO40" s="402">
        <f t="shared" si="3"/>
        <v>26</v>
      </c>
      <c r="CP40" s="402"/>
      <c r="CQ40" s="403" t="str">
        <f>IF('各会計、関係団体の財政状況及び健全化判断比率'!BS13="","",'各会計、関係団体の財政状況及び健全化判断比率'!BS13)</f>
        <v>牧農林業振興公社</v>
      </c>
      <c r="CR40" s="403"/>
      <c r="CS40" s="403"/>
      <c r="CT40" s="403"/>
      <c r="CU40" s="403"/>
      <c r="CV40" s="403"/>
      <c r="CW40" s="403"/>
      <c r="CX40" s="403"/>
      <c r="CY40" s="403"/>
      <c r="CZ40" s="403"/>
      <c r="DA40" s="403"/>
      <c r="DB40" s="403"/>
      <c r="DC40" s="403"/>
      <c r="DD40" s="403"/>
      <c r="DE40" s="403"/>
      <c r="DG40" s="400" t="str">
        <f>IF('各会計、関係団体の財政状況及び健全化判断比率'!BR13="","",'各会計、関係団体の財政状況及び健全化判断比率'!BR13)</f>
        <v/>
      </c>
      <c r="DH40" s="400"/>
      <c r="DI40" s="168"/>
    </row>
    <row r="41" spans="1:113" ht="32.25" customHeight="1" x14ac:dyDescent="0.2">
      <c r="A41" s="163"/>
      <c r="B41" s="190"/>
      <c r="C41" s="402" t="str">
        <f t="shared" si="5"/>
        <v/>
      </c>
      <c r="D41" s="402"/>
      <c r="E41" s="403" t="str">
        <f>IF('各会計、関係団体の財政状況及び健全化判断比率'!B14="","",'各会計、関係団体の財政状況及び健全化判断比率'!B14)</f>
        <v/>
      </c>
      <c r="F41" s="403"/>
      <c r="G41" s="403"/>
      <c r="H41" s="403"/>
      <c r="I41" s="403"/>
      <c r="J41" s="403"/>
      <c r="K41" s="403"/>
      <c r="L41" s="403"/>
      <c r="M41" s="403"/>
      <c r="N41" s="403"/>
      <c r="O41" s="403"/>
      <c r="P41" s="403"/>
      <c r="Q41" s="403"/>
      <c r="R41" s="403"/>
      <c r="S41" s="403"/>
      <c r="T41" s="163"/>
      <c r="U41" s="402" t="str">
        <f t="shared" si="4"/>
        <v/>
      </c>
      <c r="V41" s="402"/>
      <c r="W41" s="403"/>
      <c r="X41" s="403"/>
      <c r="Y41" s="403"/>
      <c r="Z41" s="403"/>
      <c r="AA41" s="403"/>
      <c r="AB41" s="403"/>
      <c r="AC41" s="403"/>
      <c r="AD41" s="403"/>
      <c r="AE41" s="403"/>
      <c r="AF41" s="403"/>
      <c r="AG41" s="403"/>
      <c r="AH41" s="403"/>
      <c r="AI41" s="403"/>
      <c r="AJ41" s="403"/>
      <c r="AK41" s="403"/>
      <c r="AL41" s="163"/>
      <c r="AM41" s="402" t="str">
        <f t="shared" si="0"/>
        <v/>
      </c>
      <c r="AN41" s="402"/>
      <c r="AO41" s="403"/>
      <c r="AP41" s="403"/>
      <c r="AQ41" s="403"/>
      <c r="AR41" s="403"/>
      <c r="AS41" s="403"/>
      <c r="AT41" s="403"/>
      <c r="AU41" s="403"/>
      <c r="AV41" s="403"/>
      <c r="AW41" s="403"/>
      <c r="AX41" s="403"/>
      <c r="AY41" s="403"/>
      <c r="AZ41" s="403"/>
      <c r="BA41" s="403"/>
      <c r="BB41" s="403"/>
      <c r="BC41" s="403"/>
      <c r="BD41" s="163"/>
      <c r="BE41" s="402" t="str">
        <f t="shared" si="1"/>
        <v/>
      </c>
      <c r="BF41" s="402"/>
      <c r="BG41" s="403"/>
      <c r="BH41" s="403"/>
      <c r="BI41" s="403"/>
      <c r="BJ41" s="403"/>
      <c r="BK41" s="403"/>
      <c r="BL41" s="403"/>
      <c r="BM41" s="403"/>
      <c r="BN41" s="403"/>
      <c r="BO41" s="403"/>
      <c r="BP41" s="403"/>
      <c r="BQ41" s="403"/>
      <c r="BR41" s="403"/>
      <c r="BS41" s="403"/>
      <c r="BT41" s="403"/>
      <c r="BU41" s="403"/>
      <c r="BV41" s="163"/>
      <c r="BW41" s="402">
        <f t="shared" si="2"/>
        <v>17</v>
      </c>
      <c r="BX41" s="402"/>
      <c r="BY41" s="403" t="str">
        <f>IF('各会計、関係団体の財政状況及び健全化判断比率'!B75="","",'各会計、関係団体の財政状況及び健全化判断比率'!B75)</f>
        <v>新潟県市町村総合事務組合
　【交通災害共済事業特別会計】</v>
      </c>
      <c r="BZ41" s="403"/>
      <c r="CA41" s="403"/>
      <c r="CB41" s="403"/>
      <c r="CC41" s="403"/>
      <c r="CD41" s="403"/>
      <c r="CE41" s="403"/>
      <c r="CF41" s="403"/>
      <c r="CG41" s="403"/>
      <c r="CH41" s="403"/>
      <c r="CI41" s="403"/>
      <c r="CJ41" s="403"/>
      <c r="CK41" s="403"/>
      <c r="CL41" s="403"/>
      <c r="CM41" s="403"/>
      <c r="CN41" s="163"/>
      <c r="CO41" s="402">
        <f t="shared" si="3"/>
        <v>27</v>
      </c>
      <c r="CP41" s="402"/>
      <c r="CQ41" s="403" t="str">
        <f>IF('各会計、関係団体の財政状況及び健全化判断比率'!BS14="","",'各会計、関係団体の財政状況及び健全化判断比率'!BS14)</f>
        <v>みなもとの郷</v>
      </c>
      <c r="CR41" s="403"/>
      <c r="CS41" s="403"/>
      <c r="CT41" s="403"/>
      <c r="CU41" s="403"/>
      <c r="CV41" s="403"/>
      <c r="CW41" s="403"/>
      <c r="CX41" s="403"/>
      <c r="CY41" s="403"/>
      <c r="CZ41" s="403"/>
      <c r="DA41" s="403"/>
      <c r="DB41" s="403"/>
      <c r="DC41" s="403"/>
      <c r="DD41" s="403"/>
      <c r="DE41" s="403"/>
      <c r="DG41" s="400" t="str">
        <f>IF('各会計、関係団体の財政状況及び健全化判断比率'!BR14="","",'各会計、関係団体の財政状況及び健全化判断比率'!BR14)</f>
        <v/>
      </c>
      <c r="DH41" s="400"/>
      <c r="DI41" s="168"/>
    </row>
    <row r="42" spans="1:113" ht="32.25" customHeight="1" x14ac:dyDescent="0.2">
      <c r="B42" s="190"/>
      <c r="C42" s="402" t="str">
        <f t="shared" si="5"/>
        <v/>
      </c>
      <c r="D42" s="402"/>
      <c r="E42" s="403" t="str">
        <f>IF('各会計、関係団体の財政状況及び健全化判断比率'!B15="","",'各会計、関係団体の財政状況及び健全化判断比率'!B15)</f>
        <v/>
      </c>
      <c r="F42" s="403"/>
      <c r="G42" s="403"/>
      <c r="H42" s="403"/>
      <c r="I42" s="403"/>
      <c r="J42" s="403"/>
      <c r="K42" s="403"/>
      <c r="L42" s="403"/>
      <c r="M42" s="403"/>
      <c r="N42" s="403"/>
      <c r="O42" s="403"/>
      <c r="P42" s="403"/>
      <c r="Q42" s="403"/>
      <c r="R42" s="403"/>
      <c r="S42" s="403"/>
      <c r="T42" s="163"/>
      <c r="U42" s="402" t="str">
        <f t="shared" si="4"/>
        <v/>
      </c>
      <c r="V42" s="402"/>
      <c r="W42" s="403"/>
      <c r="X42" s="403"/>
      <c r="Y42" s="403"/>
      <c r="Z42" s="403"/>
      <c r="AA42" s="403"/>
      <c r="AB42" s="403"/>
      <c r="AC42" s="403"/>
      <c r="AD42" s="403"/>
      <c r="AE42" s="403"/>
      <c r="AF42" s="403"/>
      <c r="AG42" s="403"/>
      <c r="AH42" s="403"/>
      <c r="AI42" s="403"/>
      <c r="AJ42" s="403"/>
      <c r="AK42" s="403"/>
      <c r="AL42" s="163"/>
      <c r="AM42" s="402" t="str">
        <f t="shared" si="0"/>
        <v/>
      </c>
      <c r="AN42" s="402"/>
      <c r="AO42" s="403"/>
      <c r="AP42" s="403"/>
      <c r="AQ42" s="403"/>
      <c r="AR42" s="403"/>
      <c r="AS42" s="403"/>
      <c r="AT42" s="403"/>
      <c r="AU42" s="403"/>
      <c r="AV42" s="403"/>
      <c r="AW42" s="403"/>
      <c r="AX42" s="403"/>
      <c r="AY42" s="403"/>
      <c r="AZ42" s="403"/>
      <c r="BA42" s="403"/>
      <c r="BB42" s="403"/>
      <c r="BC42" s="403"/>
      <c r="BD42" s="163"/>
      <c r="BE42" s="402" t="str">
        <f t="shared" si="1"/>
        <v/>
      </c>
      <c r="BF42" s="402"/>
      <c r="BG42" s="403"/>
      <c r="BH42" s="403"/>
      <c r="BI42" s="403"/>
      <c r="BJ42" s="403"/>
      <c r="BK42" s="403"/>
      <c r="BL42" s="403"/>
      <c r="BM42" s="403"/>
      <c r="BN42" s="403"/>
      <c r="BO42" s="403"/>
      <c r="BP42" s="403"/>
      <c r="BQ42" s="403"/>
      <c r="BR42" s="403"/>
      <c r="BS42" s="403"/>
      <c r="BT42" s="403"/>
      <c r="BU42" s="403"/>
      <c r="BV42" s="163"/>
      <c r="BW42" s="402">
        <f t="shared" si="2"/>
        <v>18</v>
      </c>
      <c r="BX42" s="402"/>
      <c r="BY42" s="403" t="str">
        <f>IF('各会計、関係団体の財政状況及び健全化判断比率'!B76="","",'各会計、関係団体の財政状況及び健全化判断比率'!B76)</f>
        <v>新潟県後期高齢者医療広域連合
　【一般会計】</v>
      </c>
      <c r="BZ42" s="403"/>
      <c r="CA42" s="403"/>
      <c r="CB42" s="403"/>
      <c r="CC42" s="403"/>
      <c r="CD42" s="403"/>
      <c r="CE42" s="403"/>
      <c r="CF42" s="403"/>
      <c r="CG42" s="403"/>
      <c r="CH42" s="403"/>
      <c r="CI42" s="403"/>
      <c r="CJ42" s="403"/>
      <c r="CK42" s="403"/>
      <c r="CL42" s="403"/>
      <c r="CM42" s="403"/>
      <c r="CN42" s="163"/>
      <c r="CO42" s="402">
        <f t="shared" si="3"/>
        <v>28</v>
      </c>
      <c r="CP42" s="402"/>
      <c r="CQ42" s="403" t="str">
        <f>IF('各会計、関係団体の財政状況及び健全化判断比率'!BS15="","",'各会計、関係団体の財政状況及び健全化判断比率'!BS15)</f>
        <v>清里農業公社</v>
      </c>
      <c r="CR42" s="403"/>
      <c r="CS42" s="403"/>
      <c r="CT42" s="403"/>
      <c r="CU42" s="403"/>
      <c r="CV42" s="403"/>
      <c r="CW42" s="403"/>
      <c r="CX42" s="403"/>
      <c r="CY42" s="403"/>
      <c r="CZ42" s="403"/>
      <c r="DA42" s="403"/>
      <c r="DB42" s="403"/>
      <c r="DC42" s="403"/>
      <c r="DD42" s="403"/>
      <c r="DE42" s="403"/>
      <c r="DG42" s="400" t="str">
        <f>IF('各会計、関係団体の財政状況及び健全化判断比率'!BR15="","",'各会計、関係団体の財政状況及び健全化判断比率'!BR15)</f>
        <v/>
      </c>
      <c r="DH42" s="400"/>
      <c r="DI42" s="168"/>
    </row>
    <row r="43" spans="1:113" ht="32.25" customHeight="1" x14ac:dyDescent="0.2">
      <c r="B43" s="190"/>
      <c r="C43" s="402" t="str">
        <f t="shared" si="5"/>
        <v/>
      </c>
      <c r="D43" s="402"/>
      <c r="E43" s="403" t="str">
        <f>IF('各会計、関係団体の財政状況及び健全化判断比率'!B16="","",'各会計、関係団体の財政状況及び健全化判断比率'!B16)</f>
        <v/>
      </c>
      <c r="F43" s="403"/>
      <c r="G43" s="403"/>
      <c r="H43" s="403"/>
      <c r="I43" s="403"/>
      <c r="J43" s="403"/>
      <c r="K43" s="403"/>
      <c r="L43" s="403"/>
      <c r="M43" s="403"/>
      <c r="N43" s="403"/>
      <c r="O43" s="403"/>
      <c r="P43" s="403"/>
      <c r="Q43" s="403"/>
      <c r="R43" s="403"/>
      <c r="S43" s="403"/>
      <c r="T43" s="163"/>
      <c r="U43" s="402" t="str">
        <f t="shared" si="4"/>
        <v/>
      </c>
      <c r="V43" s="402"/>
      <c r="W43" s="403"/>
      <c r="X43" s="403"/>
      <c r="Y43" s="403"/>
      <c r="Z43" s="403"/>
      <c r="AA43" s="403"/>
      <c r="AB43" s="403"/>
      <c r="AC43" s="403"/>
      <c r="AD43" s="403"/>
      <c r="AE43" s="403"/>
      <c r="AF43" s="403"/>
      <c r="AG43" s="403"/>
      <c r="AH43" s="403"/>
      <c r="AI43" s="403"/>
      <c r="AJ43" s="403"/>
      <c r="AK43" s="403"/>
      <c r="AL43" s="163"/>
      <c r="AM43" s="402" t="str">
        <f t="shared" si="0"/>
        <v/>
      </c>
      <c r="AN43" s="402"/>
      <c r="AO43" s="403"/>
      <c r="AP43" s="403"/>
      <c r="AQ43" s="403"/>
      <c r="AR43" s="403"/>
      <c r="AS43" s="403"/>
      <c r="AT43" s="403"/>
      <c r="AU43" s="403"/>
      <c r="AV43" s="403"/>
      <c r="AW43" s="403"/>
      <c r="AX43" s="403"/>
      <c r="AY43" s="403"/>
      <c r="AZ43" s="403"/>
      <c r="BA43" s="403"/>
      <c r="BB43" s="403"/>
      <c r="BC43" s="403"/>
      <c r="BD43" s="163"/>
      <c r="BE43" s="402" t="str">
        <f t="shared" si="1"/>
        <v/>
      </c>
      <c r="BF43" s="402"/>
      <c r="BG43" s="403"/>
      <c r="BH43" s="403"/>
      <c r="BI43" s="403"/>
      <c r="BJ43" s="403"/>
      <c r="BK43" s="403"/>
      <c r="BL43" s="403"/>
      <c r="BM43" s="403"/>
      <c r="BN43" s="403"/>
      <c r="BO43" s="403"/>
      <c r="BP43" s="403"/>
      <c r="BQ43" s="403"/>
      <c r="BR43" s="403"/>
      <c r="BS43" s="403"/>
      <c r="BT43" s="403"/>
      <c r="BU43" s="403"/>
      <c r="BV43" s="163"/>
      <c r="BW43" s="402">
        <f t="shared" si="2"/>
        <v>19</v>
      </c>
      <c r="BX43" s="402"/>
      <c r="BY43" s="403" t="str">
        <f>IF('各会計、関係団体の財政状況及び健全化判断比率'!B77="","",'各会計、関係団体の財政状況及び健全化判断比率'!B77)</f>
        <v>新潟県後期高齢者医療広域連合
　【後期高齢者医療特別会計】</v>
      </c>
      <c r="BZ43" s="403"/>
      <c r="CA43" s="403"/>
      <c r="CB43" s="403"/>
      <c r="CC43" s="403"/>
      <c r="CD43" s="403"/>
      <c r="CE43" s="403"/>
      <c r="CF43" s="403"/>
      <c r="CG43" s="403"/>
      <c r="CH43" s="403"/>
      <c r="CI43" s="403"/>
      <c r="CJ43" s="403"/>
      <c r="CK43" s="403"/>
      <c r="CL43" s="403"/>
      <c r="CM43" s="403"/>
      <c r="CN43" s="163"/>
      <c r="CO43" s="402">
        <f t="shared" si="3"/>
        <v>29</v>
      </c>
      <c r="CP43" s="402"/>
      <c r="CQ43" s="403" t="str">
        <f>IF('各会計、関係団体の財政状況及び健全化判断比率'!BS16="","",'各会計、関係団体の財政状況及び健全化判断比率'!BS16)</f>
        <v>まちづくり上越</v>
      </c>
      <c r="CR43" s="403"/>
      <c r="CS43" s="403"/>
      <c r="CT43" s="403"/>
      <c r="CU43" s="403"/>
      <c r="CV43" s="403"/>
      <c r="CW43" s="403"/>
      <c r="CX43" s="403"/>
      <c r="CY43" s="403"/>
      <c r="CZ43" s="403"/>
      <c r="DA43" s="403"/>
      <c r="DB43" s="403"/>
      <c r="DC43" s="403"/>
      <c r="DD43" s="403"/>
      <c r="DE43" s="403"/>
      <c r="DG43" s="400" t="str">
        <f>IF('各会計、関係団体の財政状況及び健全化判断比率'!BR16="","",'各会計、関係団体の財政状況及び健全化判断比率'!BR16)</f>
        <v/>
      </c>
      <c r="DH43" s="400"/>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99" t="s">
        <v>194</v>
      </c>
      <c r="F46" s="399"/>
      <c r="G46" s="399"/>
      <c r="H46" s="399"/>
      <c r="I46" s="399"/>
      <c r="J46" s="399"/>
      <c r="K46" s="399"/>
      <c r="L46" s="399"/>
      <c r="M46" s="399"/>
      <c r="N46" s="399"/>
      <c r="O46" s="399"/>
      <c r="P46" s="399"/>
      <c r="Q46" s="399"/>
      <c r="R46" s="399"/>
      <c r="S46" s="399"/>
      <c r="T46" s="399"/>
      <c r="U46" s="399"/>
      <c r="V46" s="399"/>
      <c r="W46" s="399"/>
      <c r="X46" s="399"/>
      <c r="Y46" s="399"/>
      <c r="Z46" s="399"/>
      <c r="AA46" s="399"/>
      <c r="AB46" s="399"/>
      <c r="AC46" s="399"/>
      <c r="AD46" s="399"/>
      <c r="AE46" s="399"/>
      <c r="AF46" s="399"/>
      <c r="AG46" s="399"/>
      <c r="AH46" s="399"/>
      <c r="AI46" s="399"/>
      <c r="AJ46" s="399"/>
      <c r="AK46" s="399"/>
      <c r="AL46" s="399"/>
      <c r="AM46" s="399"/>
      <c r="AN46" s="399"/>
      <c r="AO46" s="399"/>
      <c r="AP46" s="399"/>
      <c r="AQ46" s="399"/>
      <c r="AR46" s="399"/>
      <c r="AS46" s="399"/>
      <c r="AT46" s="399"/>
      <c r="AU46" s="399"/>
      <c r="AV46" s="399"/>
      <c r="AW46" s="399"/>
      <c r="AX46" s="399"/>
      <c r="AY46" s="399"/>
      <c r="AZ46" s="399"/>
      <c r="BA46" s="399"/>
      <c r="BB46" s="399"/>
      <c r="BC46" s="399"/>
      <c r="BD46" s="399"/>
      <c r="BE46" s="399"/>
      <c r="BF46" s="399"/>
      <c r="BG46" s="399"/>
      <c r="BH46" s="399"/>
      <c r="BI46" s="399"/>
      <c r="BJ46" s="399"/>
      <c r="BK46" s="399"/>
      <c r="BL46" s="399"/>
      <c r="BM46" s="399"/>
      <c r="BN46" s="399"/>
      <c r="BO46" s="399"/>
      <c r="BP46" s="399"/>
      <c r="BQ46" s="399"/>
      <c r="BR46" s="399"/>
      <c r="BS46" s="399"/>
      <c r="BT46" s="399"/>
      <c r="BU46" s="399"/>
      <c r="BV46" s="399"/>
      <c r="BW46" s="399"/>
      <c r="BX46" s="399"/>
      <c r="BY46" s="399"/>
      <c r="BZ46" s="399"/>
      <c r="CA46" s="399"/>
      <c r="CB46" s="399"/>
      <c r="CC46" s="399"/>
      <c r="CD46" s="399"/>
      <c r="CE46" s="399"/>
      <c r="CF46" s="399"/>
      <c r="CG46" s="399"/>
      <c r="CH46" s="399"/>
      <c r="CI46" s="399"/>
      <c r="CJ46" s="399"/>
      <c r="CK46" s="399"/>
      <c r="CL46" s="399"/>
      <c r="CM46" s="399"/>
      <c r="CN46" s="399"/>
      <c r="CO46" s="399"/>
      <c r="CP46" s="399"/>
      <c r="CQ46" s="399"/>
      <c r="CR46" s="399"/>
      <c r="CS46" s="399"/>
      <c r="CT46" s="399"/>
      <c r="CU46" s="399"/>
      <c r="CV46" s="399"/>
      <c r="CW46" s="399"/>
      <c r="CX46" s="399"/>
      <c r="CY46" s="399"/>
      <c r="CZ46" s="399"/>
      <c r="DA46" s="399"/>
      <c r="DB46" s="399"/>
      <c r="DC46" s="399"/>
      <c r="DD46" s="399"/>
      <c r="DE46" s="399"/>
      <c r="DF46" s="399"/>
      <c r="DG46" s="399"/>
      <c r="DH46" s="399"/>
      <c r="DI46" s="399"/>
    </row>
    <row r="47" spans="1:113" x14ac:dyDescent="0.2">
      <c r="E47" s="399" t="s">
        <v>195</v>
      </c>
      <c r="F47" s="399"/>
      <c r="G47" s="399"/>
      <c r="H47" s="399"/>
      <c r="I47" s="399"/>
      <c r="J47" s="399"/>
      <c r="K47" s="399"/>
      <c r="L47" s="399"/>
      <c r="M47" s="399"/>
      <c r="N47" s="399"/>
      <c r="O47" s="399"/>
      <c r="P47" s="399"/>
      <c r="Q47" s="399"/>
      <c r="R47" s="399"/>
      <c r="S47" s="399"/>
      <c r="T47" s="399"/>
      <c r="U47" s="399"/>
      <c r="V47" s="399"/>
      <c r="W47" s="399"/>
      <c r="X47" s="399"/>
      <c r="Y47" s="399"/>
      <c r="Z47" s="399"/>
      <c r="AA47" s="399"/>
      <c r="AB47" s="399"/>
      <c r="AC47" s="399"/>
      <c r="AD47" s="399"/>
      <c r="AE47" s="399"/>
      <c r="AF47" s="399"/>
      <c r="AG47" s="399"/>
      <c r="AH47" s="399"/>
      <c r="AI47" s="399"/>
      <c r="AJ47" s="399"/>
      <c r="AK47" s="399"/>
      <c r="AL47" s="399"/>
      <c r="AM47" s="399"/>
      <c r="AN47" s="399"/>
      <c r="AO47" s="399"/>
      <c r="AP47" s="399"/>
      <c r="AQ47" s="399"/>
      <c r="AR47" s="399"/>
      <c r="AS47" s="399"/>
      <c r="AT47" s="399"/>
      <c r="AU47" s="399"/>
      <c r="AV47" s="399"/>
      <c r="AW47" s="399"/>
      <c r="AX47" s="399"/>
      <c r="AY47" s="399"/>
      <c r="AZ47" s="399"/>
      <c r="BA47" s="399"/>
      <c r="BB47" s="399"/>
      <c r="BC47" s="399"/>
      <c r="BD47" s="399"/>
      <c r="BE47" s="399"/>
      <c r="BF47" s="399"/>
      <c r="BG47" s="399"/>
      <c r="BH47" s="399"/>
      <c r="BI47" s="399"/>
      <c r="BJ47" s="399"/>
      <c r="BK47" s="399"/>
      <c r="BL47" s="399"/>
      <c r="BM47" s="399"/>
      <c r="BN47" s="399"/>
      <c r="BO47" s="399"/>
      <c r="BP47" s="399"/>
      <c r="BQ47" s="399"/>
      <c r="BR47" s="399"/>
      <c r="BS47" s="399"/>
      <c r="BT47" s="399"/>
      <c r="BU47" s="399"/>
      <c r="BV47" s="399"/>
      <c r="BW47" s="399"/>
      <c r="BX47" s="399"/>
      <c r="BY47" s="399"/>
      <c r="BZ47" s="399"/>
      <c r="CA47" s="399"/>
      <c r="CB47" s="399"/>
      <c r="CC47" s="399"/>
      <c r="CD47" s="399"/>
      <c r="CE47" s="399"/>
      <c r="CF47" s="399"/>
      <c r="CG47" s="399"/>
      <c r="CH47" s="399"/>
      <c r="CI47" s="399"/>
      <c r="CJ47" s="399"/>
      <c r="CK47" s="399"/>
      <c r="CL47" s="399"/>
      <c r="CM47" s="399"/>
      <c r="CN47" s="399"/>
      <c r="CO47" s="399"/>
      <c r="CP47" s="399"/>
      <c r="CQ47" s="399"/>
      <c r="CR47" s="399"/>
      <c r="CS47" s="399"/>
      <c r="CT47" s="399"/>
      <c r="CU47" s="399"/>
      <c r="CV47" s="399"/>
      <c r="CW47" s="399"/>
      <c r="CX47" s="399"/>
      <c r="CY47" s="399"/>
      <c r="CZ47" s="399"/>
      <c r="DA47" s="399"/>
      <c r="DB47" s="399"/>
      <c r="DC47" s="399"/>
      <c r="DD47" s="399"/>
      <c r="DE47" s="399"/>
      <c r="DF47" s="399"/>
      <c r="DG47" s="399"/>
      <c r="DH47" s="399"/>
      <c r="DI47" s="399"/>
    </row>
    <row r="48" spans="1:113" x14ac:dyDescent="0.2">
      <c r="E48" s="399" t="s">
        <v>196</v>
      </c>
      <c r="F48" s="399"/>
      <c r="G48" s="399"/>
      <c r="H48" s="399"/>
      <c r="I48" s="399"/>
      <c r="J48" s="399"/>
      <c r="K48" s="399"/>
      <c r="L48" s="399"/>
      <c r="M48" s="399"/>
      <c r="N48" s="399"/>
      <c r="O48" s="399"/>
      <c r="P48" s="399"/>
      <c r="Q48" s="399"/>
      <c r="R48" s="399"/>
      <c r="S48" s="399"/>
      <c r="T48" s="399"/>
      <c r="U48" s="399"/>
      <c r="V48" s="399"/>
      <c r="W48" s="399"/>
      <c r="X48" s="399"/>
      <c r="Y48" s="399"/>
      <c r="Z48" s="399"/>
      <c r="AA48" s="399"/>
      <c r="AB48" s="399"/>
      <c r="AC48" s="399"/>
      <c r="AD48" s="399"/>
      <c r="AE48" s="399"/>
      <c r="AF48" s="399"/>
      <c r="AG48" s="399"/>
      <c r="AH48" s="399"/>
      <c r="AI48" s="399"/>
      <c r="AJ48" s="399"/>
      <c r="AK48" s="399"/>
      <c r="AL48" s="399"/>
      <c r="AM48" s="399"/>
      <c r="AN48" s="399"/>
      <c r="AO48" s="399"/>
      <c r="AP48" s="399"/>
      <c r="AQ48" s="399"/>
      <c r="AR48" s="399"/>
      <c r="AS48" s="399"/>
      <c r="AT48" s="399"/>
      <c r="AU48" s="399"/>
      <c r="AV48" s="399"/>
      <c r="AW48" s="399"/>
      <c r="AX48" s="399"/>
      <c r="AY48" s="399"/>
      <c r="AZ48" s="399"/>
      <c r="BA48" s="399"/>
      <c r="BB48" s="399"/>
      <c r="BC48" s="399"/>
      <c r="BD48" s="399"/>
      <c r="BE48" s="399"/>
      <c r="BF48" s="399"/>
      <c r="BG48" s="399"/>
      <c r="BH48" s="399"/>
      <c r="BI48" s="399"/>
      <c r="BJ48" s="399"/>
      <c r="BK48" s="399"/>
      <c r="BL48" s="399"/>
      <c r="BM48" s="399"/>
      <c r="BN48" s="399"/>
      <c r="BO48" s="399"/>
      <c r="BP48" s="399"/>
      <c r="BQ48" s="399"/>
      <c r="BR48" s="399"/>
      <c r="BS48" s="399"/>
      <c r="BT48" s="399"/>
      <c r="BU48" s="399"/>
      <c r="BV48" s="399"/>
      <c r="BW48" s="399"/>
      <c r="BX48" s="399"/>
      <c r="BY48" s="399"/>
      <c r="BZ48" s="399"/>
      <c r="CA48" s="399"/>
      <c r="CB48" s="399"/>
      <c r="CC48" s="399"/>
      <c r="CD48" s="399"/>
      <c r="CE48" s="399"/>
      <c r="CF48" s="399"/>
      <c r="CG48" s="399"/>
      <c r="CH48" s="399"/>
      <c r="CI48" s="399"/>
      <c r="CJ48" s="399"/>
      <c r="CK48" s="399"/>
      <c r="CL48" s="399"/>
      <c r="CM48" s="399"/>
      <c r="CN48" s="399"/>
      <c r="CO48" s="399"/>
      <c r="CP48" s="399"/>
      <c r="CQ48" s="399"/>
      <c r="CR48" s="399"/>
      <c r="CS48" s="399"/>
      <c r="CT48" s="399"/>
      <c r="CU48" s="399"/>
      <c r="CV48" s="399"/>
      <c r="CW48" s="399"/>
      <c r="CX48" s="399"/>
      <c r="CY48" s="399"/>
      <c r="CZ48" s="399"/>
      <c r="DA48" s="399"/>
      <c r="DB48" s="399"/>
      <c r="DC48" s="399"/>
      <c r="DD48" s="399"/>
      <c r="DE48" s="399"/>
      <c r="DF48" s="399"/>
      <c r="DG48" s="399"/>
      <c r="DH48" s="399"/>
      <c r="DI48" s="399"/>
    </row>
    <row r="49" spans="5:113" x14ac:dyDescent="0.2">
      <c r="E49" s="401" t="s">
        <v>197</v>
      </c>
      <c r="F49" s="401"/>
      <c r="G49" s="401"/>
      <c r="H49" s="401"/>
      <c r="I49" s="401"/>
      <c r="J49" s="401"/>
      <c r="K49" s="401"/>
      <c r="L49" s="401"/>
      <c r="M49" s="401"/>
      <c r="N49" s="401"/>
      <c r="O49" s="401"/>
      <c r="P49" s="401"/>
      <c r="Q49" s="401"/>
      <c r="R49" s="401"/>
      <c r="S49" s="401"/>
      <c r="T49" s="401"/>
      <c r="U49" s="401"/>
      <c r="V49" s="401"/>
      <c r="W49" s="401"/>
      <c r="X49" s="401"/>
      <c r="Y49" s="401"/>
      <c r="Z49" s="401"/>
      <c r="AA49" s="401"/>
      <c r="AB49" s="401"/>
      <c r="AC49" s="401"/>
      <c r="AD49" s="401"/>
      <c r="AE49" s="401"/>
      <c r="AF49" s="401"/>
      <c r="AG49" s="401"/>
      <c r="AH49" s="401"/>
      <c r="AI49" s="401"/>
      <c r="AJ49" s="401"/>
      <c r="AK49" s="401"/>
      <c r="AL49" s="401"/>
      <c r="AM49" s="401"/>
      <c r="AN49" s="401"/>
      <c r="AO49" s="401"/>
      <c r="AP49" s="401"/>
      <c r="AQ49" s="401"/>
      <c r="AR49" s="401"/>
      <c r="AS49" s="401"/>
      <c r="AT49" s="401"/>
      <c r="AU49" s="401"/>
      <c r="AV49" s="401"/>
      <c r="AW49" s="401"/>
      <c r="AX49" s="401"/>
      <c r="AY49" s="401"/>
      <c r="AZ49" s="401"/>
      <c r="BA49" s="401"/>
      <c r="BB49" s="401"/>
      <c r="BC49" s="401"/>
      <c r="BD49" s="401"/>
      <c r="BE49" s="401"/>
      <c r="BF49" s="401"/>
      <c r="BG49" s="401"/>
      <c r="BH49" s="401"/>
      <c r="BI49" s="401"/>
      <c r="BJ49" s="401"/>
      <c r="BK49" s="401"/>
      <c r="BL49" s="401"/>
      <c r="BM49" s="401"/>
      <c r="BN49" s="401"/>
      <c r="BO49" s="401"/>
      <c r="BP49" s="401"/>
      <c r="BQ49" s="401"/>
      <c r="BR49" s="401"/>
      <c r="BS49" s="401"/>
      <c r="BT49" s="401"/>
      <c r="BU49" s="401"/>
      <c r="BV49" s="401"/>
      <c r="BW49" s="401"/>
      <c r="BX49" s="401"/>
      <c r="BY49" s="401"/>
      <c r="BZ49" s="401"/>
      <c r="CA49" s="401"/>
      <c r="CB49" s="401"/>
      <c r="CC49" s="401"/>
      <c r="CD49" s="401"/>
      <c r="CE49" s="401"/>
      <c r="CF49" s="401"/>
      <c r="CG49" s="401"/>
      <c r="CH49" s="401"/>
      <c r="CI49" s="401"/>
      <c r="CJ49" s="401"/>
      <c r="CK49" s="401"/>
      <c r="CL49" s="401"/>
      <c r="CM49" s="401"/>
      <c r="CN49" s="401"/>
      <c r="CO49" s="401"/>
      <c r="CP49" s="401"/>
      <c r="CQ49" s="401"/>
      <c r="CR49" s="401"/>
      <c r="CS49" s="401"/>
      <c r="CT49" s="401"/>
      <c r="CU49" s="401"/>
      <c r="CV49" s="401"/>
      <c r="CW49" s="401"/>
      <c r="CX49" s="401"/>
      <c r="CY49" s="401"/>
      <c r="CZ49" s="401"/>
      <c r="DA49" s="401"/>
      <c r="DB49" s="401"/>
      <c r="DC49" s="401"/>
      <c r="DD49" s="401"/>
      <c r="DE49" s="401"/>
      <c r="DF49" s="401"/>
      <c r="DG49" s="401"/>
      <c r="DH49" s="401"/>
      <c r="DI49" s="401"/>
    </row>
    <row r="50" spans="5:113" x14ac:dyDescent="0.2">
      <c r="E50" s="399" t="s">
        <v>198</v>
      </c>
      <c r="F50" s="399"/>
      <c r="G50" s="399"/>
      <c r="H50" s="399"/>
      <c r="I50" s="399"/>
      <c r="J50" s="399"/>
      <c r="K50" s="399"/>
      <c r="L50" s="399"/>
      <c r="M50" s="399"/>
      <c r="N50" s="399"/>
      <c r="O50" s="399"/>
      <c r="P50" s="399"/>
      <c r="Q50" s="399"/>
      <c r="R50" s="399"/>
      <c r="S50" s="399"/>
      <c r="T50" s="399"/>
      <c r="U50" s="399"/>
      <c r="V50" s="399"/>
      <c r="W50" s="399"/>
      <c r="X50" s="399"/>
      <c r="Y50" s="399"/>
      <c r="Z50" s="399"/>
      <c r="AA50" s="399"/>
      <c r="AB50" s="399"/>
      <c r="AC50" s="399"/>
      <c r="AD50" s="399"/>
      <c r="AE50" s="399"/>
      <c r="AF50" s="399"/>
      <c r="AG50" s="399"/>
      <c r="AH50" s="399"/>
      <c r="AI50" s="399"/>
      <c r="AJ50" s="399"/>
      <c r="AK50" s="399"/>
      <c r="AL50" s="399"/>
      <c r="AM50" s="399"/>
      <c r="AN50" s="399"/>
      <c r="AO50" s="399"/>
      <c r="AP50" s="399"/>
      <c r="AQ50" s="399"/>
      <c r="AR50" s="399"/>
      <c r="AS50" s="399"/>
      <c r="AT50" s="399"/>
      <c r="AU50" s="399"/>
      <c r="AV50" s="399"/>
      <c r="AW50" s="399"/>
      <c r="AX50" s="399"/>
      <c r="AY50" s="399"/>
      <c r="AZ50" s="399"/>
      <c r="BA50" s="399"/>
      <c r="BB50" s="399"/>
      <c r="BC50" s="399"/>
      <c r="BD50" s="399"/>
      <c r="BE50" s="399"/>
      <c r="BF50" s="399"/>
      <c r="BG50" s="399"/>
      <c r="BH50" s="399"/>
      <c r="BI50" s="399"/>
      <c r="BJ50" s="399"/>
      <c r="BK50" s="399"/>
      <c r="BL50" s="399"/>
      <c r="BM50" s="399"/>
      <c r="BN50" s="399"/>
      <c r="BO50" s="399"/>
      <c r="BP50" s="399"/>
      <c r="BQ50" s="399"/>
      <c r="BR50" s="399"/>
      <c r="BS50" s="399"/>
      <c r="BT50" s="399"/>
      <c r="BU50" s="399"/>
      <c r="BV50" s="399"/>
      <c r="BW50" s="399"/>
      <c r="BX50" s="399"/>
      <c r="BY50" s="399"/>
      <c r="BZ50" s="399"/>
      <c r="CA50" s="399"/>
      <c r="CB50" s="399"/>
      <c r="CC50" s="399"/>
      <c r="CD50" s="399"/>
      <c r="CE50" s="399"/>
      <c r="CF50" s="399"/>
      <c r="CG50" s="399"/>
      <c r="CH50" s="399"/>
      <c r="CI50" s="399"/>
      <c r="CJ50" s="399"/>
      <c r="CK50" s="399"/>
      <c r="CL50" s="399"/>
      <c r="CM50" s="399"/>
      <c r="CN50" s="399"/>
      <c r="CO50" s="399"/>
      <c r="CP50" s="399"/>
      <c r="CQ50" s="399"/>
      <c r="CR50" s="399"/>
      <c r="CS50" s="399"/>
      <c r="CT50" s="399"/>
      <c r="CU50" s="399"/>
      <c r="CV50" s="399"/>
      <c r="CW50" s="399"/>
      <c r="CX50" s="399"/>
      <c r="CY50" s="399"/>
      <c r="CZ50" s="399"/>
      <c r="DA50" s="399"/>
      <c r="DB50" s="399"/>
      <c r="DC50" s="399"/>
      <c r="DD50" s="399"/>
      <c r="DE50" s="399"/>
      <c r="DF50" s="399"/>
      <c r="DG50" s="399"/>
      <c r="DH50" s="399"/>
      <c r="DI50" s="399"/>
    </row>
    <row r="51" spans="5:113" x14ac:dyDescent="0.2">
      <c r="E51" s="399" t="s">
        <v>199</v>
      </c>
      <c r="F51" s="399"/>
      <c r="G51" s="399"/>
      <c r="H51" s="399"/>
      <c r="I51" s="399"/>
      <c r="J51" s="399"/>
      <c r="K51" s="399"/>
      <c r="L51" s="399"/>
      <c r="M51" s="399"/>
      <c r="N51" s="399"/>
      <c r="O51" s="399"/>
      <c r="P51" s="399"/>
      <c r="Q51" s="399"/>
      <c r="R51" s="399"/>
      <c r="S51" s="399"/>
      <c r="T51" s="399"/>
      <c r="U51" s="399"/>
      <c r="V51" s="399"/>
      <c r="W51" s="399"/>
      <c r="X51" s="399"/>
      <c r="Y51" s="399"/>
      <c r="Z51" s="399"/>
      <c r="AA51" s="399"/>
      <c r="AB51" s="399"/>
      <c r="AC51" s="399"/>
      <c r="AD51" s="399"/>
      <c r="AE51" s="399"/>
      <c r="AF51" s="399"/>
      <c r="AG51" s="399"/>
      <c r="AH51" s="399"/>
      <c r="AI51" s="399"/>
      <c r="AJ51" s="399"/>
      <c r="AK51" s="399"/>
      <c r="AL51" s="399"/>
      <c r="AM51" s="399"/>
      <c r="AN51" s="399"/>
      <c r="AO51" s="399"/>
      <c r="AP51" s="399"/>
      <c r="AQ51" s="399"/>
      <c r="AR51" s="399"/>
      <c r="AS51" s="399"/>
      <c r="AT51" s="399"/>
      <c r="AU51" s="399"/>
      <c r="AV51" s="399"/>
      <c r="AW51" s="399"/>
      <c r="AX51" s="399"/>
      <c r="AY51" s="399"/>
      <c r="AZ51" s="399"/>
      <c r="BA51" s="399"/>
      <c r="BB51" s="399"/>
      <c r="BC51" s="399"/>
      <c r="BD51" s="399"/>
      <c r="BE51" s="399"/>
      <c r="BF51" s="399"/>
      <c r="BG51" s="399"/>
      <c r="BH51" s="399"/>
      <c r="BI51" s="399"/>
      <c r="BJ51" s="399"/>
      <c r="BK51" s="399"/>
      <c r="BL51" s="399"/>
      <c r="BM51" s="399"/>
      <c r="BN51" s="399"/>
      <c r="BO51" s="399"/>
      <c r="BP51" s="399"/>
      <c r="BQ51" s="399"/>
      <c r="BR51" s="399"/>
      <c r="BS51" s="399"/>
      <c r="BT51" s="399"/>
      <c r="BU51" s="399"/>
      <c r="BV51" s="399"/>
      <c r="BW51" s="399"/>
      <c r="BX51" s="399"/>
      <c r="BY51" s="399"/>
      <c r="BZ51" s="399"/>
      <c r="CA51" s="399"/>
      <c r="CB51" s="399"/>
      <c r="CC51" s="399"/>
      <c r="CD51" s="399"/>
      <c r="CE51" s="399"/>
      <c r="CF51" s="399"/>
      <c r="CG51" s="399"/>
      <c r="CH51" s="399"/>
      <c r="CI51" s="399"/>
      <c r="CJ51" s="399"/>
      <c r="CK51" s="399"/>
      <c r="CL51" s="399"/>
      <c r="CM51" s="399"/>
      <c r="CN51" s="399"/>
      <c r="CO51" s="399"/>
      <c r="CP51" s="399"/>
      <c r="CQ51" s="399"/>
      <c r="CR51" s="399"/>
      <c r="CS51" s="399"/>
      <c r="CT51" s="399"/>
      <c r="CU51" s="399"/>
      <c r="CV51" s="399"/>
      <c r="CW51" s="399"/>
      <c r="CX51" s="399"/>
      <c r="CY51" s="399"/>
      <c r="CZ51" s="399"/>
      <c r="DA51" s="399"/>
      <c r="DB51" s="399"/>
      <c r="DC51" s="399"/>
      <c r="DD51" s="399"/>
      <c r="DE51" s="399"/>
      <c r="DF51" s="399"/>
      <c r="DG51" s="399"/>
      <c r="DH51" s="399"/>
      <c r="DI51" s="399"/>
    </row>
    <row r="52" spans="5:113" x14ac:dyDescent="0.2">
      <c r="E52" s="399" t="s">
        <v>200</v>
      </c>
      <c r="F52" s="399"/>
      <c r="G52" s="399"/>
      <c r="H52" s="399"/>
      <c r="I52" s="399"/>
      <c r="J52" s="399"/>
      <c r="K52" s="399"/>
      <c r="L52" s="399"/>
      <c r="M52" s="399"/>
      <c r="N52" s="399"/>
      <c r="O52" s="399"/>
      <c r="P52" s="399"/>
      <c r="Q52" s="399"/>
      <c r="R52" s="399"/>
      <c r="S52" s="399"/>
      <c r="T52" s="399"/>
      <c r="U52" s="399"/>
      <c r="V52" s="399"/>
      <c r="W52" s="399"/>
      <c r="X52" s="399"/>
      <c r="Y52" s="399"/>
      <c r="Z52" s="399"/>
      <c r="AA52" s="399"/>
      <c r="AB52" s="399"/>
      <c r="AC52" s="399"/>
      <c r="AD52" s="399"/>
      <c r="AE52" s="399"/>
      <c r="AF52" s="399"/>
      <c r="AG52" s="399"/>
      <c r="AH52" s="399"/>
      <c r="AI52" s="399"/>
      <c r="AJ52" s="399"/>
      <c r="AK52" s="399"/>
      <c r="AL52" s="399"/>
      <c r="AM52" s="399"/>
      <c r="AN52" s="399"/>
      <c r="AO52" s="399"/>
      <c r="AP52" s="399"/>
      <c r="AQ52" s="399"/>
      <c r="AR52" s="399"/>
      <c r="AS52" s="399"/>
      <c r="AT52" s="399"/>
      <c r="AU52" s="399"/>
      <c r="AV52" s="399"/>
      <c r="AW52" s="399"/>
      <c r="AX52" s="399"/>
      <c r="AY52" s="399"/>
      <c r="AZ52" s="399"/>
      <c r="BA52" s="399"/>
      <c r="BB52" s="399"/>
      <c r="BC52" s="399"/>
      <c r="BD52" s="399"/>
      <c r="BE52" s="399"/>
      <c r="BF52" s="399"/>
      <c r="BG52" s="399"/>
      <c r="BH52" s="399"/>
      <c r="BI52" s="399"/>
      <c r="BJ52" s="399"/>
      <c r="BK52" s="399"/>
      <c r="BL52" s="399"/>
      <c r="BM52" s="399"/>
      <c r="BN52" s="399"/>
      <c r="BO52" s="399"/>
      <c r="BP52" s="399"/>
      <c r="BQ52" s="399"/>
      <c r="BR52" s="399"/>
      <c r="BS52" s="399"/>
      <c r="BT52" s="399"/>
      <c r="BU52" s="399"/>
      <c r="BV52" s="399"/>
      <c r="BW52" s="399"/>
      <c r="BX52" s="399"/>
      <c r="BY52" s="399"/>
      <c r="BZ52" s="399"/>
      <c r="CA52" s="399"/>
      <c r="CB52" s="399"/>
      <c r="CC52" s="399"/>
      <c r="CD52" s="399"/>
      <c r="CE52" s="399"/>
      <c r="CF52" s="399"/>
      <c r="CG52" s="399"/>
      <c r="CH52" s="399"/>
      <c r="CI52" s="399"/>
      <c r="CJ52" s="399"/>
      <c r="CK52" s="399"/>
      <c r="CL52" s="399"/>
      <c r="CM52" s="399"/>
      <c r="CN52" s="399"/>
      <c r="CO52" s="399"/>
      <c r="CP52" s="399"/>
      <c r="CQ52" s="399"/>
      <c r="CR52" s="399"/>
      <c r="CS52" s="399"/>
      <c r="CT52" s="399"/>
      <c r="CU52" s="399"/>
      <c r="CV52" s="399"/>
      <c r="CW52" s="399"/>
      <c r="CX52" s="399"/>
      <c r="CY52" s="399"/>
      <c r="CZ52" s="399"/>
      <c r="DA52" s="399"/>
      <c r="DB52" s="399"/>
      <c r="DC52" s="399"/>
      <c r="DD52" s="399"/>
      <c r="DE52" s="399"/>
      <c r="DF52" s="399"/>
      <c r="DG52" s="399"/>
      <c r="DH52" s="399"/>
      <c r="DI52" s="399"/>
    </row>
    <row r="53" spans="5:113" x14ac:dyDescent="0.2">
      <c r="E53" s="399" t="s">
        <v>201</v>
      </c>
      <c r="F53" s="399"/>
      <c r="G53" s="399"/>
      <c r="H53" s="399"/>
      <c r="I53" s="399"/>
      <c r="J53" s="399"/>
      <c r="K53" s="399"/>
      <c r="L53" s="399"/>
      <c r="M53" s="399"/>
      <c r="N53" s="399"/>
      <c r="O53" s="399"/>
      <c r="P53" s="399"/>
      <c r="Q53" s="399"/>
      <c r="R53" s="399"/>
      <c r="S53" s="399"/>
      <c r="T53" s="399"/>
      <c r="U53" s="399"/>
      <c r="V53" s="399"/>
      <c r="W53" s="399"/>
      <c r="X53" s="399"/>
      <c r="Y53" s="399"/>
      <c r="Z53" s="399"/>
      <c r="AA53" s="399"/>
      <c r="AB53" s="399"/>
      <c r="AC53" s="399"/>
      <c r="AD53" s="399"/>
      <c r="AE53" s="399"/>
      <c r="AF53" s="399"/>
      <c r="AG53" s="399"/>
      <c r="AH53" s="399"/>
      <c r="AI53" s="399"/>
      <c r="AJ53" s="399"/>
      <c r="AK53" s="399"/>
      <c r="AL53" s="399"/>
      <c r="AM53" s="399"/>
      <c r="AN53" s="399"/>
      <c r="AO53" s="399"/>
      <c r="AP53" s="399"/>
      <c r="AQ53" s="399"/>
      <c r="AR53" s="399"/>
      <c r="AS53" s="399"/>
      <c r="AT53" s="399"/>
      <c r="AU53" s="399"/>
      <c r="AV53" s="399"/>
      <c r="AW53" s="399"/>
      <c r="AX53" s="399"/>
      <c r="AY53" s="399"/>
      <c r="AZ53" s="399"/>
      <c r="BA53" s="399"/>
      <c r="BB53" s="399"/>
      <c r="BC53" s="399"/>
      <c r="BD53" s="399"/>
      <c r="BE53" s="399"/>
      <c r="BF53" s="399"/>
      <c r="BG53" s="399"/>
      <c r="BH53" s="399"/>
      <c r="BI53" s="399"/>
      <c r="BJ53" s="399"/>
      <c r="BK53" s="399"/>
      <c r="BL53" s="399"/>
      <c r="BM53" s="399"/>
      <c r="BN53" s="399"/>
      <c r="BO53" s="399"/>
      <c r="BP53" s="399"/>
      <c r="BQ53" s="399"/>
      <c r="BR53" s="399"/>
      <c r="BS53" s="399"/>
      <c r="BT53" s="399"/>
      <c r="BU53" s="399"/>
      <c r="BV53" s="399"/>
      <c r="BW53" s="399"/>
      <c r="BX53" s="399"/>
      <c r="BY53" s="399"/>
      <c r="BZ53" s="399"/>
      <c r="CA53" s="399"/>
      <c r="CB53" s="399"/>
      <c r="CC53" s="399"/>
      <c r="CD53" s="399"/>
      <c r="CE53" s="399"/>
      <c r="CF53" s="399"/>
      <c r="CG53" s="399"/>
      <c r="CH53" s="399"/>
      <c r="CI53" s="399"/>
      <c r="CJ53" s="399"/>
      <c r="CK53" s="399"/>
      <c r="CL53" s="399"/>
      <c r="CM53" s="399"/>
      <c r="CN53" s="399"/>
      <c r="CO53" s="399"/>
      <c r="CP53" s="399"/>
      <c r="CQ53" s="399"/>
      <c r="CR53" s="399"/>
      <c r="CS53" s="399"/>
      <c r="CT53" s="399"/>
      <c r="CU53" s="399"/>
      <c r="CV53" s="399"/>
      <c r="CW53" s="399"/>
      <c r="CX53" s="399"/>
      <c r="CY53" s="399"/>
      <c r="CZ53" s="399"/>
      <c r="DA53" s="399"/>
      <c r="DB53" s="399"/>
      <c r="DC53" s="399"/>
      <c r="DD53" s="399"/>
      <c r="DE53" s="399"/>
      <c r="DF53" s="399"/>
      <c r="DG53" s="399"/>
      <c r="DH53" s="399"/>
      <c r="DI53" s="399"/>
    </row>
    <row r="54" spans="5:113" x14ac:dyDescent="0.2"/>
    <row r="55" spans="5:113" x14ac:dyDescent="0.2"/>
    <row r="56" spans="5:113" x14ac:dyDescent="0.2"/>
  </sheetData>
  <sheetProtection algorithmName="SHA-512" hashValue="8eHqkj1Bekor4PfxEJZHs1MZEM1BTsaF4nFVyQxeV5PGDzHTIHaXCc6FRfkr1zyEU7+MRxMO03k9VVEaQdtchw==" saltValue="ZnA1Ga92kQ9Ne+1vvduIv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52" t="s">
        <v>202</v>
      </c>
      <c r="DI1" s="753"/>
      <c r="DJ1" s="753"/>
      <c r="DK1" s="753"/>
      <c r="DL1" s="753"/>
      <c r="DM1" s="753"/>
      <c r="DN1" s="754"/>
      <c r="DO1" s="196"/>
      <c r="DP1" s="752" t="s">
        <v>203</v>
      </c>
      <c r="DQ1" s="753"/>
      <c r="DR1" s="753"/>
      <c r="DS1" s="753"/>
      <c r="DT1" s="753"/>
      <c r="DU1" s="753"/>
      <c r="DV1" s="753"/>
      <c r="DW1" s="753"/>
      <c r="DX1" s="753"/>
      <c r="DY1" s="753"/>
      <c r="DZ1" s="753"/>
      <c r="EA1" s="753"/>
      <c r="EB1" s="753"/>
      <c r="EC1" s="754"/>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708" t="s">
        <v>205</v>
      </c>
      <c r="C3" s="709"/>
      <c r="D3" s="709"/>
      <c r="E3" s="709"/>
      <c r="F3" s="709"/>
      <c r="G3" s="709"/>
      <c r="H3" s="709"/>
      <c r="I3" s="709"/>
      <c r="J3" s="709"/>
      <c r="K3" s="709"/>
      <c r="L3" s="709"/>
      <c r="M3" s="709"/>
      <c r="N3" s="709"/>
      <c r="O3" s="709"/>
      <c r="P3" s="709"/>
      <c r="Q3" s="709"/>
      <c r="R3" s="709"/>
      <c r="S3" s="709"/>
      <c r="T3" s="709"/>
      <c r="U3" s="709"/>
      <c r="V3" s="709"/>
      <c r="W3" s="709"/>
      <c r="X3" s="709"/>
      <c r="Y3" s="709"/>
      <c r="Z3" s="709"/>
      <c r="AA3" s="709"/>
      <c r="AB3" s="709"/>
      <c r="AC3" s="709"/>
      <c r="AD3" s="709"/>
      <c r="AE3" s="709"/>
      <c r="AF3" s="709"/>
      <c r="AG3" s="709"/>
      <c r="AH3" s="709"/>
      <c r="AI3" s="709"/>
      <c r="AJ3" s="709"/>
      <c r="AK3" s="709"/>
      <c r="AL3" s="709"/>
      <c r="AM3" s="709"/>
      <c r="AN3" s="709"/>
      <c r="AO3" s="709"/>
      <c r="AP3" s="708" t="s">
        <v>206</v>
      </c>
      <c r="AQ3" s="709"/>
      <c r="AR3" s="709"/>
      <c r="AS3" s="709"/>
      <c r="AT3" s="709"/>
      <c r="AU3" s="709"/>
      <c r="AV3" s="709"/>
      <c r="AW3" s="709"/>
      <c r="AX3" s="709"/>
      <c r="AY3" s="709"/>
      <c r="AZ3" s="709"/>
      <c r="BA3" s="709"/>
      <c r="BB3" s="709"/>
      <c r="BC3" s="709"/>
      <c r="BD3" s="709"/>
      <c r="BE3" s="709"/>
      <c r="BF3" s="709"/>
      <c r="BG3" s="709"/>
      <c r="BH3" s="709"/>
      <c r="BI3" s="709"/>
      <c r="BJ3" s="709"/>
      <c r="BK3" s="709"/>
      <c r="BL3" s="709"/>
      <c r="BM3" s="709"/>
      <c r="BN3" s="709"/>
      <c r="BO3" s="709"/>
      <c r="BP3" s="709"/>
      <c r="BQ3" s="709"/>
      <c r="BR3" s="709"/>
      <c r="BS3" s="709"/>
      <c r="BT3" s="709"/>
      <c r="BU3" s="709"/>
      <c r="BV3" s="709"/>
      <c r="BW3" s="709"/>
      <c r="BX3" s="709"/>
      <c r="BY3" s="709"/>
      <c r="BZ3" s="709"/>
      <c r="CA3" s="709"/>
      <c r="CB3" s="710"/>
      <c r="CD3" s="708" t="s">
        <v>207</v>
      </c>
      <c r="CE3" s="709"/>
      <c r="CF3" s="709"/>
      <c r="CG3" s="709"/>
      <c r="CH3" s="709"/>
      <c r="CI3" s="709"/>
      <c r="CJ3" s="709"/>
      <c r="CK3" s="709"/>
      <c r="CL3" s="709"/>
      <c r="CM3" s="709"/>
      <c r="CN3" s="709"/>
      <c r="CO3" s="709"/>
      <c r="CP3" s="709"/>
      <c r="CQ3" s="709"/>
      <c r="CR3" s="709"/>
      <c r="CS3" s="709"/>
      <c r="CT3" s="709"/>
      <c r="CU3" s="709"/>
      <c r="CV3" s="709"/>
      <c r="CW3" s="709"/>
      <c r="CX3" s="709"/>
      <c r="CY3" s="709"/>
      <c r="CZ3" s="709"/>
      <c r="DA3" s="709"/>
      <c r="DB3" s="709"/>
      <c r="DC3" s="709"/>
      <c r="DD3" s="709"/>
      <c r="DE3" s="709"/>
      <c r="DF3" s="709"/>
      <c r="DG3" s="709"/>
      <c r="DH3" s="709"/>
      <c r="DI3" s="709"/>
      <c r="DJ3" s="709"/>
      <c r="DK3" s="709"/>
      <c r="DL3" s="709"/>
      <c r="DM3" s="709"/>
      <c r="DN3" s="709"/>
      <c r="DO3" s="709"/>
      <c r="DP3" s="709"/>
      <c r="DQ3" s="709"/>
      <c r="DR3" s="709"/>
      <c r="DS3" s="709"/>
      <c r="DT3" s="709"/>
      <c r="DU3" s="709"/>
      <c r="DV3" s="709"/>
      <c r="DW3" s="709"/>
      <c r="DX3" s="709"/>
      <c r="DY3" s="709"/>
      <c r="DZ3" s="709"/>
      <c r="EA3" s="709"/>
      <c r="EB3" s="709"/>
      <c r="EC3" s="710"/>
    </row>
    <row r="4" spans="2:143" ht="11.25" customHeight="1" x14ac:dyDescent="0.2">
      <c r="B4" s="708" t="s">
        <v>1</v>
      </c>
      <c r="C4" s="709"/>
      <c r="D4" s="709"/>
      <c r="E4" s="709"/>
      <c r="F4" s="709"/>
      <c r="G4" s="709"/>
      <c r="H4" s="709"/>
      <c r="I4" s="709"/>
      <c r="J4" s="709"/>
      <c r="K4" s="709"/>
      <c r="L4" s="709"/>
      <c r="M4" s="709"/>
      <c r="N4" s="709"/>
      <c r="O4" s="709"/>
      <c r="P4" s="709"/>
      <c r="Q4" s="710"/>
      <c r="R4" s="708" t="s">
        <v>208</v>
      </c>
      <c r="S4" s="709"/>
      <c r="T4" s="709"/>
      <c r="U4" s="709"/>
      <c r="V4" s="709"/>
      <c r="W4" s="709"/>
      <c r="X4" s="709"/>
      <c r="Y4" s="710"/>
      <c r="Z4" s="708" t="s">
        <v>209</v>
      </c>
      <c r="AA4" s="709"/>
      <c r="AB4" s="709"/>
      <c r="AC4" s="710"/>
      <c r="AD4" s="708" t="s">
        <v>210</v>
      </c>
      <c r="AE4" s="709"/>
      <c r="AF4" s="709"/>
      <c r="AG4" s="709"/>
      <c r="AH4" s="709"/>
      <c r="AI4" s="709"/>
      <c r="AJ4" s="709"/>
      <c r="AK4" s="710"/>
      <c r="AL4" s="708" t="s">
        <v>209</v>
      </c>
      <c r="AM4" s="709"/>
      <c r="AN4" s="709"/>
      <c r="AO4" s="710"/>
      <c r="AP4" s="755" t="s">
        <v>211</v>
      </c>
      <c r="AQ4" s="755"/>
      <c r="AR4" s="755"/>
      <c r="AS4" s="755"/>
      <c r="AT4" s="755"/>
      <c r="AU4" s="755"/>
      <c r="AV4" s="755"/>
      <c r="AW4" s="755"/>
      <c r="AX4" s="755"/>
      <c r="AY4" s="755"/>
      <c r="AZ4" s="755"/>
      <c r="BA4" s="755"/>
      <c r="BB4" s="755"/>
      <c r="BC4" s="755"/>
      <c r="BD4" s="755"/>
      <c r="BE4" s="755"/>
      <c r="BF4" s="755"/>
      <c r="BG4" s="755" t="s">
        <v>212</v>
      </c>
      <c r="BH4" s="755"/>
      <c r="BI4" s="755"/>
      <c r="BJ4" s="755"/>
      <c r="BK4" s="755"/>
      <c r="BL4" s="755"/>
      <c r="BM4" s="755"/>
      <c r="BN4" s="755"/>
      <c r="BO4" s="755" t="s">
        <v>209</v>
      </c>
      <c r="BP4" s="755"/>
      <c r="BQ4" s="755"/>
      <c r="BR4" s="755"/>
      <c r="BS4" s="755" t="s">
        <v>213</v>
      </c>
      <c r="BT4" s="755"/>
      <c r="BU4" s="755"/>
      <c r="BV4" s="755"/>
      <c r="BW4" s="755"/>
      <c r="BX4" s="755"/>
      <c r="BY4" s="755"/>
      <c r="BZ4" s="755"/>
      <c r="CA4" s="755"/>
      <c r="CB4" s="755"/>
      <c r="CD4" s="708" t="s">
        <v>214</v>
      </c>
      <c r="CE4" s="709"/>
      <c r="CF4" s="709"/>
      <c r="CG4" s="709"/>
      <c r="CH4" s="709"/>
      <c r="CI4" s="709"/>
      <c r="CJ4" s="709"/>
      <c r="CK4" s="709"/>
      <c r="CL4" s="709"/>
      <c r="CM4" s="709"/>
      <c r="CN4" s="709"/>
      <c r="CO4" s="709"/>
      <c r="CP4" s="709"/>
      <c r="CQ4" s="709"/>
      <c r="CR4" s="709"/>
      <c r="CS4" s="709"/>
      <c r="CT4" s="709"/>
      <c r="CU4" s="709"/>
      <c r="CV4" s="709"/>
      <c r="CW4" s="709"/>
      <c r="CX4" s="709"/>
      <c r="CY4" s="709"/>
      <c r="CZ4" s="709"/>
      <c r="DA4" s="709"/>
      <c r="DB4" s="709"/>
      <c r="DC4" s="709"/>
      <c r="DD4" s="709"/>
      <c r="DE4" s="709"/>
      <c r="DF4" s="709"/>
      <c r="DG4" s="709"/>
      <c r="DH4" s="709"/>
      <c r="DI4" s="709"/>
      <c r="DJ4" s="709"/>
      <c r="DK4" s="709"/>
      <c r="DL4" s="709"/>
      <c r="DM4" s="709"/>
      <c r="DN4" s="709"/>
      <c r="DO4" s="709"/>
      <c r="DP4" s="709"/>
      <c r="DQ4" s="709"/>
      <c r="DR4" s="709"/>
      <c r="DS4" s="709"/>
      <c r="DT4" s="709"/>
      <c r="DU4" s="709"/>
      <c r="DV4" s="709"/>
      <c r="DW4" s="709"/>
      <c r="DX4" s="709"/>
      <c r="DY4" s="709"/>
      <c r="DZ4" s="709"/>
      <c r="EA4" s="709"/>
      <c r="EB4" s="709"/>
      <c r="EC4" s="710"/>
    </row>
    <row r="5" spans="2:143" ht="11.25" customHeight="1" x14ac:dyDescent="0.2">
      <c r="B5" s="714" t="s">
        <v>215</v>
      </c>
      <c r="C5" s="715"/>
      <c r="D5" s="715"/>
      <c r="E5" s="715"/>
      <c r="F5" s="715"/>
      <c r="G5" s="715"/>
      <c r="H5" s="715"/>
      <c r="I5" s="715"/>
      <c r="J5" s="715"/>
      <c r="K5" s="715"/>
      <c r="L5" s="715"/>
      <c r="M5" s="715"/>
      <c r="N5" s="715"/>
      <c r="O5" s="715"/>
      <c r="P5" s="715"/>
      <c r="Q5" s="716"/>
      <c r="R5" s="711">
        <v>31182441</v>
      </c>
      <c r="S5" s="712"/>
      <c r="T5" s="712"/>
      <c r="U5" s="712"/>
      <c r="V5" s="712"/>
      <c r="W5" s="712"/>
      <c r="X5" s="712"/>
      <c r="Y5" s="737"/>
      <c r="Z5" s="750">
        <v>28</v>
      </c>
      <c r="AA5" s="750"/>
      <c r="AB5" s="750"/>
      <c r="AC5" s="750"/>
      <c r="AD5" s="751">
        <v>30099282</v>
      </c>
      <c r="AE5" s="751"/>
      <c r="AF5" s="751"/>
      <c r="AG5" s="751"/>
      <c r="AH5" s="751"/>
      <c r="AI5" s="751"/>
      <c r="AJ5" s="751"/>
      <c r="AK5" s="751"/>
      <c r="AL5" s="738">
        <v>49</v>
      </c>
      <c r="AM5" s="720"/>
      <c r="AN5" s="720"/>
      <c r="AO5" s="739"/>
      <c r="AP5" s="714" t="s">
        <v>216</v>
      </c>
      <c r="AQ5" s="715"/>
      <c r="AR5" s="715"/>
      <c r="AS5" s="715"/>
      <c r="AT5" s="715"/>
      <c r="AU5" s="715"/>
      <c r="AV5" s="715"/>
      <c r="AW5" s="715"/>
      <c r="AX5" s="715"/>
      <c r="AY5" s="715"/>
      <c r="AZ5" s="715"/>
      <c r="BA5" s="715"/>
      <c r="BB5" s="715"/>
      <c r="BC5" s="715"/>
      <c r="BD5" s="715"/>
      <c r="BE5" s="715"/>
      <c r="BF5" s="716"/>
      <c r="BG5" s="656">
        <v>30076912</v>
      </c>
      <c r="BH5" s="657"/>
      <c r="BI5" s="657"/>
      <c r="BJ5" s="657"/>
      <c r="BK5" s="657"/>
      <c r="BL5" s="657"/>
      <c r="BM5" s="657"/>
      <c r="BN5" s="658"/>
      <c r="BO5" s="694">
        <v>96.5</v>
      </c>
      <c r="BP5" s="694"/>
      <c r="BQ5" s="694"/>
      <c r="BR5" s="694"/>
      <c r="BS5" s="695">
        <v>812990</v>
      </c>
      <c r="BT5" s="695"/>
      <c r="BU5" s="695"/>
      <c r="BV5" s="695"/>
      <c r="BW5" s="695"/>
      <c r="BX5" s="695"/>
      <c r="BY5" s="695"/>
      <c r="BZ5" s="695"/>
      <c r="CA5" s="695"/>
      <c r="CB5" s="735"/>
      <c r="CD5" s="708" t="s">
        <v>211</v>
      </c>
      <c r="CE5" s="709"/>
      <c r="CF5" s="709"/>
      <c r="CG5" s="709"/>
      <c r="CH5" s="709"/>
      <c r="CI5" s="709"/>
      <c r="CJ5" s="709"/>
      <c r="CK5" s="709"/>
      <c r="CL5" s="709"/>
      <c r="CM5" s="709"/>
      <c r="CN5" s="709"/>
      <c r="CO5" s="709"/>
      <c r="CP5" s="709"/>
      <c r="CQ5" s="710"/>
      <c r="CR5" s="708" t="s">
        <v>217</v>
      </c>
      <c r="CS5" s="709"/>
      <c r="CT5" s="709"/>
      <c r="CU5" s="709"/>
      <c r="CV5" s="709"/>
      <c r="CW5" s="709"/>
      <c r="CX5" s="709"/>
      <c r="CY5" s="710"/>
      <c r="CZ5" s="708" t="s">
        <v>209</v>
      </c>
      <c r="DA5" s="709"/>
      <c r="DB5" s="709"/>
      <c r="DC5" s="710"/>
      <c r="DD5" s="708" t="s">
        <v>218</v>
      </c>
      <c r="DE5" s="709"/>
      <c r="DF5" s="709"/>
      <c r="DG5" s="709"/>
      <c r="DH5" s="709"/>
      <c r="DI5" s="709"/>
      <c r="DJ5" s="709"/>
      <c r="DK5" s="709"/>
      <c r="DL5" s="709"/>
      <c r="DM5" s="709"/>
      <c r="DN5" s="709"/>
      <c r="DO5" s="709"/>
      <c r="DP5" s="710"/>
      <c r="DQ5" s="708" t="s">
        <v>219</v>
      </c>
      <c r="DR5" s="709"/>
      <c r="DS5" s="709"/>
      <c r="DT5" s="709"/>
      <c r="DU5" s="709"/>
      <c r="DV5" s="709"/>
      <c r="DW5" s="709"/>
      <c r="DX5" s="709"/>
      <c r="DY5" s="709"/>
      <c r="DZ5" s="709"/>
      <c r="EA5" s="709"/>
      <c r="EB5" s="709"/>
      <c r="EC5" s="710"/>
    </row>
    <row r="6" spans="2:143" ht="11.25" customHeight="1" x14ac:dyDescent="0.2">
      <c r="B6" s="653" t="s">
        <v>220</v>
      </c>
      <c r="C6" s="654"/>
      <c r="D6" s="654"/>
      <c r="E6" s="654"/>
      <c r="F6" s="654"/>
      <c r="G6" s="654"/>
      <c r="H6" s="654"/>
      <c r="I6" s="654"/>
      <c r="J6" s="654"/>
      <c r="K6" s="654"/>
      <c r="L6" s="654"/>
      <c r="M6" s="654"/>
      <c r="N6" s="654"/>
      <c r="O6" s="654"/>
      <c r="P6" s="654"/>
      <c r="Q6" s="655"/>
      <c r="R6" s="656">
        <v>1094528</v>
      </c>
      <c r="S6" s="657"/>
      <c r="T6" s="657"/>
      <c r="U6" s="657"/>
      <c r="V6" s="657"/>
      <c r="W6" s="657"/>
      <c r="X6" s="657"/>
      <c r="Y6" s="658"/>
      <c r="Z6" s="694">
        <v>1</v>
      </c>
      <c r="AA6" s="694"/>
      <c r="AB6" s="694"/>
      <c r="AC6" s="694"/>
      <c r="AD6" s="695">
        <v>1094528</v>
      </c>
      <c r="AE6" s="695"/>
      <c r="AF6" s="695"/>
      <c r="AG6" s="695"/>
      <c r="AH6" s="695"/>
      <c r="AI6" s="695"/>
      <c r="AJ6" s="695"/>
      <c r="AK6" s="695"/>
      <c r="AL6" s="659">
        <v>1.8</v>
      </c>
      <c r="AM6" s="660"/>
      <c r="AN6" s="660"/>
      <c r="AO6" s="696"/>
      <c r="AP6" s="653" t="s">
        <v>221</v>
      </c>
      <c r="AQ6" s="654"/>
      <c r="AR6" s="654"/>
      <c r="AS6" s="654"/>
      <c r="AT6" s="654"/>
      <c r="AU6" s="654"/>
      <c r="AV6" s="654"/>
      <c r="AW6" s="654"/>
      <c r="AX6" s="654"/>
      <c r="AY6" s="654"/>
      <c r="AZ6" s="654"/>
      <c r="BA6" s="654"/>
      <c r="BB6" s="654"/>
      <c r="BC6" s="654"/>
      <c r="BD6" s="654"/>
      <c r="BE6" s="654"/>
      <c r="BF6" s="655"/>
      <c r="BG6" s="656">
        <v>30076912</v>
      </c>
      <c r="BH6" s="657"/>
      <c r="BI6" s="657"/>
      <c r="BJ6" s="657"/>
      <c r="BK6" s="657"/>
      <c r="BL6" s="657"/>
      <c r="BM6" s="657"/>
      <c r="BN6" s="658"/>
      <c r="BO6" s="694">
        <v>96.5</v>
      </c>
      <c r="BP6" s="694"/>
      <c r="BQ6" s="694"/>
      <c r="BR6" s="694"/>
      <c r="BS6" s="695">
        <v>812990</v>
      </c>
      <c r="BT6" s="695"/>
      <c r="BU6" s="695"/>
      <c r="BV6" s="695"/>
      <c r="BW6" s="695"/>
      <c r="BX6" s="695"/>
      <c r="BY6" s="695"/>
      <c r="BZ6" s="695"/>
      <c r="CA6" s="695"/>
      <c r="CB6" s="735"/>
      <c r="CD6" s="714" t="s">
        <v>222</v>
      </c>
      <c r="CE6" s="715"/>
      <c r="CF6" s="715"/>
      <c r="CG6" s="715"/>
      <c r="CH6" s="715"/>
      <c r="CI6" s="715"/>
      <c r="CJ6" s="715"/>
      <c r="CK6" s="715"/>
      <c r="CL6" s="715"/>
      <c r="CM6" s="715"/>
      <c r="CN6" s="715"/>
      <c r="CO6" s="715"/>
      <c r="CP6" s="715"/>
      <c r="CQ6" s="716"/>
      <c r="CR6" s="656">
        <v>412992</v>
      </c>
      <c r="CS6" s="657"/>
      <c r="CT6" s="657"/>
      <c r="CU6" s="657"/>
      <c r="CV6" s="657"/>
      <c r="CW6" s="657"/>
      <c r="CX6" s="657"/>
      <c r="CY6" s="658"/>
      <c r="CZ6" s="738">
        <v>0.4</v>
      </c>
      <c r="DA6" s="720"/>
      <c r="DB6" s="720"/>
      <c r="DC6" s="740"/>
      <c r="DD6" s="662" t="s">
        <v>122</v>
      </c>
      <c r="DE6" s="657"/>
      <c r="DF6" s="657"/>
      <c r="DG6" s="657"/>
      <c r="DH6" s="657"/>
      <c r="DI6" s="657"/>
      <c r="DJ6" s="657"/>
      <c r="DK6" s="657"/>
      <c r="DL6" s="657"/>
      <c r="DM6" s="657"/>
      <c r="DN6" s="657"/>
      <c r="DO6" s="657"/>
      <c r="DP6" s="658"/>
      <c r="DQ6" s="662">
        <v>411728</v>
      </c>
      <c r="DR6" s="657"/>
      <c r="DS6" s="657"/>
      <c r="DT6" s="657"/>
      <c r="DU6" s="657"/>
      <c r="DV6" s="657"/>
      <c r="DW6" s="657"/>
      <c r="DX6" s="657"/>
      <c r="DY6" s="657"/>
      <c r="DZ6" s="657"/>
      <c r="EA6" s="657"/>
      <c r="EB6" s="657"/>
      <c r="EC6" s="693"/>
    </row>
    <row r="7" spans="2:143" ht="11.25" customHeight="1" x14ac:dyDescent="0.2">
      <c r="B7" s="653" t="s">
        <v>223</v>
      </c>
      <c r="C7" s="654"/>
      <c r="D7" s="654"/>
      <c r="E7" s="654"/>
      <c r="F7" s="654"/>
      <c r="G7" s="654"/>
      <c r="H7" s="654"/>
      <c r="I7" s="654"/>
      <c r="J7" s="654"/>
      <c r="K7" s="654"/>
      <c r="L7" s="654"/>
      <c r="M7" s="654"/>
      <c r="N7" s="654"/>
      <c r="O7" s="654"/>
      <c r="P7" s="654"/>
      <c r="Q7" s="655"/>
      <c r="R7" s="656">
        <v>9213</v>
      </c>
      <c r="S7" s="657"/>
      <c r="T7" s="657"/>
      <c r="U7" s="657"/>
      <c r="V7" s="657"/>
      <c r="W7" s="657"/>
      <c r="X7" s="657"/>
      <c r="Y7" s="658"/>
      <c r="Z7" s="694">
        <v>0</v>
      </c>
      <c r="AA7" s="694"/>
      <c r="AB7" s="694"/>
      <c r="AC7" s="694"/>
      <c r="AD7" s="695">
        <v>9213</v>
      </c>
      <c r="AE7" s="695"/>
      <c r="AF7" s="695"/>
      <c r="AG7" s="695"/>
      <c r="AH7" s="695"/>
      <c r="AI7" s="695"/>
      <c r="AJ7" s="695"/>
      <c r="AK7" s="695"/>
      <c r="AL7" s="659">
        <v>0</v>
      </c>
      <c r="AM7" s="660"/>
      <c r="AN7" s="660"/>
      <c r="AO7" s="696"/>
      <c r="AP7" s="653" t="s">
        <v>224</v>
      </c>
      <c r="AQ7" s="654"/>
      <c r="AR7" s="654"/>
      <c r="AS7" s="654"/>
      <c r="AT7" s="654"/>
      <c r="AU7" s="654"/>
      <c r="AV7" s="654"/>
      <c r="AW7" s="654"/>
      <c r="AX7" s="654"/>
      <c r="AY7" s="654"/>
      <c r="AZ7" s="654"/>
      <c r="BA7" s="654"/>
      <c r="BB7" s="654"/>
      <c r="BC7" s="654"/>
      <c r="BD7" s="654"/>
      <c r="BE7" s="654"/>
      <c r="BF7" s="655"/>
      <c r="BG7" s="656">
        <v>12273910</v>
      </c>
      <c r="BH7" s="657"/>
      <c r="BI7" s="657"/>
      <c r="BJ7" s="657"/>
      <c r="BK7" s="657"/>
      <c r="BL7" s="657"/>
      <c r="BM7" s="657"/>
      <c r="BN7" s="658"/>
      <c r="BO7" s="694">
        <v>39.4</v>
      </c>
      <c r="BP7" s="694"/>
      <c r="BQ7" s="694"/>
      <c r="BR7" s="694"/>
      <c r="BS7" s="695">
        <v>812990</v>
      </c>
      <c r="BT7" s="695"/>
      <c r="BU7" s="695"/>
      <c r="BV7" s="695"/>
      <c r="BW7" s="695"/>
      <c r="BX7" s="695"/>
      <c r="BY7" s="695"/>
      <c r="BZ7" s="695"/>
      <c r="CA7" s="695"/>
      <c r="CB7" s="735"/>
      <c r="CD7" s="653" t="s">
        <v>225</v>
      </c>
      <c r="CE7" s="654"/>
      <c r="CF7" s="654"/>
      <c r="CG7" s="654"/>
      <c r="CH7" s="654"/>
      <c r="CI7" s="654"/>
      <c r="CJ7" s="654"/>
      <c r="CK7" s="654"/>
      <c r="CL7" s="654"/>
      <c r="CM7" s="654"/>
      <c r="CN7" s="654"/>
      <c r="CO7" s="654"/>
      <c r="CP7" s="654"/>
      <c r="CQ7" s="655"/>
      <c r="CR7" s="656">
        <v>12711745</v>
      </c>
      <c r="CS7" s="657"/>
      <c r="CT7" s="657"/>
      <c r="CU7" s="657"/>
      <c r="CV7" s="657"/>
      <c r="CW7" s="657"/>
      <c r="CX7" s="657"/>
      <c r="CY7" s="658"/>
      <c r="CZ7" s="694">
        <v>11.9</v>
      </c>
      <c r="DA7" s="694"/>
      <c r="DB7" s="694"/>
      <c r="DC7" s="694"/>
      <c r="DD7" s="662">
        <v>429316</v>
      </c>
      <c r="DE7" s="657"/>
      <c r="DF7" s="657"/>
      <c r="DG7" s="657"/>
      <c r="DH7" s="657"/>
      <c r="DI7" s="657"/>
      <c r="DJ7" s="657"/>
      <c r="DK7" s="657"/>
      <c r="DL7" s="657"/>
      <c r="DM7" s="657"/>
      <c r="DN7" s="657"/>
      <c r="DO7" s="657"/>
      <c r="DP7" s="658"/>
      <c r="DQ7" s="662">
        <v>10986432</v>
      </c>
      <c r="DR7" s="657"/>
      <c r="DS7" s="657"/>
      <c r="DT7" s="657"/>
      <c r="DU7" s="657"/>
      <c r="DV7" s="657"/>
      <c r="DW7" s="657"/>
      <c r="DX7" s="657"/>
      <c r="DY7" s="657"/>
      <c r="DZ7" s="657"/>
      <c r="EA7" s="657"/>
      <c r="EB7" s="657"/>
      <c r="EC7" s="693"/>
    </row>
    <row r="8" spans="2:143" ht="11.25" customHeight="1" x14ac:dyDescent="0.2">
      <c r="B8" s="653" t="s">
        <v>226</v>
      </c>
      <c r="C8" s="654"/>
      <c r="D8" s="654"/>
      <c r="E8" s="654"/>
      <c r="F8" s="654"/>
      <c r="G8" s="654"/>
      <c r="H8" s="654"/>
      <c r="I8" s="654"/>
      <c r="J8" s="654"/>
      <c r="K8" s="654"/>
      <c r="L8" s="654"/>
      <c r="M8" s="654"/>
      <c r="N8" s="654"/>
      <c r="O8" s="654"/>
      <c r="P8" s="654"/>
      <c r="Q8" s="655"/>
      <c r="R8" s="656">
        <v>200442</v>
      </c>
      <c r="S8" s="657"/>
      <c r="T8" s="657"/>
      <c r="U8" s="657"/>
      <c r="V8" s="657"/>
      <c r="W8" s="657"/>
      <c r="X8" s="657"/>
      <c r="Y8" s="658"/>
      <c r="Z8" s="694">
        <v>0.2</v>
      </c>
      <c r="AA8" s="694"/>
      <c r="AB8" s="694"/>
      <c r="AC8" s="694"/>
      <c r="AD8" s="695">
        <v>200442</v>
      </c>
      <c r="AE8" s="695"/>
      <c r="AF8" s="695"/>
      <c r="AG8" s="695"/>
      <c r="AH8" s="695"/>
      <c r="AI8" s="695"/>
      <c r="AJ8" s="695"/>
      <c r="AK8" s="695"/>
      <c r="AL8" s="659">
        <v>0.3</v>
      </c>
      <c r="AM8" s="660"/>
      <c r="AN8" s="660"/>
      <c r="AO8" s="696"/>
      <c r="AP8" s="653" t="s">
        <v>227</v>
      </c>
      <c r="AQ8" s="654"/>
      <c r="AR8" s="654"/>
      <c r="AS8" s="654"/>
      <c r="AT8" s="654"/>
      <c r="AU8" s="654"/>
      <c r="AV8" s="654"/>
      <c r="AW8" s="654"/>
      <c r="AX8" s="654"/>
      <c r="AY8" s="654"/>
      <c r="AZ8" s="654"/>
      <c r="BA8" s="654"/>
      <c r="BB8" s="654"/>
      <c r="BC8" s="654"/>
      <c r="BD8" s="654"/>
      <c r="BE8" s="654"/>
      <c r="BF8" s="655"/>
      <c r="BG8" s="656">
        <v>301131</v>
      </c>
      <c r="BH8" s="657"/>
      <c r="BI8" s="657"/>
      <c r="BJ8" s="657"/>
      <c r="BK8" s="657"/>
      <c r="BL8" s="657"/>
      <c r="BM8" s="657"/>
      <c r="BN8" s="658"/>
      <c r="BO8" s="694">
        <v>1</v>
      </c>
      <c r="BP8" s="694"/>
      <c r="BQ8" s="694"/>
      <c r="BR8" s="694"/>
      <c r="BS8" s="695" t="s">
        <v>122</v>
      </c>
      <c r="BT8" s="695"/>
      <c r="BU8" s="695"/>
      <c r="BV8" s="695"/>
      <c r="BW8" s="695"/>
      <c r="BX8" s="695"/>
      <c r="BY8" s="695"/>
      <c r="BZ8" s="695"/>
      <c r="CA8" s="695"/>
      <c r="CB8" s="735"/>
      <c r="CD8" s="653" t="s">
        <v>228</v>
      </c>
      <c r="CE8" s="654"/>
      <c r="CF8" s="654"/>
      <c r="CG8" s="654"/>
      <c r="CH8" s="654"/>
      <c r="CI8" s="654"/>
      <c r="CJ8" s="654"/>
      <c r="CK8" s="654"/>
      <c r="CL8" s="654"/>
      <c r="CM8" s="654"/>
      <c r="CN8" s="654"/>
      <c r="CO8" s="654"/>
      <c r="CP8" s="654"/>
      <c r="CQ8" s="655"/>
      <c r="CR8" s="656">
        <v>34435562</v>
      </c>
      <c r="CS8" s="657"/>
      <c r="CT8" s="657"/>
      <c r="CU8" s="657"/>
      <c r="CV8" s="657"/>
      <c r="CW8" s="657"/>
      <c r="CX8" s="657"/>
      <c r="CY8" s="658"/>
      <c r="CZ8" s="694">
        <v>32.200000000000003</v>
      </c>
      <c r="DA8" s="694"/>
      <c r="DB8" s="694"/>
      <c r="DC8" s="694"/>
      <c r="DD8" s="662">
        <v>206101</v>
      </c>
      <c r="DE8" s="657"/>
      <c r="DF8" s="657"/>
      <c r="DG8" s="657"/>
      <c r="DH8" s="657"/>
      <c r="DI8" s="657"/>
      <c r="DJ8" s="657"/>
      <c r="DK8" s="657"/>
      <c r="DL8" s="657"/>
      <c r="DM8" s="657"/>
      <c r="DN8" s="657"/>
      <c r="DO8" s="657"/>
      <c r="DP8" s="658"/>
      <c r="DQ8" s="662">
        <v>19501550</v>
      </c>
      <c r="DR8" s="657"/>
      <c r="DS8" s="657"/>
      <c r="DT8" s="657"/>
      <c r="DU8" s="657"/>
      <c r="DV8" s="657"/>
      <c r="DW8" s="657"/>
      <c r="DX8" s="657"/>
      <c r="DY8" s="657"/>
      <c r="DZ8" s="657"/>
      <c r="EA8" s="657"/>
      <c r="EB8" s="657"/>
      <c r="EC8" s="693"/>
    </row>
    <row r="9" spans="2:143" ht="11.25" customHeight="1" x14ac:dyDescent="0.2">
      <c r="B9" s="653" t="s">
        <v>229</v>
      </c>
      <c r="C9" s="654"/>
      <c r="D9" s="654"/>
      <c r="E9" s="654"/>
      <c r="F9" s="654"/>
      <c r="G9" s="654"/>
      <c r="H9" s="654"/>
      <c r="I9" s="654"/>
      <c r="J9" s="654"/>
      <c r="K9" s="654"/>
      <c r="L9" s="654"/>
      <c r="M9" s="654"/>
      <c r="N9" s="654"/>
      <c r="O9" s="654"/>
      <c r="P9" s="654"/>
      <c r="Q9" s="655"/>
      <c r="R9" s="656">
        <v>248688</v>
      </c>
      <c r="S9" s="657"/>
      <c r="T9" s="657"/>
      <c r="U9" s="657"/>
      <c r="V9" s="657"/>
      <c r="W9" s="657"/>
      <c r="X9" s="657"/>
      <c r="Y9" s="658"/>
      <c r="Z9" s="694">
        <v>0.2</v>
      </c>
      <c r="AA9" s="694"/>
      <c r="AB9" s="694"/>
      <c r="AC9" s="694"/>
      <c r="AD9" s="695">
        <v>248688</v>
      </c>
      <c r="AE9" s="695"/>
      <c r="AF9" s="695"/>
      <c r="AG9" s="695"/>
      <c r="AH9" s="695"/>
      <c r="AI9" s="695"/>
      <c r="AJ9" s="695"/>
      <c r="AK9" s="695"/>
      <c r="AL9" s="659">
        <v>0.4</v>
      </c>
      <c r="AM9" s="660"/>
      <c r="AN9" s="660"/>
      <c r="AO9" s="696"/>
      <c r="AP9" s="653" t="s">
        <v>230</v>
      </c>
      <c r="AQ9" s="654"/>
      <c r="AR9" s="654"/>
      <c r="AS9" s="654"/>
      <c r="AT9" s="654"/>
      <c r="AU9" s="654"/>
      <c r="AV9" s="654"/>
      <c r="AW9" s="654"/>
      <c r="AX9" s="654"/>
      <c r="AY9" s="654"/>
      <c r="AZ9" s="654"/>
      <c r="BA9" s="654"/>
      <c r="BB9" s="654"/>
      <c r="BC9" s="654"/>
      <c r="BD9" s="654"/>
      <c r="BE9" s="654"/>
      <c r="BF9" s="655"/>
      <c r="BG9" s="656">
        <v>8569882</v>
      </c>
      <c r="BH9" s="657"/>
      <c r="BI9" s="657"/>
      <c r="BJ9" s="657"/>
      <c r="BK9" s="657"/>
      <c r="BL9" s="657"/>
      <c r="BM9" s="657"/>
      <c r="BN9" s="658"/>
      <c r="BO9" s="694">
        <v>27.5</v>
      </c>
      <c r="BP9" s="694"/>
      <c r="BQ9" s="694"/>
      <c r="BR9" s="694"/>
      <c r="BS9" s="695" t="s">
        <v>122</v>
      </c>
      <c r="BT9" s="695"/>
      <c r="BU9" s="695"/>
      <c r="BV9" s="695"/>
      <c r="BW9" s="695"/>
      <c r="BX9" s="695"/>
      <c r="BY9" s="695"/>
      <c r="BZ9" s="695"/>
      <c r="CA9" s="695"/>
      <c r="CB9" s="735"/>
      <c r="CD9" s="653" t="s">
        <v>231</v>
      </c>
      <c r="CE9" s="654"/>
      <c r="CF9" s="654"/>
      <c r="CG9" s="654"/>
      <c r="CH9" s="654"/>
      <c r="CI9" s="654"/>
      <c r="CJ9" s="654"/>
      <c r="CK9" s="654"/>
      <c r="CL9" s="654"/>
      <c r="CM9" s="654"/>
      <c r="CN9" s="654"/>
      <c r="CO9" s="654"/>
      <c r="CP9" s="654"/>
      <c r="CQ9" s="655"/>
      <c r="CR9" s="656">
        <v>10136631</v>
      </c>
      <c r="CS9" s="657"/>
      <c r="CT9" s="657"/>
      <c r="CU9" s="657"/>
      <c r="CV9" s="657"/>
      <c r="CW9" s="657"/>
      <c r="CX9" s="657"/>
      <c r="CY9" s="658"/>
      <c r="CZ9" s="694">
        <v>9.5</v>
      </c>
      <c r="DA9" s="694"/>
      <c r="DB9" s="694"/>
      <c r="DC9" s="694"/>
      <c r="DD9" s="662">
        <v>1668619</v>
      </c>
      <c r="DE9" s="657"/>
      <c r="DF9" s="657"/>
      <c r="DG9" s="657"/>
      <c r="DH9" s="657"/>
      <c r="DI9" s="657"/>
      <c r="DJ9" s="657"/>
      <c r="DK9" s="657"/>
      <c r="DL9" s="657"/>
      <c r="DM9" s="657"/>
      <c r="DN9" s="657"/>
      <c r="DO9" s="657"/>
      <c r="DP9" s="658"/>
      <c r="DQ9" s="662">
        <v>6530863</v>
      </c>
      <c r="DR9" s="657"/>
      <c r="DS9" s="657"/>
      <c r="DT9" s="657"/>
      <c r="DU9" s="657"/>
      <c r="DV9" s="657"/>
      <c r="DW9" s="657"/>
      <c r="DX9" s="657"/>
      <c r="DY9" s="657"/>
      <c r="DZ9" s="657"/>
      <c r="EA9" s="657"/>
      <c r="EB9" s="657"/>
      <c r="EC9" s="693"/>
    </row>
    <row r="10" spans="2:143" ht="11.25" customHeight="1" x14ac:dyDescent="0.2">
      <c r="B10" s="653" t="s">
        <v>232</v>
      </c>
      <c r="C10" s="654"/>
      <c r="D10" s="654"/>
      <c r="E10" s="654"/>
      <c r="F10" s="654"/>
      <c r="G10" s="654"/>
      <c r="H10" s="654"/>
      <c r="I10" s="654"/>
      <c r="J10" s="654"/>
      <c r="K10" s="654"/>
      <c r="L10" s="654"/>
      <c r="M10" s="654"/>
      <c r="N10" s="654"/>
      <c r="O10" s="654"/>
      <c r="P10" s="654"/>
      <c r="Q10" s="655"/>
      <c r="R10" s="656" t="s">
        <v>122</v>
      </c>
      <c r="S10" s="657"/>
      <c r="T10" s="657"/>
      <c r="U10" s="657"/>
      <c r="V10" s="657"/>
      <c r="W10" s="657"/>
      <c r="X10" s="657"/>
      <c r="Y10" s="658"/>
      <c r="Z10" s="694" t="s">
        <v>122</v>
      </c>
      <c r="AA10" s="694"/>
      <c r="AB10" s="694"/>
      <c r="AC10" s="694"/>
      <c r="AD10" s="695" t="s">
        <v>122</v>
      </c>
      <c r="AE10" s="695"/>
      <c r="AF10" s="695"/>
      <c r="AG10" s="695"/>
      <c r="AH10" s="695"/>
      <c r="AI10" s="695"/>
      <c r="AJ10" s="695"/>
      <c r="AK10" s="695"/>
      <c r="AL10" s="659" t="s">
        <v>122</v>
      </c>
      <c r="AM10" s="660"/>
      <c r="AN10" s="660"/>
      <c r="AO10" s="696"/>
      <c r="AP10" s="653" t="s">
        <v>233</v>
      </c>
      <c r="AQ10" s="654"/>
      <c r="AR10" s="654"/>
      <c r="AS10" s="654"/>
      <c r="AT10" s="654"/>
      <c r="AU10" s="654"/>
      <c r="AV10" s="654"/>
      <c r="AW10" s="654"/>
      <c r="AX10" s="654"/>
      <c r="AY10" s="654"/>
      <c r="AZ10" s="654"/>
      <c r="BA10" s="654"/>
      <c r="BB10" s="654"/>
      <c r="BC10" s="654"/>
      <c r="BD10" s="654"/>
      <c r="BE10" s="654"/>
      <c r="BF10" s="655"/>
      <c r="BG10" s="656">
        <v>558905</v>
      </c>
      <c r="BH10" s="657"/>
      <c r="BI10" s="657"/>
      <c r="BJ10" s="657"/>
      <c r="BK10" s="657"/>
      <c r="BL10" s="657"/>
      <c r="BM10" s="657"/>
      <c r="BN10" s="658"/>
      <c r="BO10" s="694">
        <v>1.8</v>
      </c>
      <c r="BP10" s="694"/>
      <c r="BQ10" s="694"/>
      <c r="BR10" s="694"/>
      <c r="BS10" s="695" t="s">
        <v>122</v>
      </c>
      <c r="BT10" s="695"/>
      <c r="BU10" s="695"/>
      <c r="BV10" s="695"/>
      <c r="BW10" s="695"/>
      <c r="BX10" s="695"/>
      <c r="BY10" s="695"/>
      <c r="BZ10" s="695"/>
      <c r="CA10" s="695"/>
      <c r="CB10" s="735"/>
      <c r="CD10" s="653" t="s">
        <v>234</v>
      </c>
      <c r="CE10" s="654"/>
      <c r="CF10" s="654"/>
      <c r="CG10" s="654"/>
      <c r="CH10" s="654"/>
      <c r="CI10" s="654"/>
      <c r="CJ10" s="654"/>
      <c r="CK10" s="654"/>
      <c r="CL10" s="654"/>
      <c r="CM10" s="654"/>
      <c r="CN10" s="654"/>
      <c r="CO10" s="654"/>
      <c r="CP10" s="654"/>
      <c r="CQ10" s="655"/>
      <c r="CR10" s="656">
        <v>290479</v>
      </c>
      <c r="CS10" s="657"/>
      <c r="CT10" s="657"/>
      <c r="CU10" s="657"/>
      <c r="CV10" s="657"/>
      <c r="CW10" s="657"/>
      <c r="CX10" s="657"/>
      <c r="CY10" s="658"/>
      <c r="CZ10" s="694">
        <v>0.3</v>
      </c>
      <c r="DA10" s="694"/>
      <c r="DB10" s="694"/>
      <c r="DC10" s="694"/>
      <c r="DD10" s="662">
        <v>108431</v>
      </c>
      <c r="DE10" s="657"/>
      <c r="DF10" s="657"/>
      <c r="DG10" s="657"/>
      <c r="DH10" s="657"/>
      <c r="DI10" s="657"/>
      <c r="DJ10" s="657"/>
      <c r="DK10" s="657"/>
      <c r="DL10" s="657"/>
      <c r="DM10" s="657"/>
      <c r="DN10" s="657"/>
      <c r="DO10" s="657"/>
      <c r="DP10" s="658"/>
      <c r="DQ10" s="662">
        <v>127499</v>
      </c>
      <c r="DR10" s="657"/>
      <c r="DS10" s="657"/>
      <c r="DT10" s="657"/>
      <c r="DU10" s="657"/>
      <c r="DV10" s="657"/>
      <c r="DW10" s="657"/>
      <c r="DX10" s="657"/>
      <c r="DY10" s="657"/>
      <c r="DZ10" s="657"/>
      <c r="EA10" s="657"/>
      <c r="EB10" s="657"/>
      <c r="EC10" s="693"/>
    </row>
    <row r="11" spans="2:143" ht="11.25" customHeight="1" x14ac:dyDescent="0.2">
      <c r="B11" s="653" t="s">
        <v>235</v>
      </c>
      <c r="C11" s="654"/>
      <c r="D11" s="654"/>
      <c r="E11" s="654"/>
      <c r="F11" s="654"/>
      <c r="G11" s="654"/>
      <c r="H11" s="654"/>
      <c r="I11" s="654"/>
      <c r="J11" s="654"/>
      <c r="K11" s="654"/>
      <c r="L11" s="654"/>
      <c r="M11" s="654"/>
      <c r="N11" s="654"/>
      <c r="O11" s="654"/>
      <c r="P11" s="654"/>
      <c r="Q11" s="655"/>
      <c r="R11" s="656">
        <v>5017535</v>
      </c>
      <c r="S11" s="657"/>
      <c r="T11" s="657"/>
      <c r="U11" s="657"/>
      <c r="V11" s="657"/>
      <c r="W11" s="657"/>
      <c r="X11" s="657"/>
      <c r="Y11" s="658"/>
      <c r="Z11" s="659">
        <v>4.5</v>
      </c>
      <c r="AA11" s="660"/>
      <c r="AB11" s="660"/>
      <c r="AC11" s="661"/>
      <c r="AD11" s="662">
        <v>5017535</v>
      </c>
      <c r="AE11" s="657"/>
      <c r="AF11" s="657"/>
      <c r="AG11" s="657"/>
      <c r="AH11" s="657"/>
      <c r="AI11" s="657"/>
      <c r="AJ11" s="657"/>
      <c r="AK11" s="658"/>
      <c r="AL11" s="659">
        <v>8.1999999999999993</v>
      </c>
      <c r="AM11" s="660"/>
      <c r="AN11" s="660"/>
      <c r="AO11" s="696"/>
      <c r="AP11" s="653" t="s">
        <v>236</v>
      </c>
      <c r="AQ11" s="654"/>
      <c r="AR11" s="654"/>
      <c r="AS11" s="654"/>
      <c r="AT11" s="654"/>
      <c r="AU11" s="654"/>
      <c r="AV11" s="654"/>
      <c r="AW11" s="654"/>
      <c r="AX11" s="654"/>
      <c r="AY11" s="654"/>
      <c r="AZ11" s="654"/>
      <c r="BA11" s="654"/>
      <c r="BB11" s="654"/>
      <c r="BC11" s="654"/>
      <c r="BD11" s="654"/>
      <c r="BE11" s="654"/>
      <c r="BF11" s="655"/>
      <c r="BG11" s="656">
        <v>2843992</v>
      </c>
      <c r="BH11" s="657"/>
      <c r="BI11" s="657"/>
      <c r="BJ11" s="657"/>
      <c r="BK11" s="657"/>
      <c r="BL11" s="657"/>
      <c r="BM11" s="657"/>
      <c r="BN11" s="658"/>
      <c r="BO11" s="694">
        <v>9.1</v>
      </c>
      <c r="BP11" s="694"/>
      <c r="BQ11" s="694"/>
      <c r="BR11" s="694"/>
      <c r="BS11" s="695">
        <v>812990</v>
      </c>
      <c r="BT11" s="695"/>
      <c r="BU11" s="695"/>
      <c r="BV11" s="695"/>
      <c r="BW11" s="695"/>
      <c r="BX11" s="695"/>
      <c r="BY11" s="695"/>
      <c r="BZ11" s="695"/>
      <c r="CA11" s="695"/>
      <c r="CB11" s="735"/>
      <c r="CD11" s="653" t="s">
        <v>237</v>
      </c>
      <c r="CE11" s="654"/>
      <c r="CF11" s="654"/>
      <c r="CG11" s="654"/>
      <c r="CH11" s="654"/>
      <c r="CI11" s="654"/>
      <c r="CJ11" s="654"/>
      <c r="CK11" s="654"/>
      <c r="CL11" s="654"/>
      <c r="CM11" s="654"/>
      <c r="CN11" s="654"/>
      <c r="CO11" s="654"/>
      <c r="CP11" s="654"/>
      <c r="CQ11" s="655"/>
      <c r="CR11" s="656">
        <v>5108317</v>
      </c>
      <c r="CS11" s="657"/>
      <c r="CT11" s="657"/>
      <c r="CU11" s="657"/>
      <c r="CV11" s="657"/>
      <c r="CW11" s="657"/>
      <c r="CX11" s="657"/>
      <c r="CY11" s="658"/>
      <c r="CZ11" s="694">
        <v>4.8</v>
      </c>
      <c r="DA11" s="694"/>
      <c r="DB11" s="694"/>
      <c r="DC11" s="694"/>
      <c r="DD11" s="662">
        <v>867987</v>
      </c>
      <c r="DE11" s="657"/>
      <c r="DF11" s="657"/>
      <c r="DG11" s="657"/>
      <c r="DH11" s="657"/>
      <c r="DI11" s="657"/>
      <c r="DJ11" s="657"/>
      <c r="DK11" s="657"/>
      <c r="DL11" s="657"/>
      <c r="DM11" s="657"/>
      <c r="DN11" s="657"/>
      <c r="DO11" s="657"/>
      <c r="DP11" s="658"/>
      <c r="DQ11" s="662">
        <v>2674439</v>
      </c>
      <c r="DR11" s="657"/>
      <c r="DS11" s="657"/>
      <c r="DT11" s="657"/>
      <c r="DU11" s="657"/>
      <c r="DV11" s="657"/>
      <c r="DW11" s="657"/>
      <c r="DX11" s="657"/>
      <c r="DY11" s="657"/>
      <c r="DZ11" s="657"/>
      <c r="EA11" s="657"/>
      <c r="EB11" s="657"/>
      <c r="EC11" s="693"/>
    </row>
    <row r="12" spans="2:143" ht="11.25" customHeight="1" x14ac:dyDescent="0.2">
      <c r="B12" s="653" t="s">
        <v>238</v>
      </c>
      <c r="C12" s="654"/>
      <c r="D12" s="654"/>
      <c r="E12" s="654"/>
      <c r="F12" s="654"/>
      <c r="G12" s="654"/>
      <c r="H12" s="654"/>
      <c r="I12" s="654"/>
      <c r="J12" s="654"/>
      <c r="K12" s="654"/>
      <c r="L12" s="654"/>
      <c r="M12" s="654"/>
      <c r="N12" s="654"/>
      <c r="O12" s="654"/>
      <c r="P12" s="654"/>
      <c r="Q12" s="655"/>
      <c r="R12" s="656">
        <v>20215</v>
      </c>
      <c r="S12" s="657"/>
      <c r="T12" s="657"/>
      <c r="U12" s="657"/>
      <c r="V12" s="657"/>
      <c r="W12" s="657"/>
      <c r="X12" s="657"/>
      <c r="Y12" s="658"/>
      <c r="Z12" s="694">
        <v>0</v>
      </c>
      <c r="AA12" s="694"/>
      <c r="AB12" s="694"/>
      <c r="AC12" s="694"/>
      <c r="AD12" s="695">
        <v>20215</v>
      </c>
      <c r="AE12" s="695"/>
      <c r="AF12" s="695"/>
      <c r="AG12" s="695"/>
      <c r="AH12" s="695"/>
      <c r="AI12" s="695"/>
      <c r="AJ12" s="695"/>
      <c r="AK12" s="695"/>
      <c r="AL12" s="659">
        <v>0</v>
      </c>
      <c r="AM12" s="660"/>
      <c r="AN12" s="660"/>
      <c r="AO12" s="696"/>
      <c r="AP12" s="653" t="s">
        <v>239</v>
      </c>
      <c r="AQ12" s="654"/>
      <c r="AR12" s="654"/>
      <c r="AS12" s="654"/>
      <c r="AT12" s="654"/>
      <c r="AU12" s="654"/>
      <c r="AV12" s="654"/>
      <c r="AW12" s="654"/>
      <c r="AX12" s="654"/>
      <c r="AY12" s="654"/>
      <c r="AZ12" s="654"/>
      <c r="BA12" s="654"/>
      <c r="BB12" s="654"/>
      <c r="BC12" s="654"/>
      <c r="BD12" s="654"/>
      <c r="BE12" s="654"/>
      <c r="BF12" s="655"/>
      <c r="BG12" s="656">
        <v>15706336</v>
      </c>
      <c r="BH12" s="657"/>
      <c r="BI12" s="657"/>
      <c r="BJ12" s="657"/>
      <c r="BK12" s="657"/>
      <c r="BL12" s="657"/>
      <c r="BM12" s="657"/>
      <c r="BN12" s="658"/>
      <c r="BO12" s="694">
        <v>50.4</v>
      </c>
      <c r="BP12" s="694"/>
      <c r="BQ12" s="694"/>
      <c r="BR12" s="694"/>
      <c r="BS12" s="695" t="s">
        <v>122</v>
      </c>
      <c r="BT12" s="695"/>
      <c r="BU12" s="695"/>
      <c r="BV12" s="695"/>
      <c r="BW12" s="695"/>
      <c r="BX12" s="695"/>
      <c r="BY12" s="695"/>
      <c r="BZ12" s="695"/>
      <c r="CA12" s="695"/>
      <c r="CB12" s="735"/>
      <c r="CD12" s="653" t="s">
        <v>240</v>
      </c>
      <c r="CE12" s="654"/>
      <c r="CF12" s="654"/>
      <c r="CG12" s="654"/>
      <c r="CH12" s="654"/>
      <c r="CI12" s="654"/>
      <c r="CJ12" s="654"/>
      <c r="CK12" s="654"/>
      <c r="CL12" s="654"/>
      <c r="CM12" s="654"/>
      <c r="CN12" s="654"/>
      <c r="CO12" s="654"/>
      <c r="CP12" s="654"/>
      <c r="CQ12" s="655"/>
      <c r="CR12" s="656">
        <v>3829513</v>
      </c>
      <c r="CS12" s="657"/>
      <c r="CT12" s="657"/>
      <c r="CU12" s="657"/>
      <c r="CV12" s="657"/>
      <c r="CW12" s="657"/>
      <c r="CX12" s="657"/>
      <c r="CY12" s="658"/>
      <c r="CZ12" s="694">
        <v>3.6</v>
      </c>
      <c r="DA12" s="694"/>
      <c r="DB12" s="694"/>
      <c r="DC12" s="694"/>
      <c r="DD12" s="662">
        <v>957328</v>
      </c>
      <c r="DE12" s="657"/>
      <c r="DF12" s="657"/>
      <c r="DG12" s="657"/>
      <c r="DH12" s="657"/>
      <c r="DI12" s="657"/>
      <c r="DJ12" s="657"/>
      <c r="DK12" s="657"/>
      <c r="DL12" s="657"/>
      <c r="DM12" s="657"/>
      <c r="DN12" s="657"/>
      <c r="DO12" s="657"/>
      <c r="DP12" s="658"/>
      <c r="DQ12" s="662">
        <v>2138385</v>
      </c>
      <c r="DR12" s="657"/>
      <c r="DS12" s="657"/>
      <c r="DT12" s="657"/>
      <c r="DU12" s="657"/>
      <c r="DV12" s="657"/>
      <c r="DW12" s="657"/>
      <c r="DX12" s="657"/>
      <c r="DY12" s="657"/>
      <c r="DZ12" s="657"/>
      <c r="EA12" s="657"/>
      <c r="EB12" s="657"/>
      <c r="EC12" s="693"/>
    </row>
    <row r="13" spans="2:143" ht="11.25" customHeight="1" x14ac:dyDescent="0.2">
      <c r="B13" s="653" t="s">
        <v>241</v>
      </c>
      <c r="C13" s="654"/>
      <c r="D13" s="654"/>
      <c r="E13" s="654"/>
      <c r="F13" s="654"/>
      <c r="G13" s="654"/>
      <c r="H13" s="654"/>
      <c r="I13" s="654"/>
      <c r="J13" s="654"/>
      <c r="K13" s="654"/>
      <c r="L13" s="654"/>
      <c r="M13" s="654"/>
      <c r="N13" s="654"/>
      <c r="O13" s="654"/>
      <c r="P13" s="654"/>
      <c r="Q13" s="655"/>
      <c r="R13" s="656">
        <v>2</v>
      </c>
      <c r="S13" s="657"/>
      <c r="T13" s="657"/>
      <c r="U13" s="657"/>
      <c r="V13" s="657"/>
      <c r="W13" s="657"/>
      <c r="X13" s="657"/>
      <c r="Y13" s="658"/>
      <c r="Z13" s="694">
        <v>0</v>
      </c>
      <c r="AA13" s="694"/>
      <c r="AB13" s="694"/>
      <c r="AC13" s="694"/>
      <c r="AD13" s="695">
        <v>2</v>
      </c>
      <c r="AE13" s="695"/>
      <c r="AF13" s="695"/>
      <c r="AG13" s="695"/>
      <c r="AH13" s="695"/>
      <c r="AI13" s="695"/>
      <c r="AJ13" s="695"/>
      <c r="AK13" s="695"/>
      <c r="AL13" s="659">
        <v>0</v>
      </c>
      <c r="AM13" s="660"/>
      <c r="AN13" s="660"/>
      <c r="AO13" s="696"/>
      <c r="AP13" s="653" t="s">
        <v>242</v>
      </c>
      <c r="AQ13" s="654"/>
      <c r="AR13" s="654"/>
      <c r="AS13" s="654"/>
      <c r="AT13" s="654"/>
      <c r="AU13" s="654"/>
      <c r="AV13" s="654"/>
      <c r="AW13" s="654"/>
      <c r="AX13" s="654"/>
      <c r="AY13" s="654"/>
      <c r="AZ13" s="654"/>
      <c r="BA13" s="654"/>
      <c r="BB13" s="654"/>
      <c r="BC13" s="654"/>
      <c r="BD13" s="654"/>
      <c r="BE13" s="654"/>
      <c r="BF13" s="655"/>
      <c r="BG13" s="656">
        <v>15666454</v>
      </c>
      <c r="BH13" s="657"/>
      <c r="BI13" s="657"/>
      <c r="BJ13" s="657"/>
      <c r="BK13" s="657"/>
      <c r="BL13" s="657"/>
      <c r="BM13" s="657"/>
      <c r="BN13" s="658"/>
      <c r="BO13" s="694">
        <v>50.2</v>
      </c>
      <c r="BP13" s="694"/>
      <c r="BQ13" s="694"/>
      <c r="BR13" s="694"/>
      <c r="BS13" s="695" t="s">
        <v>122</v>
      </c>
      <c r="BT13" s="695"/>
      <c r="BU13" s="695"/>
      <c r="BV13" s="695"/>
      <c r="BW13" s="695"/>
      <c r="BX13" s="695"/>
      <c r="BY13" s="695"/>
      <c r="BZ13" s="695"/>
      <c r="CA13" s="695"/>
      <c r="CB13" s="735"/>
      <c r="CD13" s="653" t="s">
        <v>243</v>
      </c>
      <c r="CE13" s="654"/>
      <c r="CF13" s="654"/>
      <c r="CG13" s="654"/>
      <c r="CH13" s="654"/>
      <c r="CI13" s="654"/>
      <c r="CJ13" s="654"/>
      <c r="CK13" s="654"/>
      <c r="CL13" s="654"/>
      <c r="CM13" s="654"/>
      <c r="CN13" s="654"/>
      <c r="CO13" s="654"/>
      <c r="CP13" s="654"/>
      <c r="CQ13" s="655"/>
      <c r="CR13" s="656">
        <v>14340448</v>
      </c>
      <c r="CS13" s="657"/>
      <c r="CT13" s="657"/>
      <c r="CU13" s="657"/>
      <c r="CV13" s="657"/>
      <c r="CW13" s="657"/>
      <c r="CX13" s="657"/>
      <c r="CY13" s="658"/>
      <c r="CZ13" s="694">
        <v>13.4</v>
      </c>
      <c r="DA13" s="694"/>
      <c r="DB13" s="694"/>
      <c r="DC13" s="694"/>
      <c r="DD13" s="662">
        <v>3605970</v>
      </c>
      <c r="DE13" s="657"/>
      <c r="DF13" s="657"/>
      <c r="DG13" s="657"/>
      <c r="DH13" s="657"/>
      <c r="DI13" s="657"/>
      <c r="DJ13" s="657"/>
      <c r="DK13" s="657"/>
      <c r="DL13" s="657"/>
      <c r="DM13" s="657"/>
      <c r="DN13" s="657"/>
      <c r="DO13" s="657"/>
      <c r="DP13" s="658"/>
      <c r="DQ13" s="662">
        <v>8946868</v>
      </c>
      <c r="DR13" s="657"/>
      <c r="DS13" s="657"/>
      <c r="DT13" s="657"/>
      <c r="DU13" s="657"/>
      <c r="DV13" s="657"/>
      <c r="DW13" s="657"/>
      <c r="DX13" s="657"/>
      <c r="DY13" s="657"/>
      <c r="DZ13" s="657"/>
      <c r="EA13" s="657"/>
      <c r="EB13" s="657"/>
      <c r="EC13" s="693"/>
    </row>
    <row r="14" spans="2:143" ht="11.25" customHeight="1" x14ac:dyDescent="0.2">
      <c r="B14" s="653" t="s">
        <v>244</v>
      </c>
      <c r="C14" s="654"/>
      <c r="D14" s="654"/>
      <c r="E14" s="654"/>
      <c r="F14" s="654"/>
      <c r="G14" s="654"/>
      <c r="H14" s="654"/>
      <c r="I14" s="654"/>
      <c r="J14" s="654"/>
      <c r="K14" s="654"/>
      <c r="L14" s="654"/>
      <c r="M14" s="654"/>
      <c r="N14" s="654"/>
      <c r="O14" s="654"/>
      <c r="P14" s="654"/>
      <c r="Q14" s="655"/>
      <c r="R14" s="656" t="s">
        <v>122</v>
      </c>
      <c r="S14" s="657"/>
      <c r="T14" s="657"/>
      <c r="U14" s="657"/>
      <c r="V14" s="657"/>
      <c r="W14" s="657"/>
      <c r="X14" s="657"/>
      <c r="Y14" s="658"/>
      <c r="Z14" s="694" t="s">
        <v>122</v>
      </c>
      <c r="AA14" s="694"/>
      <c r="AB14" s="694"/>
      <c r="AC14" s="694"/>
      <c r="AD14" s="695" t="s">
        <v>122</v>
      </c>
      <c r="AE14" s="695"/>
      <c r="AF14" s="695"/>
      <c r="AG14" s="695"/>
      <c r="AH14" s="695"/>
      <c r="AI14" s="695"/>
      <c r="AJ14" s="695"/>
      <c r="AK14" s="695"/>
      <c r="AL14" s="659" t="s">
        <v>122</v>
      </c>
      <c r="AM14" s="660"/>
      <c r="AN14" s="660"/>
      <c r="AO14" s="696"/>
      <c r="AP14" s="653" t="s">
        <v>245</v>
      </c>
      <c r="AQ14" s="654"/>
      <c r="AR14" s="654"/>
      <c r="AS14" s="654"/>
      <c r="AT14" s="654"/>
      <c r="AU14" s="654"/>
      <c r="AV14" s="654"/>
      <c r="AW14" s="654"/>
      <c r="AX14" s="654"/>
      <c r="AY14" s="654"/>
      <c r="AZ14" s="654"/>
      <c r="BA14" s="654"/>
      <c r="BB14" s="654"/>
      <c r="BC14" s="654"/>
      <c r="BD14" s="654"/>
      <c r="BE14" s="654"/>
      <c r="BF14" s="655"/>
      <c r="BG14" s="656">
        <v>817962</v>
      </c>
      <c r="BH14" s="657"/>
      <c r="BI14" s="657"/>
      <c r="BJ14" s="657"/>
      <c r="BK14" s="657"/>
      <c r="BL14" s="657"/>
      <c r="BM14" s="657"/>
      <c r="BN14" s="658"/>
      <c r="BO14" s="694">
        <v>2.6</v>
      </c>
      <c r="BP14" s="694"/>
      <c r="BQ14" s="694"/>
      <c r="BR14" s="694"/>
      <c r="BS14" s="695" t="s">
        <v>122</v>
      </c>
      <c r="BT14" s="695"/>
      <c r="BU14" s="695"/>
      <c r="BV14" s="695"/>
      <c r="BW14" s="695"/>
      <c r="BX14" s="695"/>
      <c r="BY14" s="695"/>
      <c r="BZ14" s="695"/>
      <c r="CA14" s="695"/>
      <c r="CB14" s="735"/>
      <c r="CD14" s="653" t="s">
        <v>246</v>
      </c>
      <c r="CE14" s="654"/>
      <c r="CF14" s="654"/>
      <c r="CG14" s="654"/>
      <c r="CH14" s="654"/>
      <c r="CI14" s="654"/>
      <c r="CJ14" s="654"/>
      <c r="CK14" s="654"/>
      <c r="CL14" s="654"/>
      <c r="CM14" s="654"/>
      <c r="CN14" s="654"/>
      <c r="CO14" s="654"/>
      <c r="CP14" s="654"/>
      <c r="CQ14" s="655"/>
      <c r="CR14" s="656">
        <v>3217996</v>
      </c>
      <c r="CS14" s="657"/>
      <c r="CT14" s="657"/>
      <c r="CU14" s="657"/>
      <c r="CV14" s="657"/>
      <c r="CW14" s="657"/>
      <c r="CX14" s="657"/>
      <c r="CY14" s="658"/>
      <c r="CZ14" s="694">
        <v>3</v>
      </c>
      <c r="DA14" s="694"/>
      <c r="DB14" s="694"/>
      <c r="DC14" s="694"/>
      <c r="DD14" s="662">
        <v>150023</v>
      </c>
      <c r="DE14" s="657"/>
      <c r="DF14" s="657"/>
      <c r="DG14" s="657"/>
      <c r="DH14" s="657"/>
      <c r="DI14" s="657"/>
      <c r="DJ14" s="657"/>
      <c r="DK14" s="657"/>
      <c r="DL14" s="657"/>
      <c r="DM14" s="657"/>
      <c r="DN14" s="657"/>
      <c r="DO14" s="657"/>
      <c r="DP14" s="658"/>
      <c r="DQ14" s="662">
        <v>3013986</v>
      </c>
      <c r="DR14" s="657"/>
      <c r="DS14" s="657"/>
      <c r="DT14" s="657"/>
      <c r="DU14" s="657"/>
      <c r="DV14" s="657"/>
      <c r="DW14" s="657"/>
      <c r="DX14" s="657"/>
      <c r="DY14" s="657"/>
      <c r="DZ14" s="657"/>
      <c r="EA14" s="657"/>
      <c r="EB14" s="657"/>
      <c r="EC14" s="693"/>
    </row>
    <row r="15" spans="2:143" ht="11.25" customHeight="1" x14ac:dyDescent="0.2">
      <c r="B15" s="653" t="s">
        <v>247</v>
      </c>
      <c r="C15" s="654"/>
      <c r="D15" s="654"/>
      <c r="E15" s="654"/>
      <c r="F15" s="654"/>
      <c r="G15" s="654"/>
      <c r="H15" s="654"/>
      <c r="I15" s="654"/>
      <c r="J15" s="654"/>
      <c r="K15" s="654"/>
      <c r="L15" s="654"/>
      <c r="M15" s="654"/>
      <c r="N15" s="654"/>
      <c r="O15" s="654"/>
      <c r="P15" s="654"/>
      <c r="Q15" s="655"/>
      <c r="R15" s="656">
        <v>113145</v>
      </c>
      <c r="S15" s="657"/>
      <c r="T15" s="657"/>
      <c r="U15" s="657"/>
      <c r="V15" s="657"/>
      <c r="W15" s="657"/>
      <c r="X15" s="657"/>
      <c r="Y15" s="658"/>
      <c r="Z15" s="694">
        <v>0.1</v>
      </c>
      <c r="AA15" s="694"/>
      <c r="AB15" s="694"/>
      <c r="AC15" s="694"/>
      <c r="AD15" s="695">
        <v>113145</v>
      </c>
      <c r="AE15" s="695"/>
      <c r="AF15" s="695"/>
      <c r="AG15" s="695"/>
      <c r="AH15" s="695"/>
      <c r="AI15" s="695"/>
      <c r="AJ15" s="695"/>
      <c r="AK15" s="695"/>
      <c r="AL15" s="659">
        <v>0.2</v>
      </c>
      <c r="AM15" s="660"/>
      <c r="AN15" s="660"/>
      <c r="AO15" s="696"/>
      <c r="AP15" s="653" t="s">
        <v>248</v>
      </c>
      <c r="AQ15" s="654"/>
      <c r="AR15" s="654"/>
      <c r="AS15" s="654"/>
      <c r="AT15" s="654"/>
      <c r="AU15" s="654"/>
      <c r="AV15" s="654"/>
      <c r="AW15" s="654"/>
      <c r="AX15" s="654"/>
      <c r="AY15" s="654"/>
      <c r="AZ15" s="654"/>
      <c r="BA15" s="654"/>
      <c r="BB15" s="654"/>
      <c r="BC15" s="654"/>
      <c r="BD15" s="654"/>
      <c r="BE15" s="654"/>
      <c r="BF15" s="655"/>
      <c r="BG15" s="656">
        <v>1278704</v>
      </c>
      <c r="BH15" s="657"/>
      <c r="BI15" s="657"/>
      <c r="BJ15" s="657"/>
      <c r="BK15" s="657"/>
      <c r="BL15" s="657"/>
      <c r="BM15" s="657"/>
      <c r="BN15" s="658"/>
      <c r="BO15" s="694">
        <v>4.0999999999999996</v>
      </c>
      <c r="BP15" s="694"/>
      <c r="BQ15" s="694"/>
      <c r="BR15" s="694"/>
      <c r="BS15" s="695" t="s">
        <v>122</v>
      </c>
      <c r="BT15" s="695"/>
      <c r="BU15" s="695"/>
      <c r="BV15" s="695"/>
      <c r="BW15" s="695"/>
      <c r="BX15" s="695"/>
      <c r="BY15" s="695"/>
      <c r="BZ15" s="695"/>
      <c r="CA15" s="695"/>
      <c r="CB15" s="735"/>
      <c r="CD15" s="653" t="s">
        <v>249</v>
      </c>
      <c r="CE15" s="654"/>
      <c r="CF15" s="654"/>
      <c r="CG15" s="654"/>
      <c r="CH15" s="654"/>
      <c r="CI15" s="654"/>
      <c r="CJ15" s="654"/>
      <c r="CK15" s="654"/>
      <c r="CL15" s="654"/>
      <c r="CM15" s="654"/>
      <c r="CN15" s="654"/>
      <c r="CO15" s="654"/>
      <c r="CP15" s="654"/>
      <c r="CQ15" s="655"/>
      <c r="CR15" s="656">
        <v>10513857</v>
      </c>
      <c r="CS15" s="657"/>
      <c r="CT15" s="657"/>
      <c r="CU15" s="657"/>
      <c r="CV15" s="657"/>
      <c r="CW15" s="657"/>
      <c r="CX15" s="657"/>
      <c r="CY15" s="658"/>
      <c r="CZ15" s="694">
        <v>9.8000000000000007</v>
      </c>
      <c r="DA15" s="694"/>
      <c r="DB15" s="694"/>
      <c r="DC15" s="694"/>
      <c r="DD15" s="662">
        <v>2194444</v>
      </c>
      <c r="DE15" s="657"/>
      <c r="DF15" s="657"/>
      <c r="DG15" s="657"/>
      <c r="DH15" s="657"/>
      <c r="DI15" s="657"/>
      <c r="DJ15" s="657"/>
      <c r="DK15" s="657"/>
      <c r="DL15" s="657"/>
      <c r="DM15" s="657"/>
      <c r="DN15" s="657"/>
      <c r="DO15" s="657"/>
      <c r="DP15" s="658"/>
      <c r="DQ15" s="662">
        <v>7685523</v>
      </c>
      <c r="DR15" s="657"/>
      <c r="DS15" s="657"/>
      <c r="DT15" s="657"/>
      <c r="DU15" s="657"/>
      <c r="DV15" s="657"/>
      <c r="DW15" s="657"/>
      <c r="DX15" s="657"/>
      <c r="DY15" s="657"/>
      <c r="DZ15" s="657"/>
      <c r="EA15" s="657"/>
      <c r="EB15" s="657"/>
      <c r="EC15" s="693"/>
    </row>
    <row r="16" spans="2:143" ht="11.25" customHeight="1" x14ac:dyDescent="0.2">
      <c r="B16" s="653" t="s">
        <v>250</v>
      </c>
      <c r="C16" s="654"/>
      <c r="D16" s="654"/>
      <c r="E16" s="654"/>
      <c r="F16" s="654"/>
      <c r="G16" s="654"/>
      <c r="H16" s="654"/>
      <c r="I16" s="654"/>
      <c r="J16" s="654"/>
      <c r="K16" s="654"/>
      <c r="L16" s="654"/>
      <c r="M16" s="654"/>
      <c r="N16" s="654"/>
      <c r="O16" s="654"/>
      <c r="P16" s="654"/>
      <c r="Q16" s="655"/>
      <c r="R16" s="656">
        <v>488459</v>
      </c>
      <c r="S16" s="657"/>
      <c r="T16" s="657"/>
      <c r="U16" s="657"/>
      <c r="V16" s="657"/>
      <c r="W16" s="657"/>
      <c r="X16" s="657"/>
      <c r="Y16" s="658"/>
      <c r="Z16" s="694">
        <v>0.4</v>
      </c>
      <c r="AA16" s="694"/>
      <c r="AB16" s="694"/>
      <c r="AC16" s="694"/>
      <c r="AD16" s="695">
        <v>488459</v>
      </c>
      <c r="AE16" s="695"/>
      <c r="AF16" s="695"/>
      <c r="AG16" s="695"/>
      <c r="AH16" s="695"/>
      <c r="AI16" s="695"/>
      <c r="AJ16" s="695"/>
      <c r="AK16" s="695"/>
      <c r="AL16" s="659">
        <v>0.8</v>
      </c>
      <c r="AM16" s="660"/>
      <c r="AN16" s="660"/>
      <c r="AO16" s="696"/>
      <c r="AP16" s="653" t="s">
        <v>251</v>
      </c>
      <c r="AQ16" s="654"/>
      <c r="AR16" s="654"/>
      <c r="AS16" s="654"/>
      <c r="AT16" s="654"/>
      <c r="AU16" s="654"/>
      <c r="AV16" s="654"/>
      <c r="AW16" s="654"/>
      <c r="AX16" s="654"/>
      <c r="AY16" s="654"/>
      <c r="AZ16" s="654"/>
      <c r="BA16" s="654"/>
      <c r="BB16" s="654"/>
      <c r="BC16" s="654"/>
      <c r="BD16" s="654"/>
      <c r="BE16" s="654"/>
      <c r="BF16" s="655"/>
      <c r="BG16" s="656" t="s">
        <v>122</v>
      </c>
      <c r="BH16" s="657"/>
      <c r="BI16" s="657"/>
      <c r="BJ16" s="657"/>
      <c r="BK16" s="657"/>
      <c r="BL16" s="657"/>
      <c r="BM16" s="657"/>
      <c r="BN16" s="658"/>
      <c r="BO16" s="694" t="s">
        <v>122</v>
      </c>
      <c r="BP16" s="694"/>
      <c r="BQ16" s="694"/>
      <c r="BR16" s="694"/>
      <c r="BS16" s="695" t="s">
        <v>122</v>
      </c>
      <c r="BT16" s="695"/>
      <c r="BU16" s="695"/>
      <c r="BV16" s="695"/>
      <c r="BW16" s="695"/>
      <c r="BX16" s="695"/>
      <c r="BY16" s="695"/>
      <c r="BZ16" s="695"/>
      <c r="CA16" s="695"/>
      <c r="CB16" s="735"/>
      <c r="CD16" s="653" t="s">
        <v>252</v>
      </c>
      <c r="CE16" s="654"/>
      <c r="CF16" s="654"/>
      <c r="CG16" s="654"/>
      <c r="CH16" s="654"/>
      <c r="CI16" s="654"/>
      <c r="CJ16" s="654"/>
      <c r="CK16" s="654"/>
      <c r="CL16" s="654"/>
      <c r="CM16" s="654"/>
      <c r="CN16" s="654"/>
      <c r="CO16" s="654"/>
      <c r="CP16" s="654"/>
      <c r="CQ16" s="655"/>
      <c r="CR16" s="656">
        <v>475814</v>
      </c>
      <c r="CS16" s="657"/>
      <c r="CT16" s="657"/>
      <c r="CU16" s="657"/>
      <c r="CV16" s="657"/>
      <c r="CW16" s="657"/>
      <c r="CX16" s="657"/>
      <c r="CY16" s="658"/>
      <c r="CZ16" s="694">
        <v>0.4</v>
      </c>
      <c r="DA16" s="694"/>
      <c r="DB16" s="694"/>
      <c r="DC16" s="694"/>
      <c r="DD16" s="662" t="s">
        <v>122</v>
      </c>
      <c r="DE16" s="657"/>
      <c r="DF16" s="657"/>
      <c r="DG16" s="657"/>
      <c r="DH16" s="657"/>
      <c r="DI16" s="657"/>
      <c r="DJ16" s="657"/>
      <c r="DK16" s="657"/>
      <c r="DL16" s="657"/>
      <c r="DM16" s="657"/>
      <c r="DN16" s="657"/>
      <c r="DO16" s="657"/>
      <c r="DP16" s="658"/>
      <c r="DQ16" s="662">
        <v>160481</v>
      </c>
      <c r="DR16" s="657"/>
      <c r="DS16" s="657"/>
      <c r="DT16" s="657"/>
      <c r="DU16" s="657"/>
      <c r="DV16" s="657"/>
      <c r="DW16" s="657"/>
      <c r="DX16" s="657"/>
      <c r="DY16" s="657"/>
      <c r="DZ16" s="657"/>
      <c r="EA16" s="657"/>
      <c r="EB16" s="657"/>
      <c r="EC16" s="693"/>
    </row>
    <row r="17" spans="2:133" ht="11.25" customHeight="1" x14ac:dyDescent="0.2">
      <c r="B17" s="653" t="s">
        <v>253</v>
      </c>
      <c r="C17" s="654"/>
      <c r="D17" s="654"/>
      <c r="E17" s="654"/>
      <c r="F17" s="654"/>
      <c r="G17" s="654"/>
      <c r="H17" s="654"/>
      <c r="I17" s="654"/>
      <c r="J17" s="654"/>
      <c r="K17" s="654"/>
      <c r="L17" s="654"/>
      <c r="M17" s="654"/>
      <c r="N17" s="654"/>
      <c r="O17" s="654"/>
      <c r="P17" s="654"/>
      <c r="Q17" s="655"/>
      <c r="R17" s="656">
        <v>1010183</v>
      </c>
      <c r="S17" s="657"/>
      <c r="T17" s="657"/>
      <c r="U17" s="657"/>
      <c r="V17" s="657"/>
      <c r="W17" s="657"/>
      <c r="X17" s="657"/>
      <c r="Y17" s="658"/>
      <c r="Z17" s="694">
        <v>0.9</v>
      </c>
      <c r="AA17" s="694"/>
      <c r="AB17" s="694"/>
      <c r="AC17" s="694"/>
      <c r="AD17" s="695">
        <v>1010183</v>
      </c>
      <c r="AE17" s="695"/>
      <c r="AF17" s="695"/>
      <c r="AG17" s="695"/>
      <c r="AH17" s="695"/>
      <c r="AI17" s="695"/>
      <c r="AJ17" s="695"/>
      <c r="AK17" s="695"/>
      <c r="AL17" s="659">
        <v>1.6</v>
      </c>
      <c r="AM17" s="660"/>
      <c r="AN17" s="660"/>
      <c r="AO17" s="696"/>
      <c r="AP17" s="653" t="s">
        <v>254</v>
      </c>
      <c r="AQ17" s="654"/>
      <c r="AR17" s="654"/>
      <c r="AS17" s="654"/>
      <c r="AT17" s="654"/>
      <c r="AU17" s="654"/>
      <c r="AV17" s="654"/>
      <c r="AW17" s="654"/>
      <c r="AX17" s="654"/>
      <c r="AY17" s="654"/>
      <c r="AZ17" s="654"/>
      <c r="BA17" s="654"/>
      <c r="BB17" s="654"/>
      <c r="BC17" s="654"/>
      <c r="BD17" s="654"/>
      <c r="BE17" s="654"/>
      <c r="BF17" s="655"/>
      <c r="BG17" s="656" t="s">
        <v>122</v>
      </c>
      <c r="BH17" s="657"/>
      <c r="BI17" s="657"/>
      <c r="BJ17" s="657"/>
      <c r="BK17" s="657"/>
      <c r="BL17" s="657"/>
      <c r="BM17" s="657"/>
      <c r="BN17" s="658"/>
      <c r="BO17" s="694" t="s">
        <v>122</v>
      </c>
      <c r="BP17" s="694"/>
      <c r="BQ17" s="694"/>
      <c r="BR17" s="694"/>
      <c r="BS17" s="695" t="s">
        <v>122</v>
      </c>
      <c r="BT17" s="695"/>
      <c r="BU17" s="695"/>
      <c r="BV17" s="695"/>
      <c r="BW17" s="695"/>
      <c r="BX17" s="695"/>
      <c r="BY17" s="695"/>
      <c r="BZ17" s="695"/>
      <c r="CA17" s="695"/>
      <c r="CB17" s="735"/>
      <c r="CD17" s="653" t="s">
        <v>255</v>
      </c>
      <c r="CE17" s="654"/>
      <c r="CF17" s="654"/>
      <c r="CG17" s="654"/>
      <c r="CH17" s="654"/>
      <c r="CI17" s="654"/>
      <c r="CJ17" s="654"/>
      <c r="CK17" s="654"/>
      <c r="CL17" s="654"/>
      <c r="CM17" s="654"/>
      <c r="CN17" s="654"/>
      <c r="CO17" s="654"/>
      <c r="CP17" s="654"/>
      <c r="CQ17" s="655"/>
      <c r="CR17" s="656">
        <v>11384218</v>
      </c>
      <c r="CS17" s="657"/>
      <c r="CT17" s="657"/>
      <c r="CU17" s="657"/>
      <c r="CV17" s="657"/>
      <c r="CW17" s="657"/>
      <c r="CX17" s="657"/>
      <c r="CY17" s="658"/>
      <c r="CZ17" s="694">
        <v>10.7</v>
      </c>
      <c r="DA17" s="694"/>
      <c r="DB17" s="694"/>
      <c r="DC17" s="694"/>
      <c r="DD17" s="662" t="s">
        <v>122</v>
      </c>
      <c r="DE17" s="657"/>
      <c r="DF17" s="657"/>
      <c r="DG17" s="657"/>
      <c r="DH17" s="657"/>
      <c r="DI17" s="657"/>
      <c r="DJ17" s="657"/>
      <c r="DK17" s="657"/>
      <c r="DL17" s="657"/>
      <c r="DM17" s="657"/>
      <c r="DN17" s="657"/>
      <c r="DO17" s="657"/>
      <c r="DP17" s="658"/>
      <c r="DQ17" s="662">
        <v>11327283</v>
      </c>
      <c r="DR17" s="657"/>
      <c r="DS17" s="657"/>
      <c r="DT17" s="657"/>
      <c r="DU17" s="657"/>
      <c r="DV17" s="657"/>
      <c r="DW17" s="657"/>
      <c r="DX17" s="657"/>
      <c r="DY17" s="657"/>
      <c r="DZ17" s="657"/>
      <c r="EA17" s="657"/>
      <c r="EB17" s="657"/>
      <c r="EC17" s="693"/>
    </row>
    <row r="18" spans="2:133" ht="11.25" customHeight="1" x14ac:dyDescent="0.2">
      <c r="B18" s="653" t="s">
        <v>256</v>
      </c>
      <c r="C18" s="654"/>
      <c r="D18" s="654"/>
      <c r="E18" s="654"/>
      <c r="F18" s="654"/>
      <c r="G18" s="654"/>
      <c r="H18" s="654"/>
      <c r="I18" s="654"/>
      <c r="J18" s="654"/>
      <c r="K18" s="654"/>
      <c r="L18" s="654"/>
      <c r="M18" s="654"/>
      <c r="N18" s="654"/>
      <c r="O18" s="654"/>
      <c r="P18" s="654"/>
      <c r="Q18" s="655"/>
      <c r="R18" s="656">
        <v>167270</v>
      </c>
      <c r="S18" s="657"/>
      <c r="T18" s="657"/>
      <c r="U18" s="657"/>
      <c r="V18" s="657"/>
      <c r="W18" s="657"/>
      <c r="X18" s="657"/>
      <c r="Y18" s="658"/>
      <c r="Z18" s="694">
        <v>0.2</v>
      </c>
      <c r="AA18" s="694"/>
      <c r="AB18" s="694"/>
      <c r="AC18" s="694"/>
      <c r="AD18" s="695">
        <v>167270</v>
      </c>
      <c r="AE18" s="695"/>
      <c r="AF18" s="695"/>
      <c r="AG18" s="695"/>
      <c r="AH18" s="695"/>
      <c r="AI18" s="695"/>
      <c r="AJ18" s="695"/>
      <c r="AK18" s="695"/>
      <c r="AL18" s="659">
        <v>0.3</v>
      </c>
      <c r="AM18" s="660"/>
      <c r="AN18" s="660"/>
      <c r="AO18" s="696"/>
      <c r="AP18" s="653" t="s">
        <v>257</v>
      </c>
      <c r="AQ18" s="654"/>
      <c r="AR18" s="654"/>
      <c r="AS18" s="654"/>
      <c r="AT18" s="654"/>
      <c r="AU18" s="654"/>
      <c r="AV18" s="654"/>
      <c r="AW18" s="654"/>
      <c r="AX18" s="654"/>
      <c r="AY18" s="654"/>
      <c r="AZ18" s="654"/>
      <c r="BA18" s="654"/>
      <c r="BB18" s="654"/>
      <c r="BC18" s="654"/>
      <c r="BD18" s="654"/>
      <c r="BE18" s="654"/>
      <c r="BF18" s="655"/>
      <c r="BG18" s="656" t="s">
        <v>122</v>
      </c>
      <c r="BH18" s="657"/>
      <c r="BI18" s="657"/>
      <c r="BJ18" s="657"/>
      <c r="BK18" s="657"/>
      <c r="BL18" s="657"/>
      <c r="BM18" s="657"/>
      <c r="BN18" s="658"/>
      <c r="BO18" s="694" t="s">
        <v>122</v>
      </c>
      <c r="BP18" s="694"/>
      <c r="BQ18" s="694"/>
      <c r="BR18" s="694"/>
      <c r="BS18" s="695" t="s">
        <v>122</v>
      </c>
      <c r="BT18" s="695"/>
      <c r="BU18" s="695"/>
      <c r="BV18" s="695"/>
      <c r="BW18" s="695"/>
      <c r="BX18" s="695"/>
      <c r="BY18" s="695"/>
      <c r="BZ18" s="695"/>
      <c r="CA18" s="695"/>
      <c r="CB18" s="735"/>
      <c r="CD18" s="653" t="s">
        <v>258</v>
      </c>
      <c r="CE18" s="654"/>
      <c r="CF18" s="654"/>
      <c r="CG18" s="654"/>
      <c r="CH18" s="654"/>
      <c r="CI18" s="654"/>
      <c r="CJ18" s="654"/>
      <c r="CK18" s="654"/>
      <c r="CL18" s="654"/>
      <c r="CM18" s="654"/>
      <c r="CN18" s="654"/>
      <c r="CO18" s="654"/>
      <c r="CP18" s="654"/>
      <c r="CQ18" s="655"/>
      <c r="CR18" s="656">
        <v>2896</v>
      </c>
      <c r="CS18" s="657"/>
      <c r="CT18" s="657"/>
      <c r="CU18" s="657"/>
      <c r="CV18" s="657"/>
      <c r="CW18" s="657"/>
      <c r="CX18" s="657"/>
      <c r="CY18" s="658"/>
      <c r="CZ18" s="694">
        <v>0</v>
      </c>
      <c r="DA18" s="694"/>
      <c r="DB18" s="694"/>
      <c r="DC18" s="694"/>
      <c r="DD18" s="662" t="s">
        <v>122</v>
      </c>
      <c r="DE18" s="657"/>
      <c r="DF18" s="657"/>
      <c r="DG18" s="657"/>
      <c r="DH18" s="657"/>
      <c r="DI18" s="657"/>
      <c r="DJ18" s="657"/>
      <c r="DK18" s="657"/>
      <c r="DL18" s="657"/>
      <c r="DM18" s="657"/>
      <c r="DN18" s="657"/>
      <c r="DO18" s="657"/>
      <c r="DP18" s="658"/>
      <c r="DQ18" s="662">
        <v>2896</v>
      </c>
      <c r="DR18" s="657"/>
      <c r="DS18" s="657"/>
      <c r="DT18" s="657"/>
      <c r="DU18" s="657"/>
      <c r="DV18" s="657"/>
      <c r="DW18" s="657"/>
      <c r="DX18" s="657"/>
      <c r="DY18" s="657"/>
      <c r="DZ18" s="657"/>
      <c r="EA18" s="657"/>
      <c r="EB18" s="657"/>
      <c r="EC18" s="693"/>
    </row>
    <row r="19" spans="2:133" ht="11.25" customHeight="1" x14ac:dyDescent="0.2">
      <c r="B19" s="653" t="s">
        <v>259</v>
      </c>
      <c r="C19" s="654"/>
      <c r="D19" s="654"/>
      <c r="E19" s="654"/>
      <c r="F19" s="654"/>
      <c r="G19" s="654"/>
      <c r="H19" s="654"/>
      <c r="I19" s="654"/>
      <c r="J19" s="654"/>
      <c r="K19" s="654"/>
      <c r="L19" s="654"/>
      <c r="M19" s="654"/>
      <c r="N19" s="654"/>
      <c r="O19" s="654"/>
      <c r="P19" s="654"/>
      <c r="Q19" s="655"/>
      <c r="R19" s="656">
        <v>815381</v>
      </c>
      <c r="S19" s="657"/>
      <c r="T19" s="657"/>
      <c r="U19" s="657"/>
      <c r="V19" s="657"/>
      <c r="W19" s="657"/>
      <c r="X19" s="657"/>
      <c r="Y19" s="658"/>
      <c r="Z19" s="694">
        <v>0.7</v>
      </c>
      <c r="AA19" s="694"/>
      <c r="AB19" s="694"/>
      <c r="AC19" s="694"/>
      <c r="AD19" s="695">
        <v>815381</v>
      </c>
      <c r="AE19" s="695"/>
      <c r="AF19" s="695"/>
      <c r="AG19" s="695"/>
      <c r="AH19" s="695"/>
      <c r="AI19" s="695"/>
      <c r="AJ19" s="695"/>
      <c r="AK19" s="695"/>
      <c r="AL19" s="659">
        <v>1.3</v>
      </c>
      <c r="AM19" s="660"/>
      <c r="AN19" s="660"/>
      <c r="AO19" s="696"/>
      <c r="AP19" s="653" t="s">
        <v>260</v>
      </c>
      <c r="AQ19" s="654"/>
      <c r="AR19" s="654"/>
      <c r="AS19" s="654"/>
      <c r="AT19" s="654"/>
      <c r="AU19" s="654"/>
      <c r="AV19" s="654"/>
      <c r="AW19" s="654"/>
      <c r="AX19" s="654"/>
      <c r="AY19" s="654"/>
      <c r="AZ19" s="654"/>
      <c r="BA19" s="654"/>
      <c r="BB19" s="654"/>
      <c r="BC19" s="654"/>
      <c r="BD19" s="654"/>
      <c r="BE19" s="654"/>
      <c r="BF19" s="655"/>
      <c r="BG19" s="656">
        <v>1105529</v>
      </c>
      <c r="BH19" s="657"/>
      <c r="BI19" s="657"/>
      <c r="BJ19" s="657"/>
      <c r="BK19" s="657"/>
      <c r="BL19" s="657"/>
      <c r="BM19" s="657"/>
      <c r="BN19" s="658"/>
      <c r="BO19" s="694">
        <v>3.5</v>
      </c>
      <c r="BP19" s="694"/>
      <c r="BQ19" s="694"/>
      <c r="BR19" s="694"/>
      <c r="BS19" s="695" t="s">
        <v>122</v>
      </c>
      <c r="BT19" s="695"/>
      <c r="BU19" s="695"/>
      <c r="BV19" s="695"/>
      <c r="BW19" s="695"/>
      <c r="BX19" s="695"/>
      <c r="BY19" s="695"/>
      <c r="BZ19" s="695"/>
      <c r="CA19" s="695"/>
      <c r="CB19" s="735"/>
      <c r="CD19" s="653" t="s">
        <v>261</v>
      </c>
      <c r="CE19" s="654"/>
      <c r="CF19" s="654"/>
      <c r="CG19" s="654"/>
      <c r="CH19" s="654"/>
      <c r="CI19" s="654"/>
      <c r="CJ19" s="654"/>
      <c r="CK19" s="654"/>
      <c r="CL19" s="654"/>
      <c r="CM19" s="654"/>
      <c r="CN19" s="654"/>
      <c r="CO19" s="654"/>
      <c r="CP19" s="654"/>
      <c r="CQ19" s="655"/>
      <c r="CR19" s="656" t="s">
        <v>122</v>
      </c>
      <c r="CS19" s="657"/>
      <c r="CT19" s="657"/>
      <c r="CU19" s="657"/>
      <c r="CV19" s="657"/>
      <c r="CW19" s="657"/>
      <c r="CX19" s="657"/>
      <c r="CY19" s="658"/>
      <c r="CZ19" s="694" t="s">
        <v>122</v>
      </c>
      <c r="DA19" s="694"/>
      <c r="DB19" s="694"/>
      <c r="DC19" s="694"/>
      <c r="DD19" s="662" t="s">
        <v>122</v>
      </c>
      <c r="DE19" s="657"/>
      <c r="DF19" s="657"/>
      <c r="DG19" s="657"/>
      <c r="DH19" s="657"/>
      <c r="DI19" s="657"/>
      <c r="DJ19" s="657"/>
      <c r="DK19" s="657"/>
      <c r="DL19" s="657"/>
      <c r="DM19" s="657"/>
      <c r="DN19" s="657"/>
      <c r="DO19" s="657"/>
      <c r="DP19" s="658"/>
      <c r="DQ19" s="662" t="s">
        <v>122</v>
      </c>
      <c r="DR19" s="657"/>
      <c r="DS19" s="657"/>
      <c r="DT19" s="657"/>
      <c r="DU19" s="657"/>
      <c r="DV19" s="657"/>
      <c r="DW19" s="657"/>
      <c r="DX19" s="657"/>
      <c r="DY19" s="657"/>
      <c r="DZ19" s="657"/>
      <c r="EA19" s="657"/>
      <c r="EB19" s="657"/>
      <c r="EC19" s="693"/>
    </row>
    <row r="20" spans="2:133" ht="11.25" customHeight="1" x14ac:dyDescent="0.2">
      <c r="B20" s="723" t="s">
        <v>262</v>
      </c>
      <c r="C20" s="724"/>
      <c r="D20" s="724"/>
      <c r="E20" s="724"/>
      <c r="F20" s="724"/>
      <c r="G20" s="724"/>
      <c r="H20" s="724"/>
      <c r="I20" s="724"/>
      <c r="J20" s="724"/>
      <c r="K20" s="724"/>
      <c r="L20" s="724"/>
      <c r="M20" s="724"/>
      <c r="N20" s="724"/>
      <c r="O20" s="724"/>
      <c r="P20" s="724"/>
      <c r="Q20" s="725"/>
      <c r="R20" s="656">
        <v>27532</v>
      </c>
      <c r="S20" s="657"/>
      <c r="T20" s="657"/>
      <c r="U20" s="657"/>
      <c r="V20" s="657"/>
      <c r="W20" s="657"/>
      <c r="X20" s="657"/>
      <c r="Y20" s="658"/>
      <c r="Z20" s="694">
        <v>0</v>
      </c>
      <c r="AA20" s="694"/>
      <c r="AB20" s="694"/>
      <c r="AC20" s="694"/>
      <c r="AD20" s="695">
        <v>27532</v>
      </c>
      <c r="AE20" s="695"/>
      <c r="AF20" s="695"/>
      <c r="AG20" s="695"/>
      <c r="AH20" s="695"/>
      <c r="AI20" s="695"/>
      <c r="AJ20" s="695"/>
      <c r="AK20" s="695"/>
      <c r="AL20" s="659">
        <v>0</v>
      </c>
      <c r="AM20" s="660"/>
      <c r="AN20" s="660"/>
      <c r="AO20" s="696"/>
      <c r="AP20" s="653" t="s">
        <v>263</v>
      </c>
      <c r="AQ20" s="654"/>
      <c r="AR20" s="654"/>
      <c r="AS20" s="654"/>
      <c r="AT20" s="654"/>
      <c r="AU20" s="654"/>
      <c r="AV20" s="654"/>
      <c r="AW20" s="654"/>
      <c r="AX20" s="654"/>
      <c r="AY20" s="654"/>
      <c r="AZ20" s="654"/>
      <c r="BA20" s="654"/>
      <c r="BB20" s="654"/>
      <c r="BC20" s="654"/>
      <c r="BD20" s="654"/>
      <c r="BE20" s="654"/>
      <c r="BF20" s="655"/>
      <c r="BG20" s="656">
        <v>1105529</v>
      </c>
      <c r="BH20" s="657"/>
      <c r="BI20" s="657"/>
      <c r="BJ20" s="657"/>
      <c r="BK20" s="657"/>
      <c r="BL20" s="657"/>
      <c r="BM20" s="657"/>
      <c r="BN20" s="658"/>
      <c r="BO20" s="694">
        <v>3.5</v>
      </c>
      <c r="BP20" s="694"/>
      <c r="BQ20" s="694"/>
      <c r="BR20" s="694"/>
      <c r="BS20" s="695" t="s">
        <v>122</v>
      </c>
      <c r="BT20" s="695"/>
      <c r="BU20" s="695"/>
      <c r="BV20" s="695"/>
      <c r="BW20" s="695"/>
      <c r="BX20" s="695"/>
      <c r="BY20" s="695"/>
      <c r="BZ20" s="695"/>
      <c r="CA20" s="695"/>
      <c r="CB20" s="735"/>
      <c r="CD20" s="653" t="s">
        <v>264</v>
      </c>
      <c r="CE20" s="654"/>
      <c r="CF20" s="654"/>
      <c r="CG20" s="654"/>
      <c r="CH20" s="654"/>
      <c r="CI20" s="654"/>
      <c r="CJ20" s="654"/>
      <c r="CK20" s="654"/>
      <c r="CL20" s="654"/>
      <c r="CM20" s="654"/>
      <c r="CN20" s="654"/>
      <c r="CO20" s="654"/>
      <c r="CP20" s="654"/>
      <c r="CQ20" s="655"/>
      <c r="CR20" s="656">
        <v>106860468</v>
      </c>
      <c r="CS20" s="657"/>
      <c r="CT20" s="657"/>
      <c r="CU20" s="657"/>
      <c r="CV20" s="657"/>
      <c r="CW20" s="657"/>
      <c r="CX20" s="657"/>
      <c r="CY20" s="658"/>
      <c r="CZ20" s="694">
        <v>100</v>
      </c>
      <c r="DA20" s="694"/>
      <c r="DB20" s="694"/>
      <c r="DC20" s="694"/>
      <c r="DD20" s="662">
        <v>10188219</v>
      </c>
      <c r="DE20" s="657"/>
      <c r="DF20" s="657"/>
      <c r="DG20" s="657"/>
      <c r="DH20" s="657"/>
      <c r="DI20" s="657"/>
      <c r="DJ20" s="657"/>
      <c r="DK20" s="657"/>
      <c r="DL20" s="657"/>
      <c r="DM20" s="657"/>
      <c r="DN20" s="657"/>
      <c r="DO20" s="657"/>
      <c r="DP20" s="658"/>
      <c r="DQ20" s="662">
        <v>73507933</v>
      </c>
      <c r="DR20" s="657"/>
      <c r="DS20" s="657"/>
      <c r="DT20" s="657"/>
      <c r="DU20" s="657"/>
      <c r="DV20" s="657"/>
      <c r="DW20" s="657"/>
      <c r="DX20" s="657"/>
      <c r="DY20" s="657"/>
      <c r="DZ20" s="657"/>
      <c r="EA20" s="657"/>
      <c r="EB20" s="657"/>
      <c r="EC20" s="693"/>
    </row>
    <row r="21" spans="2:133" ht="11.25" customHeight="1" x14ac:dyDescent="0.2">
      <c r="B21" s="653" t="s">
        <v>265</v>
      </c>
      <c r="C21" s="654"/>
      <c r="D21" s="654"/>
      <c r="E21" s="654"/>
      <c r="F21" s="654"/>
      <c r="G21" s="654"/>
      <c r="H21" s="654"/>
      <c r="I21" s="654"/>
      <c r="J21" s="654"/>
      <c r="K21" s="654"/>
      <c r="L21" s="654"/>
      <c r="M21" s="654"/>
      <c r="N21" s="654"/>
      <c r="O21" s="654"/>
      <c r="P21" s="654"/>
      <c r="Q21" s="655"/>
      <c r="R21" s="656">
        <v>27292079</v>
      </c>
      <c r="S21" s="657"/>
      <c r="T21" s="657"/>
      <c r="U21" s="657"/>
      <c r="V21" s="657"/>
      <c r="W21" s="657"/>
      <c r="X21" s="657"/>
      <c r="Y21" s="658"/>
      <c r="Z21" s="694">
        <v>24.5</v>
      </c>
      <c r="AA21" s="694"/>
      <c r="AB21" s="694"/>
      <c r="AC21" s="694"/>
      <c r="AD21" s="695">
        <v>22725080</v>
      </c>
      <c r="AE21" s="695"/>
      <c r="AF21" s="695"/>
      <c r="AG21" s="695"/>
      <c r="AH21" s="695"/>
      <c r="AI21" s="695"/>
      <c r="AJ21" s="695"/>
      <c r="AK21" s="695"/>
      <c r="AL21" s="659">
        <v>37</v>
      </c>
      <c r="AM21" s="660"/>
      <c r="AN21" s="660"/>
      <c r="AO21" s="696"/>
      <c r="AP21" s="653" t="s">
        <v>266</v>
      </c>
      <c r="AQ21" s="733"/>
      <c r="AR21" s="733"/>
      <c r="AS21" s="733"/>
      <c r="AT21" s="733"/>
      <c r="AU21" s="733"/>
      <c r="AV21" s="733"/>
      <c r="AW21" s="733"/>
      <c r="AX21" s="733"/>
      <c r="AY21" s="733"/>
      <c r="AZ21" s="733"/>
      <c r="BA21" s="733"/>
      <c r="BB21" s="733"/>
      <c r="BC21" s="733"/>
      <c r="BD21" s="733"/>
      <c r="BE21" s="733"/>
      <c r="BF21" s="734"/>
      <c r="BG21" s="656">
        <v>22370</v>
      </c>
      <c r="BH21" s="657"/>
      <c r="BI21" s="657"/>
      <c r="BJ21" s="657"/>
      <c r="BK21" s="657"/>
      <c r="BL21" s="657"/>
      <c r="BM21" s="657"/>
      <c r="BN21" s="658"/>
      <c r="BO21" s="694">
        <v>0.1</v>
      </c>
      <c r="BP21" s="694"/>
      <c r="BQ21" s="694"/>
      <c r="BR21" s="694"/>
      <c r="BS21" s="695" t="s">
        <v>122</v>
      </c>
      <c r="BT21" s="695"/>
      <c r="BU21" s="695"/>
      <c r="BV21" s="695"/>
      <c r="BW21" s="695"/>
      <c r="BX21" s="695"/>
      <c r="BY21" s="695"/>
      <c r="BZ21" s="695"/>
      <c r="CA21" s="695"/>
      <c r="CB21" s="735"/>
      <c r="CD21" s="637"/>
      <c r="CE21" s="638"/>
      <c r="CF21" s="638"/>
      <c r="CG21" s="638"/>
      <c r="CH21" s="638"/>
      <c r="CI21" s="638"/>
      <c r="CJ21" s="638"/>
      <c r="CK21" s="638"/>
      <c r="CL21" s="638"/>
      <c r="CM21" s="638"/>
      <c r="CN21" s="638"/>
      <c r="CO21" s="638"/>
      <c r="CP21" s="638"/>
      <c r="CQ21" s="639"/>
      <c r="CR21" s="741"/>
      <c r="CS21" s="742"/>
      <c r="CT21" s="742"/>
      <c r="CU21" s="742"/>
      <c r="CV21" s="742"/>
      <c r="CW21" s="742"/>
      <c r="CX21" s="742"/>
      <c r="CY21" s="743"/>
      <c r="CZ21" s="744"/>
      <c r="DA21" s="744"/>
      <c r="DB21" s="744"/>
      <c r="DC21" s="744"/>
      <c r="DD21" s="745"/>
      <c r="DE21" s="742"/>
      <c r="DF21" s="742"/>
      <c r="DG21" s="742"/>
      <c r="DH21" s="742"/>
      <c r="DI21" s="742"/>
      <c r="DJ21" s="742"/>
      <c r="DK21" s="742"/>
      <c r="DL21" s="742"/>
      <c r="DM21" s="742"/>
      <c r="DN21" s="742"/>
      <c r="DO21" s="742"/>
      <c r="DP21" s="743"/>
      <c r="DQ21" s="745"/>
      <c r="DR21" s="742"/>
      <c r="DS21" s="742"/>
      <c r="DT21" s="742"/>
      <c r="DU21" s="742"/>
      <c r="DV21" s="742"/>
      <c r="DW21" s="742"/>
      <c r="DX21" s="742"/>
      <c r="DY21" s="742"/>
      <c r="DZ21" s="742"/>
      <c r="EA21" s="742"/>
      <c r="EB21" s="742"/>
      <c r="EC21" s="749"/>
    </row>
    <row r="22" spans="2:133" ht="11.25" customHeight="1" x14ac:dyDescent="0.2">
      <c r="B22" s="653" t="s">
        <v>267</v>
      </c>
      <c r="C22" s="654"/>
      <c r="D22" s="654"/>
      <c r="E22" s="654"/>
      <c r="F22" s="654"/>
      <c r="G22" s="654"/>
      <c r="H22" s="654"/>
      <c r="I22" s="654"/>
      <c r="J22" s="654"/>
      <c r="K22" s="654"/>
      <c r="L22" s="654"/>
      <c r="M22" s="654"/>
      <c r="N22" s="654"/>
      <c r="O22" s="654"/>
      <c r="P22" s="654"/>
      <c r="Q22" s="655"/>
      <c r="R22" s="656">
        <v>22725080</v>
      </c>
      <c r="S22" s="657"/>
      <c r="T22" s="657"/>
      <c r="U22" s="657"/>
      <c r="V22" s="657"/>
      <c r="W22" s="657"/>
      <c r="X22" s="657"/>
      <c r="Y22" s="658"/>
      <c r="Z22" s="694">
        <v>20.399999999999999</v>
      </c>
      <c r="AA22" s="694"/>
      <c r="AB22" s="694"/>
      <c r="AC22" s="694"/>
      <c r="AD22" s="695">
        <v>22725080</v>
      </c>
      <c r="AE22" s="695"/>
      <c r="AF22" s="695"/>
      <c r="AG22" s="695"/>
      <c r="AH22" s="695"/>
      <c r="AI22" s="695"/>
      <c r="AJ22" s="695"/>
      <c r="AK22" s="695"/>
      <c r="AL22" s="659">
        <v>37</v>
      </c>
      <c r="AM22" s="660"/>
      <c r="AN22" s="660"/>
      <c r="AO22" s="696"/>
      <c r="AP22" s="653" t="s">
        <v>268</v>
      </c>
      <c r="AQ22" s="733"/>
      <c r="AR22" s="733"/>
      <c r="AS22" s="733"/>
      <c r="AT22" s="733"/>
      <c r="AU22" s="733"/>
      <c r="AV22" s="733"/>
      <c r="AW22" s="733"/>
      <c r="AX22" s="733"/>
      <c r="AY22" s="733"/>
      <c r="AZ22" s="733"/>
      <c r="BA22" s="733"/>
      <c r="BB22" s="733"/>
      <c r="BC22" s="733"/>
      <c r="BD22" s="733"/>
      <c r="BE22" s="733"/>
      <c r="BF22" s="734"/>
      <c r="BG22" s="656" t="s">
        <v>122</v>
      </c>
      <c r="BH22" s="657"/>
      <c r="BI22" s="657"/>
      <c r="BJ22" s="657"/>
      <c r="BK22" s="657"/>
      <c r="BL22" s="657"/>
      <c r="BM22" s="657"/>
      <c r="BN22" s="658"/>
      <c r="BO22" s="694" t="s">
        <v>122</v>
      </c>
      <c r="BP22" s="694"/>
      <c r="BQ22" s="694"/>
      <c r="BR22" s="694"/>
      <c r="BS22" s="695" t="s">
        <v>122</v>
      </c>
      <c r="BT22" s="695"/>
      <c r="BU22" s="695"/>
      <c r="BV22" s="695"/>
      <c r="BW22" s="695"/>
      <c r="BX22" s="695"/>
      <c r="BY22" s="695"/>
      <c r="BZ22" s="695"/>
      <c r="CA22" s="695"/>
      <c r="CB22" s="735"/>
      <c r="CD22" s="708" t="s">
        <v>269</v>
      </c>
      <c r="CE22" s="709"/>
      <c r="CF22" s="709"/>
      <c r="CG22" s="709"/>
      <c r="CH22" s="709"/>
      <c r="CI22" s="709"/>
      <c r="CJ22" s="709"/>
      <c r="CK22" s="709"/>
      <c r="CL22" s="709"/>
      <c r="CM22" s="709"/>
      <c r="CN22" s="709"/>
      <c r="CO22" s="709"/>
      <c r="CP22" s="709"/>
      <c r="CQ22" s="709"/>
      <c r="CR22" s="709"/>
      <c r="CS22" s="709"/>
      <c r="CT22" s="709"/>
      <c r="CU22" s="709"/>
      <c r="CV22" s="709"/>
      <c r="CW22" s="709"/>
      <c r="CX22" s="709"/>
      <c r="CY22" s="709"/>
      <c r="CZ22" s="709"/>
      <c r="DA22" s="709"/>
      <c r="DB22" s="709"/>
      <c r="DC22" s="709"/>
      <c r="DD22" s="709"/>
      <c r="DE22" s="709"/>
      <c r="DF22" s="709"/>
      <c r="DG22" s="709"/>
      <c r="DH22" s="709"/>
      <c r="DI22" s="709"/>
      <c r="DJ22" s="709"/>
      <c r="DK22" s="709"/>
      <c r="DL22" s="709"/>
      <c r="DM22" s="709"/>
      <c r="DN22" s="709"/>
      <c r="DO22" s="709"/>
      <c r="DP22" s="709"/>
      <c r="DQ22" s="709"/>
      <c r="DR22" s="709"/>
      <c r="DS22" s="709"/>
      <c r="DT22" s="709"/>
      <c r="DU22" s="709"/>
      <c r="DV22" s="709"/>
      <c r="DW22" s="709"/>
      <c r="DX22" s="709"/>
      <c r="DY22" s="709"/>
      <c r="DZ22" s="709"/>
      <c r="EA22" s="709"/>
      <c r="EB22" s="709"/>
      <c r="EC22" s="710"/>
    </row>
    <row r="23" spans="2:133" ht="11.25" customHeight="1" x14ac:dyDescent="0.2">
      <c r="B23" s="653" t="s">
        <v>270</v>
      </c>
      <c r="C23" s="654"/>
      <c r="D23" s="654"/>
      <c r="E23" s="654"/>
      <c r="F23" s="654"/>
      <c r="G23" s="654"/>
      <c r="H23" s="654"/>
      <c r="I23" s="654"/>
      <c r="J23" s="654"/>
      <c r="K23" s="654"/>
      <c r="L23" s="654"/>
      <c r="M23" s="654"/>
      <c r="N23" s="654"/>
      <c r="O23" s="654"/>
      <c r="P23" s="654"/>
      <c r="Q23" s="655"/>
      <c r="R23" s="656">
        <v>4565028</v>
      </c>
      <c r="S23" s="657"/>
      <c r="T23" s="657"/>
      <c r="U23" s="657"/>
      <c r="V23" s="657"/>
      <c r="W23" s="657"/>
      <c r="X23" s="657"/>
      <c r="Y23" s="658"/>
      <c r="Z23" s="694">
        <v>4.0999999999999996</v>
      </c>
      <c r="AA23" s="694"/>
      <c r="AB23" s="694"/>
      <c r="AC23" s="694"/>
      <c r="AD23" s="695" t="s">
        <v>122</v>
      </c>
      <c r="AE23" s="695"/>
      <c r="AF23" s="695"/>
      <c r="AG23" s="695"/>
      <c r="AH23" s="695"/>
      <c r="AI23" s="695"/>
      <c r="AJ23" s="695"/>
      <c r="AK23" s="695"/>
      <c r="AL23" s="659" t="s">
        <v>122</v>
      </c>
      <c r="AM23" s="660"/>
      <c r="AN23" s="660"/>
      <c r="AO23" s="696"/>
      <c r="AP23" s="653" t="s">
        <v>271</v>
      </c>
      <c r="AQ23" s="733"/>
      <c r="AR23" s="733"/>
      <c r="AS23" s="733"/>
      <c r="AT23" s="733"/>
      <c r="AU23" s="733"/>
      <c r="AV23" s="733"/>
      <c r="AW23" s="733"/>
      <c r="AX23" s="733"/>
      <c r="AY23" s="733"/>
      <c r="AZ23" s="733"/>
      <c r="BA23" s="733"/>
      <c r="BB23" s="733"/>
      <c r="BC23" s="733"/>
      <c r="BD23" s="733"/>
      <c r="BE23" s="733"/>
      <c r="BF23" s="734"/>
      <c r="BG23" s="656">
        <v>1083159</v>
      </c>
      <c r="BH23" s="657"/>
      <c r="BI23" s="657"/>
      <c r="BJ23" s="657"/>
      <c r="BK23" s="657"/>
      <c r="BL23" s="657"/>
      <c r="BM23" s="657"/>
      <c r="BN23" s="658"/>
      <c r="BO23" s="694">
        <v>3.5</v>
      </c>
      <c r="BP23" s="694"/>
      <c r="BQ23" s="694"/>
      <c r="BR23" s="694"/>
      <c r="BS23" s="695" t="s">
        <v>122</v>
      </c>
      <c r="BT23" s="695"/>
      <c r="BU23" s="695"/>
      <c r="BV23" s="695"/>
      <c r="BW23" s="695"/>
      <c r="BX23" s="695"/>
      <c r="BY23" s="695"/>
      <c r="BZ23" s="695"/>
      <c r="CA23" s="695"/>
      <c r="CB23" s="735"/>
      <c r="CD23" s="708" t="s">
        <v>211</v>
      </c>
      <c r="CE23" s="709"/>
      <c r="CF23" s="709"/>
      <c r="CG23" s="709"/>
      <c r="CH23" s="709"/>
      <c r="CI23" s="709"/>
      <c r="CJ23" s="709"/>
      <c r="CK23" s="709"/>
      <c r="CL23" s="709"/>
      <c r="CM23" s="709"/>
      <c r="CN23" s="709"/>
      <c r="CO23" s="709"/>
      <c r="CP23" s="709"/>
      <c r="CQ23" s="710"/>
      <c r="CR23" s="708" t="s">
        <v>272</v>
      </c>
      <c r="CS23" s="709"/>
      <c r="CT23" s="709"/>
      <c r="CU23" s="709"/>
      <c r="CV23" s="709"/>
      <c r="CW23" s="709"/>
      <c r="CX23" s="709"/>
      <c r="CY23" s="710"/>
      <c r="CZ23" s="708" t="s">
        <v>273</v>
      </c>
      <c r="DA23" s="709"/>
      <c r="DB23" s="709"/>
      <c r="DC23" s="710"/>
      <c r="DD23" s="708" t="s">
        <v>274</v>
      </c>
      <c r="DE23" s="709"/>
      <c r="DF23" s="709"/>
      <c r="DG23" s="709"/>
      <c r="DH23" s="709"/>
      <c r="DI23" s="709"/>
      <c r="DJ23" s="709"/>
      <c r="DK23" s="710"/>
      <c r="DL23" s="746" t="s">
        <v>275</v>
      </c>
      <c r="DM23" s="747"/>
      <c r="DN23" s="747"/>
      <c r="DO23" s="747"/>
      <c r="DP23" s="747"/>
      <c r="DQ23" s="747"/>
      <c r="DR23" s="747"/>
      <c r="DS23" s="747"/>
      <c r="DT23" s="747"/>
      <c r="DU23" s="747"/>
      <c r="DV23" s="748"/>
      <c r="DW23" s="708" t="s">
        <v>276</v>
      </c>
      <c r="DX23" s="709"/>
      <c r="DY23" s="709"/>
      <c r="DZ23" s="709"/>
      <c r="EA23" s="709"/>
      <c r="EB23" s="709"/>
      <c r="EC23" s="710"/>
    </row>
    <row r="24" spans="2:133" ht="11.25" customHeight="1" x14ac:dyDescent="0.2">
      <c r="B24" s="653" t="s">
        <v>277</v>
      </c>
      <c r="C24" s="654"/>
      <c r="D24" s="654"/>
      <c r="E24" s="654"/>
      <c r="F24" s="654"/>
      <c r="G24" s="654"/>
      <c r="H24" s="654"/>
      <c r="I24" s="654"/>
      <c r="J24" s="654"/>
      <c r="K24" s="654"/>
      <c r="L24" s="654"/>
      <c r="M24" s="654"/>
      <c r="N24" s="654"/>
      <c r="O24" s="654"/>
      <c r="P24" s="654"/>
      <c r="Q24" s="655"/>
      <c r="R24" s="656">
        <v>1971</v>
      </c>
      <c r="S24" s="657"/>
      <c r="T24" s="657"/>
      <c r="U24" s="657"/>
      <c r="V24" s="657"/>
      <c r="W24" s="657"/>
      <c r="X24" s="657"/>
      <c r="Y24" s="658"/>
      <c r="Z24" s="694">
        <v>0</v>
      </c>
      <c r="AA24" s="694"/>
      <c r="AB24" s="694"/>
      <c r="AC24" s="694"/>
      <c r="AD24" s="695" t="s">
        <v>122</v>
      </c>
      <c r="AE24" s="695"/>
      <c r="AF24" s="695"/>
      <c r="AG24" s="695"/>
      <c r="AH24" s="695"/>
      <c r="AI24" s="695"/>
      <c r="AJ24" s="695"/>
      <c r="AK24" s="695"/>
      <c r="AL24" s="659" t="s">
        <v>122</v>
      </c>
      <c r="AM24" s="660"/>
      <c r="AN24" s="660"/>
      <c r="AO24" s="696"/>
      <c r="AP24" s="653" t="s">
        <v>278</v>
      </c>
      <c r="AQ24" s="733"/>
      <c r="AR24" s="733"/>
      <c r="AS24" s="733"/>
      <c r="AT24" s="733"/>
      <c r="AU24" s="733"/>
      <c r="AV24" s="733"/>
      <c r="AW24" s="733"/>
      <c r="AX24" s="733"/>
      <c r="AY24" s="733"/>
      <c r="AZ24" s="733"/>
      <c r="BA24" s="733"/>
      <c r="BB24" s="733"/>
      <c r="BC24" s="733"/>
      <c r="BD24" s="733"/>
      <c r="BE24" s="733"/>
      <c r="BF24" s="734"/>
      <c r="BG24" s="656" t="s">
        <v>122</v>
      </c>
      <c r="BH24" s="657"/>
      <c r="BI24" s="657"/>
      <c r="BJ24" s="657"/>
      <c r="BK24" s="657"/>
      <c r="BL24" s="657"/>
      <c r="BM24" s="657"/>
      <c r="BN24" s="658"/>
      <c r="BO24" s="694" t="s">
        <v>122</v>
      </c>
      <c r="BP24" s="694"/>
      <c r="BQ24" s="694"/>
      <c r="BR24" s="694"/>
      <c r="BS24" s="695" t="s">
        <v>122</v>
      </c>
      <c r="BT24" s="695"/>
      <c r="BU24" s="695"/>
      <c r="BV24" s="695"/>
      <c r="BW24" s="695"/>
      <c r="BX24" s="695"/>
      <c r="BY24" s="695"/>
      <c r="BZ24" s="695"/>
      <c r="CA24" s="695"/>
      <c r="CB24" s="735"/>
      <c r="CD24" s="714" t="s">
        <v>279</v>
      </c>
      <c r="CE24" s="715"/>
      <c r="CF24" s="715"/>
      <c r="CG24" s="715"/>
      <c r="CH24" s="715"/>
      <c r="CI24" s="715"/>
      <c r="CJ24" s="715"/>
      <c r="CK24" s="715"/>
      <c r="CL24" s="715"/>
      <c r="CM24" s="715"/>
      <c r="CN24" s="715"/>
      <c r="CO24" s="715"/>
      <c r="CP24" s="715"/>
      <c r="CQ24" s="716"/>
      <c r="CR24" s="711">
        <v>48976709</v>
      </c>
      <c r="CS24" s="712"/>
      <c r="CT24" s="712"/>
      <c r="CU24" s="712"/>
      <c r="CV24" s="712"/>
      <c r="CW24" s="712"/>
      <c r="CX24" s="712"/>
      <c r="CY24" s="737"/>
      <c r="CZ24" s="738">
        <v>45.8</v>
      </c>
      <c r="DA24" s="720"/>
      <c r="DB24" s="720"/>
      <c r="DC24" s="740"/>
      <c r="DD24" s="736">
        <v>35078295</v>
      </c>
      <c r="DE24" s="712"/>
      <c r="DF24" s="712"/>
      <c r="DG24" s="712"/>
      <c r="DH24" s="712"/>
      <c r="DI24" s="712"/>
      <c r="DJ24" s="712"/>
      <c r="DK24" s="737"/>
      <c r="DL24" s="736">
        <v>31856912</v>
      </c>
      <c r="DM24" s="712"/>
      <c r="DN24" s="712"/>
      <c r="DO24" s="712"/>
      <c r="DP24" s="712"/>
      <c r="DQ24" s="712"/>
      <c r="DR24" s="712"/>
      <c r="DS24" s="712"/>
      <c r="DT24" s="712"/>
      <c r="DU24" s="712"/>
      <c r="DV24" s="737"/>
      <c r="DW24" s="738">
        <v>51.4</v>
      </c>
      <c r="DX24" s="720"/>
      <c r="DY24" s="720"/>
      <c r="DZ24" s="720"/>
      <c r="EA24" s="720"/>
      <c r="EB24" s="720"/>
      <c r="EC24" s="739"/>
    </row>
    <row r="25" spans="2:133" ht="11.25" customHeight="1" x14ac:dyDescent="0.2">
      <c r="B25" s="653" t="s">
        <v>280</v>
      </c>
      <c r="C25" s="654"/>
      <c r="D25" s="654"/>
      <c r="E25" s="654"/>
      <c r="F25" s="654"/>
      <c r="G25" s="654"/>
      <c r="H25" s="654"/>
      <c r="I25" s="654"/>
      <c r="J25" s="654"/>
      <c r="K25" s="654"/>
      <c r="L25" s="654"/>
      <c r="M25" s="654"/>
      <c r="N25" s="654"/>
      <c r="O25" s="654"/>
      <c r="P25" s="654"/>
      <c r="Q25" s="655"/>
      <c r="R25" s="656">
        <v>66676930</v>
      </c>
      <c r="S25" s="657"/>
      <c r="T25" s="657"/>
      <c r="U25" s="657"/>
      <c r="V25" s="657"/>
      <c r="W25" s="657"/>
      <c r="X25" s="657"/>
      <c r="Y25" s="658"/>
      <c r="Z25" s="694">
        <v>59.9</v>
      </c>
      <c r="AA25" s="694"/>
      <c r="AB25" s="694"/>
      <c r="AC25" s="694"/>
      <c r="AD25" s="695">
        <v>61026772</v>
      </c>
      <c r="AE25" s="695"/>
      <c r="AF25" s="695"/>
      <c r="AG25" s="695"/>
      <c r="AH25" s="695"/>
      <c r="AI25" s="695"/>
      <c r="AJ25" s="695"/>
      <c r="AK25" s="695"/>
      <c r="AL25" s="659">
        <v>99.4</v>
      </c>
      <c r="AM25" s="660"/>
      <c r="AN25" s="660"/>
      <c r="AO25" s="696"/>
      <c r="AP25" s="653" t="s">
        <v>281</v>
      </c>
      <c r="AQ25" s="733"/>
      <c r="AR25" s="733"/>
      <c r="AS25" s="733"/>
      <c r="AT25" s="733"/>
      <c r="AU25" s="733"/>
      <c r="AV25" s="733"/>
      <c r="AW25" s="733"/>
      <c r="AX25" s="733"/>
      <c r="AY25" s="733"/>
      <c r="AZ25" s="733"/>
      <c r="BA25" s="733"/>
      <c r="BB25" s="733"/>
      <c r="BC25" s="733"/>
      <c r="BD25" s="733"/>
      <c r="BE25" s="733"/>
      <c r="BF25" s="734"/>
      <c r="BG25" s="656" t="s">
        <v>122</v>
      </c>
      <c r="BH25" s="657"/>
      <c r="BI25" s="657"/>
      <c r="BJ25" s="657"/>
      <c r="BK25" s="657"/>
      <c r="BL25" s="657"/>
      <c r="BM25" s="657"/>
      <c r="BN25" s="658"/>
      <c r="BO25" s="694" t="s">
        <v>122</v>
      </c>
      <c r="BP25" s="694"/>
      <c r="BQ25" s="694"/>
      <c r="BR25" s="694"/>
      <c r="BS25" s="695" t="s">
        <v>122</v>
      </c>
      <c r="BT25" s="695"/>
      <c r="BU25" s="695"/>
      <c r="BV25" s="695"/>
      <c r="BW25" s="695"/>
      <c r="BX25" s="695"/>
      <c r="BY25" s="695"/>
      <c r="BZ25" s="695"/>
      <c r="CA25" s="695"/>
      <c r="CB25" s="735"/>
      <c r="CD25" s="653" t="s">
        <v>282</v>
      </c>
      <c r="CE25" s="654"/>
      <c r="CF25" s="654"/>
      <c r="CG25" s="654"/>
      <c r="CH25" s="654"/>
      <c r="CI25" s="654"/>
      <c r="CJ25" s="654"/>
      <c r="CK25" s="654"/>
      <c r="CL25" s="654"/>
      <c r="CM25" s="654"/>
      <c r="CN25" s="654"/>
      <c r="CO25" s="654"/>
      <c r="CP25" s="654"/>
      <c r="CQ25" s="655"/>
      <c r="CR25" s="656">
        <v>16949093</v>
      </c>
      <c r="CS25" s="669"/>
      <c r="CT25" s="669"/>
      <c r="CU25" s="669"/>
      <c r="CV25" s="669"/>
      <c r="CW25" s="669"/>
      <c r="CX25" s="669"/>
      <c r="CY25" s="670"/>
      <c r="CZ25" s="659">
        <v>15.9</v>
      </c>
      <c r="DA25" s="671"/>
      <c r="DB25" s="671"/>
      <c r="DC25" s="672"/>
      <c r="DD25" s="662">
        <v>15609086</v>
      </c>
      <c r="DE25" s="669"/>
      <c r="DF25" s="669"/>
      <c r="DG25" s="669"/>
      <c r="DH25" s="669"/>
      <c r="DI25" s="669"/>
      <c r="DJ25" s="669"/>
      <c r="DK25" s="670"/>
      <c r="DL25" s="662">
        <v>14826269</v>
      </c>
      <c r="DM25" s="669"/>
      <c r="DN25" s="669"/>
      <c r="DO25" s="669"/>
      <c r="DP25" s="669"/>
      <c r="DQ25" s="669"/>
      <c r="DR25" s="669"/>
      <c r="DS25" s="669"/>
      <c r="DT25" s="669"/>
      <c r="DU25" s="669"/>
      <c r="DV25" s="670"/>
      <c r="DW25" s="659">
        <v>23.9</v>
      </c>
      <c r="DX25" s="671"/>
      <c r="DY25" s="671"/>
      <c r="DZ25" s="671"/>
      <c r="EA25" s="671"/>
      <c r="EB25" s="671"/>
      <c r="EC25" s="683"/>
    </row>
    <row r="26" spans="2:133" ht="11.25" customHeight="1" x14ac:dyDescent="0.2">
      <c r="B26" s="653" t="s">
        <v>283</v>
      </c>
      <c r="C26" s="654"/>
      <c r="D26" s="654"/>
      <c r="E26" s="654"/>
      <c r="F26" s="654"/>
      <c r="G26" s="654"/>
      <c r="H26" s="654"/>
      <c r="I26" s="654"/>
      <c r="J26" s="654"/>
      <c r="K26" s="654"/>
      <c r="L26" s="654"/>
      <c r="M26" s="654"/>
      <c r="N26" s="654"/>
      <c r="O26" s="654"/>
      <c r="P26" s="654"/>
      <c r="Q26" s="655"/>
      <c r="R26" s="656">
        <v>16940</v>
      </c>
      <c r="S26" s="657"/>
      <c r="T26" s="657"/>
      <c r="U26" s="657"/>
      <c r="V26" s="657"/>
      <c r="W26" s="657"/>
      <c r="X26" s="657"/>
      <c r="Y26" s="658"/>
      <c r="Z26" s="694">
        <v>0</v>
      </c>
      <c r="AA26" s="694"/>
      <c r="AB26" s="694"/>
      <c r="AC26" s="694"/>
      <c r="AD26" s="695">
        <v>16940</v>
      </c>
      <c r="AE26" s="695"/>
      <c r="AF26" s="695"/>
      <c r="AG26" s="695"/>
      <c r="AH26" s="695"/>
      <c r="AI26" s="695"/>
      <c r="AJ26" s="695"/>
      <c r="AK26" s="695"/>
      <c r="AL26" s="659">
        <v>0</v>
      </c>
      <c r="AM26" s="660"/>
      <c r="AN26" s="660"/>
      <c r="AO26" s="696"/>
      <c r="AP26" s="653" t="s">
        <v>284</v>
      </c>
      <c r="AQ26" s="733"/>
      <c r="AR26" s="733"/>
      <c r="AS26" s="733"/>
      <c r="AT26" s="733"/>
      <c r="AU26" s="733"/>
      <c r="AV26" s="733"/>
      <c r="AW26" s="733"/>
      <c r="AX26" s="733"/>
      <c r="AY26" s="733"/>
      <c r="AZ26" s="733"/>
      <c r="BA26" s="733"/>
      <c r="BB26" s="733"/>
      <c r="BC26" s="733"/>
      <c r="BD26" s="733"/>
      <c r="BE26" s="733"/>
      <c r="BF26" s="734"/>
      <c r="BG26" s="656" t="s">
        <v>122</v>
      </c>
      <c r="BH26" s="657"/>
      <c r="BI26" s="657"/>
      <c r="BJ26" s="657"/>
      <c r="BK26" s="657"/>
      <c r="BL26" s="657"/>
      <c r="BM26" s="657"/>
      <c r="BN26" s="658"/>
      <c r="BO26" s="694" t="s">
        <v>122</v>
      </c>
      <c r="BP26" s="694"/>
      <c r="BQ26" s="694"/>
      <c r="BR26" s="694"/>
      <c r="BS26" s="695" t="s">
        <v>122</v>
      </c>
      <c r="BT26" s="695"/>
      <c r="BU26" s="695"/>
      <c r="BV26" s="695"/>
      <c r="BW26" s="695"/>
      <c r="BX26" s="695"/>
      <c r="BY26" s="695"/>
      <c r="BZ26" s="695"/>
      <c r="CA26" s="695"/>
      <c r="CB26" s="735"/>
      <c r="CD26" s="653" t="s">
        <v>285</v>
      </c>
      <c r="CE26" s="654"/>
      <c r="CF26" s="654"/>
      <c r="CG26" s="654"/>
      <c r="CH26" s="654"/>
      <c r="CI26" s="654"/>
      <c r="CJ26" s="654"/>
      <c r="CK26" s="654"/>
      <c r="CL26" s="654"/>
      <c r="CM26" s="654"/>
      <c r="CN26" s="654"/>
      <c r="CO26" s="654"/>
      <c r="CP26" s="654"/>
      <c r="CQ26" s="655"/>
      <c r="CR26" s="656">
        <v>10448715</v>
      </c>
      <c r="CS26" s="657"/>
      <c r="CT26" s="657"/>
      <c r="CU26" s="657"/>
      <c r="CV26" s="657"/>
      <c r="CW26" s="657"/>
      <c r="CX26" s="657"/>
      <c r="CY26" s="658"/>
      <c r="CZ26" s="659">
        <v>9.8000000000000007</v>
      </c>
      <c r="DA26" s="671"/>
      <c r="DB26" s="671"/>
      <c r="DC26" s="672"/>
      <c r="DD26" s="662">
        <v>9778166</v>
      </c>
      <c r="DE26" s="657"/>
      <c r="DF26" s="657"/>
      <c r="DG26" s="657"/>
      <c r="DH26" s="657"/>
      <c r="DI26" s="657"/>
      <c r="DJ26" s="657"/>
      <c r="DK26" s="658"/>
      <c r="DL26" s="662" t="s">
        <v>122</v>
      </c>
      <c r="DM26" s="657"/>
      <c r="DN26" s="657"/>
      <c r="DO26" s="657"/>
      <c r="DP26" s="657"/>
      <c r="DQ26" s="657"/>
      <c r="DR26" s="657"/>
      <c r="DS26" s="657"/>
      <c r="DT26" s="657"/>
      <c r="DU26" s="657"/>
      <c r="DV26" s="658"/>
      <c r="DW26" s="659" t="s">
        <v>122</v>
      </c>
      <c r="DX26" s="671"/>
      <c r="DY26" s="671"/>
      <c r="DZ26" s="671"/>
      <c r="EA26" s="671"/>
      <c r="EB26" s="671"/>
      <c r="EC26" s="683"/>
    </row>
    <row r="27" spans="2:133" ht="11.25" customHeight="1" x14ac:dyDescent="0.2">
      <c r="B27" s="653" t="s">
        <v>286</v>
      </c>
      <c r="C27" s="654"/>
      <c r="D27" s="654"/>
      <c r="E27" s="654"/>
      <c r="F27" s="654"/>
      <c r="G27" s="654"/>
      <c r="H27" s="654"/>
      <c r="I27" s="654"/>
      <c r="J27" s="654"/>
      <c r="K27" s="654"/>
      <c r="L27" s="654"/>
      <c r="M27" s="654"/>
      <c r="N27" s="654"/>
      <c r="O27" s="654"/>
      <c r="P27" s="654"/>
      <c r="Q27" s="655"/>
      <c r="R27" s="656">
        <v>282601</v>
      </c>
      <c r="S27" s="657"/>
      <c r="T27" s="657"/>
      <c r="U27" s="657"/>
      <c r="V27" s="657"/>
      <c r="W27" s="657"/>
      <c r="X27" s="657"/>
      <c r="Y27" s="658"/>
      <c r="Z27" s="694">
        <v>0.3</v>
      </c>
      <c r="AA27" s="694"/>
      <c r="AB27" s="694"/>
      <c r="AC27" s="694"/>
      <c r="AD27" s="695" t="s">
        <v>122</v>
      </c>
      <c r="AE27" s="695"/>
      <c r="AF27" s="695"/>
      <c r="AG27" s="695"/>
      <c r="AH27" s="695"/>
      <c r="AI27" s="695"/>
      <c r="AJ27" s="695"/>
      <c r="AK27" s="695"/>
      <c r="AL27" s="659" t="s">
        <v>122</v>
      </c>
      <c r="AM27" s="660"/>
      <c r="AN27" s="660"/>
      <c r="AO27" s="696"/>
      <c r="AP27" s="653" t="s">
        <v>287</v>
      </c>
      <c r="AQ27" s="654"/>
      <c r="AR27" s="654"/>
      <c r="AS27" s="654"/>
      <c r="AT27" s="654"/>
      <c r="AU27" s="654"/>
      <c r="AV27" s="654"/>
      <c r="AW27" s="654"/>
      <c r="AX27" s="654"/>
      <c r="AY27" s="654"/>
      <c r="AZ27" s="654"/>
      <c r="BA27" s="654"/>
      <c r="BB27" s="654"/>
      <c r="BC27" s="654"/>
      <c r="BD27" s="654"/>
      <c r="BE27" s="654"/>
      <c r="BF27" s="655"/>
      <c r="BG27" s="656">
        <v>31182441</v>
      </c>
      <c r="BH27" s="657"/>
      <c r="BI27" s="657"/>
      <c r="BJ27" s="657"/>
      <c r="BK27" s="657"/>
      <c r="BL27" s="657"/>
      <c r="BM27" s="657"/>
      <c r="BN27" s="658"/>
      <c r="BO27" s="694">
        <v>100</v>
      </c>
      <c r="BP27" s="694"/>
      <c r="BQ27" s="694"/>
      <c r="BR27" s="694"/>
      <c r="BS27" s="695">
        <v>812990</v>
      </c>
      <c r="BT27" s="695"/>
      <c r="BU27" s="695"/>
      <c r="BV27" s="695"/>
      <c r="BW27" s="695"/>
      <c r="BX27" s="695"/>
      <c r="BY27" s="695"/>
      <c r="BZ27" s="695"/>
      <c r="CA27" s="695"/>
      <c r="CB27" s="735"/>
      <c r="CD27" s="653" t="s">
        <v>288</v>
      </c>
      <c r="CE27" s="654"/>
      <c r="CF27" s="654"/>
      <c r="CG27" s="654"/>
      <c r="CH27" s="654"/>
      <c r="CI27" s="654"/>
      <c r="CJ27" s="654"/>
      <c r="CK27" s="654"/>
      <c r="CL27" s="654"/>
      <c r="CM27" s="654"/>
      <c r="CN27" s="654"/>
      <c r="CO27" s="654"/>
      <c r="CP27" s="654"/>
      <c r="CQ27" s="655"/>
      <c r="CR27" s="656">
        <v>20643398</v>
      </c>
      <c r="CS27" s="669"/>
      <c r="CT27" s="669"/>
      <c r="CU27" s="669"/>
      <c r="CV27" s="669"/>
      <c r="CW27" s="669"/>
      <c r="CX27" s="669"/>
      <c r="CY27" s="670"/>
      <c r="CZ27" s="659">
        <v>19.3</v>
      </c>
      <c r="DA27" s="671"/>
      <c r="DB27" s="671"/>
      <c r="DC27" s="672"/>
      <c r="DD27" s="662">
        <v>8141926</v>
      </c>
      <c r="DE27" s="669"/>
      <c r="DF27" s="669"/>
      <c r="DG27" s="669"/>
      <c r="DH27" s="669"/>
      <c r="DI27" s="669"/>
      <c r="DJ27" s="669"/>
      <c r="DK27" s="670"/>
      <c r="DL27" s="662">
        <v>5703360</v>
      </c>
      <c r="DM27" s="669"/>
      <c r="DN27" s="669"/>
      <c r="DO27" s="669"/>
      <c r="DP27" s="669"/>
      <c r="DQ27" s="669"/>
      <c r="DR27" s="669"/>
      <c r="DS27" s="669"/>
      <c r="DT27" s="669"/>
      <c r="DU27" s="669"/>
      <c r="DV27" s="670"/>
      <c r="DW27" s="659">
        <v>9.1999999999999993</v>
      </c>
      <c r="DX27" s="671"/>
      <c r="DY27" s="671"/>
      <c r="DZ27" s="671"/>
      <c r="EA27" s="671"/>
      <c r="EB27" s="671"/>
      <c r="EC27" s="683"/>
    </row>
    <row r="28" spans="2:133" ht="11.25" customHeight="1" x14ac:dyDescent="0.2">
      <c r="B28" s="653" t="s">
        <v>289</v>
      </c>
      <c r="C28" s="654"/>
      <c r="D28" s="654"/>
      <c r="E28" s="654"/>
      <c r="F28" s="654"/>
      <c r="G28" s="654"/>
      <c r="H28" s="654"/>
      <c r="I28" s="654"/>
      <c r="J28" s="654"/>
      <c r="K28" s="654"/>
      <c r="L28" s="654"/>
      <c r="M28" s="654"/>
      <c r="N28" s="654"/>
      <c r="O28" s="654"/>
      <c r="P28" s="654"/>
      <c r="Q28" s="655"/>
      <c r="R28" s="656">
        <v>868687</v>
      </c>
      <c r="S28" s="657"/>
      <c r="T28" s="657"/>
      <c r="U28" s="657"/>
      <c r="V28" s="657"/>
      <c r="W28" s="657"/>
      <c r="X28" s="657"/>
      <c r="Y28" s="658"/>
      <c r="Z28" s="694">
        <v>0.8</v>
      </c>
      <c r="AA28" s="694"/>
      <c r="AB28" s="694"/>
      <c r="AC28" s="694"/>
      <c r="AD28" s="695">
        <v>120392</v>
      </c>
      <c r="AE28" s="695"/>
      <c r="AF28" s="695"/>
      <c r="AG28" s="695"/>
      <c r="AH28" s="695"/>
      <c r="AI28" s="695"/>
      <c r="AJ28" s="695"/>
      <c r="AK28" s="695"/>
      <c r="AL28" s="659">
        <v>0.2</v>
      </c>
      <c r="AM28" s="660"/>
      <c r="AN28" s="660"/>
      <c r="AO28" s="696"/>
      <c r="AP28" s="653"/>
      <c r="AQ28" s="654"/>
      <c r="AR28" s="654"/>
      <c r="AS28" s="654"/>
      <c r="AT28" s="654"/>
      <c r="AU28" s="654"/>
      <c r="AV28" s="654"/>
      <c r="AW28" s="654"/>
      <c r="AX28" s="654"/>
      <c r="AY28" s="654"/>
      <c r="AZ28" s="654"/>
      <c r="BA28" s="654"/>
      <c r="BB28" s="654"/>
      <c r="BC28" s="654"/>
      <c r="BD28" s="654"/>
      <c r="BE28" s="654"/>
      <c r="BF28" s="655"/>
      <c r="BG28" s="656"/>
      <c r="BH28" s="657"/>
      <c r="BI28" s="657"/>
      <c r="BJ28" s="657"/>
      <c r="BK28" s="657"/>
      <c r="BL28" s="657"/>
      <c r="BM28" s="657"/>
      <c r="BN28" s="658"/>
      <c r="BO28" s="694"/>
      <c r="BP28" s="694"/>
      <c r="BQ28" s="694"/>
      <c r="BR28" s="694"/>
      <c r="BS28" s="662"/>
      <c r="BT28" s="657"/>
      <c r="BU28" s="657"/>
      <c r="BV28" s="657"/>
      <c r="BW28" s="657"/>
      <c r="BX28" s="657"/>
      <c r="BY28" s="657"/>
      <c r="BZ28" s="657"/>
      <c r="CA28" s="657"/>
      <c r="CB28" s="693"/>
      <c r="CD28" s="653" t="s">
        <v>290</v>
      </c>
      <c r="CE28" s="654"/>
      <c r="CF28" s="654"/>
      <c r="CG28" s="654"/>
      <c r="CH28" s="654"/>
      <c r="CI28" s="654"/>
      <c r="CJ28" s="654"/>
      <c r="CK28" s="654"/>
      <c r="CL28" s="654"/>
      <c r="CM28" s="654"/>
      <c r="CN28" s="654"/>
      <c r="CO28" s="654"/>
      <c r="CP28" s="654"/>
      <c r="CQ28" s="655"/>
      <c r="CR28" s="656">
        <v>11384218</v>
      </c>
      <c r="CS28" s="657"/>
      <c r="CT28" s="657"/>
      <c r="CU28" s="657"/>
      <c r="CV28" s="657"/>
      <c r="CW28" s="657"/>
      <c r="CX28" s="657"/>
      <c r="CY28" s="658"/>
      <c r="CZ28" s="659">
        <v>10.7</v>
      </c>
      <c r="DA28" s="671"/>
      <c r="DB28" s="671"/>
      <c r="DC28" s="672"/>
      <c r="DD28" s="662">
        <v>11327283</v>
      </c>
      <c r="DE28" s="657"/>
      <c r="DF28" s="657"/>
      <c r="DG28" s="657"/>
      <c r="DH28" s="657"/>
      <c r="DI28" s="657"/>
      <c r="DJ28" s="657"/>
      <c r="DK28" s="658"/>
      <c r="DL28" s="662">
        <v>11327283</v>
      </c>
      <c r="DM28" s="657"/>
      <c r="DN28" s="657"/>
      <c r="DO28" s="657"/>
      <c r="DP28" s="657"/>
      <c r="DQ28" s="657"/>
      <c r="DR28" s="657"/>
      <c r="DS28" s="657"/>
      <c r="DT28" s="657"/>
      <c r="DU28" s="657"/>
      <c r="DV28" s="658"/>
      <c r="DW28" s="659">
        <v>18.3</v>
      </c>
      <c r="DX28" s="671"/>
      <c r="DY28" s="671"/>
      <c r="DZ28" s="671"/>
      <c r="EA28" s="671"/>
      <c r="EB28" s="671"/>
      <c r="EC28" s="683"/>
    </row>
    <row r="29" spans="2:133" ht="11.25" customHeight="1" x14ac:dyDescent="0.2">
      <c r="B29" s="653" t="s">
        <v>291</v>
      </c>
      <c r="C29" s="654"/>
      <c r="D29" s="654"/>
      <c r="E29" s="654"/>
      <c r="F29" s="654"/>
      <c r="G29" s="654"/>
      <c r="H29" s="654"/>
      <c r="I29" s="654"/>
      <c r="J29" s="654"/>
      <c r="K29" s="654"/>
      <c r="L29" s="654"/>
      <c r="M29" s="654"/>
      <c r="N29" s="654"/>
      <c r="O29" s="654"/>
      <c r="P29" s="654"/>
      <c r="Q29" s="655"/>
      <c r="R29" s="656">
        <v>750097</v>
      </c>
      <c r="S29" s="657"/>
      <c r="T29" s="657"/>
      <c r="U29" s="657"/>
      <c r="V29" s="657"/>
      <c r="W29" s="657"/>
      <c r="X29" s="657"/>
      <c r="Y29" s="658"/>
      <c r="Z29" s="694">
        <v>0.7</v>
      </c>
      <c r="AA29" s="694"/>
      <c r="AB29" s="694"/>
      <c r="AC29" s="694"/>
      <c r="AD29" s="695" t="s">
        <v>122</v>
      </c>
      <c r="AE29" s="695"/>
      <c r="AF29" s="695"/>
      <c r="AG29" s="695"/>
      <c r="AH29" s="695"/>
      <c r="AI29" s="695"/>
      <c r="AJ29" s="695"/>
      <c r="AK29" s="695"/>
      <c r="AL29" s="659" t="s">
        <v>122</v>
      </c>
      <c r="AM29" s="660"/>
      <c r="AN29" s="660"/>
      <c r="AO29" s="696"/>
      <c r="AP29" s="637"/>
      <c r="AQ29" s="638"/>
      <c r="AR29" s="638"/>
      <c r="AS29" s="638"/>
      <c r="AT29" s="638"/>
      <c r="AU29" s="638"/>
      <c r="AV29" s="638"/>
      <c r="AW29" s="638"/>
      <c r="AX29" s="638"/>
      <c r="AY29" s="638"/>
      <c r="AZ29" s="638"/>
      <c r="BA29" s="638"/>
      <c r="BB29" s="638"/>
      <c r="BC29" s="638"/>
      <c r="BD29" s="638"/>
      <c r="BE29" s="638"/>
      <c r="BF29" s="639"/>
      <c r="BG29" s="656"/>
      <c r="BH29" s="657"/>
      <c r="BI29" s="657"/>
      <c r="BJ29" s="657"/>
      <c r="BK29" s="657"/>
      <c r="BL29" s="657"/>
      <c r="BM29" s="657"/>
      <c r="BN29" s="658"/>
      <c r="BO29" s="694"/>
      <c r="BP29" s="694"/>
      <c r="BQ29" s="694"/>
      <c r="BR29" s="694"/>
      <c r="BS29" s="695"/>
      <c r="BT29" s="695"/>
      <c r="BU29" s="695"/>
      <c r="BV29" s="695"/>
      <c r="BW29" s="695"/>
      <c r="BX29" s="695"/>
      <c r="BY29" s="695"/>
      <c r="BZ29" s="695"/>
      <c r="CA29" s="695"/>
      <c r="CB29" s="735"/>
      <c r="CD29" s="675" t="s">
        <v>292</v>
      </c>
      <c r="CE29" s="676"/>
      <c r="CF29" s="653" t="s">
        <v>66</v>
      </c>
      <c r="CG29" s="654"/>
      <c r="CH29" s="654"/>
      <c r="CI29" s="654"/>
      <c r="CJ29" s="654"/>
      <c r="CK29" s="654"/>
      <c r="CL29" s="654"/>
      <c r="CM29" s="654"/>
      <c r="CN29" s="654"/>
      <c r="CO29" s="654"/>
      <c r="CP29" s="654"/>
      <c r="CQ29" s="655"/>
      <c r="CR29" s="656">
        <v>11384053</v>
      </c>
      <c r="CS29" s="669"/>
      <c r="CT29" s="669"/>
      <c r="CU29" s="669"/>
      <c r="CV29" s="669"/>
      <c r="CW29" s="669"/>
      <c r="CX29" s="669"/>
      <c r="CY29" s="670"/>
      <c r="CZ29" s="659">
        <v>10.7</v>
      </c>
      <c r="DA29" s="671"/>
      <c r="DB29" s="671"/>
      <c r="DC29" s="672"/>
      <c r="DD29" s="662">
        <v>11327118</v>
      </c>
      <c r="DE29" s="669"/>
      <c r="DF29" s="669"/>
      <c r="DG29" s="669"/>
      <c r="DH29" s="669"/>
      <c r="DI29" s="669"/>
      <c r="DJ29" s="669"/>
      <c r="DK29" s="670"/>
      <c r="DL29" s="662">
        <v>11327118</v>
      </c>
      <c r="DM29" s="669"/>
      <c r="DN29" s="669"/>
      <c r="DO29" s="669"/>
      <c r="DP29" s="669"/>
      <c r="DQ29" s="669"/>
      <c r="DR29" s="669"/>
      <c r="DS29" s="669"/>
      <c r="DT29" s="669"/>
      <c r="DU29" s="669"/>
      <c r="DV29" s="670"/>
      <c r="DW29" s="659">
        <v>18.3</v>
      </c>
      <c r="DX29" s="671"/>
      <c r="DY29" s="671"/>
      <c r="DZ29" s="671"/>
      <c r="EA29" s="671"/>
      <c r="EB29" s="671"/>
      <c r="EC29" s="683"/>
    </row>
    <row r="30" spans="2:133" ht="11.25" customHeight="1" x14ac:dyDescent="0.2">
      <c r="B30" s="653" t="s">
        <v>293</v>
      </c>
      <c r="C30" s="654"/>
      <c r="D30" s="654"/>
      <c r="E30" s="654"/>
      <c r="F30" s="654"/>
      <c r="G30" s="654"/>
      <c r="H30" s="654"/>
      <c r="I30" s="654"/>
      <c r="J30" s="654"/>
      <c r="K30" s="654"/>
      <c r="L30" s="654"/>
      <c r="M30" s="654"/>
      <c r="N30" s="654"/>
      <c r="O30" s="654"/>
      <c r="P30" s="654"/>
      <c r="Q30" s="655"/>
      <c r="R30" s="656">
        <v>16158305</v>
      </c>
      <c r="S30" s="657"/>
      <c r="T30" s="657"/>
      <c r="U30" s="657"/>
      <c r="V30" s="657"/>
      <c r="W30" s="657"/>
      <c r="X30" s="657"/>
      <c r="Y30" s="658"/>
      <c r="Z30" s="694">
        <v>14.5</v>
      </c>
      <c r="AA30" s="694"/>
      <c r="AB30" s="694"/>
      <c r="AC30" s="694"/>
      <c r="AD30" s="695" t="s">
        <v>122</v>
      </c>
      <c r="AE30" s="695"/>
      <c r="AF30" s="695"/>
      <c r="AG30" s="695"/>
      <c r="AH30" s="695"/>
      <c r="AI30" s="695"/>
      <c r="AJ30" s="695"/>
      <c r="AK30" s="695"/>
      <c r="AL30" s="659" t="s">
        <v>122</v>
      </c>
      <c r="AM30" s="660"/>
      <c r="AN30" s="660"/>
      <c r="AO30" s="696"/>
      <c r="AP30" s="708" t="s">
        <v>211</v>
      </c>
      <c r="AQ30" s="709"/>
      <c r="AR30" s="709"/>
      <c r="AS30" s="709"/>
      <c r="AT30" s="709"/>
      <c r="AU30" s="709"/>
      <c r="AV30" s="709"/>
      <c r="AW30" s="709"/>
      <c r="AX30" s="709"/>
      <c r="AY30" s="709"/>
      <c r="AZ30" s="709"/>
      <c r="BA30" s="709"/>
      <c r="BB30" s="709"/>
      <c r="BC30" s="709"/>
      <c r="BD30" s="709"/>
      <c r="BE30" s="709"/>
      <c r="BF30" s="710"/>
      <c r="BG30" s="708" t="s">
        <v>294</v>
      </c>
      <c r="BH30" s="726"/>
      <c r="BI30" s="726"/>
      <c r="BJ30" s="726"/>
      <c r="BK30" s="726"/>
      <c r="BL30" s="726"/>
      <c r="BM30" s="726"/>
      <c r="BN30" s="726"/>
      <c r="BO30" s="726"/>
      <c r="BP30" s="726"/>
      <c r="BQ30" s="727"/>
      <c r="BR30" s="708" t="s">
        <v>295</v>
      </c>
      <c r="BS30" s="726"/>
      <c r="BT30" s="726"/>
      <c r="BU30" s="726"/>
      <c r="BV30" s="726"/>
      <c r="BW30" s="726"/>
      <c r="BX30" s="726"/>
      <c r="BY30" s="726"/>
      <c r="BZ30" s="726"/>
      <c r="CA30" s="726"/>
      <c r="CB30" s="727"/>
      <c r="CD30" s="677"/>
      <c r="CE30" s="678"/>
      <c r="CF30" s="653" t="s">
        <v>296</v>
      </c>
      <c r="CG30" s="654"/>
      <c r="CH30" s="654"/>
      <c r="CI30" s="654"/>
      <c r="CJ30" s="654"/>
      <c r="CK30" s="654"/>
      <c r="CL30" s="654"/>
      <c r="CM30" s="654"/>
      <c r="CN30" s="654"/>
      <c r="CO30" s="654"/>
      <c r="CP30" s="654"/>
      <c r="CQ30" s="655"/>
      <c r="CR30" s="656">
        <v>11090573</v>
      </c>
      <c r="CS30" s="657"/>
      <c r="CT30" s="657"/>
      <c r="CU30" s="657"/>
      <c r="CV30" s="657"/>
      <c r="CW30" s="657"/>
      <c r="CX30" s="657"/>
      <c r="CY30" s="658"/>
      <c r="CZ30" s="659">
        <v>10.4</v>
      </c>
      <c r="DA30" s="671"/>
      <c r="DB30" s="671"/>
      <c r="DC30" s="672"/>
      <c r="DD30" s="662">
        <v>11036768</v>
      </c>
      <c r="DE30" s="657"/>
      <c r="DF30" s="657"/>
      <c r="DG30" s="657"/>
      <c r="DH30" s="657"/>
      <c r="DI30" s="657"/>
      <c r="DJ30" s="657"/>
      <c r="DK30" s="658"/>
      <c r="DL30" s="662">
        <v>11036768</v>
      </c>
      <c r="DM30" s="657"/>
      <c r="DN30" s="657"/>
      <c r="DO30" s="657"/>
      <c r="DP30" s="657"/>
      <c r="DQ30" s="657"/>
      <c r="DR30" s="657"/>
      <c r="DS30" s="657"/>
      <c r="DT30" s="657"/>
      <c r="DU30" s="657"/>
      <c r="DV30" s="658"/>
      <c r="DW30" s="659">
        <v>17.8</v>
      </c>
      <c r="DX30" s="671"/>
      <c r="DY30" s="671"/>
      <c r="DZ30" s="671"/>
      <c r="EA30" s="671"/>
      <c r="EB30" s="671"/>
      <c r="EC30" s="683"/>
    </row>
    <row r="31" spans="2:133" ht="11.25" customHeight="1" x14ac:dyDescent="0.2">
      <c r="B31" s="723" t="s">
        <v>297</v>
      </c>
      <c r="C31" s="724"/>
      <c r="D31" s="724"/>
      <c r="E31" s="724"/>
      <c r="F31" s="724"/>
      <c r="G31" s="724"/>
      <c r="H31" s="724"/>
      <c r="I31" s="724"/>
      <c r="J31" s="724"/>
      <c r="K31" s="724"/>
      <c r="L31" s="724"/>
      <c r="M31" s="724"/>
      <c r="N31" s="724"/>
      <c r="O31" s="724"/>
      <c r="P31" s="724"/>
      <c r="Q31" s="725"/>
      <c r="R31" s="656">
        <v>27045</v>
      </c>
      <c r="S31" s="657"/>
      <c r="T31" s="657"/>
      <c r="U31" s="657"/>
      <c r="V31" s="657"/>
      <c r="W31" s="657"/>
      <c r="X31" s="657"/>
      <c r="Y31" s="658"/>
      <c r="Z31" s="694">
        <v>0</v>
      </c>
      <c r="AA31" s="694"/>
      <c r="AB31" s="694"/>
      <c r="AC31" s="694"/>
      <c r="AD31" s="695">
        <v>27045</v>
      </c>
      <c r="AE31" s="695"/>
      <c r="AF31" s="695"/>
      <c r="AG31" s="695"/>
      <c r="AH31" s="695"/>
      <c r="AI31" s="695"/>
      <c r="AJ31" s="695"/>
      <c r="AK31" s="695"/>
      <c r="AL31" s="659">
        <v>0</v>
      </c>
      <c r="AM31" s="660"/>
      <c r="AN31" s="660"/>
      <c r="AO31" s="696"/>
      <c r="AP31" s="728" t="s">
        <v>298</v>
      </c>
      <c r="AQ31" s="729"/>
      <c r="AR31" s="729"/>
      <c r="AS31" s="729"/>
      <c r="AT31" s="730" t="s">
        <v>299</v>
      </c>
      <c r="AU31" s="200"/>
      <c r="AV31" s="200"/>
      <c r="AW31" s="200"/>
      <c r="AX31" s="714" t="s">
        <v>177</v>
      </c>
      <c r="AY31" s="715"/>
      <c r="AZ31" s="715"/>
      <c r="BA31" s="715"/>
      <c r="BB31" s="715"/>
      <c r="BC31" s="715"/>
      <c r="BD31" s="715"/>
      <c r="BE31" s="715"/>
      <c r="BF31" s="716"/>
      <c r="BG31" s="718">
        <v>99.5</v>
      </c>
      <c r="BH31" s="719"/>
      <c r="BI31" s="719"/>
      <c r="BJ31" s="719"/>
      <c r="BK31" s="719"/>
      <c r="BL31" s="719"/>
      <c r="BM31" s="720">
        <v>97.5</v>
      </c>
      <c r="BN31" s="719"/>
      <c r="BO31" s="719"/>
      <c r="BP31" s="719"/>
      <c r="BQ31" s="721"/>
      <c r="BR31" s="718">
        <v>99.4</v>
      </c>
      <c r="BS31" s="719"/>
      <c r="BT31" s="719"/>
      <c r="BU31" s="719"/>
      <c r="BV31" s="719"/>
      <c r="BW31" s="719"/>
      <c r="BX31" s="720">
        <v>97.3</v>
      </c>
      <c r="BY31" s="719"/>
      <c r="BZ31" s="719"/>
      <c r="CA31" s="719"/>
      <c r="CB31" s="721"/>
      <c r="CD31" s="677"/>
      <c r="CE31" s="678"/>
      <c r="CF31" s="653" t="s">
        <v>300</v>
      </c>
      <c r="CG31" s="654"/>
      <c r="CH31" s="654"/>
      <c r="CI31" s="654"/>
      <c r="CJ31" s="654"/>
      <c r="CK31" s="654"/>
      <c r="CL31" s="654"/>
      <c r="CM31" s="654"/>
      <c r="CN31" s="654"/>
      <c r="CO31" s="654"/>
      <c r="CP31" s="654"/>
      <c r="CQ31" s="655"/>
      <c r="CR31" s="656">
        <v>293480</v>
      </c>
      <c r="CS31" s="669"/>
      <c r="CT31" s="669"/>
      <c r="CU31" s="669"/>
      <c r="CV31" s="669"/>
      <c r="CW31" s="669"/>
      <c r="CX31" s="669"/>
      <c r="CY31" s="670"/>
      <c r="CZ31" s="659">
        <v>0.3</v>
      </c>
      <c r="DA31" s="671"/>
      <c r="DB31" s="671"/>
      <c r="DC31" s="672"/>
      <c r="DD31" s="662">
        <v>290350</v>
      </c>
      <c r="DE31" s="669"/>
      <c r="DF31" s="669"/>
      <c r="DG31" s="669"/>
      <c r="DH31" s="669"/>
      <c r="DI31" s="669"/>
      <c r="DJ31" s="669"/>
      <c r="DK31" s="670"/>
      <c r="DL31" s="662">
        <v>290350</v>
      </c>
      <c r="DM31" s="669"/>
      <c r="DN31" s="669"/>
      <c r="DO31" s="669"/>
      <c r="DP31" s="669"/>
      <c r="DQ31" s="669"/>
      <c r="DR31" s="669"/>
      <c r="DS31" s="669"/>
      <c r="DT31" s="669"/>
      <c r="DU31" s="669"/>
      <c r="DV31" s="670"/>
      <c r="DW31" s="659">
        <v>0.5</v>
      </c>
      <c r="DX31" s="671"/>
      <c r="DY31" s="671"/>
      <c r="DZ31" s="671"/>
      <c r="EA31" s="671"/>
      <c r="EB31" s="671"/>
      <c r="EC31" s="683"/>
    </row>
    <row r="32" spans="2:133" ht="11.25" customHeight="1" x14ac:dyDescent="0.2">
      <c r="B32" s="653" t="s">
        <v>301</v>
      </c>
      <c r="C32" s="654"/>
      <c r="D32" s="654"/>
      <c r="E32" s="654"/>
      <c r="F32" s="654"/>
      <c r="G32" s="654"/>
      <c r="H32" s="654"/>
      <c r="I32" s="654"/>
      <c r="J32" s="654"/>
      <c r="K32" s="654"/>
      <c r="L32" s="654"/>
      <c r="M32" s="654"/>
      <c r="N32" s="654"/>
      <c r="O32" s="654"/>
      <c r="P32" s="654"/>
      <c r="Q32" s="655"/>
      <c r="R32" s="656">
        <v>7421918</v>
      </c>
      <c r="S32" s="657"/>
      <c r="T32" s="657"/>
      <c r="U32" s="657"/>
      <c r="V32" s="657"/>
      <c r="W32" s="657"/>
      <c r="X32" s="657"/>
      <c r="Y32" s="658"/>
      <c r="Z32" s="694">
        <v>6.7</v>
      </c>
      <c r="AA32" s="694"/>
      <c r="AB32" s="694"/>
      <c r="AC32" s="694"/>
      <c r="AD32" s="695" t="s">
        <v>122</v>
      </c>
      <c r="AE32" s="695"/>
      <c r="AF32" s="695"/>
      <c r="AG32" s="695"/>
      <c r="AH32" s="695"/>
      <c r="AI32" s="695"/>
      <c r="AJ32" s="695"/>
      <c r="AK32" s="695"/>
      <c r="AL32" s="659" t="s">
        <v>122</v>
      </c>
      <c r="AM32" s="660"/>
      <c r="AN32" s="660"/>
      <c r="AO32" s="696"/>
      <c r="AP32" s="697"/>
      <c r="AQ32" s="698"/>
      <c r="AR32" s="698"/>
      <c r="AS32" s="698"/>
      <c r="AT32" s="731"/>
      <c r="AU32" s="196" t="s">
        <v>302</v>
      </c>
      <c r="AX32" s="653" t="s">
        <v>303</v>
      </c>
      <c r="AY32" s="654"/>
      <c r="AZ32" s="654"/>
      <c r="BA32" s="654"/>
      <c r="BB32" s="654"/>
      <c r="BC32" s="654"/>
      <c r="BD32" s="654"/>
      <c r="BE32" s="654"/>
      <c r="BF32" s="655"/>
      <c r="BG32" s="722">
        <v>99.5</v>
      </c>
      <c r="BH32" s="669"/>
      <c r="BI32" s="669"/>
      <c r="BJ32" s="669"/>
      <c r="BK32" s="669"/>
      <c r="BL32" s="669"/>
      <c r="BM32" s="660">
        <v>97.4</v>
      </c>
      <c r="BN32" s="669"/>
      <c r="BO32" s="669"/>
      <c r="BP32" s="669"/>
      <c r="BQ32" s="692"/>
      <c r="BR32" s="722">
        <v>99.4</v>
      </c>
      <c r="BS32" s="669"/>
      <c r="BT32" s="669"/>
      <c r="BU32" s="669"/>
      <c r="BV32" s="669"/>
      <c r="BW32" s="669"/>
      <c r="BX32" s="660">
        <v>97.3</v>
      </c>
      <c r="BY32" s="669"/>
      <c r="BZ32" s="669"/>
      <c r="CA32" s="669"/>
      <c r="CB32" s="692"/>
      <c r="CD32" s="679"/>
      <c r="CE32" s="680"/>
      <c r="CF32" s="653" t="s">
        <v>304</v>
      </c>
      <c r="CG32" s="654"/>
      <c r="CH32" s="654"/>
      <c r="CI32" s="654"/>
      <c r="CJ32" s="654"/>
      <c r="CK32" s="654"/>
      <c r="CL32" s="654"/>
      <c r="CM32" s="654"/>
      <c r="CN32" s="654"/>
      <c r="CO32" s="654"/>
      <c r="CP32" s="654"/>
      <c r="CQ32" s="655"/>
      <c r="CR32" s="656">
        <v>165</v>
      </c>
      <c r="CS32" s="657"/>
      <c r="CT32" s="657"/>
      <c r="CU32" s="657"/>
      <c r="CV32" s="657"/>
      <c r="CW32" s="657"/>
      <c r="CX32" s="657"/>
      <c r="CY32" s="658"/>
      <c r="CZ32" s="659">
        <v>0</v>
      </c>
      <c r="DA32" s="671"/>
      <c r="DB32" s="671"/>
      <c r="DC32" s="672"/>
      <c r="DD32" s="662">
        <v>165</v>
      </c>
      <c r="DE32" s="657"/>
      <c r="DF32" s="657"/>
      <c r="DG32" s="657"/>
      <c r="DH32" s="657"/>
      <c r="DI32" s="657"/>
      <c r="DJ32" s="657"/>
      <c r="DK32" s="658"/>
      <c r="DL32" s="662">
        <v>165</v>
      </c>
      <c r="DM32" s="657"/>
      <c r="DN32" s="657"/>
      <c r="DO32" s="657"/>
      <c r="DP32" s="657"/>
      <c r="DQ32" s="657"/>
      <c r="DR32" s="657"/>
      <c r="DS32" s="657"/>
      <c r="DT32" s="657"/>
      <c r="DU32" s="657"/>
      <c r="DV32" s="658"/>
      <c r="DW32" s="659">
        <v>0</v>
      </c>
      <c r="DX32" s="671"/>
      <c r="DY32" s="671"/>
      <c r="DZ32" s="671"/>
      <c r="EA32" s="671"/>
      <c r="EB32" s="671"/>
      <c r="EC32" s="683"/>
    </row>
    <row r="33" spans="2:133" ht="11.25" customHeight="1" x14ac:dyDescent="0.2">
      <c r="B33" s="653" t="s">
        <v>305</v>
      </c>
      <c r="C33" s="654"/>
      <c r="D33" s="654"/>
      <c r="E33" s="654"/>
      <c r="F33" s="654"/>
      <c r="G33" s="654"/>
      <c r="H33" s="654"/>
      <c r="I33" s="654"/>
      <c r="J33" s="654"/>
      <c r="K33" s="654"/>
      <c r="L33" s="654"/>
      <c r="M33" s="654"/>
      <c r="N33" s="654"/>
      <c r="O33" s="654"/>
      <c r="P33" s="654"/>
      <c r="Q33" s="655"/>
      <c r="R33" s="656">
        <v>369111</v>
      </c>
      <c r="S33" s="657"/>
      <c r="T33" s="657"/>
      <c r="U33" s="657"/>
      <c r="V33" s="657"/>
      <c r="W33" s="657"/>
      <c r="X33" s="657"/>
      <c r="Y33" s="658"/>
      <c r="Z33" s="694">
        <v>0.3</v>
      </c>
      <c r="AA33" s="694"/>
      <c r="AB33" s="694"/>
      <c r="AC33" s="694"/>
      <c r="AD33" s="695">
        <v>124757</v>
      </c>
      <c r="AE33" s="695"/>
      <c r="AF33" s="695"/>
      <c r="AG33" s="695"/>
      <c r="AH33" s="695"/>
      <c r="AI33" s="695"/>
      <c r="AJ33" s="695"/>
      <c r="AK33" s="695"/>
      <c r="AL33" s="659">
        <v>0.2</v>
      </c>
      <c r="AM33" s="660"/>
      <c r="AN33" s="660"/>
      <c r="AO33" s="696"/>
      <c r="AP33" s="699"/>
      <c r="AQ33" s="700"/>
      <c r="AR33" s="700"/>
      <c r="AS33" s="700"/>
      <c r="AT33" s="732"/>
      <c r="AU33" s="201"/>
      <c r="AV33" s="201"/>
      <c r="AW33" s="201"/>
      <c r="AX33" s="637" t="s">
        <v>306</v>
      </c>
      <c r="AY33" s="638"/>
      <c r="AZ33" s="638"/>
      <c r="BA33" s="638"/>
      <c r="BB33" s="638"/>
      <c r="BC33" s="638"/>
      <c r="BD33" s="638"/>
      <c r="BE33" s="638"/>
      <c r="BF33" s="639"/>
      <c r="BG33" s="717">
        <v>99.4</v>
      </c>
      <c r="BH33" s="641"/>
      <c r="BI33" s="641"/>
      <c r="BJ33" s="641"/>
      <c r="BK33" s="641"/>
      <c r="BL33" s="641"/>
      <c r="BM33" s="687">
        <v>97.4</v>
      </c>
      <c r="BN33" s="641"/>
      <c r="BO33" s="641"/>
      <c r="BP33" s="641"/>
      <c r="BQ33" s="704"/>
      <c r="BR33" s="717">
        <v>99.4</v>
      </c>
      <c r="BS33" s="641"/>
      <c r="BT33" s="641"/>
      <c r="BU33" s="641"/>
      <c r="BV33" s="641"/>
      <c r="BW33" s="641"/>
      <c r="BX33" s="687">
        <v>97.1</v>
      </c>
      <c r="BY33" s="641"/>
      <c r="BZ33" s="641"/>
      <c r="CA33" s="641"/>
      <c r="CB33" s="704"/>
      <c r="CD33" s="653" t="s">
        <v>307</v>
      </c>
      <c r="CE33" s="654"/>
      <c r="CF33" s="654"/>
      <c r="CG33" s="654"/>
      <c r="CH33" s="654"/>
      <c r="CI33" s="654"/>
      <c r="CJ33" s="654"/>
      <c r="CK33" s="654"/>
      <c r="CL33" s="654"/>
      <c r="CM33" s="654"/>
      <c r="CN33" s="654"/>
      <c r="CO33" s="654"/>
      <c r="CP33" s="654"/>
      <c r="CQ33" s="655"/>
      <c r="CR33" s="656">
        <v>47219726</v>
      </c>
      <c r="CS33" s="669"/>
      <c r="CT33" s="669"/>
      <c r="CU33" s="669"/>
      <c r="CV33" s="669"/>
      <c r="CW33" s="669"/>
      <c r="CX33" s="669"/>
      <c r="CY33" s="670"/>
      <c r="CZ33" s="659">
        <v>44.2</v>
      </c>
      <c r="DA33" s="671"/>
      <c r="DB33" s="671"/>
      <c r="DC33" s="672"/>
      <c r="DD33" s="662">
        <v>36931331</v>
      </c>
      <c r="DE33" s="669"/>
      <c r="DF33" s="669"/>
      <c r="DG33" s="669"/>
      <c r="DH33" s="669"/>
      <c r="DI33" s="669"/>
      <c r="DJ33" s="669"/>
      <c r="DK33" s="670"/>
      <c r="DL33" s="662">
        <v>26231574</v>
      </c>
      <c r="DM33" s="669"/>
      <c r="DN33" s="669"/>
      <c r="DO33" s="669"/>
      <c r="DP33" s="669"/>
      <c r="DQ33" s="669"/>
      <c r="DR33" s="669"/>
      <c r="DS33" s="669"/>
      <c r="DT33" s="669"/>
      <c r="DU33" s="669"/>
      <c r="DV33" s="670"/>
      <c r="DW33" s="659">
        <v>42.3</v>
      </c>
      <c r="DX33" s="671"/>
      <c r="DY33" s="671"/>
      <c r="DZ33" s="671"/>
      <c r="EA33" s="671"/>
      <c r="EB33" s="671"/>
      <c r="EC33" s="683"/>
    </row>
    <row r="34" spans="2:133" ht="11.25" customHeight="1" x14ac:dyDescent="0.2">
      <c r="B34" s="653" t="s">
        <v>308</v>
      </c>
      <c r="C34" s="654"/>
      <c r="D34" s="654"/>
      <c r="E34" s="654"/>
      <c r="F34" s="654"/>
      <c r="G34" s="654"/>
      <c r="H34" s="654"/>
      <c r="I34" s="654"/>
      <c r="J34" s="654"/>
      <c r="K34" s="654"/>
      <c r="L34" s="654"/>
      <c r="M34" s="654"/>
      <c r="N34" s="654"/>
      <c r="O34" s="654"/>
      <c r="P34" s="654"/>
      <c r="Q34" s="655"/>
      <c r="R34" s="656">
        <v>818286</v>
      </c>
      <c r="S34" s="657"/>
      <c r="T34" s="657"/>
      <c r="U34" s="657"/>
      <c r="V34" s="657"/>
      <c r="W34" s="657"/>
      <c r="X34" s="657"/>
      <c r="Y34" s="658"/>
      <c r="Z34" s="694">
        <v>0.7</v>
      </c>
      <c r="AA34" s="694"/>
      <c r="AB34" s="694"/>
      <c r="AC34" s="694"/>
      <c r="AD34" s="695" t="s">
        <v>122</v>
      </c>
      <c r="AE34" s="695"/>
      <c r="AF34" s="695"/>
      <c r="AG34" s="695"/>
      <c r="AH34" s="695"/>
      <c r="AI34" s="695"/>
      <c r="AJ34" s="695"/>
      <c r="AK34" s="695"/>
      <c r="AL34" s="659" t="s">
        <v>122</v>
      </c>
      <c r="AM34" s="660"/>
      <c r="AN34" s="660"/>
      <c r="AO34" s="696"/>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53" t="s">
        <v>309</v>
      </c>
      <c r="CE34" s="654"/>
      <c r="CF34" s="654"/>
      <c r="CG34" s="654"/>
      <c r="CH34" s="654"/>
      <c r="CI34" s="654"/>
      <c r="CJ34" s="654"/>
      <c r="CK34" s="654"/>
      <c r="CL34" s="654"/>
      <c r="CM34" s="654"/>
      <c r="CN34" s="654"/>
      <c r="CO34" s="654"/>
      <c r="CP34" s="654"/>
      <c r="CQ34" s="655"/>
      <c r="CR34" s="656">
        <v>14985261</v>
      </c>
      <c r="CS34" s="657"/>
      <c r="CT34" s="657"/>
      <c r="CU34" s="657"/>
      <c r="CV34" s="657"/>
      <c r="CW34" s="657"/>
      <c r="CX34" s="657"/>
      <c r="CY34" s="658"/>
      <c r="CZ34" s="659">
        <v>14</v>
      </c>
      <c r="DA34" s="671"/>
      <c r="DB34" s="671"/>
      <c r="DC34" s="672"/>
      <c r="DD34" s="662">
        <v>11198046</v>
      </c>
      <c r="DE34" s="657"/>
      <c r="DF34" s="657"/>
      <c r="DG34" s="657"/>
      <c r="DH34" s="657"/>
      <c r="DI34" s="657"/>
      <c r="DJ34" s="657"/>
      <c r="DK34" s="658"/>
      <c r="DL34" s="662">
        <v>9737738</v>
      </c>
      <c r="DM34" s="657"/>
      <c r="DN34" s="657"/>
      <c r="DO34" s="657"/>
      <c r="DP34" s="657"/>
      <c r="DQ34" s="657"/>
      <c r="DR34" s="657"/>
      <c r="DS34" s="657"/>
      <c r="DT34" s="657"/>
      <c r="DU34" s="657"/>
      <c r="DV34" s="658"/>
      <c r="DW34" s="659">
        <v>15.7</v>
      </c>
      <c r="DX34" s="671"/>
      <c r="DY34" s="671"/>
      <c r="DZ34" s="671"/>
      <c r="EA34" s="671"/>
      <c r="EB34" s="671"/>
      <c r="EC34" s="683"/>
    </row>
    <row r="35" spans="2:133" ht="11.25" customHeight="1" x14ac:dyDescent="0.2">
      <c r="B35" s="653" t="s">
        <v>310</v>
      </c>
      <c r="C35" s="654"/>
      <c r="D35" s="654"/>
      <c r="E35" s="654"/>
      <c r="F35" s="654"/>
      <c r="G35" s="654"/>
      <c r="H35" s="654"/>
      <c r="I35" s="654"/>
      <c r="J35" s="654"/>
      <c r="K35" s="654"/>
      <c r="L35" s="654"/>
      <c r="M35" s="654"/>
      <c r="N35" s="654"/>
      <c r="O35" s="654"/>
      <c r="P35" s="654"/>
      <c r="Q35" s="655"/>
      <c r="R35" s="656">
        <v>2722820</v>
      </c>
      <c r="S35" s="657"/>
      <c r="T35" s="657"/>
      <c r="U35" s="657"/>
      <c r="V35" s="657"/>
      <c r="W35" s="657"/>
      <c r="X35" s="657"/>
      <c r="Y35" s="658"/>
      <c r="Z35" s="694">
        <v>2.4</v>
      </c>
      <c r="AA35" s="694"/>
      <c r="AB35" s="694"/>
      <c r="AC35" s="694"/>
      <c r="AD35" s="695" t="s">
        <v>122</v>
      </c>
      <c r="AE35" s="695"/>
      <c r="AF35" s="695"/>
      <c r="AG35" s="695"/>
      <c r="AH35" s="695"/>
      <c r="AI35" s="695"/>
      <c r="AJ35" s="695"/>
      <c r="AK35" s="695"/>
      <c r="AL35" s="659" t="s">
        <v>122</v>
      </c>
      <c r="AM35" s="660"/>
      <c r="AN35" s="660"/>
      <c r="AO35" s="696"/>
      <c r="AP35" s="206"/>
      <c r="AQ35" s="708" t="s">
        <v>311</v>
      </c>
      <c r="AR35" s="709"/>
      <c r="AS35" s="709"/>
      <c r="AT35" s="709"/>
      <c r="AU35" s="709"/>
      <c r="AV35" s="709"/>
      <c r="AW35" s="709"/>
      <c r="AX35" s="709"/>
      <c r="AY35" s="709"/>
      <c r="AZ35" s="709"/>
      <c r="BA35" s="709"/>
      <c r="BB35" s="709"/>
      <c r="BC35" s="709"/>
      <c r="BD35" s="709"/>
      <c r="BE35" s="709"/>
      <c r="BF35" s="710"/>
      <c r="BG35" s="708" t="s">
        <v>312</v>
      </c>
      <c r="BH35" s="709"/>
      <c r="BI35" s="709"/>
      <c r="BJ35" s="709"/>
      <c r="BK35" s="709"/>
      <c r="BL35" s="709"/>
      <c r="BM35" s="709"/>
      <c r="BN35" s="709"/>
      <c r="BO35" s="709"/>
      <c r="BP35" s="709"/>
      <c r="BQ35" s="709"/>
      <c r="BR35" s="709"/>
      <c r="BS35" s="709"/>
      <c r="BT35" s="709"/>
      <c r="BU35" s="709"/>
      <c r="BV35" s="709"/>
      <c r="BW35" s="709"/>
      <c r="BX35" s="709"/>
      <c r="BY35" s="709"/>
      <c r="BZ35" s="709"/>
      <c r="CA35" s="709"/>
      <c r="CB35" s="710"/>
      <c r="CD35" s="653" t="s">
        <v>313</v>
      </c>
      <c r="CE35" s="654"/>
      <c r="CF35" s="654"/>
      <c r="CG35" s="654"/>
      <c r="CH35" s="654"/>
      <c r="CI35" s="654"/>
      <c r="CJ35" s="654"/>
      <c r="CK35" s="654"/>
      <c r="CL35" s="654"/>
      <c r="CM35" s="654"/>
      <c r="CN35" s="654"/>
      <c r="CO35" s="654"/>
      <c r="CP35" s="654"/>
      <c r="CQ35" s="655"/>
      <c r="CR35" s="656">
        <v>6919759</v>
      </c>
      <c r="CS35" s="669"/>
      <c r="CT35" s="669"/>
      <c r="CU35" s="669"/>
      <c r="CV35" s="669"/>
      <c r="CW35" s="669"/>
      <c r="CX35" s="669"/>
      <c r="CY35" s="670"/>
      <c r="CZ35" s="659">
        <v>6.5</v>
      </c>
      <c r="DA35" s="671"/>
      <c r="DB35" s="671"/>
      <c r="DC35" s="672"/>
      <c r="DD35" s="662">
        <v>4958690</v>
      </c>
      <c r="DE35" s="669"/>
      <c r="DF35" s="669"/>
      <c r="DG35" s="669"/>
      <c r="DH35" s="669"/>
      <c r="DI35" s="669"/>
      <c r="DJ35" s="669"/>
      <c r="DK35" s="670"/>
      <c r="DL35" s="662">
        <v>3449164</v>
      </c>
      <c r="DM35" s="669"/>
      <c r="DN35" s="669"/>
      <c r="DO35" s="669"/>
      <c r="DP35" s="669"/>
      <c r="DQ35" s="669"/>
      <c r="DR35" s="669"/>
      <c r="DS35" s="669"/>
      <c r="DT35" s="669"/>
      <c r="DU35" s="669"/>
      <c r="DV35" s="670"/>
      <c r="DW35" s="659">
        <v>5.6</v>
      </c>
      <c r="DX35" s="671"/>
      <c r="DY35" s="671"/>
      <c r="DZ35" s="671"/>
      <c r="EA35" s="671"/>
      <c r="EB35" s="671"/>
      <c r="EC35" s="683"/>
    </row>
    <row r="36" spans="2:133" ht="11.25" customHeight="1" x14ac:dyDescent="0.2">
      <c r="B36" s="653" t="s">
        <v>314</v>
      </c>
      <c r="C36" s="654"/>
      <c r="D36" s="654"/>
      <c r="E36" s="654"/>
      <c r="F36" s="654"/>
      <c r="G36" s="654"/>
      <c r="H36" s="654"/>
      <c r="I36" s="654"/>
      <c r="J36" s="654"/>
      <c r="K36" s="654"/>
      <c r="L36" s="654"/>
      <c r="M36" s="654"/>
      <c r="N36" s="654"/>
      <c r="O36" s="654"/>
      <c r="P36" s="654"/>
      <c r="Q36" s="655"/>
      <c r="R36" s="656">
        <v>5100223</v>
      </c>
      <c r="S36" s="657"/>
      <c r="T36" s="657"/>
      <c r="U36" s="657"/>
      <c r="V36" s="657"/>
      <c r="W36" s="657"/>
      <c r="X36" s="657"/>
      <c r="Y36" s="658"/>
      <c r="Z36" s="694">
        <v>4.5999999999999996</v>
      </c>
      <c r="AA36" s="694"/>
      <c r="AB36" s="694"/>
      <c r="AC36" s="694"/>
      <c r="AD36" s="695" t="s">
        <v>122</v>
      </c>
      <c r="AE36" s="695"/>
      <c r="AF36" s="695"/>
      <c r="AG36" s="695"/>
      <c r="AH36" s="695"/>
      <c r="AI36" s="695"/>
      <c r="AJ36" s="695"/>
      <c r="AK36" s="695"/>
      <c r="AL36" s="659" t="s">
        <v>122</v>
      </c>
      <c r="AM36" s="660"/>
      <c r="AN36" s="660"/>
      <c r="AO36" s="696"/>
      <c r="AP36" s="206"/>
      <c r="AQ36" s="705" t="s">
        <v>315</v>
      </c>
      <c r="AR36" s="706"/>
      <c r="AS36" s="706"/>
      <c r="AT36" s="706"/>
      <c r="AU36" s="706"/>
      <c r="AV36" s="706"/>
      <c r="AW36" s="706"/>
      <c r="AX36" s="706"/>
      <c r="AY36" s="707"/>
      <c r="AZ36" s="711">
        <v>12620947</v>
      </c>
      <c r="BA36" s="712"/>
      <c r="BB36" s="712"/>
      <c r="BC36" s="712"/>
      <c r="BD36" s="712"/>
      <c r="BE36" s="712"/>
      <c r="BF36" s="713"/>
      <c r="BG36" s="714" t="s">
        <v>316</v>
      </c>
      <c r="BH36" s="715"/>
      <c r="BI36" s="715"/>
      <c r="BJ36" s="715"/>
      <c r="BK36" s="715"/>
      <c r="BL36" s="715"/>
      <c r="BM36" s="715"/>
      <c r="BN36" s="715"/>
      <c r="BO36" s="715"/>
      <c r="BP36" s="715"/>
      <c r="BQ36" s="715"/>
      <c r="BR36" s="715"/>
      <c r="BS36" s="715"/>
      <c r="BT36" s="715"/>
      <c r="BU36" s="716"/>
      <c r="BV36" s="711">
        <v>216193</v>
      </c>
      <c r="BW36" s="712"/>
      <c r="BX36" s="712"/>
      <c r="BY36" s="712"/>
      <c r="BZ36" s="712"/>
      <c r="CA36" s="712"/>
      <c r="CB36" s="713"/>
      <c r="CD36" s="653" t="s">
        <v>317</v>
      </c>
      <c r="CE36" s="654"/>
      <c r="CF36" s="654"/>
      <c r="CG36" s="654"/>
      <c r="CH36" s="654"/>
      <c r="CI36" s="654"/>
      <c r="CJ36" s="654"/>
      <c r="CK36" s="654"/>
      <c r="CL36" s="654"/>
      <c r="CM36" s="654"/>
      <c r="CN36" s="654"/>
      <c r="CO36" s="654"/>
      <c r="CP36" s="654"/>
      <c r="CQ36" s="655"/>
      <c r="CR36" s="656">
        <v>14065632</v>
      </c>
      <c r="CS36" s="657"/>
      <c r="CT36" s="657"/>
      <c r="CU36" s="657"/>
      <c r="CV36" s="657"/>
      <c r="CW36" s="657"/>
      <c r="CX36" s="657"/>
      <c r="CY36" s="658"/>
      <c r="CZ36" s="659">
        <v>13.2</v>
      </c>
      <c r="DA36" s="671"/>
      <c r="DB36" s="671"/>
      <c r="DC36" s="672"/>
      <c r="DD36" s="662">
        <v>11847191</v>
      </c>
      <c r="DE36" s="657"/>
      <c r="DF36" s="657"/>
      <c r="DG36" s="657"/>
      <c r="DH36" s="657"/>
      <c r="DI36" s="657"/>
      <c r="DJ36" s="657"/>
      <c r="DK36" s="658"/>
      <c r="DL36" s="662">
        <v>6877479</v>
      </c>
      <c r="DM36" s="657"/>
      <c r="DN36" s="657"/>
      <c r="DO36" s="657"/>
      <c r="DP36" s="657"/>
      <c r="DQ36" s="657"/>
      <c r="DR36" s="657"/>
      <c r="DS36" s="657"/>
      <c r="DT36" s="657"/>
      <c r="DU36" s="657"/>
      <c r="DV36" s="658"/>
      <c r="DW36" s="659">
        <v>11.1</v>
      </c>
      <c r="DX36" s="671"/>
      <c r="DY36" s="671"/>
      <c r="DZ36" s="671"/>
      <c r="EA36" s="671"/>
      <c r="EB36" s="671"/>
      <c r="EC36" s="683"/>
    </row>
    <row r="37" spans="2:133" ht="11.25" customHeight="1" x14ac:dyDescent="0.2">
      <c r="B37" s="653" t="s">
        <v>318</v>
      </c>
      <c r="C37" s="654"/>
      <c r="D37" s="654"/>
      <c r="E37" s="654"/>
      <c r="F37" s="654"/>
      <c r="G37" s="654"/>
      <c r="H37" s="654"/>
      <c r="I37" s="654"/>
      <c r="J37" s="654"/>
      <c r="K37" s="654"/>
      <c r="L37" s="654"/>
      <c r="M37" s="654"/>
      <c r="N37" s="654"/>
      <c r="O37" s="654"/>
      <c r="P37" s="654"/>
      <c r="Q37" s="655"/>
      <c r="R37" s="656">
        <v>2775161</v>
      </c>
      <c r="S37" s="657"/>
      <c r="T37" s="657"/>
      <c r="U37" s="657"/>
      <c r="V37" s="657"/>
      <c r="W37" s="657"/>
      <c r="X37" s="657"/>
      <c r="Y37" s="658"/>
      <c r="Z37" s="694">
        <v>2.5</v>
      </c>
      <c r="AA37" s="694"/>
      <c r="AB37" s="694"/>
      <c r="AC37" s="694"/>
      <c r="AD37" s="695">
        <v>53434</v>
      </c>
      <c r="AE37" s="695"/>
      <c r="AF37" s="695"/>
      <c r="AG37" s="695"/>
      <c r="AH37" s="695"/>
      <c r="AI37" s="695"/>
      <c r="AJ37" s="695"/>
      <c r="AK37" s="695"/>
      <c r="AL37" s="659">
        <v>0.1</v>
      </c>
      <c r="AM37" s="660"/>
      <c r="AN37" s="660"/>
      <c r="AO37" s="696"/>
      <c r="AQ37" s="689" t="s">
        <v>319</v>
      </c>
      <c r="AR37" s="690"/>
      <c r="AS37" s="690"/>
      <c r="AT37" s="690"/>
      <c r="AU37" s="690"/>
      <c r="AV37" s="690"/>
      <c r="AW37" s="690"/>
      <c r="AX37" s="690"/>
      <c r="AY37" s="691"/>
      <c r="AZ37" s="656">
        <v>4140006</v>
      </c>
      <c r="BA37" s="657"/>
      <c r="BB37" s="657"/>
      <c r="BC37" s="657"/>
      <c r="BD37" s="669"/>
      <c r="BE37" s="669"/>
      <c r="BF37" s="692"/>
      <c r="BG37" s="653" t="s">
        <v>320</v>
      </c>
      <c r="BH37" s="654"/>
      <c r="BI37" s="654"/>
      <c r="BJ37" s="654"/>
      <c r="BK37" s="654"/>
      <c r="BL37" s="654"/>
      <c r="BM37" s="654"/>
      <c r="BN37" s="654"/>
      <c r="BO37" s="654"/>
      <c r="BP37" s="654"/>
      <c r="BQ37" s="654"/>
      <c r="BR37" s="654"/>
      <c r="BS37" s="654"/>
      <c r="BT37" s="654"/>
      <c r="BU37" s="655"/>
      <c r="BV37" s="656">
        <v>77863</v>
      </c>
      <c r="BW37" s="657"/>
      <c r="BX37" s="657"/>
      <c r="BY37" s="657"/>
      <c r="BZ37" s="657"/>
      <c r="CA37" s="657"/>
      <c r="CB37" s="693"/>
      <c r="CD37" s="653" t="s">
        <v>321</v>
      </c>
      <c r="CE37" s="654"/>
      <c r="CF37" s="654"/>
      <c r="CG37" s="654"/>
      <c r="CH37" s="654"/>
      <c r="CI37" s="654"/>
      <c r="CJ37" s="654"/>
      <c r="CK37" s="654"/>
      <c r="CL37" s="654"/>
      <c r="CM37" s="654"/>
      <c r="CN37" s="654"/>
      <c r="CO37" s="654"/>
      <c r="CP37" s="654"/>
      <c r="CQ37" s="655"/>
      <c r="CR37" s="656">
        <v>2593824</v>
      </c>
      <c r="CS37" s="669"/>
      <c r="CT37" s="669"/>
      <c r="CU37" s="669"/>
      <c r="CV37" s="669"/>
      <c r="CW37" s="669"/>
      <c r="CX37" s="669"/>
      <c r="CY37" s="670"/>
      <c r="CZ37" s="659">
        <v>2.4</v>
      </c>
      <c r="DA37" s="671"/>
      <c r="DB37" s="671"/>
      <c r="DC37" s="672"/>
      <c r="DD37" s="662">
        <v>2590322</v>
      </c>
      <c r="DE37" s="669"/>
      <c r="DF37" s="669"/>
      <c r="DG37" s="669"/>
      <c r="DH37" s="669"/>
      <c r="DI37" s="669"/>
      <c r="DJ37" s="669"/>
      <c r="DK37" s="670"/>
      <c r="DL37" s="662">
        <v>2481227</v>
      </c>
      <c r="DM37" s="669"/>
      <c r="DN37" s="669"/>
      <c r="DO37" s="669"/>
      <c r="DP37" s="669"/>
      <c r="DQ37" s="669"/>
      <c r="DR37" s="669"/>
      <c r="DS37" s="669"/>
      <c r="DT37" s="669"/>
      <c r="DU37" s="669"/>
      <c r="DV37" s="670"/>
      <c r="DW37" s="659">
        <v>4</v>
      </c>
      <c r="DX37" s="671"/>
      <c r="DY37" s="671"/>
      <c r="DZ37" s="671"/>
      <c r="EA37" s="671"/>
      <c r="EB37" s="671"/>
      <c r="EC37" s="683"/>
    </row>
    <row r="38" spans="2:133" ht="11.25" customHeight="1" x14ac:dyDescent="0.2">
      <c r="B38" s="653" t="s">
        <v>322</v>
      </c>
      <c r="C38" s="654"/>
      <c r="D38" s="654"/>
      <c r="E38" s="654"/>
      <c r="F38" s="654"/>
      <c r="G38" s="654"/>
      <c r="H38" s="654"/>
      <c r="I38" s="654"/>
      <c r="J38" s="654"/>
      <c r="K38" s="654"/>
      <c r="L38" s="654"/>
      <c r="M38" s="654"/>
      <c r="N38" s="654"/>
      <c r="O38" s="654"/>
      <c r="P38" s="654"/>
      <c r="Q38" s="655"/>
      <c r="R38" s="656">
        <v>7416700</v>
      </c>
      <c r="S38" s="657"/>
      <c r="T38" s="657"/>
      <c r="U38" s="657"/>
      <c r="V38" s="657"/>
      <c r="W38" s="657"/>
      <c r="X38" s="657"/>
      <c r="Y38" s="658"/>
      <c r="Z38" s="694">
        <v>6.7</v>
      </c>
      <c r="AA38" s="694"/>
      <c r="AB38" s="694"/>
      <c r="AC38" s="694"/>
      <c r="AD38" s="695" t="s">
        <v>122</v>
      </c>
      <c r="AE38" s="695"/>
      <c r="AF38" s="695"/>
      <c r="AG38" s="695"/>
      <c r="AH38" s="695"/>
      <c r="AI38" s="695"/>
      <c r="AJ38" s="695"/>
      <c r="AK38" s="695"/>
      <c r="AL38" s="659" t="s">
        <v>122</v>
      </c>
      <c r="AM38" s="660"/>
      <c r="AN38" s="660"/>
      <c r="AO38" s="696"/>
      <c r="AQ38" s="689" t="s">
        <v>323</v>
      </c>
      <c r="AR38" s="690"/>
      <c r="AS38" s="690"/>
      <c r="AT38" s="690"/>
      <c r="AU38" s="690"/>
      <c r="AV38" s="690"/>
      <c r="AW38" s="690"/>
      <c r="AX38" s="690"/>
      <c r="AY38" s="691"/>
      <c r="AZ38" s="656">
        <v>776546</v>
      </c>
      <c r="BA38" s="657"/>
      <c r="BB38" s="657"/>
      <c r="BC38" s="657"/>
      <c r="BD38" s="669"/>
      <c r="BE38" s="669"/>
      <c r="BF38" s="692"/>
      <c r="BG38" s="653" t="s">
        <v>324</v>
      </c>
      <c r="BH38" s="654"/>
      <c r="BI38" s="654"/>
      <c r="BJ38" s="654"/>
      <c r="BK38" s="654"/>
      <c r="BL38" s="654"/>
      <c r="BM38" s="654"/>
      <c r="BN38" s="654"/>
      <c r="BO38" s="654"/>
      <c r="BP38" s="654"/>
      <c r="BQ38" s="654"/>
      <c r="BR38" s="654"/>
      <c r="BS38" s="654"/>
      <c r="BT38" s="654"/>
      <c r="BU38" s="655"/>
      <c r="BV38" s="656">
        <v>20238</v>
      </c>
      <c r="BW38" s="657"/>
      <c r="BX38" s="657"/>
      <c r="BY38" s="657"/>
      <c r="BZ38" s="657"/>
      <c r="CA38" s="657"/>
      <c r="CB38" s="693"/>
      <c r="CD38" s="653" t="s">
        <v>325</v>
      </c>
      <c r="CE38" s="654"/>
      <c r="CF38" s="654"/>
      <c r="CG38" s="654"/>
      <c r="CH38" s="654"/>
      <c r="CI38" s="654"/>
      <c r="CJ38" s="654"/>
      <c r="CK38" s="654"/>
      <c r="CL38" s="654"/>
      <c r="CM38" s="654"/>
      <c r="CN38" s="654"/>
      <c r="CO38" s="654"/>
      <c r="CP38" s="654"/>
      <c r="CQ38" s="655"/>
      <c r="CR38" s="656">
        <v>7437964</v>
      </c>
      <c r="CS38" s="657"/>
      <c r="CT38" s="657"/>
      <c r="CU38" s="657"/>
      <c r="CV38" s="657"/>
      <c r="CW38" s="657"/>
      <c r="CX38" s="657"/>
      <c r="CY38" s="658"/>
      <c r="CZ38" s="659">
        <v>7</v>
      </c>
      <c r="DA38" s="671"/>
      <c r="DB38" s="671"/>
      <c r="DC38" s="672"/>
      <c r="DD38" s="662">
        <v>6323248</v>
      </c>
      <c r="DE38" s="657"/>
      <c r="DF38" s="657"/>
      <c r="DG38" s="657"/>
      <c r="DH38" s="657"/>
      <c r="DI38" s="657"/>
      <c r="DJ38" s="657"/>
      <c r="DK38" s="658"/>
      <c r="DL38" s="662">
        <v>6052596</v>
      </c>
      <c r="DM38" s="657"/>
      <c r="DN38" s="657"/>
      <c r="DO38" s="657"/>
      <c r="DP38" s="657"/>
      <c r="DQ38" s="657"/>
      <c r="DR38" s="657"/>
      <c r="DS38" s="657"/>
      <c r="DT38" s="657"/>
      <c r="DU38" s="657"/>
      <c r="DV38" s="658"/>
      <c r="DW38" s="659">
        <v>9.8000000000000007</v>
      </c>
      <c r="DX38" s="671"/>
      <c r="DY38" s="671"/>
      <c r="DZ38" s="671"/>
      <c r="EA38" s="671"/>
      <c r="EB38" s="671"/>
      <c r="EC38" s="683"/>
    </row>
    <row r="39" spans="2:133" ht="11.25" customHeight="1" x14ac:dyDescent="0.2">
      <c r="B39" s="653" t="s">
        <v>326</v>
      </c>
      <c r="C39" s="654"/>
      <c r="D39" s="654"/>
      <c r="E39" s="654"/>
      <c r="F39" s="654"/>
      <c r="G39" s="654"/>
      <c r="H39" s="654"/>
      <c r="I39" s="654"/>
      <c r="J39" s="654"/>
      <c r="K39" s="654"/>
      <c r="L39" s="654"/>
      <c r="M39" s="654"/>
      <c r="N39" s="654"/>
      <c r="O39" s="654"/>
      <c r="P39" s="654"/>
      <c r="Q39" s="655"/>
      <c r="R39" s="656" t="s">
        <v>122</v>
      </c>
      <c r="S39" s="657"/>
      <c r="T39" s="657"/>
      <c r="U39" s="657"/>
      <c r="V39" s="657"/>
      <c r="W39" s="657"/>
      <c r="X39" s="657"/>
      <c r="Y39" s="658"/>
      <c r="Z39" s="694" t="s">
        <v>122</v>
      </c>
      <c r="AA39" s="694"/>
      <c r="AB39" s="694"/>
      <c r="AC39" s="694"/>
      <c r="AD39" s="695" t="s">
        <v>122</v>
      </c>
      <c r="AE39" s="695"/>
      <c r="AF39" s="695"/>
      <c r="AG39" s="695"/>
      <c r="AH39" s="695"/>
      <c r="AI39" s="695"/>
      <c r="AJ39" s="695"/>
      <c r="AK39" s="695"/>
      <c r="AL39" s="659" t="s">
        <v>122</v>
      </c>
      <c r="AM39" s="660"/>
      <c r="AN39" s="660"/>
      <c r="AO39" s="696"/>
      <c r="AQ39" s="689" t="s">
        <v>327</v>
      </c>
      <c r="AR39" s="690"/>
      <c r="AS39" s="690"/>
      <c r="AT39" s="690"/>
      <c r="AU39" s="690"/>
      <c r="AV39" s="690"/>
      <c r="AW39" s="690"/>
      <c r="AX39" s="690"/>
      <c r="AY39" s="691"/>
      <c r="AZ39" s="656">
        <v>263535</v>
      </c>
      <c r="BA39" s="657"/>
      <c r="BB39" s="657"/>
      <c r="BC39" s="657"/>
      <c r="BD39" s="669"/>
      <c r="BE39" s="669"/>
      <c r="BF39" s="692"/>
      <c r="BG39" s="653" t="s">
        <v>328</v>
      </c>
      <c r="BH39" s="654"/>
      <c r="BI39" s="654"/>
      <c r="BJ39" s="654"/>
      <c r="BK39" s="654"/>
      <c r="BL39" s="654"/>
      <c r="BM39" s="654"/>
      <c r="BN39" s="654"/>
      <c r="BO39" s="654"/>
      <c r="BP39" s="654"/>
      <c r="BQ39" s="654"/>
      <c r="BR39" s="654"/>
      <c r="BS39" s="654"/>
      <c r="BT39" s="654"/>
      <c r="BU39" s="655"/>
      <c r="BV39" s="656">
        <v>28927</v>
      </c>
      <c r="BW39" s="657"/>
      <c r="BX39" s="657"/>
      <c r="BY39" s="657"/>
      <c r="BZ39" s="657"/>
      <c r="CA39" s="657"/>
      <c r="CB39" s="693"/>
      <c r="CD39" s="653" t="s">
        <v>329</v>
      </c>
      <c r="CE39" s="654"/>
      <c r="CF39" s="654"/>
      <c r="CG39" s="654"/>
      <c r="CH39" s="654"/>
      <c r="CI39" s="654"/>
      <c r="CJ39" s="654"/>
      <c r="CK39" s="654"/>
      <c r="CL39" s="654"/>
      <c r="CM39" s="654"/>
      <c r="CN39" s="654"/>
      <c r="CO39" s="654"/>
      <c r="CP39" s="654"/>
      <c r="CQ39" s="655"/>
      <c r="CR39" s="656">
        <v>3109399</v>
      </c>
      <c r="CS39" s="669"/>
      <c r="CT39" s="669"/>
      <c r="CU39" s="669"/>
      <c r="CV39" s="669"/>
      <c r="CW39" s="669"/>
      <c r="CX39" s="669"/>
      <c r="CY39" s="670"/>
      <c r="CZ39" s="659">
        <v>2.9</v>
      </c>
      <c r="DA39" s="671"/>
      <c r="DB39" s="671"/>
      <c r="DC39" s="672"/>
      <c r="DD39" s="662">
        <v>2489559</v>
      </c>
      <c r="DE39" s="669"/>
      <c r="DF39" s="669"/>
      <c r="DG39" s="669"/>
      <c r="DH39" s="669"/>
      <c r="DI39" s="669"/>
      <c r="DJ39" s="669"/>
      <c r="DK39" s="670"/>
      <c r="DL39" s="662" t="s">
        <v>122</v>
      </c>
      <c r="DM39" s="669"/>
      <c r="DN39" s="669"/>
      <c r="DO39" s="669"/>
      <c r="DP39" s="669"/>
      <c r="DQ39" s="669"/>
      <c r="DR39" s="669"/>
      <c r="DS39" s="669"/>
      <c r="DT39" s="669"/>
      <c r="DU39" s="669"/>
      <c r="DV39" s="670"/>
      <c r="DW39" s="659" t="s">
        <v>122</v>
      </c>
      <c r="DX39" s="671"/>
      <c r="DY39" s="671"/>
      <c r="DZ39" s="671"/>
      <c r="EA39" s="671"/>
      <c r="EB39" s="671"/>
      <c r="EC39" s="683"/>
    </row>
    <row r="40" spans="2:133" ht="11.25" customHeight="1" x14ac:dyDescent="0.2">
      <c r="B40" s="653" t="s">
        <v>330</v>
      </c>
      <c r="C40" s="654"/>
      <c r="D40" s="654"/>
      <c r="E40" s="654"/>
      <c r="F40" s="654"/>
      <c r="G40" s="654"/>
      <c r="H40" s="654"/>
      <c r="I40" s="654"/>
      <c r="J40" s="654"/>
      <c r="K40" s="654"/>
      <c r="L40" s="654"/>
      <c r="M40" s="654"/>
      <c r="N40" s="654"/>
      <c r="O40" s="654"/>
      <c r="P40" s="654"/>
      <c r="Q40" s="655"/>
      <c r="R40" s="656">
        <v>604300</v>
      </c>
      <c r="S40" s="657"/>
      <c r="T40" s="657"/>
      <c r="U40" s="657"/>
      <c r="V40" s="657"/>
      <c r="W40" s="657"/>
      <c r="X40" s="657"/>
      <c r="Y40" s="658"/>
      <c r="Z40" s="694">
        <v>0.5</v>
      </c>
      <c r="AA40" s="694"/>
      <c r="AB40" s="694"/>
      <c r="AC40" s="694"/>
      <c r="AD40" s="695" t="s">
        <v>122</v>
      </c>
      <c r="AE40" s="695"/>
      <c r="AF40" s="695"/>
      <c r="AG40" s="695"/>
      <c r="AH40" s="695"/>
      <c r="AI40" s="695"/>
      <c r="AJ40" s="695"/>
      <c r="AK40" s="695"/>
      <c r="AL40" s="659" t="s">
        <v>122</v>
      </c>
      <c r="AM40" s="660"/>
      <c r="AN40" s="660"/>
      <c r="AO40" s="696"/>
      <c r="AQ40" s="689" t="s">
        <v>331</v>
      </c>
      <c r="AR40" s="690"/>
      <c r="AS40" s="690"/>
      <c r="AT40" s="690"/>
      <c r="AU40" s="690"/>
      <c r="AV40" s="690"/>
      <c r="AW40" s="690"/>
      <c r="AX40" s="690"/>
      <c r="AY40" s="691"/>
      <c r="AZ40" s="656">
        <v>2896</v>
      </c>
      <c r="BA40" s="657"/>
      <c r="BB40" s="657"/>
      <c r="BC40" s="657"/>
      <c r="BD40" s="669"/>
      <c r="BE40" s="669"/>
      <c r="BF40" s="692"/>
      <c r="BG40" s="697" t="s">
        <v>332</v>
      </c>
      <c r="BH40" s="698"/>
      <c r="BI40" s="698"/>
      <c r="BJ40" s="698"/>
      <c r="BK40" s="698"/>
      <c r="BL40" s="202"/>
      <c r="BM40" s="654" t="s">
        <v>333</v>
      </c>
      <c r="BN40" s="654"/>
      <c r="BO40" s="654"/>
      <c r="BP40" s="654"/>
      <c r="BQ40" s="654"/>
      <c r="BR40" s="654"/>
      <c r="BS40" s="654"/>
      <c r="BT40" s="654"/>
      <c r="BU40" s="655"/>
      <c r="BV40" s="656">
        <v>95</v>
      </c>
      <c r="BW40" s="657"/>
      <c r="BX40" s="657"/>
      <c r="BY40" s="657"/>
      <c r="BZ40" s="657"/>
      <c r="CA40" s="657"/>
      <c r="CB40" s="693"/>
      <c r="CD40" s="653" t="s">
        <v>334</v>
      </c>
      <c r="CE40" s="654"/>
      <c r="CF40" s="654"/>
      <c r="CG40" s="654"/>
      <c r="CH40" s="654"/>
      <c r="CI40" s="654"/>
      <c r="CJ40" s="654"/>
      <c r="CK40" s="654"/>
      <c r="CL40" s="654"/>
      <c r="CM40" s="654"/>
      <c r="CN40" s="654"/>
      <c r="CO40" s="654"/>
      <c r="CP40" s="654"/>
      <c r="CQ40" s="655"/>
      <c r="CR40" s="656">
        <v>701711</v>
      </c>
      <c r="CS40" s="657"/>
      <c r="CT40" s="657"/>
      <c r="CU40" s="657"/>
      <c r="CV40" s="657"/>
      <c r="CW40" s="657"/>
      <c r="CX40" s="657"/>
      <c r="CY40" s="658"/>
      <c r="CZ40" s="659">
        <v>0.7</v>
      </c>
      <c r="DA40" s="671"/>
      <c r="DB40" s="671"/>
      <c r="DC40" s="672"/>
      <c r="DD40" s="662">
        <v>114597</v>
      </c>
      <c r="DE40" s="657"/>
      <c r="DF40" s="657"/>
      <c r="DG40" s="657"/>
      <c r="DH40" s="657"/>
      <c r="DI40" s="657"/>
      <c r="DJ40" s="657"/>
      <c r="DK40" s="658"/>
      <c r="DL40" s="662">
        <v>114597</v>
      </c>
      <c r="DM40" s="657"/>
      <c r="DN40" s="657"/>
      <c r="DO40" s="657"/>
      <c r="DP40" s="657"/>
      <c r="DQ40" s="657"/>
      <c r="DR40" s="657"/>
      <c r="DS40" s="657"/>
      <c r="DT40" s="657"/>
      <c r="DU40" s="657"/>
      <c r="DV40" s="658"/>
      <c r="DW40" s="659">
        <v>0.2</v>
      </c>
      <c r="DX40" s="671"/>
      <c r="DY40" s="671"/>
      <c r="DZ40" s="671"/>
      <c r="EA40" s="671"/>
      <c r="EB40" s="671"/>
      <c r="EC40" s="683"/>
    </row>
    <row r="41" spans="2:133" ht="11.25" customHeight="1" x14ac:dyDescent="0.2">
      <c r="B41" s="637" t="s">
        <v>335</v>
      </c>
      <c r="C41" s="638"/>
      <c r="D41" s="638"/>
      <c r="E41" s="638"/>
      <c r="F41" s="638"/>
      <c r="G41" s="638"/>
      <c r="H41" s="638"/>
      <c r="I41" s="638"/>
      <c r="J41" s="638"/>
      <c r="K41" s="638"/>
      <c r="L41" s="638"/>
      <c r="M41" s="638"/>
      <c r="N41" s="638"/>
      <c r="O41" s="638"/>
      <c r="P41" s="638"/>
      <c r="Q41" s="639"/>
      <c r="R41" s="640">
        <v>111404824</v>
      </c>
      <c r="S41" s="681"/>
      <c r="T41" s="681"/>
      <c r="U41" s="681"/>
      <c r="V41" s="681"/>
      <c r="W41" s="681"/>
      <c r="X41" s="681"/>
      <c r="Y41" s="684"/>
      <c r="Z41" s="685">
        <v>100</v>
      </c>
      <c r="AA41" s="685"/>
      <c r="AB41" s="685"/>
      <c r="AC41" s="685"/>
      <c r="AD41" s="686">
        <v>61369340</v>
      </c>
      <c r="AE41" s="686"/>
      <c r="AF41" s="686"/>
      <c r="AG41" s="686"/>
      <c r="AH41" s="686"/>
      <c r="AI41" s="686"/>
      <c r="AJ41" s="686"/>
      <c r="AK41" s="686"/>
      <c r="AL41" s="643">
        <v>100</v>
      </c>
      <c r="AM41" s="687"/>
      <c r="AN41" s="687"/>
      <c r="AO41" s="688"/>
      <c r="AQ41" s="689" t="s">
        <v>336</v>
      </c>
      <c r="AR41" s="690"/>
      <c r="AS41" s="690"/>
      <c r="AT41" s="690"/>
      <c r="AU41" s="690"/>
      <c r="AV41" s="690"/>
      <c r="AW41" s="690"/>
      <c r="AX41" s="690"/>
      <c r="AY41" s="691"/>
      <c r="AZ41" s="656">
        <v>1225327</v>
      </c>
      <c r="BA41" s="657"/>
      <c r="BB41" s="657"/>
      <c r="BC41" s="657"/>
      <c r="BD41" s="669"/>
      <c r="BE41" s="669"/>
      <c r="BF41" s="692"/>
      <c r="BG41" s="697"/>
      <c r="BH41" s="698"/>
      <c r="BI41" s="698"/>
      <c r="BJ41" s="698"/>
      <c r="BK41" s="698"/>
      <c r="BL41" s="202"/>
      <c r="BM41" s="654" t="s">
        <v>337</v>
      </c>
      <c r="BN41" s="654"/>
      <c r="BO41" s="654"/>
      <c r="BP41" s="654"/>
      <c r="BQ41" s="654"/>
      <c r="BR41" s="654"/>
      <c r="BS41" s="654"/>
      <c r="BT41" s="654"/>
      <c r="BU41" s="655"/>
      <c r="BV41" s="656" t="s">
        <v>122</v>
      </c>
      <c r="BW41" s="657"/>
      <c r="BX41" s="657"/>
      <c r="BY41" s="657"/>
      <c r="BZ41" s="657"/>
      <c r="CA41" s="657"/>
      <c r="CB41" s="693"/>
      <c r="CD41" s="653" t="s">
        <v>338</v>
      </c>
      <c r="CE41" s="654"/>
      <c r="CF41" s="654"/>
      <c r="CG41" s="654"/>
      <c r="CH41" s="654"/>
      <c r="CI41" s="654"/>
      <c r="CJ41" s="654"/>
      <c r="CK41" s="654"/>
      <c r="CL41" s="654"/>
      <c r="CM41" s="654"/>
      <c r="CN41" s="654"/>
      <c r="CO41" s="654"/>
      <c r="CP41" s="654"/>
      <c r="CQ41" s="655"/>
      <c r="CR41" s="656" t="s">
        <v>122</v>
      </c>
      <c r="CS41" s="669"/>
      <c r="CT41" s="669"/>
      <c r="CU41" s="669"/>
      <c r="CV41" s="669"/>
      <c r="CW41" s="669"/>
      <c r="CX41" s="669"/>
      <c r="CY41" s="670"/>
      <c r="CZ41" s="659" t="s">
        <v>122</v>
      </c>
      <c r="DA41" s="671"/>
      <c r="DB41" s="671"/>
      <c r="DC41" s="672"/>
      <c r="DD41" s="662" t="s">
        <v>122</v>
      </c>
      <c r="DE41" s="669"/>
      <c r="DF41" s="669"/>
      <c r="DG41" s="669"/>
      <c r="DH41" s="669"/>
      <c r="DI41" s="669"/>
      <c r="DJ41" s="669"/>
      <c r="DK41" s="670"/>
      <c r="DL41" s="663"/>
      <c r="DM41" s="664"/>
      <c r="DN41" s="664"/>
      <c r="DO41" s="664"/>
      <c r="DP41" s="664"/>
      <c r="DQ41" s="664"/>
      <c r="DR41" s="664"/>
      <c r="DS41" s="664"/>
      <c r="DT41" s="664"/>
      <c r="DU41" s="664"/>
      <c r="DV41" s="665"/>
      <c r="DW41" s="666"/>
      <c r="DX41" s="667"/>
      <c r="DY41" s="667"/>
      <c r="DZ41" s="667"/>
      <c r="EA41" s="667"/>
      <c r="EB41" s="667"/>
      <c r="EC41" s="668"/>
    </row>
    <row r="42" spans="2:133" ht="11.25" customHeight="1" x14ac:dyDescent="0.2">
      <c r="AQ42" s="701" t="s">
        <v>339</v>
      </c>
      <c r="AR42" s="702"/>
      <c r="AS42" s="702"/>
      <c r="AT42" s="702"/>
      <c r="AU42" s="702"/>
      <c r="AV42" s="702"/>
      <c r="AW42" s="702"/>
      <c r="AX42" s="702"/>
      <c r="AY42" s="703"/>
      <c r="AZ42" s="640">
        <v>6212637</v>
      </c>
      <c r="BA42" s="681"/>
      <c r="BB42" s="681"/>
      <c r="BC42" s="681"/>
      <c r="BD42" s="641"/>
      <c r="BE42" s="641"/>
      <c r="BF42" s="704"/>
      <c r="BG42" s="699"/>
      <c r="BH42" s="700"/>
      <c r="BI42" s="700"/>
      <c r="BJ42" s="700"/>
      <c r="BK42" s="700"/>
      <c r="BL42" s="203"/>
      <c r="BM42" s="638" t="s">
        <v>340</v>
      </c>
      <c r="BN42" s="638"/>
      <c r="BO42" s="638"/>
      <c r="BP42" s="638"/>
      <c r="BQ42" s="638"/>
      <c r="BR42" s="638"/>
      <c r="BS42" s="638"/>
      <c r="BT42" s="638"/>
      <c r="BU42" s="639"/>
      <c r="BV42" s="640">
        <v>412</v>
      </c>
      <c r="BW42" s="681"/>
      <c r="BX42" s="681"/>
      <c r="BY42" s="681"/>
      <c r="BZ42" s="681"/>
      <c r="CA42" s="681"/>
      <c r="CB42" s="682"/>
      <c r="CD42" s="653" t="s">
        <v>341</v>
      </c>
      <c r="CE42" s="654"/>
      <c r="CF42" s="654"/>
      <c r="CG42" s="654"/>
      <c r="CH42" s="654"/>
      <c r="CI42" s="654"/>
      <c r="CJ42" s="654"/>
      <c r="CK42" s="654"/>
      <c r="CL42" s="654"/>
      <c r="CM42" s="654"/>
      <c r="CN42" s="654"/>
      <c r="CO42" s="654"/>
      <c r="CP42" s="654"/>
      <c r="CQ42" s="655"/>
      <c r="CR42" s="656">
        <v>10664033</v>
      </c>
      <c r="CS42" s="669"/>
      <c r="CT42" s="669"/>
      <c r="CU42" s="669"/>
      <c r="CV42" s="669"/>
      <c r="CW42" s="669"/>
      <c r="CX42" s="669"/>
      <c r="CY42" s="670"/>
      <c r="CZ42" s="659">
        <v>10</v>
      </c>
      <c r="DA42" s="671"/>
      <c r="DB42" s="671"/>
      <c r="DC42" s="672"/>
      <c r="DD42" s="662">
        <v>1498307</v>
      </c>
      <c r="DE42" s="669"/>
      <c r="DF42" s="669"/>
      <c r="DG42" s="669"/>
      <c r="DH42" s="669"/>
      <c r="DI42" s="669"/>
      <c r="DJ42" s="669"/>
      <c r="DK42" s="670"/>
      <c r="DL42" s="663"/>
      <c r="DM42" s="664"/>
      <c r="DN42" s="664"/>
      <c r="DO42" s="664"/>
      <c r="DP42" s="664"/>
      <c r="DQ42" s="664"/>
      <c r="DR42" s="664"/>
      <c r="DS42" s="664"/>
      <c r="DT42" s="664"/>
      <c r="DU42" s="664"/>
      <c r="DV42" s="665"/>
      <c r="DW42" s="666"/>
      <c r="DX42" s="667"/>
      <c r="DY42" s="667"/>
      <c r="DZ42" s="667"/>
      <c r="EA42" s="667"/>
      <c r="EB42" s="667"/>
      <c r="EC42" s="668"/>
    </row>
    <row r="43" spans="2:133" ht="11.25" customHeight="1" x14ac:dyDescent="0.2">
      <c r="B43" s="196" t="s">
        <v>342</v>
      </c>
      <c r="CD43" s="653" t="s">
        <v>343</v>
      </c>
      <c r="CE43" s="654"/>
      <c r="CF43" s="654"/>
      <c r="CG43" s="654"/>
      <c r="CH43" s="654"/>
      <c r="CI43" s="654"/>
      <c r="CJ43" s="654"/>
      <c r="CK43" s="654"/>
      <c r="CL43" s="654"/>
      <c r="CM43" s="654"/>
      <c r="CN43" s="654"/>
      <c r="CO43" s="654"/>
      <c r="CP43" s="654"/>
      <c r="CQ43" s="655"/>
      <c r="CR43" s="656">
        <v>2207</v>
      </c>
      <c r="CS43" s="669"/>
      <c r="CT43" s="669"/>
      <c r="CU43" s="669"/>
      <c r="CV43" s="669"/>
      <c r="CW43" s="669"/>
      <c r="CX43" s="669"/>
      <c r="CY43" s="670"/>
      <c r="CZ43" s="659">
        <v>0</v>
      </c>
      <c r="DA43" s="671"/>
      <c r="DB43" s="671"/>
      <c r="DC43" s="672"/>
      <c r="DD43" s="662">
        <v>2207</v>
      </c>
      <c r="DE43" s="669"/>
      <c r="DF43" s="669"/>
      <c r="DG43" s="669"/>
      <c r="DH43" s="669"/>
      <c r="DI43" s="669"/>
      <c r="DJ43" s="669"/>
      <c r="DK43" s="670"/>
      <c r="DL43" s="663"/>
      <c r="DM43" s="664"/>
      <c r="DN43" s="664"/>
      <c r="DO43" s="664"/>
      <c r="DP43" s="664"/>
      <c r="DQ43" s="664"/>
      <c r="DR43" s="664"/>
      <c r="DS43" s="664"/>
      <c r="DT43" s="664"/>
      <c r="DU43" s="664"/>
      <c r="DV43" s="665"/>
      <c r="DW43" s="666"/>
      <c r="DX43" s="667"/>
      <c r="DY43" s="667"/>
      <c r="DZ43" s="667"/>
      <c r="EA43" s="667"/>
      <c r="EB43" s="667"/>
      <c r="EC43" s="668"/>
    </row>
    <row r="44" spans="2:133" ht="11.25" customHeight="1" x14ac:dyDescent="0.2">
      <c r="B44" s="673" t="s">
        <v>344</v>
      </c>
      <c r="C44" s="673"/>
      <c r="D44" s="673"/>
      <c r="E44" s="673"/>
      <c r="F44" s="673"/>
      <c r="G44" s="673"/>
      <c r="H44" s="673"/>
      <c r="I44" s="673"/>
      <c r="J44" s="673"/>
      <c r="K44" s="673"/>
      <c r="L44" s="673"/>
      <c r="M44" s="673"/>
      <c r="N44" s="673"/>
      <c r="O44" s="673"/>
      <c r="P44" s="673"/>
      <c r="Q44" s="673"/>
      <c r="R44" s="673"/>
      <c r="S44" s="673"/>
      <c r="T44" s="673"/>
      <c r="U44" s="673"/>
      <c r="V44" s="673"/>
      <c r="W44" s="673"/>
      <c r="X44" s="673"/>
      <c r="Y44" s="673"/>
      <c r="Z44" s="673"/>
      <c r="AA44" s="673"/>
      <c r="AB44" s="673"/>
      <c r="AC44" s="673"/>
      <c r="AD44" s="673"/>
      <c r="AE44" s="673"/>
      <c r="AF44" s="673"/>
      <c r="AG44" s="673"/>
      <c r="AH44" s="673"/>
      <c r="AI44" s="673"/>
      <c r="AJ44" s="673"/>
      <c r="AK44" s="673"/>
      <c r="AL44" s="673"/>
      <c r="AM44" s="673"/>
      <c r="AN44" s="673"/>
      <c r="AO44" s="673"/>
      <c r="AP44" s="673"/>
      <c r="AQ44" s="673"/>
      <c r="AR44" s="673"/>
      <c r="AS44" s="673"/>
      <c r="AT44" s="673"/>
      <c r="AU44" s="673"/>
      <c r="AV44" s="673"/>
      <c r="AW44" s="673"/>
      <c r="AX44" s="673"/>
      <c r="AY44" s="673"/>
      <c r="AZ44" s="673"/>
      <c r="BA44" s="673"/>
      <c r="BB44" s="673"/>
      <c r="BC44" s="673"/>
      <c r="BD44" s="673"/>
      <c r="BE44" s="673"/>
      <c r="BF44" s="673"/>
      <c r="BG44" s="673"/>
      <c r="BH44" s="673"/>
      <c r="BI44" s="673"/>
      <c r="BJ44" s="673"/>
      <c r="BK44" s="673"/>
      <c r="BL44" s="673"/>
      <c r="BM44" s="673"/>
      <c r="BN44" s="673"/>
      <c r="BO44" s="673"/>
      <c r="BP44" s="673"/>
      <c r="BQ44" s="673"/>
      <c r="BR44" s="673"/>
      <c r="BS44" s="673"/>
      <c r="BT44" s="673"/>
      <c r="BU44" s="673"/>
      <c r="BV44" s="673"/>
      <c r="BW44" s="673"/>
      <c r="BX44" s="673"/>
      <c r="BY44" s="673"/>
      <c r="BZ44" s="673"/>
      <c r="CA44" s="673"/>
      <c r="CB44" s="673"/>
      <c r="CC44" s="674"/>
      <c r="CD44" s="675" t="s">
        <v>292</v>
      </c>
      <c r="CE44" s="676"/>
      <c r="CF44" s="653" t="s">
        <v>345</v>
      </c>
      <c r="CG44" s="654"/>
      <c r="CH44" s="654"/>
      <c r="CI44" s="654"/>
      <c r="CJ44" s="654"/>
      <c r="CK44" s="654"/>
      <c r="CL44" s="654"/>
      <c r="CM44" s="654"/>
      <c r="CN44" s="654"/>
      <c r="CO44" s="654"/>
      <c r="CP44" s="654"/>
      <c r="CQ44" s="655"/>
      <c r="CR44" s="656">
        <v>10188219</v>
      </c>
      <c r="CS44" s="657"/>
      <c r="CT44" s="657"/>
      <c r="CU44" s="657"/>
      <c r="CV44" s="657"/>
      <c r="CW44" s="657"/>
      <c r="CX44" s="657"/>
      <c r="CY44" s="658"/>
      <c r="CZ44" s="659">
        <v>9.5</v>
      </c>
      <c r="DA44" s="660"/>
      <c r="DB44" s="660"/>
      <c r="DC44" s="661"/>
      <c r="DD44" s="662">
        <v>1337826</v>
      </c>
      <c r="DE44" s="657"/>
      <c r="DF44" s="657"/>
      <c r="DG44" s="657"/>
      <c r="DH44" s="657"/>
      <c r="DI44" s="657"/>
      <c r="DJ44" s="657"/>
      <c r="DK44" s="658"/>
      <c r="DL44" s="663"/>
      <c r="DM44" s="664"/>
      <c r="DN44" s="664"/>
      <c r="DO44" s="664"/>
      <c r="DP44" s="664"/>
      <c r="DQ44" s="664"/>
      <c r="DR44" s="664"/>
      <c r="DS44" s="664"/>
      <c r="DT44" s="664"/>
      <c r="DU44" s="664"/>
      <c r="DV44" s="665"/>
      <c r="DW44" s="666"/>
      <c r="DX44" s="667"/>
      <c r="DY44" s="667"/>
      <c r="DZ44" s="667"/>
      <c r="EA44" s="667"/>
      <c r="EB44" s="667"/>
      <c r="EC44" s="668"/>
    </row>
    <row r="45" spans="2:133" ht="11.25" customHeight="1" x14ac:dyDescent="0.2">
      <c r="B45" s="673" t="s">
        <v>346</v>
      </c>
      <c r="C45" s="673"/>
      <c r="D45" s="673"/>
      <c r="E45" s="673"/>
      <c r="F45" s="673"/>
      <c r="G45" s="673"/>
      <c r="H45" s="673"/>
      <c r="I45" s="673"/>
      <c r="J45" s="673"/>
      <c r="K45" s="673"/>
      <c r="L45" s="673"/>
      <c r="M45" s="673"/>
      <c r="N45" s="673"/>
      <c r="O45" s="673"/>
      <c r="P45" s="673"/>
      <c r="Q45" s="673"/>
      <c r="R45" s="673"/>
      <c r="S45" s="673"/>
      <c r="T45" s="673"/>
      <c r="U45" s="673"/>
      <c r="V45" s="673"/>
      <c r="W45" s="673"/>
      <c r="X45" s="673"/>
      <c r="Y45" s="673"/>
      <c r="Z45" s="673"/>
      <c r="AA45" s="673"/>
      <c r="AB45" s="673"/>
      <c r="AC45" s="673"/>
      <c r="AD45" s="673"/>
      <c r="AE45" s="673"/>
      <c r="AF45" s="673"/>
      <c r="AG45" s="673"/>
      <c r="AH45" s="673"/>
      <c r="AI45" s="673"/>
      <c r="AJ45" s="673"/>
      <c r="AK45" s="673"/>
      <c r="AL45" s="673"/>
      <c r="AM45" s="673"/>
      <c r="AN45" s="673"/>
      <c r="AO45" s="673"/>
      <c r="AP45" s="673"/>
      <c r="AQ45" s="673"/>
      <c r="AR45" s="673"/>
      <c r="AS45" s="673"/>
      <c r="AT45" s="673"/>
      <c r="AU45" s="673"/>
      <c r="AV45" s="673"/>
      <c r="AW45" s="673"/>
      <c r="AX45" s="673"/>
      <c r="AY45" s="673"/>
      <c r="AZ45" s="673"/>
      <c r="BA45" s="673"/>
      <c r="BB45" s="673"/>
      <c r="BC45" s="673"/>
      <c r="BD45" s="673"/>
      <c r="BE45" s="673"/>
      <c r="BF45" s="673"/>
      <c r="BG45" s="673"/>
      <c r="BH45" s="673"/>
      <c r="BI45" s="673"/>
      <c r="BJ45" s="673"/>
      <c r="BK45" s="673"/>
      <c r="BL45" s="673"/>
      <c r="BM45" s="673"/>
      <c r="BN45" s="673"/>
      <c r="BO45" s="673"/>
      <c r="BP45" s="673"/>
      <c r="BQ45" s="673"/>
      <c r="BR45" s="673"/>
      <c r="BS45" s="673"/>
      <c r="BT45" s="673"/>
      <c r="BU45" s="673"/>
      <c r="BV45" s="673"/>
      <c r="BW45" s="673"/>
      <c r="BX45" s="673"/>
      <c r="BY45" s="673"/>
      <c r="BZ45" s="673"/>
      <c r="CA45" s="673"/>
      <c r="CB45" s="673"/>
      <c r="CC45" s="674"/>
      <c r="CD45" s="677"/>
      <c r="CE45" s="678"/>
      <c r="CF45" s="653" t="s">
        <v>347</v>
      </c>
      <c r="CG45" s="654"/>
      <c r="CH45" s="654"/>
      <c r="CI45" s="654"/>
      <c r="CJ45" s="654"/>
      <c r="CK45" s="654"/>
      <c r="CL45" s="654"/>
      <c r="CM45" s="654"/>
      <c r="CN45" s="654"/>
      <c r="CO45" s="654"/>
      <c r="CP45" s="654"/>
      <c r="CQ45" s="655"/>
      <c r="CR45" s="656">
        <v>3776261</v>
      </c>
      <c r="CS45" s="669"/>
      <c r="CT45" s="669"/>
      <c r="CU45" s="669"/>
      <c r="CV45" s="669"/>
      <c r="CW45" s="669"/>
      <c r="CX45" s="669"/>
      <c r="CY45" s="670"/>
      <c r="CZ45" s="659">
        <v>3.5</v>
      </c>
      <c r="DA45" s="671"/>
      <c r="DB45" s="671"/>
      <c r="DC45" s="672"/>
      <c r="DD45" s="662">
        <v>238518</v>
      </c>
      <c r="DE45" s="669"/>
      <c r="DF45" s="669"/>
      <c r="DG45" s="669"/>
      <c r="DH45" s="669"/>
      <c r="DI45" s="669"/>
      <c r="DJ45" s="669"/>
      <c r="DK45" s="670"/>
      <c r="DL45" s="663"/>
      <c r="DM45" s="664"/>
      <c r="DN45" s="664"/>
      <c r="DO45" s="664"/>
      <c r="DP45" s="664"/>
      <c r="DQ45" s="664"/>
      <c r="DR45" s="664"/>
      <c r="DS45" s="664"/>
      <c r="DT45" s="664"/>
      <c r="DU45" s="664"/>
      <c r="DV45" s="665"/>
      <c r="DW45" s="666"/>
      <c r="DX45" s="667"/>
      <c r="DY45" s="667"/>
      <c r="DZ45" s="667"/>
      <c r="EA45" s="667"/>
      <c r="EB45" s="667"/>
      <c r="EC45" s="668"/>
    </row>
    <row r="46" spans="2:133" ht="11.25" customHeight="1" x14ac:dyDescent="0.2">
      <c r="B46" s="207"/>
      <c r="CD46" s="677"/>
      <c r="CE46" s="678"/>
      <c r="CF46" s="653" t="s">
        <v>348</v>
      </c>
      <c r="CG46" s="654"/>
      <c r="CH46" s="654"/>
      <c r="CI46" s="654"/>
      <c r="CJ46" s="654"/>
      <c r="CK46" s="654"/>
      <c r="CL46" s="654"/>
      <c r="CM46" s="654"/>
      <c r="CN46" s="654"/>
      <c r="CO46" s="654"/>
      <c r="CP46" s="654"/>
      <c r="CQ46" s="655"/>
      <c r="CR46" s="656">
        <v>5917707</v>
      </c>
      <c r="CS46" s="657"/>
      <c r="CT46" s="657"/>
      <c r="CU46" s="657"/>
      <c r="CV46" s="657"/>
      <c r="CW46" s="657"/>
      <c r="CX46" s="657"/>
      <c r="CY46" s="658"/>
      <c r="CZ46" s="659">
        <v>5.5</v>
      </c>
      <c r="DA46" s="660"/>
      <c r="DB46" s="660"/>
      <c r="DC46" s="661"/>
      <c r="DD46" s="662">
        <v>1062902</v>
      </c>
      <c r="DE46" s="657"/>
      <c r="DF46" s="657"/>
      <c r="DG46" s="657"/>
      <c r="DH46" s="657"/>
      <c r="DI46" s="657"/>
      <c r="DJ46" s="657"/>
      <c r="DK46" s="658"/>
      <c r="DL46" s="663"/>
      <c r="DM46" s="664"/>
      <c r="DN46" s="664"/>
      <c r="DO46" s="664"/>
      <c r="DP46" s="664"/>
      <c r="DQ46" s="664"/>
      <c r="DR46" s="664"/>
      <c r="DS46" s="664"/>
      <c r="DT46" s="664"/>
      <c r="DU46" s="664"/>
      <c r="DV46" s="665"/>
      <c r="DW46" s="666"/>
      <c r="DX46" s="667"/>
      <c r="DY46" s="667"/>
      <c r="DZ46" s="667"/>
      <c r="EA46" s="667"/>
      <c r="EB46" s="667"/>
      <c r="EC46" s="668"/>
    </row>
    <row r="47" spans="2:133" ht="11.25" customHeight="1" x14ac:dyDescent="0.2">
      <c r="B47" s="207"/>
      <c r="CD47" s="677"/>
      <c r="CE47" s="678"/>
      <c r="CF47" s="653" t="s">
        <v>349</v>
      </c>
      <c r="CG47" s="654"/>
      <c r="CH47" s="654"/>
      <c r="CI47" s="654"/>
      <c r="CJ47" s="654"/>
      <c r="CK47" s="654"/>
      <c r="CL47" s="654"/>
      <c r="CM47" s="654"/>
      <c r="CN47" s="654"/>
      <c r="CO47" s="654"/>
      <c r="CP47" s="654"/>
      <c r="CQ47" s="655"/>
      <c r="CR47" s="656">
        <v>475814</v>
      </c>
      <c r="CS47" s="669"/>
      <c r="CT47" s="669"/>
      <c r="CU47" s="669"/>
      <c r="CV47" s="669"/>
      <c r="CW47" s="669"/>
      <c r="CX47" s="669"/>
      <c r="CY47" s="670"/>
      <c r="CZ47" s="659">
        <v>0.4</v>
      </c>
      <c r="DA47" s="671"/>
      <c r="DB47" s="671"/>
      <c r="DC47" s="672"/>
      <c r="DD47" s="662">
        <v>160481</v>
      </c>
      <c r="DE47" s="669"/>
      <c r="DF47" s="669"/>
      <c r="DG47" s="669"/>
      <c r="DH47" s="669"/>
      <c r="DI47" s="669"/>
      <c r="DJ47" s="669"/>
      <c r="DK47" s="670"/>
      <c r="DL47" s="663"/>
      <c r="DM47" s="664"/>
      <c r="DN47" s="664"/>
      <c r="DO47" s="664"/>
      <c r="DP47" s="664"/>
      <c r="DQ47" s="664"/>
      <c r="DR47" s="664"/>
      <c r="DS47" s="664"/>
      <c r="DT47" s="664"/>
      <c r="DU47" s="664"/>
      <c r="DV47" s="665"/>
      <c r="DW47" s="666"/>
      <c r="DX47" s="667"/>
      <c r="DY47" s="667"/>
      <c r="DZ47" s="667"/>
      <c r="EA47" s="667"/>
      <c r="EB47" s="667"/>
      <c r="EC47" s="668"/>
    </row>
    <row r="48" spans="2:133" ht="10.8" x14ac:dyDescent="0.2">
      <c r="B48" s="207"/>
      <c r="CD48" s="679"/>
      <c r="CE48" s="680"/>
      <c r="CF48" s="653" t="s">
        <v>350</v>
      </c>
      <c r="CG48" s="654"/>
      <c r="CH48" s="654"/>
      <c r="CI48" s="654"/>
      <c r="CJ48" s="654"/>
      <c r="CK48" s="654"/>
      <c r="CL48" s="654"/>
      <c r="CM48" s="654"/>
      <c r="CN48" s="654"/>
      <c r="CO48" s="654"/>
      <c r="CP48" s="654"/>
      <c r="CQ48" s="655"/>
      <c r="CR48" s="656" t="s">
        <v>122</v>
      </c>
      <c r="CS48" s="657"/>
      <c r="CT48" s="657"/>
      <c r="CU48" s="657"/>
      <c r="CV48" s="657"/>
      <c r="CW48" s="657"/>
      <c r="CX48" s="657"/>
      <c r="CY48" s="658"/>
      <c r="CZ48" s="659" t="s">
        <v>122</v>
      </c>
      <c r="DA48" s="660"/>
      <c r="DB48" s="660"/>
      <c r="DC48" s="661"/>
      <c r="DD48" s="662" t="s">
        <v>122</v>
      </c>
      <c r="DE48" s="657"/>
      <c r="DF48" s="657"/>
      <c r="DG48" s="657"/>
      <c r="DH48" s="657"/>
      <c r="DI48" s="657"/>
      <c r="DJ48" s="657"/>
      <c r="DK48" s="658"/>
      <c r="DL48" s="663"/>
      <c r="DM48" s="664"/>
      <c r="DN48" s="664"/>
      <c r="DO48" s="664"/>
      <c r="DP48" s="664"/>
      <c r="DQ48" s="664"/>
      <c r="DR48" s="664"/>
      <c r="DS48" s="664"/>
      <c r="DT48" s="664"/>
      <c r="DU48" s="664"/>
      <c r="DV48" s="665"/>
      <c r="DW48" s="666"/>
      <c r="DX48" s="667"/>
      <c r="DY48" s="667"/>
      <c r="DZ48" s="667"/>
      <c r="EA48" s="667"/>
      <c r="EB48" s="667"/>
      <c r="EC48" s="668"/>
    </row>
    <row r="49" spans="2:133" ht="11.25" customHeight="1" x14ac:dyDescent="0.2">
      <c r="B49" s="207"/>
      <c r="CD49" s="637" t="s">
        <v>351</v>
      </c>
      <c r="CE49" s="638"/>
      <c r="CF49" s="638"/>
      <c r="CG49" s="638"/>
      <c r="CH49" s="638"/>
      <c r="CI49" s="638"/>
      <c r="CJ49" s="638"/>
      <c r="CK49" s="638"/>
      <c r="CL49" s="638"/>
      <c r="CM49" s="638"/>
      <c r="CN49" s="638"/>
      <c r="CO49" s="638"/>
      <c r="CP49" s="638"/>
      <c r="CQ49" s="639"/>
      <c r="CR49" s="640">
        <v>106860468</v>
      </c>
      <c r="CS49" s="641"/>
      <c r="CT49" s="641"/>
      <c r="CU49" s="641"/>
      <c r="CV49" s="641"/>
      <c r="CW49" s="641"/>
      <c r="CX49" s="641"/>
      <c r="CY49" s="642"/>
      <c r="CZ49" s="643">
        <v>100</v>
      </c>
      <c r="DA49" s="644"/>
      <c r="DB49" s="644"/>
      <c r="DC49" s="645"/>
      <c r="DD49" s="646">
        <v>73507933</v>
      </c>
      <c r="DE49" s="641"/>
      <c r="DF49" s="641"/>
      <c r="DG49" s="641"/>
      <c r="DH49" s="641"/>
      <c r="DI49" s="641"/>
      <c r="DJ49" s="641"/>
      <c r="DK49" s="642"/>
      <c r="DL49" s="647"/>
      <c r="DM49" s="648"/>
      <c r="DN49" s="648"/>
      <c r="DO49" s="648"/>
      <c r="DP49" s="648"/>
      <c r="DQ49" s="648"/>
      <c r="DR49" s="648"/>
      <c r="DS49" s="648"/>
      <c r="DT49" s="648"/>
      <c r="DU49" s="648"/>
      <c r="DV49" s="649"/>
      <c r="DW49" s="650"/>
      <c r="DX49" s="651"/>
      <c r="DY49" s="651"/>
      <c r="DZ49" s="651"/>
      <c r="EA49" s="651"/>
      <c r="EB49" s="651"/>
      <c r="EC49" s="652"/>
    </row>
  </sheetData>
  <sheetProtection algorithmName="SHA-512" hashValue="ejCt4czOPmVlKXSh3u7NX94nxHQ8S++g8/ZSvKjwnJCp9+d4J4Y+deA5t/o72fqzPDE8E1AcBeiiW40jXDYZ1g==" saltValue="b3CW0wO6BcxaDCBjXnE0v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25" t="s">
        <v>352</v>
      </c>
      <c r="B2" s="1125"/>
      <c r="C2" s="1125"/>
      <c r="D2" s="1125"/>
      <c r="E2" s="1125"/>
      <c r="F2" s="1125"/>
      <c r="G2" s="1125"/>
      <c r="H2" s="1125"/>
      <c r="I2" s="1125"/>
      <c r="J2" s="1125"/>
      <c r="K2" s="1125"/>
      <c r="L2" s="1125"/>
      <c r="M2" s="1125"/>
      <c r="N2" s="1125"/>
      <c r="O2" s="1125"/>
      <c r="P2" s="1125"/>
      <c r="Q2" s="1125"/>
      <c r="R2" s="1125"/>
      <c r="S2" s="1125"/>
      <c r="T2" s="1125"/>
      <c r="U2" s="1125"/>
      <c r="V2" s="1125"/>
      <c r="W2" s="1125"/>
      <c r="X2" s="1125"/>
      <c r="Y2" s="1125"/>
      <c r="Z2" s="1125"/>
      <c r="AA2" s="1125"/>
      <c r="AB2" s="1125"/>
      <c r="AC2" s="1125"/>
      <c r="AD2" s="1125"/>
      <c r="AE2" s="1125"/>
      <c r="AF2" s="1125"/>
      <c r="AG2" s="1125"/>
      <c r="AH2" s="1125"/>
      <c r="AI2" s="1125"/>
      <c r="AJ2" s="1125"/>
      <c r="AK2" s="1125"/>
      <c r="AL2" s="1125"/>
      <c r="AM2" s="1125"/>
      <c r="AN2" s="1125"/>
      <c r="AO2" s="1125"/>
      <c r="AP2" s="1125"/>
      <c r="AQ2" s="1125"/>
      <c r="AR2" s="1125"/>
      <c r="AS2" s="1125"/>
      <c r="AT2" s="1125"/>
      <c r="AU2" s="1125"/>
      <c r="AV2" s="1125"/>
      <c r="AW2" s="1125"/>
      <c r="AX2" s="1125"/>
      <c r="AY2" s="1125"/>
      <c r="AZ2" s="1125"/>
      <c r="BA2" s="1125"/>
      <c r="BB2" s="1125"/>
      <c r="BC2" s="1125"/>
      <c r="BD2" s="1125"/>
      <c r="BE2" s="1125"/>
      <c r="BF2" s="1125"/>
      <c r="BG2" s="1125"/>
      <c r="BH2" s="1125"/>
      <c r="BI2" s="1125"/>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26" t="s">
        <v>353</v>
      </c>
      <c r="DK2" s="1127"/>
      <c r="DL2" s="1127"/>
      <c r="DM2" s="1127"/>
      <c r="DN2" s="1127"/>
      <c r="DO2" s="1128"/>
      <c r="DP2" s="210"/>
      <c r="DQ2" s="1126" t="s">
        <v>354</v>
      </c>
      <c r="DR2" s="1127"/>
      <c r="DS2" s="1127"/>
      <c r="DT2" s="1127"/>
      <c r="DU2" s="1127"/>
      <c r="DV2" s="1127"/>
      <c r="DW2" s="1127"/>
      <c r="DX2" s="1127"/>
      <c r="DY2" s="1127"/>
      <c r="DZ2" s="1128"/>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94" t="s">
        <v>355</v>
      </c>
      <c r="B4" s="1094"/>
      <c r="C4" s="1094"/>
      <c r="D4" s="1094"/>
      <c r="E4" s="1094"/>
      <c r="F4" s="1094"/>
      <c r="G4" s="1094"/>
      <c r="H4" s="1094"/>
      <c r="I4" s="1094"/>
      <c r="J4" s="1094"/>
      <c r="K4" s="1094"/>
      <c r="L4" s="1094"/>
      <c r="M4" s="1094"/>
      <c r="N4" s="1094"/>
      <c r="O4" s="1094"/>
      <c r="P4" s="1094"/>
      <c r="Q4" s="1094"/>
      <c r="R4" s="1094"/>
      <c r="S4" s="1094"/>
      <c r="T4" s="1094"/>
      <c r="U4" s="1094"/>
      <c r="V4" s="1094"/>
      <c r="W4" s="1094"/>
      <c r="X4" s="1094"/>
      <c r="Y4" s="1094"/>
      <c r="Z4" s="1094"/>
      <c r="AA4" s="1094"/>
      <c r="AB4" s="1094"/>
      <c r="AC4" s="1094"/>
      <c r="AD4" s="1094"/>
      <c r="AE4" s="1094"/>
      <c r="AF4" s="1094"/>
      <c r="AG4" s="1094"/>
      <c r="AH4" s="1094"/>
      <c r="AI4" s="1094"/>
      <c r="AJ4" s="1094"/>
      <c r="AK4" s="1094"/>
      <c r="AL4" s="1094"/>
      <c r="AM4" s="1094"/>
      <c r="AN4" s="1094"/>
      <c r="AO4" s="1094"/>
      <c r="AP4" s="1094"/>
      <c r="AQ4" s="1094"/>
      <c r="AR4" s="1094"/>
      <c r="AS4" s="1094"/>
      <c r="AT4" s="1094"/>
      <c r="AU4" s="1094"/>
      <c r="AV4" s="1094"/>
      <c r="AW4" s="1094"/>
      <c r="AX4" s="1094"/>
      <c r="AY4" s="1094"/>
      <c r="AZ4" s="214"/>
      <c r="BA4" s="214"/>
      <c r="BB4" s="214"/>
      <c r="BC4" s="214"/>
      <c r="BD4" s="214"/>
      <c r="BE4" s="215"/>
      <c r="BF4" s="215"/>
      <c r="BG4" s="215"/>
      <c r="BH4" s="215"/>
      <c r="BI4" s="215"/>
      <c r="BJ4" s="215"/>
      <c r="BK4" s="215"/>
      <c r="BL4" s="215"/>
      <c r="BM4" s="215"/>
      <c r="BN4" s="215"/>
      <c r="BO4" s="215"/>
      <c r="BP4" s="215"/>
      <c r="BQ4" s="765" t="s">
        <v>356</v>
      </c>
      <c r="BR4" s="765"/>
      <c r="BS4" s="765"/>
      <c r="BT4" s="765"/>
      <c r="BU4" s="765"/>
      <c r="BV4" s="765"/>
      <c r="BW4" s="765"/>
      <c r="BX4" s="765"/>
      <c r="BY4" s="765"/>
      <c r="BZ4" s="765"/>
      <c r="CA4" s="765"/>
      <c r="CB4" s="765"/>
      <c r="CC4" s="765"/>
      <c r="CD4" s="765"/>
      <c r="CE4" s="765"/>
      <c r="CF4" s="765"/>
      <c r="CG4" s="765"/>
      <c r="CH4" s="765"/>
      <c r="CI4" s="765"/>
      <c r="CJ4" s="765"/>
      <c r="CK4" s="765"/>
      <c r="CL4" s="765"/>
      <c r="CM4" s="765"/>
      <c r="CN4" s="765"/>
      <c r="CO4" s="765"/>
      <c r="CP4" s="765"/>
      <c r="CQ4" s="765"/>
      <c r="CR4" s="765"/>
      <c r="CS4" s="765"/>
      <c r="CT4" s="765"/>
      <c r="CU4" s="765"/>
      <c r="CV4" s="765"/>
      <c r="CW4" s="765"/>
      <c r="CX4" s="765"/>
      <c r="CY4" s="765"/>
      <c r="CZ4" s="765"/>
      <c r="DA4" s="765"/>
      <c r="DB4" s="765"/>
      <c r="DC4" s="765"/>
      <c r="DD4" s="765"/>
      <c r="DE4" s="765"/>
      <c r="DF4" s="765"/>
      <c r="DG4" s="765"/>
      <c r="DH4" s="765"/>
      <c r="DI4" s="765"/>
      <c r="DJ4" s="765"/>
      <c r="DK4" s="765"/>
      <c r="DL4" s="765"/>
      <c r="DM4" s="765"/>
      <c r="DN4" s="765"/>
      <c r="DO4" s="765"/>
      <c r="DP4" s="765"/>
      <c r="DQ4" s="765"/>
      <c r="DR4" s="765"/>
      <c r="DS4" s="765"/>
      <c r="DT4" s="765"/>
      <c r="DU4" s="765"/>
      <c r="DV4" s="765"/>
      <c r="DW4" s="765"/>
      <c r="DX4" s="765"/>
      <c r="DY4" s="765"/>
      <c r="DZ4" s="765"/>
      <c r="EA4" s="217"/>
    </row>
    <row r="5" spans="1:131" s="218" customFormat="1" ht="26.25" customHeight="1" x14ac:dyDescent="0.2">
      <c r="A5" s="1030" t="s">
        <v>357</v>
      </c>
      <c r="B5" s="1031"/>
      <c r="C5" s="1031"/>
      <c r="D5" s="1031"/>
      <c r="E5" s="1031"/>
      <c r="F5" s="1031"/>
      <c r="G5" s="1031"/>
      <c r="H5" s="1031"/>
      <c r="I5" s="1031"/>
      <c r="J5" s="1031"/>
      <c r="K5" s="1031"/>
      <c r="L5" s="1031"/>
      <c r="M5" s="1031"/>
      <c r="N5" s="1031"/>
      <c r="O5" s="1031"/>
      <c r="P5" s="1032"/>
      <c r="Q5" s="1036" t="s">
        <v>358</v>
      </c>
      <c r="R5" s="1037"/>
      <c r="S5" s="1037"/>
      <c r="T5" s="1037"/>
      <c r="U5" s="1038"/>
      <c r="V5" s="1036" t="s">
        <v>359</v>
      </c>
      <c r="W5" s="1037"/>
      <c r="X5" s="1037"/>
      <c r="Y5" s="1037"/>
      <c r="Z5" s="1038"/>
      <c r="AA5" s="1036" t="s">
        <v>360</v>
      </c>
      <c r="AB5" s="1037"/>
      <c r="AC5" s="1037"/>
      <c r="AD5" s="1037"/>
      <c r="AE5" s="1037"/>
      <c r="AF5" s="1129" t="s">
        <v>361</v>
      </c>
      <c r="AG5" s="1037"/>
      <c r="AH5" s="1037"/>
      <c r="AI5" s="1037"/>
      <c r="AJ5" s="1050"/>
      <c r="AK5" s="1037" t="s">
        <v>362</v>
      </c>
      <c r="AL5" s="1037"/>
      <c r="AM5" s="1037"/>
      <c r="AN5" s="1037"/>
      <c r="AO5" s="1038"/>
      <c r="AP5" s="1036" t="s">
        <v>363</v>
      </c>
      <c r="AQ5" s="1037"/>
      <c r="AR5" s="1037"/>
      <c r="AS5" s="1037"/>
      <c r="AT5" s="1038"/>
      <c r="AU5" s="1036" t="s">
        <v>364</v>
      </c>
      <c r="AV5" s="1037"/>
      <c r="AW5" s="1037"/>
      <c r="AX5" s="1037"/>
      <c r="AY5" s="1050"/>
      <c r="AZ5" s="214"/>
      <c r="BA5" s="214"/>
      <c r="BB5" s="214"/>
      <c r="BC5" s="214"/>
      <c r="BD5" s="214"/>
      <c r="BE5" s="215"/>
      <c r="BF5" s="215"/>
      <c r="BG5" s="215"/>
      <c r="BH5" s="215"/>
      <c r="BI5" s="215"/>
      <c r="BJ5" s="215"/>
      <c r="BK5" s="215"/>
      <c r="BL5" s="215"/>
      <c r="BM5" s="215"/>
      <c r="BN5" s="215"/>
      <c r="BO5" s="215"/>
      <c r="BP5" s="215"/>
      <c r="BQ5" s="1030" t="s">
        <v>365</v>
      </c>
      <c r="BR5" s="1031"/>
      <c r="BS5" s="1031"/>
      <c r="BT5" s="1031"/>
      <c r="BU5" s="1031"/>
      <c r="BV5" s="1031"/>
      <c r="BW5" s="1031"/>
      <c r="BX5" s="1031"/>
      <c r="BY5" s="1031"/>
      <c r="BZ5" s="1031"/>
      <c r="CA5" s="1031"/>
      <c r="CB5" s="1031"/>
      <c r="CC5" s="1031"/>
      <c r="CD5" s="1031"/>
      <c r="CE5" s="1031"/>
      <c r="CF5" s="1031"/>
      <c r="CG5" s="1032"/>
      <c r="CH5" s="1036" t="s">
        <v>366</v>
      </c>
      <c r="CI5" s="1037"/>
      <c r="CJ5" s="1037"/>
      <c r="CK5" s="1037"/>
      <c r="CL5" s="1038"/>
      <c r="CM5" s="1036" t="s">
        <v>367</v>
      </c>
      <c r="CN5" s="1037"/>
      <c r="CO5" s="1037"/>
      <c r="CP5" s="1037"/>
      <c r="CQ5" s="1038"/>
      <c r="CR5" s="1036" t="s">
        <v>368</v>
      </c>
      <c r="CS5" s="1037"/>
      <c r="CT5" s="1037"/>
      <c r="CU5" s="1037"/>
      <c r="CV5" s="1038"/>
      <c r="CW5" s="1036" t="s">
        <v>369</v>
      </c>
      <c r="CX5" s="1037"/>
      <c r="CY5" s="1037"/>
      <c r="CZ5" s="1037"/>
      <c r="DA5" s="1038"/>
      <c r="DB5" s="1036" t="s">
        <v>370</v>
      </c>
      <c r="DC5" s="1037"/>
      <c r="DD5" s="1037"/>
      <c r="DE5" s="1037"/>
      <c r="DF5" s="1038"/>
      <c r="DG5" s="1119" t="s">
        <v>371</v>
      </c>
      <c r="DH5" s="1120"/>
      <c r="DI5" s="1120"/>
      <c r="DJ5" s="1120"/>
      <c r="DK5" s="1121"/>
      <c r="DL5" s="1119" t="s">
        <v>372</v>
      </c>
      <c r="DM5" s="1120"/>
      <c r="DN5" s="1120"/>
      <c r="DO5" s="1120"/>
      <c r="DP5" s="1121"/>
      <c r="DQ5" s="1036" t="s">
        <v>373</v>
      </c>
      <c r="DR5" s="1037"/>
      <c r="DS5" s="1037"/>
      <c r="DT5" s="1037"/>
      <c r="DU5" s="1038"/>
      <c r="DV5" s="1036" t="s">
        <v>364</v>
      </c>
      <c r="DW5" s="1037"/>
      <c r="DX5" s="1037"/>
      <c r="DY5" s="1037"/>
      <c r="DZ5" s="1050"/>
      <c r="EA5" s="217"/>
    </row>
    <row r="6" spans="1:131" s="218" customFormat="1" ht="26.25" customHeight="1" thickBot="1" x14ac:dyDescent="0.25">
      <c r="A6" s="1033"/>
      <c r="B6" s="1034"/>
      <c r="C6" s="1034"/>
      <c r="D6" s="1034"/>
      <c r="E6" s="1034"/>
      <c r="F6" s="1034"/>
      <c r="G6" s="1034"/>
      <c r="H6" s="1034"/>
      <c r="I6" s="1034"/>
      <c r="J6" s="1034"/>
      <c r="K6" s="1034"/>
      <c r="L6" s="1034"/>
      <c r="M6" s="1034"/>
      <c r="N6" s="1034"/>
      <c r="O6" s="1034"/>
      <c r="P6" s="1035"/>
      <c r="Q6" s="1039"/>
      <c r="R6" s="1040"/>
      <c r="S6" s="1040"/>
      <c r="T6" s="1040"/>
      <c r="U6" s="1041"/>
      <c r="V6" s="1039"/>
      <c r="W6" s="1040"/>
      <c r="X6" s="1040"/>
      <c r="Y6" s="1040"/>
      <c r="Z6" s="1041"/>
      <c r="AA6" s="1039"/>
      <c r="AB6" s="1040"/>
      <c r="AC6" s="1040"/>
      <c r="AD6" s="1040"/>
      <c r="AE6" s="1040"/>
      <c r="AF6" s="1130"/>
      <c r="AG6" s="1040"/>
      <c r="AH6" s="1040"/>
      <c r="AI6" s="1040"/>
      <c r="AJ6" s="1051"/>
      <c r="AK6" s="1040"/>
      <c r="AL6" s="1040"/>
      <c r="AM6" s="1040"/>
      <c r="AN6" s="1040"/>
      <c r="AO6" s="1041"/>
      <c r="AP6" s="1039"/>
      <c r="AQ6" s="1040"/>
      <c r="AR6" s="1040"/>
      <c r="AS6" s="1040"/>
      <c r="AT6" s="1041"/>
      <c r="AU6" s="1039"/>
      <c r="AV6" s="1040"/>
      <c r="AW6" s="1040"/>
      <c r="AX6" s="1040"/>
      <c r="AY6" s="1051"/>
      <c r="AZ6" s="214"/>
      <c r="BA6" s="214"/>
      <c r="BB6" s="214"/>
      <c r="BC6" s="214"/>
      <c r="BD6" s="214"/>
      <c r="BE6" s="215"/>
      <c r="BF6" s="215"/>
      <c r="BG6" s="215"/>
      <c r="BH6" s="215"/>
      <c r="BI6" s="215"/>
      <c r="BJ6" s="215"/>
      <c r="BK6" s="215"/>
      <c r="BL6" s="215"/>
      <c r="BM6" s="215"/>
      <c r="BN6" s="215"/>
      <c r="BO6" s="215"/>
      <c r="BP6" s="215"/>
      <c r="BQ6" s="1033"/>
      <c r="BR6" s="1034"/>
      <c r="BS6" s="1034"/>
      <c r="BT6" s="1034"/>
      <c r="BU6" s="1034"/>
      <c r="BV6" s="1034"/>
      <c r="BW6" s="1034"/>
      <c r="BX6" s="1034"/>
      <c r="BY6" s="1034"/>
      <c r="BZ6" s="1034"/>
      <c r="CA6" s="1034"/>
      <c r="CB6" s="1034"/>
      <c r="CC6" s="1034"/>
      <c r="CD6" s="1034"/>
      <c r="CE6" s="1034"/>
      <c r="CF6" s="1034"/>
      <c r="CG6" s="1035"/>
      <c r="CH6" s="1039"/>
      <c r="CI6" s="1040"/>
      <c r="CJ6" s="1040"/>
      <c r="CK6" s="1040"/>
      <c r="CL6" s="1041"/>
      <c r="CM6" s="1039"/>
      <c r="CN6" s="1040"/>
      <c r="CO6" s="1040"/>
      <c r="CP6" s="1040"/>
      <c r="CQ6" s="1041"/>
      <c r="CR6" s="1039"/>
      <c r="CS6" s="1040"/>
      <c r="CT6" s="1040"/>
      <c r="CU6" s="1040"/>
      <c r="CV6" s="1041"/>
      <c r="CW6" s="1039"/>
      <c r="CX6" s="1040"/>
      <c r="CY6" s="1040"/>
      <c r="CZ6" s="1040"/>
      <c r="DA6" s="1041"/>
      <c r="DB6" s="1039"/>
      <c r="DC6" s="1040"/>
      <c r="DD6" s="1040"/>
      <c r="DE6" s="1040"/>
      <c r="DF6" s="1041"/>
      <c r="DG6" s="1122"/>
      <c r="DH6" s="1123"/>
      <c r="DI6" s="1123"/>
      <c r="DJ6" s="1123"/>
      <c r="DK6" s="1124"/>
      <c r="DL6" s="1122"/>
      <c r="DM6" s="1123"/>
      <c r="DN6" s="1123"/>
      <c r="DO6" s="1123"/>
      <c r="DP6" s="1124"/>
      <c r="DQ6" s="1039"/>
      <c r="DR6" s="1040"/>
      <c r="DS6" s="1040"/>
      <c r="DT6" s="1040"/>
      <c r="DU6" s="1041"/>
      <c r="DV6" s="1039"/>
      <c r="DW6" s="1040"/>
      <c r="DX6" s="1040"/>
      <c r="DY6" s="1040"/>
      <c r="DZ6" s="1051"/>
      <c r="EA6" s="217"/>
    </row>
    <row r="7" spans="1:131" s="218" customFormat="1" ht="26.25" customHeight="1" thickTop="1" x14ac:dyDescent="0.2">
      <c r="A7" s="219">
        <v>1</v>
      </c>
      <c r="B7" s="1082" t="s">
        <v>374</v>
      </c>
      <c r="C7" s="1083"/>
      <c r="D7" s="1083"/>
      <c r="E7" s="1083"/>
      <c r="F7" s="1083"/>
      <c r="G7" s="1083"/>
      <c r="H7" s="1083"/>
      <c r="I7" s="1083"/>
      <c r="J7" s="1083"/>
      <c r="K7" s="1083"/>
      <c r="L7" s="1083"/>
      <c r="M7" s="1083"/>
      <c r="N7" s="1083"/>
      <c r="O7" s="1083"/>
      <c r="P7" s="1084"/>
      <c r="Q7" s="1137">
        <v>114007</v>
      </c>
      <c r="R7" s="1138"/>
      <c r="S7" s="1138"/>
      <c r="T7" s="1138"/>
      <c r="U7" s="1138"/>
      <c r="V7" s="1138">
        <v>109462</v>
      </c>
      <c r="W7" s="1138"/>
      <c r="X7" s="1138"/>
      <c r="Y7" s="1138"/>
      <c r="Z7" s="1138"/>
      <c r="AA7" s="1138">
        <v>4544</v>
      </c>
      <c r="AB7" s="1138"/>
      <c r="AC7" s="1138"/>
      <c r="AD7" s="1138"/>
      <c r="AE7" s="1139"/>
      <c r="AF7" s="1140">
        <v>3217</v>
      </c>
      <c r="AG7" s="1141"/>
      <c r="AH7" s="1141"/>
      <c r="AI7" s="1141"/>
      <c r="AJ7" s="1142"/>
      <c r="AK7" s="1143">
        <v>2745</v>
      </c>
      <c r="AL7" s="1144"/>
      <c r="AM7" s="1144"/>
      <c r="AN7" s="1144"/>
      <c r="AO7" s="1144"/>
      <c r="AP7" s="1144">
        <v>101865</v>
      </c>
      <c r="AQ7" s="1144"/>
      <c r="AR7" s="1144"/>
      <c r="AS7" s="1144"/>
      <c r="AT7" s="1144"/>
      <c r="AU7" s="1145"/>
      <c r="AV7" s="1145"/>
      <c r="AW7" s="1145"/>
      <c r="AX7" s="1145"/>
      <c r="AY7" s="1146"/>
      <c r="AZ7" s="214"/>
      <c r="BA7" s="214"/>
      <c r="BB7" s="214"/>
      <c r="BC7" s="214"/>
      <c r="BD7" s="214"/>
      <c r="BE7" s="215"/>
      <c r="BF7" s="215"/>
      <c r="BG7" s="215"/>
      <c r="BH7" s="215"/>
      <c r="BI7" s="215"/>
      <c r="BJ7" s="215"/>
      <c r="BK7" s="215"/>
      <c r="BL7" s="215"/>
      <c r="BM7" s="215"/>
      <c r="BN7" s="215"/>
      <c r="BO7" s="215"/>
      <c r="BP7" s="215"/>
      <c r="BQ7" s="219">
        <v>1</v>
      </c>
      <c r="BR7" s="220"/>
      <c r="BS7" s="1134" t="s">
        <v>550</v>
      </c>
      <c r="BT7" s="1135"/>
      <c r="BU7" s="1135"/>
      <c r="BV7" s="1135"/>
      <c r="BW7" s="1135"/>
      <c r="BX7" s="1135"/>
      <c r="BY7" s="1135"/>
      <c r="BZ7" s="1135"/>
      <c r="CA7" s="1135"/>
      <c r="CB7" s="1135"/>
      <c r="CC7" s="1135"/>
      <c r="CD7" s="1135"/>
      <c r="CE7" s="1135"/>
      <c r="CF7" s="1135"/>
      <c r="CG7" s="1147"/>
      <c r="CH7" s="1131">
        <v>0</v>
      </c>
      <c r="CI7" s="1132"/>
      <c r="CJ7" s="1132"/>
      <c r="CK7" s="1132"/>
      <c r="CL7" s="1133"/>
      <c r="CM7" s="1131">
        <v>218</v>
      </c>
      <c r="CN7" s="1132"/>
      <c r="CO7" s="1132"/>
      <c r="CP7" s="1132"/>
      <c r="CQ7" s="1133"/>
      <c r="CR7" s="1131">
        <v>111</v>
      </c>
      <c r="CS7" s="1132"/>
      <c r="CT7" s="1132"/>
      <c r="CU7" s="1132"/>
      <c r="CV7" s="1133"/>
      <c r="CW7" s="1131" t="s">
        <v>572</v>
      </c>
      <c r="CX7" s="1132"/>
      <c r="CY7" s="1132"/>
      <c r="CZ7" s="1132"/>
      <c r="DA7" s="1133"/>
      <c r="DB7" s="1131" t="s">
        <v>572</v>
      </c>
      <c r="DC7" s="1132"/>
      <c r="DD7" s="1132"/>
      <c r="DE7" s="1132"/>
      <c r="DF7" s="1133"/>
      <c r="DG7" s="1131" t="s">
        <v>572</v>
      </c>
      <c r="DH7" s="1132"/>
      <c r="DI7" s="1132"/>
      <c r="DJ7" s="1132"/>
      <c r="DK7" s="1133"/>
      <c r="DL7" s="1131" t="s">
        <v>572</v>
      </c>
      <c r="DM7" s="1132"/>
      <c r="DN7" s="1132"/>
      <c r="DO7" s="1132"/>
      <c r="DP7" s="1133"/>
      <c r="DQ7" s="1131" t="s">
        <v>572</v>
      </c>
      <c r="DR7" s="1132"/>
      <c r="DS7" s="1132"/>
      <c r="DT7" s="1132"/>
      <c r="DU7" s="1133"/>
      <c r="DV7" s="1134"/>
      <c r="DW7" s="1135"/>
      <c r="DX7" s="1135"/>
      <c r="DY7" s="1135"/>
      <c r="DZ7" s="1136"/>
      <c r="EA7" s="217"/>
    </row>
    <row r="8" spans="1:131" s="218" customFormat="1" ht="26.25" customHeight="1" x14ac:dyDescent="0.2">
      <c r="A8" s="221">
        <v>2</v>
      </c>
      <c r="B8" s="1065"/>
      <c r="C8" s="1066"/>
      <c r="D8" s="1066"/>
      <c r="E8" s="1066"/>
      <c r="F8" s="1066"/>
      <c r="G8" s="1066"/>
      <c r="H8" s="1066"/>
      <c r="I8" s="1066"/>
      <c r="J8" s="1066"/>
      <c r="K8" s="1066"/>
      <c r="L8" s="1066"/>
      <c r="M8" s="1066"/>
      <c r="N8" s="1066"/>
      <c r="O8" s="1066"/>
      <c r="P8" s="1067"/>
      <c r="Q8" s="1073"/>
      <c r="R8" s="1074"/>
      <c r="S8" s="1074"/>
      <c r="T8" s="1074"/>
      <c r="U8" s="1074"/>
      <c r="V8" s="1074"/>
      <c r="W8" s="1074"/>
      <c r="X8" s="1074"/>
      <c r="Y8" s="1074"/>
      <c r="Z8" s="1074"/>
      <c r="AA8" s="1074"/>
      <c r="AB8" s="1074"/>
      <c r="AC8" s="1074"/>
      <c r="AD8" s="1074"/>
      <c r="AE8" s="1075"/>
      <c r="AF8" s="1070"/>
      <c r="AG8" s="1071"/>
      <c r="AH8" s="1071"/>
      <c r="AI8" s="1071"/>
      <c r="AJ8" s="1072"/>
      <c r="AK8" s="1115"/>
      <c r="AL8" s="1116"/>
      <c r="AM8" s="1116"/>
      <c r="AN8" s="1116"/>
      <c r="AO8" s="1116"/>
      <c r="AP8" s="1116"/>
      <c r="AQ8" s="1116"/>
      <c r="AR8" s="1116"/>
      <c r="AS8" s="1116"/>
      <c r="AT8" s="1116"/>
      <c r="AU8" s="1117"/>
      <c r="AV8" s="1117"/>
      <c r="AW8" s="1117"/>
      <c r="AX8" s="1117"/>
      <c r="AY8" s="1118"/>
      <c r="AZ8" s="214"/>
      <c r="BA8" s="214"/>
      <c r="BB8" s="214"/>
      <c r="BC8" s="214"/>
      <c r="BD8" s="214"/>
      <c r="BE8" s="215"/>
      <c r="BF8" s="215"/>
      <c r="BG8" s="215"/>
      <c r="BH8" s="215"/>
      <c r="BI8" s="215"/>
      <c r="BJ8" s="215"/>
      <c r="BK8" s="215"/>
      <c r="BL8" s="215"/>
      <c r="BM8" s="215"/>
      <c r="BN8" s="215"/>
      <c r="BO8" s="215"/>
      <c r="BP8" s="215"/>
      <c r="BQ8" s="221">
        <v>2</v>
      </c>
      <c r="BR8" s="222"/>
      <c r="BS8" s="1027" t="s">
        <v>551</v>
      </c>
      <c r="BT8" s="1028"/>
      <c r="BU8" s="1028"/>
      <c r="BV8" s="1028"/>
      <c r="BW8" s="1028"/>
      <c r="BX8" s="1028"/>
      <c r="BY8" s="1028"/>
      <c r="BZ8" s="1028"/>
      <c r="CA8" s="1028"/>
      <c r="CB8" s="1028"/>
      <c r="CC8" s="1028"/>
      <c r="CD8" s="1028"/>
      <c r="CE8" s="1028"/>
      <c r="CF8" s="1028"/>
      <c r="CG8" s="1049"/>
      <c r="CH8" s="1024">
        <v>2</v>
      </c>
      <c r="CI8" s="1025"/>
      <c r="CJ8" s="1025"/>
      <c r="CK8" s="1025"/>
      <c r="CL8" s="1026"/>
      <c r="CM8" s="1024">
        <v>103</v>
      </c>
      <c r="CN8" s="1025"/>
      <c r="CO8" s="1025"/>
      <c r="CP8" s="1025"/>
      <c r="CQ8" s="1026"/>
      <c r="CR8" s="1024">
        <v>27</v>
      </c>
      <c r="CS8" s="1025"/>
      <c r="CT8" s="1025"/>
      <c r="CU8" s="1025"/>
      <c r="CV8" s="1026"/>
      <c r="CW8" s="1024" t="s">
        <v>572</v>
      </c>
      <c r="CX8" s="1025"/>
      <c r="CY8" s="1025"/>
      <c r="CZ8" s="1025"/>
      <c r="DA8" s="1026"/>
      <c r="DB8" s="1024" t="s">
        <v>572</v>
      </c>
      <c r="DC8" s="1025"/>
      <c r="DD8" s="1025"/>
      <c r="DE8" s="1025"/>
      <c r="DF8" s="1026"/>
      <c r="DG8" s="1024" t="s">
        <v>572</v>
      </c>
      <c r="DH8" s="1025"/>
      <c r="DI8" s="1025"/>
      <c r="DJ8" s="1025"/>
      <c r="DK8" s="1026"/>
      <c r="DL8" s="1024" t="s">
        <v>572</v>
      </c>
      <c r="DM8" s="1025"/>
      <c r="DN8" s="1025"/>
      <c r="DO8" s="1025"/>
      <c r="DP8" s="1026"/>
      <c r="DQ8" s="1024" t="s">
        <v>572</v>
      </c>
      <c r="DR8" s="1025"/>
      <c r="DS8" s="1025"/>
      <c r="DT8" s="1025"/>
      <c r="DU8" s="1026"/>
      <c r="DV8" s="1027"/>
      <c r="DW8" s="1028"/>
      <c r="DX8" s="1028"/>
      <c r="DY8" s="1028"/>
      <c r="DZ8" s="1029"/>
      <c r="EA8" s="217"/>
    </row>
    <row r="9" spans="1:131" s="218" customFormat="1" ht="26.25" customHeight="1" x14ac:dyDescent="0.2">
      <c r="A9" s="221">
        <v>3</v>
      </c>
      <c r="B9" s="1065"/>
      <c r="C9" s="1066"/>
      <c r="D9" s="1066"/>
      <c r="E9" s="1066"/>
      <c r="F9" s="1066"/>
      <c r="G9" s="1066"/>
      <c r="H9" s="1066"/>
      <c r="I9" s="1066"/>
      <c r="J9" s="1066"/>
      <c r="K9" s="1066"/>
      <c r="L9" s="1066"/>
      <c r="M9" s="1066"/>
      <c r="N9" s="1066"/>
      <c r="O9" s="1066"/>
      <c r="P9" s="1067"/>
      <c r="Q9" s="1073"/>
      <c r="R9" s="1074"/>
      <c r="S9" s="1074"/>
      <c r="T9" s="1074"/>
      <c r="U9" s="1074"/>
      <c r="V9" s="1074"/>
      <c r="W9" s="1074"/>
      <c r="X9" s="1074"/>
      <c r="Y9" s="1074"/>
      <c r="Z9" s="1074"/>
      <c r="AA9" s="1074"/>
      <c r="AB9" s="1074"/>
      <c r="AC9" s="1074"/>
      <c r="AD9" s="1074"/>
      <c r="AE9" s="1075"/>
      <c r="AF9" s="1070"/>
      <c r="AG9" s="1071"/>
      <c r="AH9" s="1071"/>
      <c r="AI9" s="1071"/>
      <c r="AJ9" s="1072"/>
      <c r="AK9" s="1115"/>
      <c r="AL9" s="1116"/>
      <c r="AM9" s="1116"/>
      <c r="AN9" s="1116"/>
      <c r="AO9" s="1116"/>
      <c r="AP9" s="1116"/>
      <c r="AQ9" s="1116"/>
      <c r="AR9" s="1116"/>
      <c r="AS9" s="1116"/>
      <c r="AT9" s="1116"/>
      <c r="AU9" s="1117"/>
      <c r="AV9" s="1117"/>
      <c r="AW9" s="1117"/>
      <c r="AX9" s="1117"/>
      <c r="AY9" s="1118"/>
      <c r="AZ9" s="214"/>
      <c r="BA9" s="214"/>
      <c r="BB9" s="214"/>
      <c r="BC9" s="214"/>
      <c r="BD9" s="214"/>
      <c r="BE9" s="215"/>
      <c r="BF9" s="215"/>
      <c r="BG9" s="215"/>
      <c r="BH9" s="215"/>
      <c r="BI9" s="215"/>
      <c r="BJ9" s="215"/>
      <c r="BK9" s="215"/>
      <c r="BL9" s="215"/>
      <c r="BM9" s="215"/>
      <c r="BN9" s="215"/>
      <c r="BO9" s="215"/>
      <c r="BP9" s="215"/>
      <c r="BQ9" s="221">
        <v>3</v>
      </c>
      <c r="BR9" s="222"/>
      <c r="BS9" s="1027" t="s">
        <v>552</v>
      </c>
      <c r="BT9" s="1028"/>
      <c r="BU9" s="1028"/>
      <c r="BV9" s="1028"/>
      <c r="BW9" s="1028"/>
      <c r="BX9" s="1028"/>
      <c r="BY9" s="1028"/>
      <c r="BZ9" s="1028"/>
      <c r="CA9" s="1028"/>
      <c r="CB9" s="1028"/>
      <c r="CC9" s="1028"/>
      <c r="CD9" s="1028"/>
      <c r="CE9" s="1028"/>
      <c r="CF9" s="1028"/>
      <c r="CG9" s="1049"/>
      <c r="CH9" s="1024">
        <v>3</v>
      </c>
      <c r="CI9" s="1025"/>
      <c r="CJ9" s="1025"/>
      <c r="CK9" s="1025"/>
      <c r="CL9" s="1026"/>
      <c r="CM9" s="1024">
        <v>58</v>
      </c>
      <c r="CN9" s="1025"/>
      <c r="CO9" s="1025"/>
      <c r="CP9" s="1025"/>
      <c r="CQ9" s="1026"/>
      <c r="CR9" s="1024">
        <v>6</v>
      </c>
      <c r="CS9" s="1025"/>
      <c r="CT9" s="1025"/>
      <c r="CU9" s="1025"/>
      <c r="CV9" s="1026"/>
      <c r="CW9" s="1024">
        <v>13</v>
      </c>
      <c r="CX9" s="1025"/>
      <c r="CY9" s="1025"/>
      <c r="CZ9" s="1025"/>
      <c r="DA9" s="1026"/>
      <c r="DB9" s="1024" t="s">
        <v>572</v>
      </c>
      <c r="DC9" s="1025"/>
      <c r="DD9" s="1025"/>
      <c r="DE9" s="1025"/>
      <c r="DF9" s="1026"/>
      <c r="DG9" s="1024" t="s">
        <v>572</v>
      </c>
      <c r="DH9" s="1025"/>
      <c r="DI9" s="1025"/>
      <c r="DJ9" s="1025"/>
      <c r="DK9" s="1026"/>
      <c r="DL9" s="1024" t="s">
        <v>572</v>
      </c>
      <c r="DM9" s="1025"/>
      <c r="DN9" s="1025"/>
      <c r="DO9" s="1025"/>
      <c r="DP9" s="1026"/>
      <c r="DQ9" s="1024" t="s">
        <v>572</v>
      </c>
      <c r="DR9" s="1025"/>
      <c r="DS9" s="1025"/>
      <c r="DT9" s="1025"/>
      <c r="DU9" s="1026"/>
      <c r="DV9" s="1027"/>
      <c r="DW9" s="1028"/>
      <c r="DX9" s="1028"/>
      <c r="DY9" s="1028"/>
      <c r="DZ9" s="1029"/>
      <c r="EA9" s="217"/>
    </row>
    <row r="10" spans="1:131" s="218" customFormat="1" ht="26.25" customHeight="1" x14ac:dyDescent="0.2">
      <c r="A10" s="221">
        <v>4</v>
      </c>
      <c r="B10" s="1065"/>
      <c r="C10" s="1066"/>
      <c r="D10" s="1066"/>
      <c r="E10" s="1066"/>
      <c r="F10" s="1066"/>
      <c r="G10" s="1066"/>
      <c r="H10" s="1066"/>
      <c r="I10" s="1066"/>
      <c r="J10" s="1066"/>
      <c r="K10" s="1066"/>
      <c r="L10" s="1066"/>
      <c r="M10" s="1066"/>
      <c r="N10" s="1066"/>
      <c r="O10" s="1066"/>
      <c r="P10" s="1067"/>
      <c r="Q10" s="1073"/>
      <c r="R10" s="1074"/>
      <c r="S10" s="1074"/>
      <c r="T10" s="1074"/>
      <c r="U10" s="1074"/>
      <c r="V10" s="1074"/>
      <c r="W10" s="1074"/>
      <c r="X10" s="1074"/>
      <c r="Y10" s="1074"/>
      <c r="Z10" s="1074"/>
      <c r="AA10" s="1074"/>
      <c r="AB10" s="1074"/>
      <c r="AC10" s="1074"/>
      <c r="AD10" s="1074"/>
      <c r="AE10" s="1075"/>
      <c r="AF10" s="1070"/>
      <c r="AG10" s="1071"/>
      <c r="AH10" s="1071"/>
      <c r="AI10" s="1071"/>
      <c r="AJ10" s="1072"/>
      <c r="AK10" s="1115"/>
      <c r="AL10" s="1116"/>
      <c r="AM10" s="1116"/>
      <c r="AN10" s="1116"/>
      <c r="AO10" s="1116"/>
      <c r="AP10" s="1116"/>
      <c r="AQ10" s="1116"/>
      <c r="AR10" s="1116"/>
      <c r="AS10" s="1116"/>
      <c r="AT10" s="1116"/>
      <c r="AU10" s="1117"/>
      <c r="AV10" s="1117"/>
      <c r="AW10" s="1117"/>
      <c r="AX10" s="1117"/>
      <c r="AY10" s="1118"/>
      <c r="AZ10" s="214"/>
      <c r="BA10" s="214"/>
      <c r="BB10" s="214"/>
      <c r="BC10" s="214"/>
      <c r="BD10" s="214"/>
      <c r="BE10" s="215"/>
      <c r="BF10" s="215"/>
      <c r="BG10" s="215"/>
      <c r="BH10" s="215"/>
      <c r="BI10" s="215"/>
      <c r="BJ10" s="215"/>
      <c r="BK10" s="215"/>
      <c r="BL10" s="215"/>
      <c r="BM10" s="215"/>
      <c r="BN10" s="215"/>
      <c r="BO10" s="215"/>
      <c r="BP10" s="215"/>
      <c r="BQ10" s="221">
        <v>4</v>
      </c>
      <c r="BR10" s="222"/>
      <c r="BS10" s="1027" t="s">
        <v>553</v>
      </c>
      <c r="BT10" s="1028"/>
      <c r="BU10" s="1028"/>
      <c r="BV10" s="1028"/>
      <c r="BW10" s="1028"/>
      <c r="BX10" s="1028"/>
      <c r="BY10" s="1028"/>
      <c r="BZ10" s="1028"/>
      <c r="CA10" s="1028"/>
      <c r="CB10" s="1028"/>
      <c r="CC10" s="1028"/>
      <c r="CD10" s="1028"/>
      <c r="CE10" s="1028"/>
      <c r="CF10" s="1028"/>
      <c r="CG10" s="1049"/>
      <c r="CH10" s="1024">
        <v>1</v>
      </c>
      <c r="CI10" s="1025"/>
      <c r="CJ10" s="1025"/>
      <c r="CK10" s="1025"/>
      <c r="CL10" s="1026"/>
      <c r="CM10" s="1024">
        <v>72</v>
      </c>
      <c r="CN10" s="1025"/>
      <c r="CO10" s="1025"/>
      <c r="CP10" s="1025"/>
      <c r="CQ10" s="1026"/>
      <c r="CR10" s="1024">
        <v>40</v>
      </c>
      <c r="CS10" s="1025"/>
      <c r="CT10" s="1025"/>
      <c r="CU10" s="1025"/>
      <c r="CV10" s="1026"/>
      <c r="CW10" s="1024">
        <v>2</v>
      </c>
      <c r="CX10" s="1025"/>
      <c r="CY10" s="1025"/>
      <c r="CZ10" s="1025"/>
      <c r="DA10" s="1026"/>
      <c r="DB10" s="1024" t="s">
        <v>572</v>
      </c>
      <c r="DC10" s="1025"/>
      <c r="DD10" s="1025"/>
      <c r="DE10" s="1025"/>
      <c r="DF10" s="1026"/>
      <c r="DG10" s="1024" t="s">
        <v>572</v>
      </c>
      <c r="DH10" s="1025"/>
      <c r="DI10" s="1025"/>
      <c r="DJ10" s="1025"/>
      <c r="DK10" s="1026"/>
      <c r="DL10" s="1024" t="s">
        <v>572</v>
      </c>
      <c r="DM10" s="1025"/>
      <c r="DN10" s="1025"/>
      <c r="DO10" s="1025"/>
      <c r="DP10" s="1026"/>
      <c r="DQ10" s="1024" t="s">
        <v>572</v>
      </c>
      <c r="DR10" s="1025"/>
      <c r="DS10" s="1025"/>
      <c r="DT10" s="1025"/>
      <c r="DU10" s="1026"/>
      <c r="DV10" s="1027"/>
      <c r="DW10" s="1028"/>
      <c r="DX10" s="1028"/>
      <c r="DY10" s="1028"/>
      <c r="DZ10" s="1029"/>
      <c r="EA10" s="217"/>
    </row>
    <row r="11" spans="1:131" s="218" customFormat="1" ht="26.25" customHeight="1" x14ac:dyDescent="0.2">
      <c r="A11" s="221">
        <v>5</v>
      </c>
      <c r="B11" s="1065"/>
      <c r="C11" s="1066"/>
      <c r="D11" s="1066"/>
      <c r="E11" s="1066"/>
      <c r="F11" s="1066"/>
      <c r="G11" s="1066"/>
      <c r="H11" s="1066"/>
      <c r="I11" s="1066"/>
      <c r="J11" s="1066"/>
      <c r="K11" s="1066"/>
      <c r="L11" s="1066"/>
      <c r="M11" s="1066"/>
      <c r="N11" s="1066"/>
      <c r="O11" s="1066"/>
      <c r="P11" s="1067"/>
      <c r="Q11" s="1073"/>
      <c r="R11" s="1074"/>
      <c r="S11" s="1074"/>
      <c r="T11" s="1074"/>
      <c r="U11" s="1074"/>
      <c r="V11" s="1074"/>
      <c r="W11" s="1074"/>
      <c r="X11" s="1074"/>
      <c r="Y11" s="1074"/>
      <c r="Z11" s="1074"/>
      <c r="AA11" s="1074"/>
      <c r="AB11" s="1074"/>
      <c r="AC11" s="1074"/>
      <c r="AD11" s="1074"/>
      <c r="AE11" s="1075"/>
      <c r="AF11" s="1070"/>
      <c r="AG11" s="1071"/>
      <c r="AH11" s="1071"/>
      <c r="AI11" s="1071"/>
      <c r="AJ11" s="1072"/>
      <c r="AK11" s="1115"/>
      <c r="AL11" s="1116"/>
      <c r="AM11" s="1116"/>
      <c r="AN11" s="1116"/>
      <c r="AO11" s="1116"/>
      <c r="AP11" s="1116"/>
      <c r="AQ11" s="1116"/>
      <c r="AR11" s="1116"/>
      <c r="AS11" s="1116"/>
      <c r="AT11" s="1116"/>
      <c r="AU11" s="1117"/>
      <c r="AV11" s="1117"/>
      <c r="AW11" s="1117"/>
      <c r="AX11" s="1117"/>
      <c r="AY11" s="1118"/>
      <c r="AZ11" s="214"/>
      <c r="BA11" s="214"/>
      <c r="BB11" s="214"/>
      <c r="BC11" s="214"/>
      <c r="BD11" s="214"/>
      <c r="BE11" s="215"/>
      <c r="BF11" s="215"/>
      <c r="BG11" s="215"/>
      <c r="BH11" s="215"/>
      <c r="BI11" s="215"/>
      <c r="BJ11" s="215"/>
      <c r="BK11" s="215"/>
      <c r="BL11" s="215"/>
      <c r="BM11" s="215"/>
      <c r="BN11" s="215"/>
      <c r="BO11" s="215"/>
      <c r="BP11" s="215"/>
      <c r="BQ11" s="221">
        <v>5</v>
      </c>
      <c r="BR11" s="222"/>
      <c r="BS11" s="1027" t="s">
        <v>554</v>
      </c>
      <c r="BT11" s="1028"/>
      <c r="BU11" s="1028"/>
      <c r="BV11" s="1028"/>
      <c r="BW11" s="1028"/>
      <c r="BX11" s="1028"/>
      <c r="BY11" s="1028"/>
      <c r="BZ11" s="1028"/>
      <c r="CA11" s="1028"/>
      <c r="CB11" s="1028"/>
      <c r="CC11" s="1028"/>
      <c r="CD11" s="1028"/>
      <c r="CE11" s="1028"/>
      <c r="CF11" s="1028"/>
      <c r="CG11" s="1049"/>
      <c r="CH11" s="1024">
        <v>3</v>
      </c>
      <c r="CI11" s="1025"/>
      <c r="CJ11" s="1025"/>
      <c r="CK11" s="1025"/>
      <c r="CL11" s="1026"/>
      <c r="CM11" s="1024">
        <v>83</v>
      </c>
      <c r="CN11" s="1025"/>
      <c r="CO11" s="1025"/>
      <c r="CP11" s="1025"/>
      <c r="CQ11" s="1026"/>
      <c r="CR11" s="1024">
        <v>50</v>
      </c>
      <c r="CS11" s="1025"/>
      <c r="CT11" s="1025"/>
      <c r="CU11" s="1025"/>
      <c r="CV11" s="1026"/>
      <c r="CW11" s="1024">
        <v>6</v>
      </c>
      <c r="CX11" s="1025"/>
      <c r="CY11" s="1025"/>
      <c r="CZ11" s="1025"/>
      <c r="DA11" s="1026"/>
      <c r="DB11" s="1024" t="s">
        <v>572</v>
      </c>
      <c r="DC11" s="1025"/>
      <c r="DD11" s="1025"/>
      <c r="DE11" s="1025"/>
      <c r="DF11" s="1026"/>
      <c r="DG11" s="1024" t="s">
        <v>572</v>
      </c>
      <c r="DH11" s="1025"/>
      <c r="DI11" s="1025"/>
      <c r="DJ11" s="1025"/>
      <c r="DK11" s="1026"/>
      <c r="DL11" s="1024" t="s">
        <v>572</v>
      </c>
      <c r="DM11" s="1025"/>
      <c r="DN11" s="1025"/>
      <c r="DO11" s="1025"/>
      <c r="DP11" s="1026"/>
      <c r="DQ11" s="1024" t="s">
        <v>572</v>
      </c>
      <c r="DR11" s="1025"/>
      <c r="DS11" s="1025"/>
      <c r="DT11" s="1025"/>
      <c r="DU11" s="1026"/>
      <c r="DV11" s="1027"/>
      <c r="DW11" s="1028"/>
      <c r="DX11" s="1028"/>
      <c r="DY11" s="1028"/>
      <c r="DZ11" s="1029"/>
      <c r="EA11" s="217"/>
    </row>
    <row r="12" spans="1:131" s="218" customFormat="1" ht="26.25" customHeight="1" x14ac:dyDescent="0.2">
      <c r="A12" s="221">
        <v>6</v>
      </c>
      <c r="B12" s="1065"/>
      <c r="C12" s="1066"/>
      <c r="D12" s="1066"/>
      <c r="E12" s="1066"/>
      <c r="F12" s="1066"/>
      <c r="G12" s="1066"/>
      <c r="H12" s="1066"/>
      <c r="I12" s="1066"/>
      <c r="J12" s="1066"/>
      <c r="K12" s="1066"/>
      <c r="L12" s="1066"/>
      <c r="M12" s="1066"/>
      <c r="N12" s="1066"/>
      <c r="O12" s="1066"/>
      <c r="P12" s="1067"/>
      <c r="Q12" s="1073"/>
      <c r="R12" s="1074"/>
      <c r="S12" s="1074"/>
      <c r="T12" s="1074"/>
      <c r="U12" s="1074"/>
      <c r="V12" s="1074"/>
      <c r="W12" s="1074"/>
      <c r="X12" s="1074"/>
      <c r="Y12" s="1074"/>
      <c r="Z12" s="1074"/>
      <c r="AA12" s="1074"/>
      <c r="AB12" s="1074"/>
      <c r="AC12" s="1074"/>
      <c r="AD12" s="1074"/>
      <c r="AE12" s="1075"/>
      <c r="AF12" s="1070"/>
      <c r="AG12" s="1071"/>
      <c r="AH12" s="1071"/>
      <c r="AI12" s="1071"/>
      <c r="AJ12" s="1072"/>
      <c r="AK12" s="1115"/>
      <c r="AL12" s="1116"/>
      <c r="AM12" s="1116"/>
      <c r="AN12" s="1116"/>
      <c r="AO12" s="1116"/>
      <c r="AP12" s="1116"/>
      <c r="AQ12" s="1116"/>
      <c r="AR12" s="1116"/>
      <c r="AS12" s="1116"/>
      <c r="AT12" s="1116"/>
      <c r="AU12" s="1117"/>
      <c r="AV12" s="1117"/>
      <c r="AW12" s="1117"/>
      <c r="AX12" s="1117"/>
      <c r="AY12" s="1118"/>
      <c r="AZ12" s="214"/>
      <c r="BA12" s="214"/>
      <c r="BB12" s="214"/>
      <c r="BC12" s="214"/>
      <c r="BD12" s="214"/>
      <c r="BE12" s="215"/>
      <c r="BF12" s="215"/>
      <c r="BG12" s="215"/>
      <c r="BH12" s="215"/>
      <c r="BI12" s="215"/>
      <c r="BJ12" s="215"/>
      <c r="BK12" s="215"/>
      <c r="BL12" s="215"/>
      <c r="BM12" s="215"/>
      <c r="BN12" s="215"/>
      <c r="BO12" s="215"/>
      <c r="BP12" s="215"/>
      <c r="BQ12" s="221">
        <v>6</v>
      </c>
      <c r="BR12" s="222"/>
      <c r="BS12" s="1027" t="s">
        <v>555</v>
      </c>
      <c r="BT12" s="1028"/>
      <c r="BU12" s="1028"/>
      <c r="BV12" s="1028"/>
      <c r="BW12" s="1028"/>
      <c r="BX12" s="1028"/>
      <c r="BY12" s="1028"/>
      <c r="BZ12" s="1028"/>
      <c r="CA12" s="1028"/>
      <c r="CB12" s="1028"/>
      <c r="CC12" s="1028"/>
      <c r="CD12" s="1028"/>
      <c r="CE12" s="1028"/>
      <c r="CF12" s="1028"/>
      <c r="CG12" s="1049"/>
      <c r="CH12" s="1024">
        <v>2</v>
      </c>
      <c r="CI12" s="1025"/>
      <c r="CJ12" s="1025"/>
      <c r="CK12" s="1025"/>
      <c r="CL12" s="1026"/>
      <c r="CM12" s="1024">
        <v>17</v>
      </c>
      <c r="CN12" s="1025"/>
      <c r="CO12" s="1025"/>
      <c r="CP12" s="1025"/>
      <c r="CQ12" s="1026"/>
      <c r="CR12" s="1024">
        <v>11</v>
      </c>
      <c r="CS12" s="1025"/>
      <c r="CT12" s="1025"/>
      <c r="CU12" s="1025"/>
      <c r="CV12" s="1026"/>
      <c r="CW12" s="1024" t="s">
        <v>572</v>
      </c>
      <c r="CX12" s="1025"/>
      <c r="CY12" s="1025"/>
      <c r="CZ12" s="1025"/>
      <c r="DA12" s="1026"/>
      <c r="DB12" s="1024" t="s">
        <v>572</v>
      </c>
      <c r="DC12" s="1025"/>
      <c r="DD12" s="1025"/>
      <c r="DE12" s="1025"/>
      <c r="DF12" s="1026"/>
      <c r="DG12" s="1024" t="s">
        <v>572</v>
      </c>
      <c r="DH12" s="1025"/>
      <c r="DI12" s="1025"/>
      <c r="DJ12" s="1025"/>
      <c r="DK12" s="1026"/>
      <c r="DL12" s="1024" t="s">
        <v>572</v>
      </c>
      <c r="DM12" s="1025"/>
      <c r="DN12" s="1025"/>
      <c r="DO12" s="1025"/>
      <c r="DP12" s="1026"/>
      <c r="DQ12" s="1024" t="s">
        <v>572</v>
      </c>
      <c r="DR12" s="1025"/>
      <c r="DS12" s="1025"/>
      <c r="DT12" s="1025"/>
      <c r="DU12" s="1026"/>
      <c r="DV12" s="1027"/>
      <c r="DW12" s="1028"/>
      <c r="DX12" s="1028"/>
      <c r="DY12" s="1028"/>
      <c r="DZ12" s="1029"/>
      <c r="EA12" s="217"/>
    </row>
    <row r="13" spans="1:131" s="218" customFormat="1" ht="26.25" customHeight="1" x14ac:dyDescent="0.2">
      <c r="A13" s="221">
        <v>7</v>
      </c>
      <c r="B13" s="1065"/>
      <c r="C13" s="1066"/>
      <c r="D13" s="1066"/>
      <c r="E13" s="1066"/>
      <c r="F13" s="1066"/>
      <c r="G13" s="1066"/>
      <c r="H13" s="1066"/>
      <c r="I13" s="1066"/>
      <c r="J13" s="1066"/>
      <c r="K13" s="1066"/>
      <c r="L13" s="1066"/>
      <c r="M13" s="1066"/>
      <c r="N13" s="1066"/>
      <c r="O13" s="1066"/>
      <c r="P13" s="1067"/>
      <c r="Q13" s="1073"/>
      <c r="R13" s="1074"/>
      <c r="S13" s="1074"/>
      <c r="T13" s="1074"/>
      <c r="U13" s="1074"/>
      <c r="V13" s="1074"/>
      <c r="W13" s="1074"/>
      <c r="X13" s="1074"/>
      <c r="Y13" s="1074"/>
      <c r="Z13" s="1074"/>
      <c r="AA13" s="1074"/>
      <c r="AB13" s="1074"/>
      <c r="AC13" s="1074"/>
      <c r="AD13" s="1074"/>
      <c r="AE13" s="1075"/>
      <c r="AF13" s="1070"/>
      <c r="AG13" s="1071"/>
      <c r="AH13" s="1071"/>
      <c r="AI13" s="1071"/>
      <c r="AJ13" s="1072"/>
      <c r="AK13" s="1115"/>
      <c r="AL13" s="1116"/>
      <c r="AM13" s="1116"/>
      <c r="AN13" s="1116"/>
      <c r="AO13" s="1116"/>
      <c r="AP13" s="1116"/>
      <c r="AQ13" s="1116"/>
      <c r="AR13" s="1116"/>
      <c r="AS13" s="1116"/>
      <c r="AT13" s="1116"/>
      <c r="AU13" s="1117"/>
      <c r="AV13" s="1117"/>
      <c r="AW13" s="1117"/>
      <c r="AX13" s="1117"/>
      <c r="AY13" s="1118"/>
      <c r="AZ13" s="214"/>
      <c r="BA13" s="214"/>
      <c r="BB13" s="214"/>
      <c r="BC13" s="214"/>
      <c r="BD13" s="214"/>
      <c r="BE13" s="215"/>
      <c r="BF13" s="215"/>
      <c r="BG13" s="215"/>
      <c r="BH13" s="215"/>
      <c r="BI13" s="215"/>
      <c r="BJ13" s="215"/>
      <c r="BK13" s="215"/>
      <c r="BL13" s="215"/>
      <c r="BM13" s="215"/>
      <c r="BN13" s="215"/>
      <c r="BO13" s="215"/>
      <c r="BP13" s="215"/>
      <c r="BQ13" s="221">
        <v>7</v>
      </c>
      <c r="BR13" s="222"/>
      <c r="BS13" s="1027" t="s">
        <v>556</v>
      </c>
      <c r="BT13" s="1028"/>
      <c r="BU13" s="1028"/>
      <c r="BV13" s="1028"/>
      <c r="BW13" s="1028"/>
      <c r="BX13" s="1028"/>
      <c r="BY13" s="1028"/>
      <c r="BZ13" s="1028"/>
      <c r="CA13" s="1028"/>
      <c r="CB13" s="1028"/>
      <c r="CC13" s="1028"/>
      <c r="CD13" s="1028"/>
      <c r="CE13" s="1028"/>
      <c r="CF13" s="1028"/>
      <c r="CG13" s="1049"/>
      <c r="CH13" s="1024">
        <v>10</v>
      </c>
      <c r="CI13" s="1025"/>
      <c r="CJ13" s="1025"/>
      <c r="CK13" s="1025"/>
      <c r="CL13" s="1026"/>
      <c r="CM13" s="1024">
        <v>136</v>
      </c>
      <c r="CN13" s="1025"/>
      <c r="CO13" s="1025"/>
      <c r="CP13" s="1025"/>
      <c r="CQ13" s="1026"/>
      <c r="CR13" s="1024">
        <v>25</v>
      </c>
      <c r="CS13" s="1025"/>
      <c r="CT13" s="1025"/>
      <c r="CU13" s="1025"/>
      <c r="CV13" s="1026"/>
      <c r="CW13" s="1024">
        <v>8</v>
      </c>
      <c r="CX13" s="1025"/>
      <c r="CY13" s="1025"/>
      <c r="CZ13" s="1025"/>
      <c r="DA13" s="1026"/>
      <c r="DB13" s="1024" t="s">
        <v>572</v>
      </c>
      <c r="DC13" s="1025"/>
      <c r="DD13" s="1025"/>
      <c r="DE13" s="1025"/>
      <c r="DF13" s="1026"/>
      <c r="DG13" s="1024" t="s">
        <v>572</v>
      </c>
      <c r="DH13" s="1025"/>
      <c r="DI13" s="1025"/>
      <c r="DJ13" s="1025"/>
      <c r="DK13" s="1026"/>
      <c r="DL13" s="1024" t="s">
        <v>572</v>
      </c>
      <c r="DM13" s="1025"/>
      <c r="DN13" s="1025"/>
      <c r="DO13" s="1025"/>
      <c r="DP13" s="1026"/>
      <c r="DQ13" s="1024" t="s">
        <v>572</v>
      </c>
      <c r="DR13" s="1025"/>
      <c r="DS13" s="1025"/>
      <c r="DT13" s="1025"/>
      <c r="DU13" s="1026"/>
      <c r="DV13" s="1027"/>
      <c r="DW13" s="1028"/>
      <c r="DX13" s="1028"/>
      <c r="DY13" s="1028"/>
      <c r="DZ13" s="1029"/>
      <c r="EA13" s="217"/>
    </row>
    <row r="14" spans="1:131" s="218" customFormat="1" ht="26.25" customHeight="1" x14ac:dyDescent="0.2">
      <c r="A14" s="221">
        <v>8</v>
      </c>
      <c r="B14" s="1065"/>
      <c r="C14" s="1066"/>
      <c r="D14" s="1066"/>
      <c r="E14" s="1066"/>
      <c r="F14" s="1066"/>
      <c r="G14" s="1066"/>
      <c r="H14" s="1066"/>
      <c r="I14" s="1066"/>
      <c r="J14" s="1066"/>
      <c r="K14" s="1066"/>
      <c r="L14" s="1066"/>
      <c r="M14" s="1066"/>
      <c r="N14" s="1066"/>
      <c r="O14" s="1066"/>
      <c r="P14" s="1067"/>
      <c r="Q14" s="1073"/>
      <c r="R14" s="1074"/>
      <c r="S14" s="1074"/>
      <c r="T14" s="1074"/>
      <c r="U14" s="1074"/>
      <c r="V14" s="1074"/>
      <c r="W14" s="1074"/>
      <c r="X14" s="1074"/>
      <c r="Y14" s="1074"/>
      <c r="Z14" s="1074"/>
      <c r="AA14" s="1074"/>
      <c r="AB14" s="1074"/>
      <c r="AC14" s="1074"/>
      <c r="AD14" s="1074"/>
      <c r="AE14" s="1075"/>
      <c r="AF14" s="1070"/>
      <c r="AG14" s="1071"/>
      <c r="AH14" s="1071"/>
      <c r="AI14" s="1071"/>
      <c r="AJ14" s="1072"/>
      <c r="AK14" s="1115"/>
      <c r="AL14" s="1116"/>
      <c r="AM14" s="1116"/>
      <c r="AN14" s="1116"/>
      <c r="AO14" s="1116"/>
      <c r="AP14" s="1116"/>
      <c r="AQ14" s="1116"/>
      <c r="AR14" s="1116"/>
      <c r="AS14" s="1116"/>
      <c r="AT14" s="1116"/>
      <c r="AU14" s="1117"/>
      <c r="AV14" s="1117"/>
      <c r="AW14" s="1117"/>
      <c r="AX14" s="1117"/>
      <c r="AY14" s="1118"/>
      <c r="AZ14" s="214"/>
      <c r="BA14" s="214"/>
      <c r="BB14" s="214"/>
      <c r="BC14" s="214"/>
      <c r="BD14" s="214"/>
      <c r="BE14" s="215"/>
      <c r="BF14" s="215"/>
      <c r="BG14" s="215"/>
      <c r="BH14" s="215"/>
      <c r="BI14" s="215"/>
      <c r="BJ14" s="215"/>
      <c r="BK14" s="215"/>
      <c r="BL14" s="215"/>
      <c r="BM14" s="215"/>
      <c r="BN14" s="215"/>
      <c r="BO14" s="215"/>
      <c r="BP14" s="215"/>
      <c r="BQ14" s="221">
        <v>8</v>
      </c>
      <c r="BR14" s="222"/>
      <c r="BS14" s="1027" t="s">
        <v>557</v>
      </c>
      <c r="BT14" s="1028"/>
      <c r="BU14" s="1028"/>
      <c r="BV14" s="1028"/>
      <c r="BW14" s="1028"/>
      <c r="BX14" s="1028"/>
      <c r="BY14" s="1028"/>
      <c r="BZ14" s="1028"/>
      <c r="CA14" s="1028"/>
      <c r="CB14" s="1028"/>
      <c r="CC14" s="1028"/>
      <c r="CD14" s="1028"/>
      <c r="CE14" s="1028"/>
      <c r="CF14" s="1028"/>
      <c r="CG14" s="1049"/>
      <c r="CH14" s="1024">
        <v>-3</v>
      </c>
      <c r="CI14" s="1025"/>
      <c r="CJ14" s="1025"/>
      <c r="CK14" s="1025"/>
      <c r="CL14" s="1026"/>
      <c r="CM14" s="1024">
        <v>4</v>
      </c>
      <c r="CN14" s="1025"/>
      <c r="CO14" s="1025"/>
      <c r="CP14" s="1025"/>
      <c r="CQ14" s="1026"/>
      <c r="CR14" s="1024">
        <v>5</v>
      </c>
      <c r="CS14" s="1025"/>
      <c r="CT14" s="1025"/>
      <c r="CU14" s="1025"/>
      <c r="CV14" s="1026"/>
      <c r="CW14" s="1024" t="s">
        <v>572</v>
      </c>
      <c r="CX14" s="1025"/>
      <c r="CY14" s="1025"/>
      <c r="CZ14" s="1025"/>
      <c r="DA14" s="1026"/>
      <c r="DB14" s="1024" t="s">
        <v>572</v>
      </c>
      <c r="DC14" s="1025"/>
      <c r="DD14" s="1025"/>
      <c r="DE14" s="1025"/>
      <c r="DF14" s="1026"/>
      <c r="DG14" s="1024" t="s">
        <v>572</v>
      </c>
      <c r="DH14" s="1025"/>
      <c r="DI14" s="1025"/>
      <c r="DJ14" s="1025"/>
      <c r="DK14" s="1026"/>
      <c r="DL14" s="1024" t="s">
        <v>572</v>
      </c>
      <c r="DM14" s="1025"/>
      <c r="DN14" s="1025"/>
      <c r="DO14" s="1025"/>
      <c r="DP14" s="1026"/>
      <c r="DQ14" s="1024" t="s">
        <v>572</v>
      </c>
      <c r="DR14" s="1025"/>
      <c r="DS14" s="1025"/>
      <c r="DT14" s="1025"/>
      <c r="DU14" s="1026"/>
      <c r="DV14" s="1027"/>
      <c r="DW14" s="1028"/>
      <c r="DX14" s="1028"/>
      <c r="DY14" s="1028"/>
      <c r="DZ14" s="1029"/>
      <c r="EA14" s="217"/>
    </row>
    <row r="15" spans="1:131" s="218" customFormat="1" ht="26.25" customHeight="1" x14ac:dyDescent="0.2">
      <c r="A15" s="221">
        <v>9</v>
      </c>
      <c r="B15" s="1065"/>
      <c r="C15" s="1066"/>
      <c r="D15" s="1066"/>
      <c r="E15" s="1066"/>
      <c r="F15" s="1066"/>
      <c r="G15" s="1066"/>
      <c r="H15" s="1066"/>
      <c r="I15" s="1066"/>
      <c r="J15" s="1066"/>
      <c r="K15" s="1066"/>
      <c r="L15" s="1066"/>
      <c r="M15" s="1066"/>
      <c r="N15" s="1066"/>
      <c r="O15" s="1066"/>
      <c r="P15" s="1067"/>
      <c r="Q15" s="1073"/>
      <c r="R15" s="1074"/>
      <c r="S15" s="1074"/>
      <c r="T15" s="1074"/>
      <c r="U15" s="1074"/>
      <c r="V15" s="1074"/>
      <c r="W15" s="1074"/>
      <c r="X15" s="1074"/>
      <c r="Y15" s="1074"/>
      <c r="Z15" s="1074"/>
      <c r="AA15" s="1074"/>
      <c r="AB15" s="1074"/>
      <c r="AC15" s="1074"/>
      <c r="AD15" s="1074"/>
      <c r="AE15" s="1075"/>
      <c r="AF15" s="1070"/>
      <c r="AG15" s="1071"/>
      <c r="AH15" s="1071"/>
      <c r="AI15" s="1071"/>
      <c r="AJ15" s="1072"/>
      <c r="AK15" s="1115"/>
      <c r="AL15" s="1116"/>
      <c r="AM15" s="1116"/>
      <c r="AN15" s="1116"/>
      <c r="AO15" s="1116"/>
      <c r="AP15" s="1116"/>
      <c r="AQ15" s="1116"/>
      <c r="AR15" s="1116"/>
      <c r="AS15" s="1116"/>
      <c r="AT15" s="1116"/>
      <c r="AU15" s="1117"/>
      <c r="AV15" s="1117"/>
      <c r="AW15" s="1117"/>
      <c r="AX15" s="1117"/>
      <c r="AY15" s="1118"/>
      <c r="AZ15" s="214"/>
      <c r="BA15" s="214"/>
      <c r="BB15" s="214"/>
      <c r="BC15" s="214"/>
      <c r="BD15" s="214"/>
      <c r="BE15" s="215"/>
      <c r="BF15" s="215"/>
      <c r="BG15" s="215"/>
      <c r="BH15" s="215"/>
      <c r="BI15" s="215"/>
      <c r="BJ15" s="215"/>
      <c r="BK15" s="215"/>
      <c r="BL15" s="215"/>
      <c r="BM15" s="215"/>
      <c r="BN15" s="215"/>
      <c r="BO15" s="215"/>
      <c r="BP15" s="215"/>
      <c r="BQ15" s="221">
        <v>9</v>
      </c>
      <c r="BR15" s="222"/>
      <c r="BS15" s="1027" t="s">
        <v>558</v>
      </c>
      <c r="BT15" s="1028"/>
      <c r="BU15" s="1028"/>
      <c r="BV15" s="1028"/>
      <c r="BW15" s="1028"/>
      <c r="BX15" s="1028"/>
      <c r="BY15" s="1028"/>
      <c r="BZ15" s="1028"/>
      <c r="CA15" s="1028"/>
      <c r="CB15" s="1028"/>
      <c r="CC15" s="1028"/>
      <c r="CD15" s="1028"/>
      <c r="CE15" s="1028"/>
      <c r="CF15" s="1028"/>
      <c r="CG15" s="1049"/>
      <c r="CH15" s="1024">
        <v>-2</v>
      </c>
      <c r="CI15" s="1025"/>
      <c r="CJ15" s="1025"/>
      <c r="CK15" s="1025"/>
      <c r="CL15" s="1026"/>
      <c r="CM15" s="1024">
        <v>71</v>
      </c>
      <c r="CN15" s="1025"/>
      <c r="CO15" s="1025"/>
      <c r="CP15" s="1025"/>
      <c r="CQ15" s="1026"/>
      <c r="CR15" s="1024">
        <v>19</v>
      </c>
      <c r="CS15" s="1025"/>
      <c r="CT15" s="1025"/>
      <c r="CU15" s="1025"/>
      <c r="CV15" s="1026"/>
      <c r="CW15" s="1024" t="s">
        <v>572</v>
      </c>
      <c r="CX15" s="1025"/>
      <c r="CY15" s="1025"/>
      <c r="CZ15" s="1025"/>
      <c r="DA15" s="1026"/>
      <c r="DB15" s="1024" t="s">
        <v>572</v>
      </c>
      <c r="DC15" s="1025"/>
      <c r="DD15" s="1025"/>
      <c r="DE15" s="1025"/>
      <c r="DF15" s="1026"/>
      <c r="DG15" s="1024" t="s">
        <v>572</v>
      </c>
      <c r="DH15" s="1025"/>
      <c r="DI15" s="1025"/>
      <c r="DJ15" s="1025"/>
      <c r="DK15" s="1026"/>
      <c r="DL15" s="1024" t="s">
        <v>572</v>
      </c>
      <c r="DM15" s="1025"/>
      <c r="DN15" s="1025"/>
      <c r="DO15" s="1025"/>
      <c r="DP15" s="1026"/>
      <c r="DQ15" s="1024" t="s">
        <v>572</v>
      </c>
      <c r="DR15" s="1025"/>
      <c r="DS15" s="1025"/>
      <c r="DT15" s="1025"/>
      <c r="DU15" s="1026"/>
      <c r="DV15" s="1027"/>
      <c r="DW15" s="1028"/>
      <c r="DX15" s="1028"/>
      <c r="DY15" s="1028"/>
      <c r="DZ15" s="1029"/>
      <c r="EA15" s="217"/>
    </row>
    <row r="16" spans="1:131" s="218" customFormat="1" ht="26.25" customHeight="1" x14ac:dyDescent="0.2">
      <c r="A16" s="221">
        <v>10</v>
      </c>
      <c r="B16" s="1065"/>
      <c r="C16" s="1066"/>
      <c r="D16" s="1066"/>
      <c r="E16" s="1066"/>
      <c r="F16" s="1066"/>
      <c r="G16" s="1066"/>
      <c r="H16" s="1066"/>
      <c r="I16" s="1066"/>
      <c r="J16" s="1066"/>
      <c r="K16" s="1066"/>
      <c r="L16" s="1066"/>
      <c r="M16" s="1066"/>
      <c r="N16" s="1066"/>
      <c r="O16" s="1066"/>
      <c r="P16" s="1067"/>
      <c r="Q16" s="1073"/>
      <c r="R16" s="1074"/>
      <c r="S16" s="1074"/>
      <c r="T16" s="1074"/>
      <c r="U16" s="1074"/>
      <c r="V16" s="1074"/>
      <c r="W16" s="1074"/>
      <c r="X16" s="1074"/>
      <c r="Y16" s="1074"/>
      <c r="Z16" s="1074"/>
      <c r="AA16" s="1074"/>
      <c r="AB16" s="1074"/>
      <c r="AC16" s="1074"/>
      <c r="AD16" s="1074"/>
      <c r="AE16" s="1075"/>
      <c r="AF16" s="1070"/>
      <c r="AG16" s="1071"/>
      <c r="AH16" s="1071"/>
      <c r="AI16" s="1071"/>
      <c r="AJ16" s="1072"/>
      <c r="AK16" s="1115"/>
      <c r="AL16" s="1116"/>
      <c r="AM16" s="1116"/>
      <c r="AN16" s="1116"/>
      <c r="AO16" s="1116"/>
      <c r="AP16" s="1116"/>
      <c r="AQ16" s="1116"/>
      <c r="AR16" s="1116"/>
      <c r="AS16" s="1116"/>
      <c r="AT16" s="1116"/>
      <c r="AU16" s="1117"/>
      <c r="AV16" s="1117"/>
      <c r="AW16" s="1117"/>
      <c r="AX16" s="1117"/>
      <c r="AY16" s="1118"/>
      <c r="AZ16" s="214"/>
      <c r="BA16" s="214"/>
      <c r="BB16" s="214"/>
      <c r="BC16" s="214"/>
      <c r="BD16" s="214"/>
      <c r="BE16" s="215"/>
      <c r="BF16" s="215"/>
      <c r="BG16" s="215"/>
      <c r="BH16" s="215"/>
      <c r="BI16" s="215"/>
      <c r="BJ16" s="215"/>
      <c r="BK16" s="215"/>
      <c r="BL16" s="215"/>
      <c r="BM16" s="215"/>
      <c r="BN16" s="215"/>
      <c r="BO16" s="215"/>
      <c r="BP16" s="215"/>
      <c r="BQ16" s="221">
        <v>10</v>
      </c>
      <c r="BR16" s="222"/>
      <c r="BS16" s="1027" t="s">
        <v>559</v>
      </c>
      <c r="BT16" s="1028"/>
      <c r="BU16" s="1028"/>
      <c r="BV16" s="1028"/>
      <c r="BW16" s="1028"/>
      <c r="BX16" s="1028"/>
      <c r="BY16" s="1028"/>
      <c r="BZ16" s="1028"/>
      <c r="CA16" s="1028"/>
      <c r="CB16" s="1028"/>
      <c r="CC16" s="1028"/>
      <c r="CD16" s="1028"/>
      <c r="CE16" s="1028"/>
      <c r="CF16" s="1028"/>
      <c r="CG16" s="1049"/>
      <c r="CH16" s="1024">
        <v>2</v>
      </c>
      <c r="CI16" s="1025"/>
      <c r="CJ16" s="1025"/>
      <c r="CK16" s="1025"/>
      <c r="CL16" s="1026"/>
      <c r="CM16" s="1024">
        <v>13</v>
      </c>
      <c r="CN16" s="1025"/>
      <c r="CO16" s="1025"/>
      <c r="CP16" s="1025"/>
      <c r="CQ16" s="1026"/>
      <c r="CR16" s="1024">
        <v>0</v>
      </c>
      <c r="CS16" s="1025"/>
      <c r="CT16" s="1025"/>
      <c r="CU16" s="1025"/>
      <c r="CV16" s="1026"/>
      <c r="CW16" s="1024">
        <v>12</v>
      </c>
      <c r="CX16" s="1025"/>
      <c r="CY16" s="1025"/>
      <c r="CZ16" s="1025"/>
      <c r="DA16" s="1026"/>
      <c r="DB16" s="1024" t="s">
        <v>572</v>
      </c>
      <c r="DC16" s="1025"/>
      <c r="DD16" s="1025"/>
      <c r="DE16" s="1025"/>
      <c r="DF16" s="1026"/>
      <c r="DG16" s="1024" t="s">
        <v>572</v>
      </c>
      <c r="DH16" s="1025"/>
      <c r="DI16" s="1025"/>
      <c r="DJ16" s="1025"/>
      <c r="DK16" s="1026"/>
      <c r="DL16" s="1024" t="s">
        <v>572</v>
      </c>
      <c r="DM16" s="1025"/>
      <c r="DN16" s="1025"/>
      <c r="DO16" s="1025"/>
      <c r="DP16" s="1026"/>
      <c r="DQ16" s="1024" t="s">
        <v>572</v>
      </c>
      <c r="DR16" s="1025"/>
      <c r="DS16" s="1025"/>
      <c r="DT16" s="1025"/>
      <c r="DU16" s="1026"/>
      <c r="DV16" s="1027"/>
      <c r="DW16" s="1028"/>
      <c r="DX16" s="1028"/>
      <c r="DY16" s="1028"/>
      <c r="DZ16" s="1029"/>
      <c r="EA16" s="217"/>
    </row>
    <row r="17" spans="1:131" s="218" customFormat="1" ht="26.25" customHeight="1" x14ac:dyDescent="0.2">
      <c r="A17" s="221">
        <v>11</v>
      </c>
      <c r="B17" s="1065"/>
      <c r="C17" s="1066"/>
      <c r="D17" s="1066"/>
      <c r="E17" s="1066"/>
      <c r="F17" s="1066"/>
      <c r="G17" s="1066"/>
      <c r="H17" s="1066"/>
      <c r="I17" s="1066"/>
      <c r="J17" s="1066"/>
      <c r="K17" s="1066"/>
      <c r="L17" s="1066"/>
      <c r="M17" s="1066"/>
      <c r="N17" s="1066"/>
      <c r="O17" s="1066"/>
      <c r="P17" s="1067"/>
      <c r="Q17" s="1073"/>
      <c r="R17" s="1074"/>
      <c r="S17" s="1074"/>
      <c r="T17" s="1074"/>
      <c r="U17" s="1074"/>
      <c r="V17" s="1074"/>
      <c r="W17" s="1074"/>
      <c r="X17" s="1074"/>
      <c r="Y17" s="1074"/>
      <c r="Z17" s="1074"/>
      <c r="AA17" s="1074"/>
      <c r="AB17" s="1074"/>
      <c r="AC17" s="1074"/>
      <c r="AD17" s="1074"/>
      <c r="AE17" s="1075"/>
      <c r="AF17" s="1070"/>
      <c r="AG17" s="1071"/>
      <c r="AH17" s="1071"/>
      <c r="AI17" s="1071"/>
      <c r="AJ17" s="1072"/>
      <c r="AK17" s="1115"/>
      <c r="AL17" s="1116"/>
      <c r="AM17" s="1116"/>
      <c r="AN17" s="1116"/>
      <c r="AO17" s="1116"/>
      <c r="AP17" s="1116"/>
      <c r="AQ17" s="1116"/>
      <c r="AR17" s="1116"/>
      <c r="AS17" s="1116"/>
      <c r="AT17" s="1116"/>
      <c r="AU17" s="1117"/>
      <c r="AV17" s="1117"/>
      <c r="AW17" s="1117"/>
      <c r="AX17" s="1117"/>
      <c r="AY17" s="1118"/>
      <c r="AZ17" s="214"/>
      <c r="BA17" s="214"/>
      <c r="BB17" s="214"/>
      <c r="BC17" s="214"/>
      <c r="BD17" s="214"/>
      <c r="BE17" s="215"/>
      <c r="BF17" s="215"/>
      <c r="BG17" s="215"/>
      <c r="BH17" s="215"/>
      <c r="BI17" s="215"/>
      <c r="BJ17" s="215"/>
      <c r="BK17" s="215"/>
      <c r="BL17" s="215"/>
      <c r="BM17" s="215"/>
      <c r="BN17" s="215"/>
      <c r="BO17" s="215"/>
      <c r="BP17" s="215"/>
      <c r="BQ17" s="221">
        <v>11</v>
      </c>
      <c r="BR17" s="222"/>
      <c r="BS17" s="1027" t="s">
        <v>560</v>
      </c>
      <c r="BT17" s="1028"/>
      <c r="BU17" s="1028"/>
      <c r="BV17" s="1028"/>
      <c r="BW17" s="1028"/>
      <c r="BX17" s="1028"/>
      <c r="BY17" s="1028"/>
      <c r="BZ17" s="1028"/>
      <c r="CA17" s="1028"/>
      <c r="CB17" s="1028"/>
      <c r="CC17" s="1028"/>
      <c r="CD17" s="1028"/>
      <c r="CE17" s="1028"/>
      <c r="CF17" s="1028"/>
      <c r="CG17" s="1049"/>
      <c r="CH17" s="1024">
        <v>2</v>
      </c>
      <c r="CI17" s="1025"/>
      <c r="CJ17" s="1025"/>
      <c r="CK17" s="1025"/>
      <c r="CL17" s="1026"/>
      <c r="CM17" s="1024">
        <v>15</v>
      </c>
      <c r="CN17" s="1025"/>
      <c r="CO17" s="1025"/>
      <c r="CP17" s="1025"/>
      <c r="CQ17" s="1026"/>
      <c r="CR17" s="1024">
        <v>5</v>
      </c>
      <c r="CS17" s="1025"/>
      <c r="CT17" s="1025"/>
      <c r="CU17" s="1025"/>
      <c r="CV17" s="1026"/>
      <c r="CW17" s="1024" t="s">
        <v>572</v>
      </c>
      <c r="CX17" s="1025"/>
      <c r="CY17" s="1025"/>
      <c r="CZ17" s="1025"/>
      <c r="DA17" s="1026"/>
      <c r="DB17" s="1024" t="s">
        <v>572</v>
      </c>
      <c r="DC17" s="1025"/>
      <c r="DD17" s="1025"/>
      <c r="DE17" s="1025"/>
      <c r="DF17" s="1026"/>
      <c r="DG17" s="1024" t="s">
        <v>572</v>
      </c>
      <c r="DH17" s="1025"/>
      <c r="DI17" s="1025"/>
      <c r="DJ17" s="1025"/>
      <c r="DK17" s="1026"/>
      <c r="DL17" s="1024" t="s">
        <v>572</v>
      </c>
      <c r="DM17" s="1025"/>
      <c r="DN17" s="1025"/>
      <c r="DO17" s="1025"/>
      <c r="DP17" s="1026"/>
      <c r="DQ17" s="1024" t="s">
        <v>572</v>
      </c>
      <c r="DR17" s="1025"/>
      <c r="DS17" s="1025"/>
      <c r="DT17" s="1025"/>
      <c r="DU17" s="1026"/>
      <c r="DV17" s="1027"/>
      <c r="DW17" s="1028"/>
      <c r="DX17" s="1028"/>
      <c r="DY17" s="1028"/>
      <c r="DZ17" s="1029"/>
      <c r="EA17" s="217"/>
    </row>
    <row r="18" spans="1:131" s="218" customFormat="1" ht="26.25" customHeight="1" x14ac:dyDescent="0.2">
      <c r="A18" s="221">
        <v>12</v>
      </c>
      <c r="B18" s="1065"/>
      <c r="C18" s="1066"/>
      <c r="D18" s="1066"/>
      <c r="E18" s="1066"/>
      <c r="F18" s="1066"/>
      <c r="G18" s="1066"/>
      <c r="H18" s="1066"/>
      <c r="I18" s="1066"/>
      <c r="J18" s="1066"/>
      <c r="K18" s="1066"/>
      <c r="L18" s="1066"/>
      <c r="M18" s="1066"/>
      <c r="N18" s="1066"/>
      <c r="O18" s="1066"/>
      <c r="P18" s="1067"/>
      <c r="Q18" s="1073"/>
      <c r="R18" s="1074"/>
      <c r="S18" s="1074"/>
      <c r="T18" s="1074"/>
      <c r="U18" s="1074"/>
      <c r="V18" s="1074"/>
      <c r="W18" s="1074"/>
      <c r="X18" s="1074"/>
      <c r="Y18" s="1074"/>
      <c r="Z18" s="1074"/>
      <c r="AA18" s="1074"/>
      <c r="AB18" s="1074"/>
      <c r="AC18" s="1074"/>
      <c r="AD18" s="1074"/>
      <c r="AE18" s="1075"/>
      <c r="AF18" s="1070"/>
      <c r="AG18" s="1071"/>
      <c r="AH18" s="1071"/>
      <c r="AI18" s="1071"/>
      <c r="AJ18" s="1072"/>
      <c r="AK18" s="1115"/>
      <c r="AL18" s="1116"/>
      <c r="AM18" s="1116"/>
      <c r="AN18" s="1116"/>
      <c r="AO18" s="1116"/>
      <c r="AP18" s="1116"/>
      <c r="AQ18" s="1116"/>
      <c r="AR18" s="1116"/>
      <c r="AS18" s="1116"/>
      <c r="AT18" s="1116"/>
      <c r="AU18" s="1117"/>
      <c r="AV18" s="1117"/>
      <c r="AW18" s="1117"/>
      <c r="AX18" s="1117"/>
      <c r="AY18" s="1118"/>
      <c r="AZ18" s="214"/>
      <c r="BA18" s="214"/>
      <c r="BB18" s="214"/>
      <c r="BC18" s="214"/>
      <c r="BD18" s="214"/>
      <c r="BE18" s="215"/>
      <c r="BF18" s="215"/>
      <c r="BG18" s="215"/>
      <c r="BH18" s="215"/>
      <c r="BI18" s="215"/>
      <c r="BJ18" s="215"/>
      <c r="BK18" s="215"/>
      <c r="BL18" s="215"/>
      <c r="BM18" s="215"/>
      <c r="BN18" s="215"/>
      <c r="BO18" s="215"/>
      <c r="BP18" s="215"/>
      <c r="BQ18" s="221">
        <v>12</v>
      </c>
      <c r="BR18" s="222"/>
      <c r="BS18" s="1027" t="s">
        <v>573</v>
      </c>
      <c r="BT18" s="1028"/>
      <c r="BU18" s="1028"/>
      <c r="BV18" s="1028"/>
      <c r="BW18" s="1028"/>
      <c r="BX18" s="1028"/>
      <c r="BY18" s="1028"/>
      <c r="BZ18" s="1028"/>
      <c r="CA18" s="1028"/>
      <c r="CB18" s="1028"/>
      <c r="CC18" s="1028"/>
      <c r="CD18" s="1028"/>
      <c r="CE18" s="1028"/>
      <c r="CF18" s="1028"/>
      <c r="CG18" s="1049"/>
      <c r="CH18" s="1024">
        <v>0</v>
      </c>
      <c r="CI18" s="1025"/>
      <c r="CJ18" s="1025"/>
      <c r="CK18" s="1025"/>
      <c r="CL18" s="1026"/>
      <c r="CM18" s="1024">
        <v>98</v>
      </c>
      <c r="CN18" s="1025"/>
      <c r="CO18" s="1025"/>
      <c r="CP18" s="1025"/>
      <c r="CQ18" s="1026"/>
      <c r="CR18" s="1024">
        <v>91</v>
      </c>
      <c r="CS18" s="1025"/>
      <c r="CT18" s="1025"/>
      <c r="CU18" s="1025"/>
      <c r="CV18" s="1026"/>
      <c r="CW18" s="1024" t="s">
        <v>572</v>
      </c>
      <c r="CX18" s="1025"/>
      <c r="CY18" s="1025"/>
      <c r="CZ18" s="1025"/>
      <c r="DA18" s="1026"/>
      <c r="DB18" s="1024" t="s">
        <v>572</v>
      </c>
      <c r="DC18" s="1025"/>
      <c r="DD18" s="1025"/>
      <c r="DE18" s="1025"/>
      <c r="DF18" s="1026"/>
      <c r="DG18" s="1024" t="s">
        <v>572</v>
      </c>
      <c r="DH18" s="1025"/>
      <c r="DI18" s="1025"/>
      <c r="DJ18" s="1025"/>
      <c r="DK18" s="1026"/>
      <c r="DL18" s="1024" t="s">
        <v>572</v>
      </c>
      <c r="DM18" s="1025"/>
      <c r="DN18" s="1025"/>
      <c r="DO18" s="1025"/>
      <c r="DP18" s="1026"/>
      <c r="DQ18" s="1024" t="s">
        <v>572</v>
      </c>
      <c r="DR18" s="1025"/>
      <c r="DS18" s="1025"/>
      <c r="DT18" s="1025"/>
      <c r="DU18" s="1026"/>
      <c r="DV18" s="1027"/>
      <c r="DW18" s="1028"/>
      <c r="DX18" s="1028"/>
      <c r="DY18" s="1028"/>
      <c r="DZ18" s="1029"/>
      <c r="EA18" s="217"/>
    </row>
    <row r="19" spans="1:131" s="218" customFormat="1" ht="26.25" customHeight="1" x14ac:dyDescent="0.2">
      <c r="A19" s="221">
        <v>13</v>
      </c>
      <c r="B19" s="1065"/>
      <c r="C19" s="1066"/>
      <c r="D19" s="1066"/>
      <c r="E19" s="1066"/>
      <c r="F19" s="1066"/>
      <c r="G19" s="1066"/>
      <c r="H19" s="1066"/>
      <c r="I19" s="1066"/>
      <c r="J19" s="1066"/>
      <c r="K19" s="1066"/>
      <c r="L19" s="1066"/>
      <c r="M19" s="1066"/>
      <c r="N19" s="1066"/>
      <c r="O19" s="1066"/>
      <c r="P19" s="1067"/>
      <c r="Q19" s="1073"/>
      <c r="R19" s="1074"/>
      <c r="S19" s="1074"/>
      <c r="T19" s="1074"/>
      <c r="U19" s="1074"/>
      <c r="V19" s="1074"/>
      <c r="W19" s="1074"/>
      <c r="X19" s="1074"/>
      <c r="Y19" s="1074"/>
      <c r="Z19" s="1074"/>
      <c r="AA19" s="1074"/>
      <c r="AB19" s="1074"/>
      <c r="AC19" s="1074"/>
      <c r="AD19" s="1074"/>
      <c r="AE19" s="1075"/>
      <c r="AF19" s="1070"/>
      <c r="AG19" s="1071"/>
      <c r="AH19" s="1071"/>
      <c r="AI19" s="1071"/>
      <c r="AJ19" s="1072"/>
      <c r="AK19" s="1115"/>
      <c r="AL19" s="1116"/>
      <c r="AM19" s="1116"/>
      <c r="AN19" s="1116"/>
      <c r="AO19" s="1116"/>
      <c r="AP19" s="1116"/>
      <c r="AQ19" s="1116"/>
      <c r="AR19" s="1116"/>
      <c r="AS19" s="1116"/>
      <c r="AT19" s="1116"/>
      <c r="AU19" s="1117"/>
      <c r="AV19" s="1117"/>
      <c r="AW19" s="1117"/>
      <c r="AX19" s="1117"/>
      <c r="AY19" s="1118"/>
      <c r="AZ19" s="214"/>
      <c r="BA19" s="214"/>
      <c r="BB19" s="214"/>
      <c r="BC19" s="214"/>
      <c r="BD19" s="214"/>
      <c r="BE19" s="215"/>
      <c r="BF19" s="215"/>
      <c r="BG19" s="215"/>
      <c r="BH19" s="215"/>
      <c r="BI19" s="215"/>
      <c r="BJ19" s="215"/>
      <c r="BK19" s="215"/>
      <c r="BL19" s="215"/>
      <c r="BM19" s="215"/>
      <c r="BN19" s="215"/>
      <c r="BO19" s="215"/>
      <c r="BP19" s="215"/>
      <c r="BQ19" s="221">
        <v>13</v>
      </c>
      <c r="BR19" s="222"/>
      <c r="BS19" s="1027"/>
      <c r="BT19" s="1028"/>
      <c r="BU19" s="1028"/>
      <c r="BV19" s="1028"/>
      <c r="BW19" s="1028"/>
      <c r="BX19" s="1028"/>
      <c r="BY19" s="1028"/>
      <c r="BZ19" s="1028"/>
      <c r="CA19" s="1028"/>
      <c r="CB19" s="1028"/>
      <c r="CC19" s="1028"/>
      <c r="CD19" s="1028"/>
      <c r="CE19" s="1028"/>
      <c r="CF19" s="1028"/>
      <c r="CG19" s="1049"/>
      <c r="CH19" s="1024"/>
      <c r="CI19" s="1025"/>
      <c r="CJ19" s="1025"/>
      <c r="CK19" s="1025"/>
      <c r="CL19" s="1026"/>
      <c r="CM19" s="1024"/>
      <c r="CN19" s="1025"/>
      <c r="CO19" s="1025"/>
      <c r="CP19" s="1025"/>
      <c r="CQ19" s="1026"/>
      <c r="CR19" s="1024"/>
      <c r="CS19" s="1025"/>
      <c r="CT19" s="1025"/>
      <c r="CU19" s="1025"/>
      <c r="CV19" s="1026"/>
      <c r="CW19" s="1024"/>
      <c r="CX19" s="1025"/>
      <c r="CY19" s="1025"/>
      <c r="CZ19" s="1025"/>
      <c r="DA19" s="1026"/>
      <c r="DB19" s="1024"/>
      <c r="DC19" s="1025"/>
      <c r="DD19" s="1025"/>
      <c r="DE19" s="1025"/>
      <c r="DF19" s="1026"/>
      <c r="DG19" s="1024"/>
      <c r="DH19" s="1025"/>
      <c r="DI19" s="1025"/>
      <c r="DJ19" s="1025"/>
      <c r="DK19" s="1026"/>
      <c r="DL19" s="1024"/>
      <c r="DM19" s="1025"/>
      <c r="DN19" s="1025"/>
      <c r="DO19" s="1025"/>
      <c r="DP19" s="1026"/>
      <c r="DQ19" s="1024"/>
      <c r="DR19" s="1025"/>
      <c r="DS19" s="1025"/>
      <c r="DT19" s="1025"/>
      <c r="DU19" s="1026"/>
      <c r="DV19" s="1027"/>
      <c r="DW19" s="1028"/>
      <c r="DX19" s="1028"/>
      <c r="DY19" s="1028"/>
      <c r="DZ19" s="1029"/>
      <c r="EA19" s="217"/>
    </row>
    <row r="20" spans="1:131" s="218" customFormat="1" ht="26.25" customHeight="1" x14ac:dyDescent="0.2">
      <c r="A20" s="221">
        <v>14</v>
      </c>
      <c r="B20" s="1065"/>
      <c r="C20" s="1066"/>
      <c r="D20" s="1066"/>
      <c r="E20" s="1066"/>
      <c r="F20" s="1066"/>
      <c r="G20" s="1066"/>
      <c r="H20" s="1066"/>
      <c r="I20" s="1066"/>
      <c r="J20" s="1066"/>
      <c r="K20" s="1066"/>
      <c r="L20" s="1066"/>
      <c r="M20" s="1066"/>
      <c r="N20" s="1066"/>
      <c r="O20" s="1066"/>
      <c r="P20" s="1067"/>
      <c r="Q20" s="1073"/>
      <c r="R20" s="1074"/>
      <c r="S20" s="1074"/>
      <c r="T20" s="1074"/>
      <c r="U20" s="1074"/>
      <c r="V20" s="1074"/>
      <c r="W20" s="1074"/>
      <c r="X20" s="1074"/>
      <c r="Y20" s="1074"/>
      <c r="Z20" s="1074"/>
      <c r="AA20" s="1074"/>
      <c r="AB20" s="1074"/>
      <c r="AC20" s="1074"/>
      <c r="AD20" s="1074"/>
      <c r="AE20" s="1075"/>
      <c r="AF20" s="1070"/>
      <c r="AG20" s="1071"/>
      <c r="AH20" s="1071"/>
      <c r="AI20" s="1071"/>
      <c r="AJ20" s="1072"/>
      <c r="AK20" s="1115"/>
      <c r="AL20" s="1116"/>
      <c r="AM20" s="1116"/>
      <c r="AN20" s="1116"/>
      <c r="AO20" s="1116"/>
      <c r="AP20" s="1116"/>
      <c r="AQ20" s="1116"/>
      <c r="AR20" s="1116"/>
      <c r="AS20" s="1116"/>
      <c r="AT20" s="1116"/>
      <c r="AU20" s="1117"/>
      <c r="AV20" s="1117"/>
      <c r="AW20" s="1117"/>
      <c r="AX20" s="1117"/>
      <c r="AY20" s="1118"/>
      <c r="AZ20" s="214"/>
      <c r="BA20" s="214"/>
      <c r="BB20" s="214"/>
      <c r="BC20" s="214"/>
      <c r="BD20" s="214"/>
      <c r="BE20" s="215"/>
      <c r="BF20" s="215"/>
      <c r="BG20" s="215"/>
      <c r="BH20" s="215"/>
      <c r="BI20" s="215"/>
      <c r="BJ20" s="215"/>
      <c r="BK20" s="215"/>
      <c r="BL20" s="215"/>
      <c r="BM20" s="215"/>
      <c r="BN20" s="215"/>
      <c r="BO20" s="215"/>
      <c r="BP20" s="215"/>
      <c r="BQ20" s="221">
        <v>14</v>
      </c>
      <c r="BR20" s="222"/>
      <c r="BS20" s="1027"/>
      <c r="BT20" s="1028"/>
      <c r="BU20" s="1028"/>
      <c r="BV20" s="1028"/>
      <c r="BW20" s="1028"/>
      <c r="BX20" s="1028"/>
      <c r="BY20" s="1028"/>
      <c r="BZ20" s="1028"/>
      <c r="CA20" s="1028"/>
      <c r="CB20" s="1028"/>
      <c r="CC20" s="1028"/>
      <c r="CD20" s="1028"/>
      <c r="CE20" s="1028"/>
      <c r="CF20" s="1028"/>
      <c r="CG20" s="1049"/>
      <c r="CH20" s="1024"/>
      <c r="CI20" s="1025"/>
      <c r="CJ20" s="1025"/>
      <c r="CK20" s="1025"/>
      <c r="CL20" s="1026"/>
      <c r="CM20" s="1024"/>
      <c r="CN20" s="1025"/>
      <c r="CO20" s="1025"/>
      <c r="CP20" s="1025"/>
      <c r="CQ20" s="1026"/>
      <c r="CR20" s="1024"/>
      <c r="CS20" s="1025"/>
      <c r="CT20" s="1025"/>
      <c r="CU20" s="1025"/>
      <c r="CV20" s="1026"/>
      <c r="CW20" s="1024"/>
      <c r="CX20" s="1025"/>
      <c r="CY20" s="1025"/>
      <c r="CZ20" s="1025"/>
      <c r="DA20" s="1026"/>
      <c r="DB20" s="1024"/>
      <c r="DC20" s="1025"/>
      <c r="DD20" s="1025"/>
      <c r="DE20" s="1025"/>
      <c r="DF20" s="1026"/>
      <c r="DG20" s="1024"/>
      <c r="DH20" s="1025"/>
      <c r="DI20" s="1025"/>
      <c r="DJ20" s="1025"/>
      <c r="DK20" s="1026"/>
      <c r="DL20" s="1024"/>
      <c r="DM20" s="1025"/>
      <c r="DN20" s="1025"/>
      <c r="DO20" s="1025"/>
      <c r="DP20" s="1026"/>
      <c r="DQ20" s="1024"/>
      <c r="DR20" s="1025"/>
      <c r="DS20" s="1025"/>
      <c r="DT20" s="1025"/>
      <c r="DU20" s="1026"/>
      <c r="DV20" s="1027"/>
      <c r="DW20" s="1028"/>
      <c r="DX20" s="1028"/>
      <c r="DY20" s="1028"/>
      <c r="DZ20" s="1029"/>
      <c r="EA20" s="217"/>
    </row>
    <row r="21" spans="1:131" s="218" customFormat="1" ht="26.25" customHeight="1" thickBot="1" x14ac:dyDescent="0.25">
      <c r="A21" s="221">
        <v>15</v>
      </c>
      <c r="B21" s="1065"/>
      <c r="C21" s="1066"/>
      <c r="D21" s="1066"/>
      <c r="E21" s="1066"/>
      <c r="F21" s="1066"/>
      <c r="G21" s="1066"/>
      <c r="H21" s="1066"/>
      <c r="I21" s="1066"/>
      <c r="J21" s="1066"/>
      <c r="K21" s="1066"/>
      <c r="L21" s="1066"/>
      <c r="M21" s="1066"/>
      <c r="N21" s="1066"/>
      <c r="O21" s="1066"/>
      <c r="P21" s="1067"/>
      <c r="Q21" s="1073"/>
      <c r="R21" s="1074"/>
      <c r="S21" s="1074"/>
      <c r="T21" s="1074"/>
      <c r="U21" s="1074"/>
      <c r="V21" s="1074"/>
      <c r="W21" s="1074"/>
      <c r="X21" s="1074"/>
      <c r="Y21" s="1074"/>
      <c r="Z21" s="1074"/>
      <c r="AA21" s="1074"/>
      <c r="AB21" s="1074"/>
      <c r="AC21" s="1074"/>
      <c r="AD21" s="1074"/>
      <c r="AE21" s="1075"/>
      <c r="AF21" s="1070"/>
      <c r="AG21" s="1071"/>
      <c r="AH21" s="1071"/>
      <c r="AI21" s="1071"/>
      <c r="AJ21" s="1072"/>
      <c r="AK21" s="1115"/>
      <c r="AL21" s="1116"/>
      <c r="AM21" s="1116"/>
      <c r="AN21" s="1116"/>
      <c r="AO21" s="1116"/>
      <c r="AP21" s="1116"/>
      <c r="AQ21" s="1116"/>
      <c r="AR21" s="1116"/>
      <c r="AS21" s="1116"/>
      <c r="AT21" s="1116"/>
      <c r="AU21" s="1117"/>
      <c r="AV21" s="1117"/>
      <c r="AW21" s="1117"/>
      <c r="AX21" s="1117"/>
      <c r="AY21" s="1118"/>
      <c r="AZ21" s="214"/>
      <c r="BA21" s="214"/>
      <c r="BB21" s="214"/>
      <c r="BC21" s="214"/>
      <c r="BD21" s="214"/>
      <c r="BE21" s="215"/>
      <c r="BF21" s="215"/>
      <c r="BG21" s="215"/>
      <c r="BH21" s="215"/>
      <c r="BI21" s="215"/>
      <c r="BJ21" s="215"/>
      <c r="BK21" s="215"/>
      <c r="BL21" s="215"/>
      <c r="BM21" s="215"/>
      <c r="BN21" s="215"/>
      <c r="BO21" s="215"/>
      <c r="BP21" s="215"/>
      <c r="BQ21" s="221">
        <v>15</v>
      </c>
      <c r="BR21" s="222"/>
      <c r="BS21" s="1027"/>
      <c r="BT21" s="1028"/>
      <c r="BU21" s="1028"/>
      <c r="BV21" s="1028"/>
      <c r="BW21" s="1028"/>
      <c r="BX21" s="1028"/>
      <c r="BY21" s="1028"/>
      <c r="BZ21" s="1028"/>
      <c r="CA21" s="1028"/>
      <c r="CB21" s="1028"/>
      <c r="CC21" s="1028"/>
      <c r="CD21" s="1028"/>
      <c r="CE21" s="1028"/>
      <c r="CF21" s="1028"/>
      <c r="CG21" s="1049"/>
      <c r="CH21" s="1024"/>
      <c r="CI21" s="1025"/>
      <c r="CJ21" s="1025"/>
      <c r="CK21" s="1025"/>
      <c r="CL21" s="1026"/>
      <c r="CM21" s="1024"/>
      <c r="CN21" s="1025"/>
      <c r="CO21" s="1025"/>
      <c r="CP21" s="1025"/>
      <c r="CQ21" s="1026"/>
      <c r="CR21" s="1024"/>
      <c r="CS21" s="1025"/>
      <c r="CT21" s="1025"/>
      <c r="CU21" s="1025"/>
      <c r="CV21" s="1026"/>
      <c r="CW21" s="1024"/>
      <c r="CX21" s="1025"/>
      <c r="CY21" s="1025"/>
      <c r="CZ21" s="1025"/>
      <c r="DA21" s="1026"/>
      <c r="DB21" s="1024"/>
      <c r="DC21" s="1025"/>
      <c r="DD21" s="1025"/>
      <c r="DE21" s="1025"/>
      <c r="DF21" s="1026"/>
      <c r="DG21" s="1024"/>
      <c r="DH21" s="1025"/>
      <c r="DI21" s="1025"/>
      <c r="DJ21" s="1025"/>
      <c r="DK21" s="1026"/>
      <c r="DL21" s="1024"/>
      <c r="DM21" s="1025"/>
      <c r="DN21" s="1025"/>
      <c r="DO21" s="1025"/>
      <c r="DP21" s="1026"/>
      <c r="DQ21" s="1024"/>
      <c r="DR21" s="1025"/>
      <c r="DS21" s="1025"/>
      <c r="DT21" s="1025"/>
      <c r="DU21" s="1026"/>
      <c r="DV21" s="1027"/>
      <c r="DW21" s="1028"/>
      <c r="DX21" s="1028"/>
      <c r="DY21" s="1028"/>
      <c r="DZ21" s="1029"/>
      <c r="EA21" s="217"/>
    </row>
    <row r="22" spans="1:131" s="218" customFormat="1" ht="26.25" customHeight="1" x14ac:dyDescent="0.2">
      <c r="A22" s="221">
        <v>16</v>
      </c>
      <c r="B22" s="1065"/>
      <c r="C22" s="1066"/>
      <c r="D22" s="1066"/>
      <c r="E22" s="1066"/>
      <c r="F22" s="1066"/>
      <c r="G22" s="1066"/>
      <c r="H22" s="1066"/>
      <c r="I22" s="1066"/>
      <c r="J22" s="1066"/>
      <c r="K22" s="1066"/>
      <c r="L22" s="1066"/>
      <c r="M22" s="1066"/>
      <c r="N22" s="1066"/>
      <c r="O22" s="1066"/>
      <c r="P22" s="1067"/>
      <c r="Q22" s="1108"/>
      <c r="R22" s="1109"/>
      <c r="S22" s="1109"/>
      <c r="T22" s="1109"/>
      <c r="U22" s="1109"/>
      <c r="V22" s="1109"/>
      <c r="W22" s="1109"/>
      <c r="X22" s="1109"/>
      <c r="Y22" s="1109"/>
      <c r="Z22" s="1109"/>
      <c r="AA22" s="1109"/>
      <c r="AB22" s="1109"/>
      <c r="AC22" s="1109"/>
      <c r="AD22" s="1109"/>
      <c r="AE22" s="1110"/>
      <c r="AF22" s="1070"/>
      <c r="AG22" s="1071"/>
      <c r="AH22" s="1071"/>
      <c r="AI22" s="1071"/>
      <c r="AJ22" s="1072"/>
      <c r="AK22" s="1111"/>
      <c r="AL22" s="1112"/>
      <c r="AM22" s="1112"/>
      <c r="AN22" s="1112"/>
      <c r="AO22" s="1112"/>
      <c r="AP22" s="1112"/>
      <c r="AQ22" s="1112"/>
      <c r="AR22" s="1112"/>
      <c r="AS22" s="1112"/>
      <c r="AT22" s="1112"/>
      <c r="AU22" s="1113"/>
      <c r="AV22" s="1113"/>
      <c r="AW22" s="1113"/>
      <c r="AX22" s="1113"/>
      <c r="AY22" s="1114"/>
      <c r="AZ22" s="1063" t="s">
        <v>375</v>
      </c>
      <c r="BA22" s="1063"/>
      <c r="BB22" s="1063"/>
      <c r="BC22" s="1063"/>
      <c r="BD22" s="1064"/>
      <c r="BE22" s="215"/>
      <c r="BF22" s="215"/>
      <c r="BG22" s="215"/>
      <c r="BH22" s="215"/>
      <c r="BI22" s="215"/>
      <c r="BJ22" s="215"/>
      <c r="BK22" s="215"/>
      <c r="BL22" s="215"/>
      <c r="BM22" s="215"/>
      <c r="BN22" s="215"/>
      <c r="BO22" s="215"/>
      <c r="BP22" s="215"/>
      <c r="BQ22" s="221">
        <v>16</v>
      </c>
      <c r="BR22" s="222"/>
      <c r="BS22" s="1027"/>
      <c r="BT22" s="1028"/>
      <c r="BU22" s="1028"/>
      <c r="BV22" s="1028"/>
      <c r="BW22" s="1028"/>
      <c r="BX22" s="1028"/>
      <c r="BY22" s="1028"/>
      <c r="BZ22" s="1028"/>
      <c r="CA22" s="1028"/>
      <c r="CB22" s="1028"/>
      <c r="CC22" s="1028"/>
      <c r="CD22" s="1028"/>
      <c r="CE22" s="1028"/>
      <c r="CF22" s="1028"/>
      <c r="CG22" s="1049"/>
      <c r="CH22" s="1024"/>
      <c r="CI22" s="1025"/>
      <c r="CJ22" s="1025"/>
      <c r="CK22" s="1025"/>
      <c r="CL22" s="1026"/>
      <c r="CM22" s="1024"/>
      <c r="CN22" s="1025"/>
      <c r="CO22" s="1025"/>
      <c r="CP22" s="1025"/>
      <c r="CQ22" s="1026"/>
      <c r="CR22" s="1024"/>
      <c r="CS22" s="1025"/>
      <c r="CT22" s="1025"/>
      <c r="CU22" s="1025"/>
      <c r="CV22" s="1026"/>
      <c r="CW22" s="1024"/>
      <c r="CX22" s="1025"/>
      <c r="CY22" s="1025"/>
      <c r="CZ22" s="1025"/>
      <c r="DA22" s="1026"/>
      <c r="DB22" s="1024"/>
      <c r="DC22" s="1025"/>
      <c r="DD22" s="1025"/>
      <c r="DE22" s="1025"/>
      <c r="DF22" s="1026"/>
      <c r="DG22" s="1024"/>
      <c r="DH22" s="1025"/>
      <c r="DI22" s="1025"/>
      <c r="DJ22" s="1025"/>
      <c r="DK22" s="1026"/>
      <c r="DL22" s="1024"/>
      <c r="DM22" s="1025"/>
      <c r="DN22" s="1025"/>
      <c r="DO22" s="1025"/>
      <c r="DP22" s="1026"/>
      <c r="DQ22" s="1024"/>
      <c r="DR22" s="1025"/>
      <c r="DS22" s="1025"/>
      <c r="DT22" s="1025"/>
      <c r="DU22" s="1026"/>
      <c r="DV22" s="1027"/>
      <c r="DW22" s="1028"/>
      <c r="DX22" s="1028"/>
      <c r="DY22" s="1028"/>
      <c r="DZ22" s="1029"/>
      <c r="EA22" s="217"/>
    </row>
    <row r="23" spans="1:131" s="218" customFormat="1" ht="26.25" customHeight="1" thickBot="1" x14ac:dyDescent="0.25">
      <c r="A23" s="223" t="s">
        <v>376</v>
      </c>
      <c r="B23" s="972" t="s">
        <v>377</v>
      </c>
      <c r="C23" s="973"/>
      <c r="D23" s="973"/>
      <c r="E23" s="973"/>
      <c r="F23" s="973"/>
      <c r="G23" s="973"/>
      <c r="H23" s="973"/>
      <c r="I23" s="973"/>
      <c r="J23" s="973"/>
      <c r="K23" s="973"/>
      <c r="L23" s="973"/>
      <c r="M23" s="973"/>
      <c r="N23" s="973"/>
      <c r="O23" s="973"/>
      <c r="P23" s="983"/>
      <c r="Q23" s="1102">
        <v>111405</v>
      </c>
      <c r="R23" s="1096"/>
      <c r="S23" s="1096"/>
      <c r="T23" s="1096"/>
      <c r="U23" s="1096"/>
      <c r="V23" s="1096">
        <v>106860</v>
      </c>
      <c r="W23" s="1096"/>
      <c r="X23" s="1096"/>
      <c r="Y23" s="1096"/>
      <c r="Z23" s="1096"/>
      <c r="AA23" s="1096">
        <v>4544</v>
      </c>
      <c r="AB23" s="1096"/>
      <c r="AC23" s="1096"/>
      <c r="AD23" s="1096"/>
      <c r="AE23" s="1103"/>
      <c r="AF23" s="1104">
        <v>3217</v>
      </c>
      <c r="AG23" s="1096"/>
      <c r="AH23" s="1096"/>
      <c r="AI23" s="1096"/>
      <c r="AJ23" s="1105"/>
      <c r="AK23" s="1106"/>
      <c r="AL23" s="1107"/>
      <c r="AM23" s="1107"/>
      <c r="AN23" s="1107"/>
      <c r="AO23" s="1107"/>
      <c r="AP23" s="1096">
        <v>101865</v>
      </c>
      <c r="AQ23" s="1096"/>
      <c r="AR23" s="1096"/>
      <c r="AS23" s="1096"/>
      <c r="AT23" s="1096"/>
      <c r="AU23" s="1097"/>
      <c r="AV23" s="1097"/>
      <c r="AW23" s="1097"/>
      <c r="AX23" s="1097"/>
      <c r="AY23" s="1098"/>
      <c r="AZ23" s="1099" t="s">
        <v>122</v>
      </c>
      <c r="BA23" s="1100"/>
      <c r="BB23" s="1100"/>
      <c r="BC23" s="1100"/>
      <c r="BD23" s="1101"/>
      <c r="BE23" s="215"/>
      <c r="BF23" s="215"/>
      <c r="BG23" s="215"/>
      <c r="BH23" s="215"/>
      <c r="BI23" s="215"/>
      <c r="BJ23" s="215"/>
      <c r="BK23" s="215"/>
      <c r="BL23" s="215"/>
      <c r="BM23" s="215"/>
      <c r="BN23" s="215"/>
      <c r="BO23" s="215"/>
      <c r="BP23" s="215"/>
      <c r="BQ23" s="221">
        <v>17</v>
      </c>
      <c r="BR23" s="222"/>
      <c r="BS23" s="1027"/>
      <c r="BT23" s="1028"/>
      <c r="BU23" s="1028"/>
      <c r="BV23" s="1028"/>
      <c r="BW23" s="1028"/>
      <c r="BX23" s="1028"/>
      <c r="BY23" s="1028"/>
      <c r="BZ23" s="1028"/>
      <c r="CA23" s="1028"/>
      <c r="CB23" s="1028"/>
      <c r="CC23" s="1028"/>
      <c r="CD23" s="1028"/>
      <c r="CE23" s="1028"/>
      <c r="CF23" s="1028"/>
      <c r="CG23" s="1049"/>
      <c r="CH23" s="1024"/>
      <c r="CI23" s="1025"/>
      <c r="CJ23" s="1025"/>
      <c r="CK23" s="1025"/>
      <c r="CL23" s="1026"/>
      <c r="CM23" s="1024"/>
      <c r="CN23" s="1025"/>
      <c r="CO23" s="1025"/>
      <c r="CP23" s="1025"/>
      <c r="CQ23" s="1026"/>
      <c r="CR23" s="1024"/>
      <c r="CS23" s="1025"/>
      <c r="CT23" s="1025"/>
      <c r="CU23" s="1025"/>
      <c r="CV23" s="1026"/>
      <c r="CW23" s="1024"/>
      <c r="CX23" s="1025"/>
      <c r="CY23" s="1025"/>
      <c r="CZ23" s="1025"/>
      <c r="DA23" s="1026"/>
      <c r="DB23" s="1024"/>
      <c r="DC23" s="1025"/>
      <c r="DD23" s="1025"/>
      <c r="DE23" s="1025"/>
      <c r="DF23" s="1026"/>
      <c r="DG23" s="1024"/>
      <c r="DH23" s="1025"/>
      <c r="DI23" s="1025"/>
      <c r="DJ23" s="1025"/>
      <c r="DK23" s="1026"/>
      <c r="DL23" s="1024"/>
      <c r="DM23" s="1025"/>
      <c r="DN23" s="1025"/>
      <c r="DO23" s="1025"/>
      <c r="DP23" s="1026"/>
      <c r="DQ23" s="1024"/>
      <c r="DR23" s="1025"/>
      <c r="DS23" s="1025"/>
      <c r="DT23" s="1025"/>
      <c r="DU23" s="1026"/>
      <c r="DV23" s="1027"/>
      <c r="DW23" s="1028"/>
      <c r="DX23" s="1028"/>
      <c r="DY23" s="1028"/>
      <c r="DZ23" s="1029"/>
      <c r="EA23" s="217"/>
    </row>
    <row r="24" spans="1:131" s="218" customFormat="1" ht="26.25" customHeight="1" x14ac:dyDescent="0.2">
      <c r="A24" s="1095" t="s">
        <v>378</v>
      </c>
      <c r="B24" s="1095"/>
      <c r="C24" s="1095"/>
      <c r="D24" s="1095"/>
      <c r="E24" s="1095"/>
      <c r="F24" s="1095"/>
      <c r="G24" s="1095"/>
      <c r="H24" s="1095"/>
      <c r="I24" s="1095"/>
      <c r="J24" s="1095"/>
      <c r="K24" s="1095"/>
      <c r="L24" s="1095"/>
      <c r="M24" s="1095"/>
      <c r="N24" s="1095"/>
      <c r="O24" s="1095"/>
      <c r="P24" s="1095"/>
      <c r="Q24" s="1095"/>
      <c r="R24" s="1095"/>
      <c r="S24" s="1095"/>
      <c r="T24" s="1095"/>
      <c r="U24" s="1095"/>
      <c r="V24" s="1095"/>
      <c r="W24" s="1095"/>
      <c r="X24" s="1095"/>
      <c r="Y24" s="1095"/>
      <c r="Z24" s="1095"/>
      <c r="AA24" s="1095"/>
      <c r="AB24" s="1095"/>
      <c r="AC24" s="1095"/>
      <c r="AD24" s="1095"/>
      <c r="AE24" s="1095"/>
      <c r="AF24" s="1095"/>
      <c r="AG24" s="1095"/>
      <c r="AH24" s="1095"/>
      <c r="AI24" s="1095"/>
      <c r="AJ24" s="1095"/>
      <c r="AK24" s="1095"/>
      <c r="AL24" s="1095"/>
      <c r="AM24" s="1095"/>
      <c r="AN24" s="1095"/>
      <c r="AO24" s="1095"/>
      <c r="AP24" s="1095"/>
      <c r="AQ24" s="1095"/>
      <c r="AR24" s="1095"/>
      <c r="AS24" s="1095"/>
      <c r="AT24" s="1095"/>
      <c r="AU24" s="1095"/>
      <c r="AV24" s="1095"/>
      <c r="AW24" s="1095"/>
      <c r="AX24" s="1095"/>
      <c r="AY24" s="1095"/>
      <c r="AZ24" s="214"/>
      <c r="BA24" s="214"/>
      <c r="BB24" s="214"/>
      <c r="BC24" s="214"/>
      <c r="BD24" s="214"/>
      <c r="BE24" s="215"/>
      <c r="BF24" s="215"/>
      <c r="BG24" s="215"/>
      <c r="BH24" s="215"/>
      <c r="BI24" s="215"/>
      <c r="BJ24" s="215"/>
      <c r="BK24" s="215"/>
      <c r="BL24" s="215"/>
      <c r="BM24" s="215"/>
      <c r="BN24" s="215"/>
      <c r="BO24" s="215"/>
      <c r="BP24" s="215"/>
      <c r="BQ24" s="221">
        <v>18</v>
      </c>
      <c r="BR24" s="222"/>
      <c r="BS24" s="1027"/>
      <c r="BT24" s="1028"/>
      <c r="BU24" s="1028"/>
      <c r="BV24" s="1028"/>
      <c r="BW24" s="1028"/>
      <c r="BX24" s="1028"/>
      <c r="BY24" s="1028"/>
      <c r="BZ24" s="1028"/>
      <c r="CA24" s="1028"/>
      <c r="CB24" s="1028"/>
      <c r="CC24" s="1028"/>
      <c r="CD24" s="1028"/>
      <c r="CE24" s="1028"/>
      <c r="CF24" s="1028"/>
      <c r="CG24" s="1049"/>
      <c r="CH24" s="1024"/>
      <c r="CI24" s="1025"/>
      <c r="CJ24" s="1025"/>
      <c r="CK24" s="1025"/>
      <c r="CL24" s="1026"/>
      <c r="CM24" s="1024"/>
      <c r="CN24" s="1025"/>
      <c r="CO24" s="1025"/>
      <c r="CP24" s="1025"/>
      <c r="CQ24" s="1026"/>
      <c r="CR24" s="1024"/>
      <c r="CS24" s="1025"/>
      <c r="CT24" s="1025"/>
      <c r="CU24" s="1025"/>
      <c r="CV24" s="1026"/>
      <c r="CW24" s="1024"/>
      <c r="CX24" s="1025"/>
      <c r="CY24" s="1025"/>
      <c r="CZ24" s="1025"/>
      <c r="DA24" s="1026"/>
      <c r="DB24" s="1024"/>
      <c r="DC24" s="1025"/>
      <c r="DD24" s="1025"/>
      <c r="DE24" s="1025"/>
      <c r="DF24" s="1026"/>
      <c r="DG24" s="1024"/>
      <c r="DH24" s="1025"/>
      <c r="DI24" s="1025"/>
      <c r="DJ24" s="1025"/>
      <c r="DK24" s="1026"/>
      <c r="DL24" s="1024"/>
      <c r="DM24" s="1025"/>
      <c r="DN24" s="1025"/>
      <c r="DO24" s="1025"/>
      <c r="DP24" s="1026"/>
      <c r="DQ24" s="1024"/>
      <c r="DR24" s="1025"/>
      <c r="DS24" s="1025"/>
      <c r="DT24" s="1025"/>
      <c r="DU24" s="1026"/>
      <c r="DV24" s="1027"/>
      <c r="DW24" s="1028"/>
      <c r="DX24" s="1028"/>
      <c r="DY24" s="1028"/>
      <c r="DZ24" s="1029"/>
      <c r="EA24" s="217"/>
    </row>
    <row r="25" spans="1:131" ht="26.25" customHeight="1" thickBot="1" x14ac:dyDescent="0.25">
      <c r="A25" s="1094" t="s">
        <v>379</v>
      </c>
      <c r="B25" s="1094"/>
      <c r="C25" s="1094"/>
      <c r="D25" s="1094"/>
      <c r="E25" s="1094"/>
      <c r="F25" s="1094"/>
      <c r="G25" s="1094"/>
      <c r="H25" s="1094"/>
      <c r="I25" s="1094"/>
      <c r="J25" s="1094"/>
      <c r="K25" s="1094"/>
      <c r="L25" s="1094"/>
      <c r="M25" s="1094"/>
      <c r="N25" s="1094"/>
      <c r="O25" s="1094"/>
      <c r="P25" s="1094"/>
      <c r="Q25" s="1094"/>
      <c r="R25" s="1094"/>
      <c r="S25" s="1094"/>
      <c r="T25" s="1094"/>
      <c r="U25" s="1094"/>
      <c r="V25" s="1094"/>
      <c r="W25" s="1094"/>
      <c r="X25" s="1094"/>
      <c r="Y25" s="1094"/>
      <c r="Z25" s="1094"/>
      <c r="AA25" s="1094"/>
      <c r="AB25" s="1094"/>
      <c r="AC25" s="1094"/>
      <c r="AD25" s="1094"/>
      <c r="AE25" s="1094"/>
      <c r="AF25" s="1094"/>
      <c r="AG25" s="1094"/>
      <c r="AH25" s="1094"/>
      <c r="AI25" s="1094"/>
      <c r="AJ25" s="1094"/>
      <c r="AK25" s="1094"/>
      <c r="AL25" s="1094"/>
      <c r="AM25" s="1094"/>
      <c r="AN25" s="1094"/>
      <c r="AO25" s="1094"/>
      <c r="AP25" s="1094"/>
      <c r="AQ25" s="1094"/>
      <c r="AR25" s="1094"/>
      <c r="AS25" s="1094"/>
      <c r="AT25" s="1094"/>
      <c r="AU25" s="1094"/>
      <c r="AV25" s="1094"/>
      <c r="AW25" s="1094"/>
      <c r="AX25" s="1094"/>
      <c r="AY25" s="1094"/>
      <c r="AZ25" s="1094"/>
      <c r="BA25" s="1094"/>
      <c r="BB25" s="1094"/>
      <c r="BC25" s="1094"/>
      <c r="BD25" s="1094"/>
      <c r="BE25" s="1094"/>
      <c r="BF25" s="1094"/>
      <c r="BG25" s="1094"/>
      <c r="BH25" s="1094"/>
      <c r="BI25" s="1094"/>
      <c r="BJ25" s="214"/>
      <c r="BK25" s="214"/>
      <c r="BL25" s="214"/>
      <c r="BM25" s="214"/>
      <c r="BN25" s="214"/>
      <c r="BO25" s="224"/>
      <c r="BP25" s="224"/>
      <c r="BQ25" s="221">
        <v>19</v>
      </c>
      <c r="BR25" s="222"/>
      <c r="BS25" s="1027"/>
      <c r="BT25" s="1028"/>
      <c r="BU25" s="1028"/>
      <c r="BV25" s="1028"/>
      <c r="BW25" s="1028"/>
      <c r="BX25" s="1028"/>
      <c r="BY25" s="1028"/>
      <c r="BZ25" s="1028"/>
      <c r="CA25" s="1028"/>
      <c r="CB25" s="1028"/>
      <c r="CC25" s="1028"/>
      <c r="CD25" s="1028"/>
      <c r="CE25" s="1028"/>
      <c r="CF25" s="1028"/>
      <c r="CG25" s="1049"/>
      <c r="CH25" s="1024"/>
      <c r="CI25" s="1025"/>
      <c r="CJ25" s="1025"/>
      <c r="CK25" s="1025"/>
      <c r="CL25" s="1026"/>
      <c r="CM25" s="1024"/>
      <c r="CN25" s="1025"/>
      <c r="CO25" s="1025"/>
      <c r="CP25" s="1025"/>
      <c r="CQ25" s="1026"/>
      <c r="CR25" s="1024"/>
      <c r="CS25" s="1025"/>
      <c r="CT25" s="1025"/>
      <c r="CU25" s="1025"/>
      <c r="CV25" s="1026"/>
      <c r="CW25" s="1024"/>
      <c r="CX25" s="1025"/>
      <c r="CY25" s="1025"/>
      <c r="CZ25" s="1025"/>
      <c r="DA25" s="1026"/>
      <c r="DB25" s="1024"/>
      <c r="DC25" s="1025"/>
      <c r="DD25" s="1025"/>
      <c r="DE25" s="1025"/>
      <c r="DF25" s="1026"/>
      <c r="DG25" s="1024"/>
      <c r="DH25" s="1025"/>
      <c r="DI25" s="1025"/>
      <c r="DJ25" s="1025"/>
      <c r="DK25" s="1026"/>
      <c r="DL25" s="1024"/>
      <c r="DM25" s="1025"/>
      <c r="DN25" s="1025"/>
      <c r="DO25" s="1025"/>
      <c r="DP25" s="1026"/>
      <c r="DQ25" s="1024"/>
      <c r="DR25" s="1025"/>
      <c r="DS25" s="1025"/>
      <c r="DT25" s="1025"/>
      <c r="DU25" s="1026"/>
      <c r="DV25" s="1027"/>
      <c r="DW25" s="1028"/>
      <c r="DX25" s="1028"/>
      <c r="DY25" s="1028"/>
      <c r="DZ25" s="1029"/>
      <c r="EA25" s="212"/>
    </row>
    <row r="26" spans="1:131" ht="26.25" customHeight="1" x14ac:dyDescent="0.2">
      <c r="A26" s="1030" t="s">
        <v>357</v>
      </c>
      <c r="B26" s="1031"/>
      <c r="C26" s="1031"/>
      <c r="D26" s="1031"/>
      <c r="E26" s="1031"/>
      <c r="F26" s="1031"/>
      <c r="G26" s="1031"/>
      <c r="H26" s="1031"/>
      <c r="I26" s="1031"/>
      <c r="J26" s="1031"/>
      <c r="K26" s="1031"/>
      <c r="L26" s="1031"/>
      <c r="M26" s="1031"/>
      <c r="N26" s="1031"/>
      <c r="O26" s="1031"/>
      <c r="P26" s="1032"/>
      <c r="Q26" s="1036" t="s">
        <v>380</v>
      </c>
      <c r="R26" s="1037"/>
      <c r="S26" s="1037"/>
      <c r="T26" s="1037"/>
      <c r="U26" s="1038"/>
      <c r="V26" s="1036" t="s">
        <v>381</v>
      </c>
      <c r="W26" s="1037"/>
      <c r="X26" s="1037"/>
      <c r="Y26" s="1037"/>
      <c r="Z26" s="1038"/>
      <c r="AA26" s="1036" t="s">
        <v>382</v>
      </c>
      <c r="AB26" s="1037"/>
      <c r="AC26" s="1037"/>
      <c r="AD26" s="1037"/>
      <c r="AE26" s="1037"/>
      <c r="AF26" s="1090" t="s">
        <v>383</v>
      </c>
      <c r="AG26" s="1043"/>
      <c r="AH26" s="1043"/>
      <c r="AI26" s="1043"/>
      <c r="AJ26" s="1091"/>
      <c r="AK26" s="1037" t="s">
        <v>384</v>
      </c>
      <c r="AL26" s="1037"/>
      <c r="AM26" s="1037"/>
      <c r="AN26" s="1037"/>
      <c r="AO26" s="1038"/>
      <c r="AP26" s="1036" t="s">
        <v>385</v>
      </c>
      <c r="AQ26" s="1037"/>
      <c r="AR26" s="1037"/>
      <c r="AS26" s="1037"/>
      <c r="AT26" s="1038"/>
      <c r="AU26" s="1036" t="s">
        <v>386</v>
      </c>
      <c r="AV26" s="1037"/>
      <c r="AW26" s="1037"/>
      <c r="AX26" s="1037"/>
      <c r="AY26" s="1038"/>
      <c r="AZ26" s="1036" t="s">
        <v>387</v>
      </c>
      <c r="BA26" s="1037"/>
      <c r="BB26" s="1037"/>
      <c r="BC26" s="1037"/>
      <c r="BD26" s="1038"/>
      <c r="BE26" s="1036" t="s">
        <v>364</v>
      </c>
      <c r="BF26" s="1037"/>
      <c r="BG26" s="1037"/>
      <c r="BH26" s="1037"/>
      <c r="BI26" s="1050"/>
      <c r="BJ26" s="214"/>
      <c r="BK26" s="214"/>
      <c r="BL26" s="214"/>
      <c r="BM26" s="214"/>
      <c r="BN26" s="214"/>
      <c r="BO26" s="224"/>
      <c r="BP26" s="224"/>
      <c r="BQ26" s="221">
        <v>20</v>
      </c>
      <c r="BR26" s="222"/>
      <c r="BS26" s="1027"/>
      <c r="BT26" s="1028"/>
      <c r="BU26" s="1028"/>
      <c r="BV26" s="1028"/>
      <c r="BW26" s="1028"/>
      <c r="BX26" s="1028"/>
      <c r="BY26" s="1028"/>
      <c r="BZ26" s="1028"/>
      <c r="CA26" s="1028"/>
      <c r="CB26" s="1028"/>
      <c r="CC26" s="1028"/>
      <c r="CD26" s="1028"/>
      <c r="CE26" s="1028"/>
      <c r="CF26" s="1028"/>
      <c r="CG26" s="1049"/>
      <c r="CH26" s="1024"/>
      <c r="CI26" s="1025"/>
      <c r="CJ26" s="1025"/>
      <c r="CK26" s="1025"/>
      <c r="CL26" s="1026"/>
      <c r="CM26" s="1024"/>
      <c r="CN26" s="1025"/>
      <c r="CO26" s="1025"/>
      <c r="CP26" s="1025"/>
      <c r="CQ26" s="1026"/>
      <c r="CR26" s="1024"/>
      <c r="CS26" s="1025"/>
      <c r="CT26" s="1025"/>
      <c r="CU26" s="1025"/>
      <c r="CV26" s="1026"/>
      <c r="CW26" s="1024"/>
      <c r="CX26" s="1025"/>
      <c r="CY26" s="1025"/>
      <c r="CZ26" s="1025"/>
      <c r="DA26" s="1026"/>
      <c r="DB26" s="1024"/>
      <c r="DC26" s="1025"/>
      <c r="DD26" s="1025"/>
      <c r="DE26" s="1025"/>
      <c r="DF26" s="1026"/>
      <c r="DG26" s="1024"/>
      <c r="DH26" s="1025"/>
      <c r="DI26" s="1025"/>
      <c r="DJ26" s="1025"/>
      <c r="DK26" s="1026"/>
      <c r="DL26" s="1024"/>
      <c r="DM26" s="1025"/>
      <c r="DN26" s="1025"/>
      <c r="DO26" s="1025"/>
      <c r="DP26" s="1026"/>
      <c r="DQ26" s="1024"/>
      <c r="DR26" s="1025"/>
      <c r="DS26" s="1025"/>
      <c r="DT26" s="1025"/>
      <c r="DU26" s="1026"/>
      <c r="DV26" s="1027"/>
      <c r="DW26" s="1028"/>
      <c r="DX26" s="1028"/>
      <c r="DY26" s="1028"/>
      <c r="DZ26" s="1029"/>
      <c r="EA26" s="212"/>
    </row>
    <row r="27" spans="1:131" ht="26.25" customHeight="1" thickBot="1" x14ac:dyDescent="0.25">
      <c r="A27" s="1033"/>
      <c r="B27" s="1034"/>
      <c r="C27" s="1034"/>
      <c r="D27" s="1034"/>
      <c r="E27" s="1034"/>
      <c r="F27" s="1034"/>
      <c r="G27" s="1034"/>
      <c r="H27" s="1034"/>
      <c r="I27" s="1034"/>
      <c r="J27" s="1034"/>
      <c r="K27" s="1034"/>
      <c r="L27" s="1034"/>
      <c r="M27" s="1034"/>
      <c r="N27" s="1034"/>
      <c r="O27" s="1034"/>
      <c r="P27" s="1035"/>
      <c r="Q27" s="1039"/>
      <c r="R27" s="1040"/>
      <c r="S27" s="1040"/>
      <c r="T27" s="1040"/>
      <c r="U27" s="1041"/>
      <c r="V27" s="1039"/>
      <c r="W27" s="1040"/>
      <c r="X27" s="1040"/>
      <c r="Y27" s="1040"/>
      <c r="Z27" s="1041"/>
      <c r="AA27" s="1039"/>
      <c r="AB27" s="1040"/>
      <c r="AC27" s="1040"/>
      <c r="AD27" s="1040"/>
      <c r="AE27" s="1040"/>
      <c r="AF27" s="1092"/>
      <c r="AG27" s="1046"/>
      <c r="AH27" s="1046"/>
      <c r="AI27" s="1046"/>
      <c r="AJ27" s="1093"/>
      <c r="AK27" s="1040"/>
      <c r="AL27" s="1040"/>
      <c r="AM27" s="1040"/>
      <c r="AN27" s="1040"/>
      <c r="AO27" s="1041"/>
      <c r="AP27" s="1039"/>
      <c r="AQ27" s="1040"/>
      <c r="AR27" s="1040"/>
      <c r="AS27" s="1040"/>
      <c r="AT27" s="1041"/>
      <c r="AU27" s="1039"/>
      <c r="AV27" s="1040"/>
      <c r="AW27" s="1040"/>
      <c r="AX27" s="1040"/>
      <c r="AY27" s="1041"/>
      <c r="AZ27" s="1039"/>
      <c r="BA27" s="1040"/>
      <c r="BB27" s="1040"/>
      <c r="BC27" s="1040"/>
      <c r="BD27" s="1041"/>
      <c r="BE27" s="1039"/>
      <c r="BF27" s="1040"/>
      <c r="BG27" s="1040"/>
      <c r="BH27" s="1040"/>
      <c r="BI27" s="1051"/>
      <c r="BJ27" s="214"/>
      <c r="BK27" s="214"/>
      <c r="BL27" s="214"/>
      <c r="BM27" s="214"/>
      <c r="BN27" s="214"/>
      <c r="BO27" s="224"/>
      <c r="BP27" s="224"/>
      <c r="BQ27" s="221">
        <v>21</v>
      </c>
      <c r="BR27" s="222"/>
      <c r="BS27" s="1027"/>
      <c r="BT27" s="1028"/>
      <c r="BU27" s="1028"/>
      <c r="BV27" s="1028"/>
      <c r="BW27" s="1028"/>
      <c r="BX27" s="1028"/>
      <c r="BY27" s="1028"/>
      <c r="BZ27" s="1028"/>
      <c r="CA27" s="1028"/>
      <c r="CB27" s="1028"/>
      <c r="CC27" s="1028"/>
      <c r="CD27" s="1028"/>
      <c r="CE27" s="1028"/>
      <c r="CF27" s="1028"/>
      <c r="CG27" s="1049"/>
      <c r="CH27" s="1024"/>
      <c r="CI27" s="1025"/>
      <c r="CJ27" s="1025"/>
      <c r="CK27" s="1025"/>
      <c r="CL27" s="1026"/>
      <c r="CM27" s="1024"/>
      <c r="CN27" s="1025"/>
      <c r="CO27" s="1025"/>
      <c r="CP27" s="1025"/>
      <c r="CQ27" s="1026"/>
      <c r="CR27" s="1024"/>
      <c r="CS27" s="1025"/>
      <c r="CT27" s="1025"/>
      <c r="CU27" s="1025"/>
      <c r="CV27" s="1026"/>
      <c r="CW27" s="1024"/>
      <c r="CX27" s="1025"/>
      <c r="CY27" s="1025"/>
      <c r="CZ27" s="1025"/>
      <c r="DA27" s="1026"/>
      <c r="DB27" s="1024"/>
      <c r="DC27" s="1025"/>
      <c r="DD27" s="1025"/>
      <c r="DE27" s="1025"/>
      <c r="DF27" s="1026"/>
      <c r="DG27" s="1024"/>
      <c r="DH27" s="1025"/>
      <c r="DI27" s="1025"/>
      <c r="DJ27" s="1025"/>
      <c r="DK27" s="1026"/>
      <c r="DL27" s="1024"/>
      <c r="DM27" s="1025"/>
      <c r="DN27" s="1025"/>
      <c r="DO27" s="1025"/>
      <c r="DP27" s="1026"/>
      <c r="DQ27" s="1024"/>
      <c r="DR27" s="1025"/>
      <c r="DS27" s="1025"/>
      <c r="DT27" s="1025"/>
      <c r="DU27" s="1026"/>
      <c r="DV27" s="1027"/>
      <c r="DW27" s="1028"/>
      <c r="DX27" s="1028"/>
      <c r="DY27" s="1028"/>
      <c r="DZ27" s="1029"/>
      <c r="EA27" s="212"/>
    </row>
    <row r="28" spans="1:131" ht="26.25" customHeight="1" thickTop="1" x14ac:dyDescent="0.2">
      <c r="A28" s="225">
        <v>1</v>
      </c>
      <c r="B28" s="1082" t="s">
        <v>388</v>
      </c>
      <c r="C28" s="1083"/>
      <c r="D28" s="1083"/>
      <c r="E28" s="1083"/>
      <c r="F28" s="1083"/>
      <c r="G28" s="1083"/>
      <c r="H28" s="1083"/>
      <c r="I28" s="1083"/>
      <c r="J28" s="1083"/>
      <c r="K28" s="1083"/>
      <c r="L28" s="1083"/>
      <c r="M28" s="1083"/>
      <c r="N28" s="1083"/>
      <c r="O28" s="1083"/>
      <c r="P28" s="1084"/>
      <c r="Q28" s="1085">
        <v>16472</v>
      </c>
      <c r="R28" s="1086"/>
      <c r="S28" s="1086"/>
      <c r="T28" s="1086"/>
      <c r="U28" s="1086"/>
      <c r="V28" s="1086">
        <v>16256</v>
      </c>
      <c r="W28" s="1086"/>
      <c r="X28" s="1086"/>
      <c r="Y28" s="1086"/>
      <c r="Z28" s="1086"/>
      <c r="AA28" s="1086">
        <v>216</v>
      </c>
      <c r="AB28" s="1086"/>
      <c r="AC28" s="1086"/>
      <c r="AD28" s="1086"/>
      <c r="AE28" s="1087"/>
      <c r="AF28" s="1088">
        <v>216</v>
      </c>
      <c r="AG28" s="1086"/>
      <c r="AH28" s="1086"/>
      <c r="AI28" s="1086"/>
      <c r="AJ28" s="1089"/>
      <c r="AK28" s="1077">
        <v>1335</v>
      </c>
      <c r="AL28" s="1078"/>
      <c r="AM28" s="1078"/>
      <c r="AN28" s="1078"/>
      <c r="AO28" s="1078"/>
      <c r="AP28" s="1078" t="s">
        <v>561</v>
      </c>
      <c r="AQ28" s="1078"/>
      <c r="AR28" s="1078"/>
      <c r="AS28" s="1078"/>
      <c r="AT28" s="1078"/>
      <c r="AU28" s="1078" t="s">
        <v>561</v>
      </c>
      <c r="AV28" s="1078"/>
      <c r="AW28" s="1078"/>
      <c r="AX28" s="1078"/>
      <c r="AY28" s="1078"/>
      <c r="AZ28" s="1079"/>
      <c r="BA28" s="1079"/>
      <c r="BB28" s="1079"/>
      <c r="BC28" s="1079"/>
      <c r="BD28" s="1079"/>
      <c r="BE28" s="1080"/>
      <c r="BF28" s="1080"/>
      <c r="BG28" s="1080"/>
      <c r="BH28" s="1080"/>
      <c r="BI28" s="1081"/>
      <c r="BJ28" s="214"/>
      <c r="BK28" s="214"/>
      <c r="BL28" s="214"/>
      <c r="BM28" s="214"/>
      <c r="BN28" s="214"/>
      <c r="BO28" s="224"/>
      <c r="BP28" s="224"/>
      <c r="BQ28" s="221">
        <v>22</v>
      </c>
      <c r="BR28" s="222"/>
      <c r="BS28" s="1027"/>
      <c r="BT28" s="1028"/>
      <c r="BU28" s="1028"/>
      <c r="BV28" s="1028"/>
      <c r="BW28" s="1028"/>
      <c r="BX28" s="1028"/>
      <c r="BY28" s="1028"/>
      <c r="BZ28" s="1028"/>
      <c r="CA28" s="1028"/>
      <c r="CB28" s="1028"/>
      <c r="CC28" s="1028"/>
      <c r="CD28" s="1028"/>
      <c r="CE28" s="1028"/>
      <c r="CF28" s="1028"/>
      <c r="CG28" s="1049"/>
      <c r="CH28" s="1024"/>
      <c r="CI28" s="1025"/>
      <c r="CJ28" s="1025"/>
      <c r="CK28" s="1025"/>
      <c r="CL28" s="1026"/>
      <c r="CM28" s="1024"/>
      <c r="CN28" s="1025"/>
      <c r="CO28" s="1025"/>
      <c r="CP28" s="1025"/>
      <c r="CQ28" s="1026"/>
      <c r="CR28" s="1024"/>
      <c r="CS28" s="1025"/>
      <c r="CT28" s="1025"/>
      <c r="CU28" s="1025"/>
      <c r="CV28" s="1026"/>
      <c r="CW28" s="1024"/>
      <c r="CX28" s="1025"/>
      <c r="CY28" s="1025"/>
      <c r="CZ28" s="1025"/>
      <c r="DA28" s="1026"/>
      <c r="DB28" s="1024"/>
      <c r="DC28" s="1025"/>
      <c r="DD28" s="1025"/>
      <c r="DE28" s="1025"/>
      <c r="DF28" s="1026"/>
      <c r="DG28" s="1024"/>
      <c r="DH28" s="1025"/>
      <c r="DI28" s="1025"/>
      <c r="DJ28" s="1025"/>
      <c r="DK28" s="1026"/>
      <c r="DL28" s="1024"/>
      <c r="DM28" s="1025"/>
      <c r="DN28" s="1025"/>
      <c r="DO28" s="1025"/>
      <c r="DP28" s="1026"/>
      <c r="DQ28" s="1024"/>
      <c r="DR28" s="1025"/>
      <c r="DS28" s="1025"/>
      <c r="DT28" s="1025"/>
      <c r="DU28" s="1026"/>
      <c r="DV28" s="1027"/>
      <c r="DW28" s="1028"/>
      <c r="DX28" s="1028"/>
      <c r="DY28" s="1028"/>
      <c r="DZ28" s="1029"/>
      <c r="EA28" s="212"/>
    </row>
    <row r="29" spans="1:131" ht="26.25" customHeight="1" x14ac:dyDescent="0.2">
      <c r="A29" s="225">
        <v>2</v>
      </c>
      <c r="B29" s="1065" t="s">
        <v>389</v>
      </c>
      <c r="C29" s="1066"/>
      <c r="D29" s="1066"/>
      <c r="E29" s="1066"/>
      <c r="F29" s="1066"/>
      <c r="G29" s="1066"/>
      <c r="H29" s="1066"/>
      <c r="I29" s="1066"/>
      <c r="J29" s="1066"/>
      <c r="K29" s="1066"/>
      <c r="L29" s="1066"/>
      <c r="M29" s="1066"/>
      <c r="N29" s="1066"/>
      <c r="O29" s="1066"/>
      <c r="P29" s="1067"/>
      <c r="Q29" s="1073">
        <v>343</v>
      </c>
      <c r="R29" s="1074"/>
      <c r="S29" s="1074"/>
      <c r="T29" s="1074"/>
      <c r="U29" s="1074"/>
      <c r="V29" s="1074">
        <v>343</v>
      </c>
      <c r="W29" s="1074"/>
      <c r="X29" s="1074"/>
      <c r="Y29" s="1074"/>
      <c r="Z29" s="1074"/>
      <c r="AA29" s="1074" t="s">
        <v>122</v>
      </c>
      <c r="AB29" s="1074"/>
      <c r="AC29" s="1074"/>
      <c r="AD29" s="1074"/>
      <c r="AE29" s="1075"/>
      <c r="AF29" s="1070" t="s">
        <v>122</v>
      </c>
      <c r="AG29" s="1071"/>
      <c r="AH29" s="1071"/>
      <c r="AI29" s="1071"/>
      <c r="AJ29" s="1072"/>
      <c r="AK29" s="1015">
        <v>141</v>
      </c>
      <c r="AL29" s="1006"/>
      <c r="AM29" s="1006"/>
      <c r="AN29" s="1006"/>
      <c r="AO29" s="1006"/>
      <c r="AP29" s="1006">
        <v>13</v>
      </c>
      <c r="AQ29" s="1006"/>
      <c r="AR29" s="1006"/>
      <c r="AS29" s="1006"/>
      <c r="AT29" s="1006"/>
      <c r="AU29" s="1006">
        <v>3</v>
      </c>
      <c r="AV29" s="1006"/>
      <c r="AW29" s="1006"/>
      <c r="AX29" s="1006"/>
      <c r="AY29" s="1006"/>
      <c r="AZ29" s="1076"/>
      <c r="BA29" s="1076"/>
      <c r="BB29" s="1076"/>
      <c r="BC29" s="1076"/>
      <c r="BD29" s="1076"/>
      <c r="BE29" s="1007"/>
      <c r="BF29" s="1007"/>
      <c r="BG29" s="1007"/>
      <c r="BH29" s="1007"/>
      <c r="BI29" s="1008"/>
      <c r="BJ29" s="214"/>
      <c r="BK29" s="214"/>
      <c r="BL29" s="214"/>
      <c r="BM29" s="214"/>
      <c r="BN29" s="214"/>
      <c r="BO29" s="224"/>
      <c r="BP29" s="224"/>
      <c r="BQ29" s="221">
        <v>23</v>
      </c>
      <c r="BR29" s="222"/>
      <c r="BS29" s="1027"/>
      <c r="BT29" s="1028"/>
      <c r="BU29" s="1028"/>
      <c r="BV29" s="1028"/>
      <c r="BW29" s="1028"/>
      <c r="BX29" s="1028"/>
      <c r="BY29" s="1028"/>
      <c r="BZ29" s="1028"/>
      <c r="CA29" s="1028"/>
      <c r="CB29" s="1028"/>
      <c r="CC29" s="1028"/>
      <c r="CD29" s="1028"/>
      <c r="CE29" s="1028"/>
      <c r="CF29" s="1028"/>
      <c r="CG29" s="1049"/>
      <c r="CH29" s="1024"/>
      <c r="CI29" s="1025"/>
      <c r="CJ29" s="1025"/>
      <c r="CK29" s="1025"/>
      <c r="CL29" s="1026"/>
      <c r="CM29" s="1024"/>
      <c r="CN29" s="1025"/>
      <c r="CO29" s="1025"/>
      <c r="CP29" s="1025"/>
      <c r="CQ29" s="1026"/>
      <c r="CR29" s="1024"/>
      <c r="CS29" s="1025"/>
      <c r="CT29" s="1025"/>
      <c r="CU29" s="1025"/>
      <c r="CV29" s="1026"/>
      <c r="CW29" s="1024"/>
      <c r="CX29" s="1025"/>
      <c r="CY29" s="1025"/>
      <c r="CZ29" s="1025"/>
      <c r="DA29" s="1026"/>
      <c r="DB29" s="1024"/>
      <c r="DC29" s="1025"/>
      <c r="DD29" s="1025"/>
      <c r="DE29" s="1025"/>
      <c r="DF29" s="1026"/>
      <c r="DG29" s="1024"/>
      <c r="DH29" s="1025"/>
      <c r="DI29" s="1025"/>
      <c r="DJ29" s="1025"/>
      <c r="DK29" s="1026"/>
      <c r="DL29" s="1024"/>
      <c r="DM29" s="1025"/>
      <c r="DN29" s="1025"/>
      <c r="DO29" s="1025"/>
      <c r="DP29" s="1026"/>
      <c r="DQ29" s="1024"/>
      <c r="DR29" s="1025"/>
      <c r="DS29" s="1025"/>
      <c r="DT29" s="1025"/>
      <c r="DU29" s="1026"/>
      <c r="DV29" s="1027"/>
      <c r="DW29" s="1028"/>
      <c r="DX29" s="1028"/>
      <c r="DY29" s="1028"/>
      <c r="DZ29" s="1029"/>
      <c r="EA29" s="212"/>
    </row>
    <row r="30" spans="1:131" ht="26.25" customHeight="1" x14ac:dyDescent="0.2">
      <c r="A30" s="225">
        <v>3</v>
      </c>
      <c r="B30" s="1065" t="s">
        <v>390</v>
      </c>
      <c r="C30" s="1066"/>
      <c r="D30" s="1066"/>
      <c r="E30" s="1066"/>
      <c r="F30" s="1066"/>
      <c r="G30" s="1066"/>
      <c r="H30" s="1066"/>
      <c r="I30" s="1066"/>
      <c r="J30" s="1066"/>
      <c r="K30" s="1066"/>
      <c r="L30" s="1066"/>
      <c r="M30" s="1066"/>
      <c r="N30" s="1066"/>
      <c r="O30" s="1066"/>
      <c r="P30" s="1067"/>
      <c r="Q30" s="1073">
        <v>24539</v>
      </c>
      <c r="R30" s="1074"/>
      <c r="S30" s="1074"/>
      <c r="T30" s="1074"/>
      <c r="U30" s="1074"/>
      <c r="V30" s="1074">
        <v>24270</v>
      </c>
      <c r="W30" s="1074"/>
      <c r="X30" s="1074"/>
      <c r="Y30" s="1074"/>
      <c r="Z30" s="1074"/>
      <c r="AA30" s="1074">
        <v>269</v>
      </c>
      <c r="AB30" s="1074"/>
      <c r="AC30" s="1074"/>
      <c r="AD30" s="1074"/>
      <c r="AE30" s="1075"/>
      <c r="AF30" s="1070">
        <v>269</v>
      </c>
      <c r="AG30" s="1071"/>
      <c r="AH30" s="1071"/>
      <c r="AI30" s="1071"/>
      <c r="AJ30" s="1072"/>
      <c r="AK30" s="1015">
        <v>3551</v>
      </c>
      <c r="AL30" s="1006"/>
      <c r="AM30" s="1006"/>
      <c r="AN30" s="1006"/>
      <c r="AO30" s="1006"/>
      <c r="AP30" s="1006" t="s">
        <v>561</v>
      </c>
      <c r="AQ30" s="1006"/>
      <c r="AR30" s="1006"/>
      <c r="AS30" s="1006"/>
      <c r="AT30" s="1006"/>
      <c r="AU30" s="1006" t="s">
        <v>561</v>
      </c>
      <c r="AV30" s="1006"/>
      <c r="AW30" s="1006"/>
      <c r="AX30" s="1006"/>
      <c r="AY30" s="1006"/>
      <c r="AZ30" s="1076"/>
      <c r="BA30" s="1076"/>
      <c r="BB30" s="1076"/>
      <c r="BC30" s="1076"/>
      <c r="BD30" s="1076"/>
      <c r="BE30" s="1007"/>
      <c r="BF30" s="1007"/>
      <c r="BG30" s="1007"/>
      <c r="BH30" s="1007"/>
      <c r="BI30" s="1008"/>
      <c r="BJ30" s="214"/>
      <c r="BK30" s="214"/>
      <c r="BL30" s="214"/>
      <c r="BM30" s="214"/>
      <c r="BN30" s="214"/>
      <c r="BO30" s="224"/>
      <c r="BP30" s="224"/>
      <c r="BQ30" s="221">
        <v>24</v>
      </c>
      <c r="BR30" s="222"/>
      <c r="BS30" s="1027"/>
      <c r="BT30" s="1028"/>
      <c r="BU30" s="1028"/>
      <c r="BV30" s="1028"/>
      <c r="BW30" s="1028"/>
      <c r="BX30" s="1028"/>
      <c r="BY30" s="1028"/>
      <c r="BZ30" s="1028"/>
      <c r="CA30" s="1028"/>
      <c r="CB30" s="1028"/>
      <c r="CC30" s="1028"/>
      <c r="CD30" s="1028"/>
      <c r="CE30" s="1028"/>
      <c r="CF30" s="1028"/>
      <c r="CG30" s="1049"/>
      <c r="CH30" s="1024"/>
      <c r="CI30" s="1025"/>
      <c r="CJ30" s="1025"/>
      <c r="CK30" s="1025"/>
      <c r="CL30" s="1026"/>
      <c r="CM30" s="1024"/>
      <c r="CN30" s="1025"/>
      <c r="CO30" s="1025"/>
      <c r="CP30" s="1025"/>
      <c r="CQ30" s="1026"/>
      <c r="CR30" s="1024"/>
      <c r="CS30" s="1025"/>
      <c r="CT30" s="1025"/>
      <c r="CU30" s="1025"/>
      <c r="CV30" s="1026"/>
      <c r="CW30" s="1024"/>
      <c r="CX30" s="1025"/>
      <c r="CY30" s="1025"/>
      <c r="CZ30" s="1025"/>
      <c r="DA30" s="1026"/>
      <c r="DB30" s="1024"/>
      <c r="DC30" s="1025"/>
      <c r="DD30" s="1025"/>
      <c r="DE30" s="1025"/>
      <c r="DF30" s="1026"/>
      <c r="DG30" s="1024"/>
      <c r="DH30" s="1025"/>
      <c r="DI30" s="1025"/>
      <c r="DJ30" s="1025"/>
      <c r="DK30" s="1026"/>
      <c r="DL30" s="1024"/>
      <c r="DM30" s="1025"/>
      <c r="DN30" s="1025"/>
      <c r="DO30" s="1025"/>
      <c r="DP30" s="1026"/>
      <c r="DQ30" s="1024"/>
      <c r="DR30" s="1025"/>
      <c r="DS30" s="1025"/>
      <c r="DT30" s="1025"/>
      <c r="DU30" s="1026"/>
      <c r="DV30" s="1027"/>
      <c r="DW30" s="1028"/>
      <c r="DX30" s="1028"/>
      <c r="DY30" s="1028"/>
      <c r="DZ30" s="1029"/>
      <c r="EA30" s="212"/>
    </row>
    <row r="31" spans="1:131" ht="26.25" customHeight="1" x14ac:dyDescent="0.2">
      <c r="A31" s="225">
        <v>4</v>
      </c>
      <c r="B31" s="1065" t="s">
        <v>391</v>
      </c>
      <c r="C31" s="1066"/>
      <c r="D31" s="1066"/>
      <c r="E31" s="1066"/>
      <c r="F31" s="1066"/>
      <c r="G31" s="1066"/>
      <c r="H31" s="1066"/>
      <c r="I31" s="1066"/>
      <c r="J31" s="1066"/>
      <c r="K31" s="1066"/>
      <c r="L31" s="1066"/>
      <c r="M31" s="1066"/>
      <c r="N31" s="1066"/>
      <c r="O31" s="1066"/>
      <c r="P31" s="1067"/>
      <c r="Q31" s="1073">
        <v>2825</v>
      </c>
      <c r="R31" s="1074"/>
      <c r="S31" s="1074"/>
      <c r="T31" s="1074"/>
      <c r="U31" s="1074"/>
      <c r="V31" s="1074">
        <v>2812</v>
      </c>
      <c r="W31" s="1074"/>
      <c r="X31" s="1074"/>
      <c r="Y31" s="1074"/>
      <c r="Z31" s="1074"/>
      <c r="AA31" s="1074">
        <v>13</v>
      </c>
      <c r="AB31" s="1074"/>
      <c r="AC31" s="1074"/>
      <c r="AD31" s="1074"/>
      <c r="AE31" s="1075"/>
      <c r="AF31" s="1070">
        <v>13</v>
      </c>
      <c r="AG31" s="1071"/>
      <c r="AH31" s="1071"/>
      <c r="AI31" s="1071"/>
      <c r="AJ31" s="1072"/>
      <c r="AK31" s="1015">
        <v>601</v>
      </c>
      <c r="AL31" s="1006"/>
      <c r="AM31" s="1006"/>
      <c r="AN31" s="1006"/>
      <c r="AO31" s="1006"/>
      <c r="AP31" s="1006" t="s">
        <v>561</v>
      </c>
      <c r="AQ31" s="1006"/>
      <c r="AR31" s="1006"/>
      <c r="AS31" s="1006"/>
      <c r="AT31" s="1006"/>
      <c r="AU31" s="1006" t="s">
        <v>561</v>
      </c>
      <c r="AV31" s="1006"/>
      <c r="AW31" s="1006"/>
      <c r="AX31" s="1006"/>
      <c r="AY31" s="1006"/>
      <c r="AZ31" s="1076"/>
      <c r="BA31" s="1076"/>
      <c r="BB31" s="1076"/>
      <c r="BC31" s="1076"/>
      <c r="BD31" s="1076"/>
      <c r="BE31" s="1007"/>
      <c r="BF31" s="1007"/>
      <c r="BG31" s="1007"/>
      <c r="BH31" s="1007"/>
      <c r="BI31" s="1008"/>
      <c r="BJ31" s="214"/>
      <c r="BK31" s="214"/>
      <c r="BL31" s="214"/>
      <c r="BM31" s="214"/>
      <c r="BN31" s="214"/>
      <c r="BO31" s="224"/>
      <c r="BP31" s="224"/>
      <c r="BQ31" s="221">
        <v>25</v>
      </c>
      <c r="BR31" s="222"/>
      <c r="BS31" s="1027"/>
      <c r="BT31" s="1028"/>
      <c r="BU31" s="1028"/>
      <c r="BV31" s="1028"/>
      <c r="BW31" s="1028"/>
      <c r="BX31" s="1028"/>
      <c r="BY31" s="1028"/>
      <c r="BZ31" s="1028"/>
      <c r="CA31" s="1028"/>
      <c r="CB31" s="1028"/>
      <c r="CC31" s="1028"/>
      <c r="CD31" s="1028"/>
      <c r="CE31" s="1028"/>
      <c r="CF31" s="1028"/>
      <c r="CG31" s="1049"/>
      <c r="CH31" s="1024"/>
      <c r="CI31" s="1025"/>
      <c r="CJ31" s="1025"/>
      <c r="CK31" s="1025"/>
      <c r="CL31" s="1026"/>
      <c r="CM31" s="1024"/>
      <c r="CN31" s="1025"/>
      <c r="CO31" s="1025"/>
      <c r="CP31" s="1025"/>
      <c r="CQ31" s="1026"/>
      <c r="CR31" s="1024"/>
      <c r="CS31" s="1025"/>
      <c r="CT31" s="1025"/>
      <c r="CU31" s="1025"/>
      <c r="CV31" s="1026"/>
      <c r="CW31" s="1024"/>
      <c r="CX31" s="1025"/>
      <c r="CY31" s="1025"/>
      <c r="CZ31" s="1025"/>
      <c r="DA31" s="1026"/>
      <c r="DB31" s="1024"/>
      <c r="DC31" s="1025"/>
      <c r="DD31" s="1025"/>
      <c r="DE31" s="1025"/>
      <c r="DF31" s="1026"/>
      <c r="DG31" s="1024"/>
      <c r="DH31" s="1025"/>
      <c r="DI31" s="1025"/>
      <c r="DJ31" s="1025"/>
      <c r="DK31" s="1026"/>
      <c r="DL31" s="1024"/>
      <c r="DM31" s="1025"/>
      <c r="DN31" s="1025"/>
      <c r="DO31" s="1025"/>
      <c r="DP31" s="1026"/>
      <c r="DQ31" s="1024"/>
      <c r="DR31" s="1025"/>
      <c r="DS31" s="1025"/>
      <c r="DT31" s="1025"/>
      <c r="DU31" s="1026"/>
      <c r="DV31" s="1027"/>
      <c r="DW31" s="1028"/>
      <c r="DX31" s="1028"/>
      <c r="DY31" s="1028"/>
      <c r="DZ31" s="1029"/>
      <c r="EA31" s="212"/>
    </row>
    <row r="32" spans="1:131" ht="26.25" customHeight="1" x14ac:dyDescent="0.2">
      <c r="A32" s="225">
        <v>5</v>
      </c>
      <c r="B32" s="1065" t="s">
        <v>392</v>
      </c>
      <c r="C32" s="1066"/>
      <c r="D32" s="1066"/>
      <c r="E32" s="1066"/>
      <c r="F32" s="1066"/>
      <c r="G32" s="1066"/>
      <c r="H32" s="1066"/>
      <c r="I32" s="1066"/>
      <c r="J32" s="1066"/>
      <c r="K32" s="1066"/>
      <c r="L32" s="1066"/>
      <c r="M32" s="1066"/>
      <c r="N32" s="1066"/>
      <c r="O32" s="1066"/>
      <c r="P32" s="1067"/>
      <c r="Q32" s="1073">
        <v>3159</v>
      </c>
      <c r="R32" s="1074"/>
      <c r="S32" s="1074"/>
      <c r="T32" s="1074"/>
      <c r="U32" s="1074"/>
      <c r="V32" s="1074">
        <v>3104</v>
      </c>
      <c r="W32" s="1074"/>
      <c r="X32" s="1074"/>
      <c r="Y32" s="1074"/>
      <c r="Z32" s="1074"/>
      <c r="AA32" s="1074">
        <v>54</v>
      </c>
      <c r="AB32" s="1074"/>
      <c r="AC32" s="1074"/>
      <c r="AD32" s="1074"/>
      <c r="AE32" s="1075"/>
      <c r="AF32" s="1070">
        <v>707</v>
      </c>
      <c r="AG32" s="1071"/>
      <c r="AH32" s="1071"/>
      <c r="AI32" s="1071"/>
      <c r="AJ32" s="1072"/>
      <c r="AK32" s="1015">
        <v>777</v>
      </c>
      <c r="AL32" s="1006"/>
      <c r="AM32" s="1006"/>
      <c r="AN32" s="1006"/>
      <c r="AO32" s="1006"/>
      <c r="AP32" s="1006">
        <v>1200</v>
      </c>
      <c r="AQ32" s="1006"/>
      <c r="AR32" s="1006"/>
      <c r="AS32" s="1006"/>
      <c r="AT32" s="1006"/>
      <c r="AU32" s="1006">
        <v>756</v>
      </c>
      <c r="AV32" s="1006"/>
      <c r="AW32" s="1006"/>
      <c r="AX32" s="1006"/>
      <c r="AY32" s="1006"/>
      <c r="AZ32" s="1076" t="s">
        <v>561</v>
      </c>
      <c r="BA32" s="1076"/>
      <c r="BB32" s="1076"/>
      <c r="BC32" s="1076"/>
      <c r="BD32" s="1076"/>
      <c r="BE32" s="1007" t="s">
        <v>393</v>
      </c>
      <c r="BF32" s="1007"/>
      <c r="BG32" s="1007"/>
      <c r="BH32" s="1007"/>
      <c r="BI32" s="1008"/>
      <c r="BJ32" s="214"/>
      <c r="BK32" s="214"/>
      <c r="BL32" s="214"/>
      <c r="BM32" s="214"/>
      <c r="BN32" s="214"/>
      <c r="BO32" s="224"/>
      <c r="BP32" s="224"/>
      <c r="BQ32" s="221">
        <v>26</v>
      </c>
      <c r="BR32" s="222"/>
      <c r="BS32" s="1027"/>
      <c r="BT32" s="1028"/>
      <c r="BU32" s="1028"/>
      <c r="BV32" s="1028"/>
      <c r="BW32" s="1028"/>
      <c r="BX32" s="1028"/>
      <c r="BY32" s="1028"/>
      <c r="BZ32" s="1028"/>
      <c r="CA32" s="1028"/>
      <c r="CB32" s="1028"/>
      <c r="CC32" s="1028"/>
      <c r="CD32" s="1028"/>
      <c r="CE32" s="1028"/>
      <c r="CF32" s="1028"/>
      <c r="CG32" s="1049"/>
      <c r="CH32" s="1024"/>
      <c r="CI32" s="1025"/>
      <c r="CJ32" s="1025"/>
      <c r="CK32" s="1025"/>
      <c r="CL32" s="1026"/>
      <c r="CM32" s="1024"/>
      <c r="CN32" s="1025"/>
      <c r="CO32" s="1025"/>
      <c r="CP32" s="1025"/>
      <c r="CQ32" s="1026"/>
      <c r="CR32" s="1024"/>
      <c r="CS32" s="1025"/>
      <c r="CT32" s="1025"/>
      <c r="CU32" s="1025"/>
      <c r="CV32" s="1026"/>
      <c r="CW32" s="1024"/>
      <c r="CX32" s="1025"/>
      <c r="CY32" s="1025"/>
      <c r="CZ32" s="1025"/>
      <c r="DA32" s="1026"/>
      <c r="DB32" s="1024"/>
      <c r="DC32" s="1025"/>
      <c r="DD32" s="1025"/>
      <c r="DE32" s="1025"/>
      <c r="DF32" s="1026"/>
      <c r="DG32" s="1024"/>
      <c r="DH32" s="1025"/>
      <c r="DI32" s="1025"/>
      <c r="DJ32" s="1025"/>
      <c r="DK32" s="1026"/>
      <c r="DL32" s="1024"/>
      <c r="DM32" s="1025"/>
      <c r="DN32" s="1025"/>
      <c r="DO32" s="1025"/>
      <c r="DP32" s="1026"/>
      <c r="DQ32" s="1024"/>
      <c r="DR32" s="1025"/>
      <c r="DS32" s="1025"/>
      <c r="DT32" s="1025"/>
      <c r="DU32" s="1026"/>
      <c r="DV32" s="1027"/>
      <c r="DW32" s="1028"/>
      <c r="DX32" s="1028"/>
      <c r="DY32" s="1028"/>
      <c r="DZ32" s="1029"/>
      <c r="EA32" s="212"/>
    </row>
    <row r="33" spans="1:131" ht="26.25" customHeight="1" x14ac:dyDescent="0.2">
      <c r="A33" s="225">
        <v>6</v>
      </c>
      <c r="B33" s="1065" t="s">
        <v>394</v>
      </c>
      <c r="C33" s="1066"/>
      <c r="D33" s="1066"/>
      <c r="E33" s="1066"/>
      <c r="F33" s="1066"/>
      <c r="G33" s="1066"/>
      <c r="H33" s="1066"/>
      <c r="I33" s="1066"/>
      <c r="J33" s="1066"/>
      <c r="K33" s="1066"/>
      <c r="L33" s="1066"/>
      <c r="M33" s="1066"/>
      <c r="N33" s="1066"/>
      <c r="O33" s="1066"/>
      <c r="P33" s="1067"/>
      <c r="Q33" s="1073">
        <v>6963</v>
      </c>
      <c r="R33" s="1074"/>
      <c r="S33" s="1074"/>
      <c r="T33" s="1074"/>
      <c r="U33" s="1074"/>
      <c r="V33" s="1074">
        <v>6994</v>
      </c>
      <c r="W33" s="1074"/>
      <c r="X33" s="1074"/>
      <c r="Y33" s="1074"/>
      <c r="Z33" s="1074"/>
      <c r="AA33" s="1074">
        <v>-32</v>
      </c>
      <c r="AB33" s="1074"/>
      <c r="AC33" s="1074"/>
      <c r="AD33" s="1074"/>
      <c r="AE33" s="1075"/>
      <c r="AF33" s="1070">
        <v>2171</v>
      </c>
      <c r="AG33" s="1071"/>
      <c r="AH33" s="1071"/>
      <c r="AI33" s="1071"/>
      <c r="AJ33" s="1072"/>
      <c r="AK33" s="1015">
        <v>3</v>
      </c>
      <c r="AL33" s="1006"/>
      <c r="AM33" s="1006"/>
      <c r="AN33" s="1006"/>
      <c r="AO33" s="1006"/>
      <c r="AP33" s="1006">
        <v>1458</v>
      </c>
      <c r="AQ33" s="1006"/>
      <c r="AR33" s="1006"/>
      <c r="AS33" s="1006"/>
      <c r="AT33" s="1006"/>
      <c r="AU33" s="1006" t="s">
        <v>561</v>
      </c>
      <c r="AV33" s="1006"/>
      <c r="AW33" s="1006"/>
      <c r="AX33" s="1006"/>
      <c r="AY33" s="1006"/>
      <c r="AZ33" s="1076" t="s">
        <v>561</v>
      </c>
      <c r="BA33" s="1076"/>
      <c r="BB33" s="1076"/>
      <c r="BC33" s="1076"/>
      <c r="BD33" s="1076"/>
      <c r="BE33" s="1007" t="s">
        <v>393</v>
      </c>
      <c r="BF33" s="1007"/>
      <c r="BG33" s="1007"/>
      <c r="BH33" s="1007"/>
      <c r="BI33" s="1008"/>
      <c r="BJ33" s="214"/>
      <c r="BK33" s="214"/>
      <c r="BL33" s="214"/>
      <c r="BM33" s="214"/>
      <c r="BN33" s="214"/>
      <c r="BO33" s="224"/>
      <c r="BP33" s="224"/>
      <c r="BQ33" s="221">
        <v>27</v>
      </c>
      <c r="BR33" s="222"/>
      <c r="BS33" s="1027"/>
      <c r="BT33" s="1028"/>
      <c r="BU33" s="1028"/>
      <c r="BV33" s="1028"/>
      <c r="BW33" s="1028"/>
      <c r="BX33" s="1028"/>
      <c r="BY33" s="1028"/>
      <c r="BZ33" s="1028"/>
      <c r="CA33" s="1028"/>
      <c r="CB33" s="1028"/>
      <c r="CC33" s="1028"/>
      <c r="CD33" s="1028"/>
      <c r="CE33" s="1028"/>
      <c r="CF33" s="1028"/>
      <c r="CG33" s="1049"/>
      <c r="CH33" s="1024"/>
      <c r="CI33" s="1025"/>
      <c r="CJ33" s="1025"/>
      <c r="CK33" s="1025"/>
      <c r="CL33" s="1026"/>
      <c r="CM33" s="1024"/>
      <c r="CN33" s="1025"/>
      <c r="CO33" s="1025"/>
      <c r="CP33" s="1025"/>
      <c r="CQ33" s="1026"/>
      <c r="CR33" s="1024"/>
      <c r="CS33" s="1025"/>
      <c r="CT33" s="1025"/>
      <c r="CU33" s="1025"/>
      <c r="CV33" s="1026"/>
      <c r="CW33" s="1024"/>
      <c r="CX33" s="1025"/>
      <c r="CY33" s="1025"/>
      <c r="CZ33" s="1025"/>
      <c r="DA33" s="1026"/>
      <c r="DB33" s="1024"/>
      <c r="DC33" s="1025"/>
      <c r="DD33" s="1025"/>
      <c r="DE33" s="1025"/>
      <c r="DF33" s="1026"/>
      <c r="DG33" s="1024"/>
      <c r="DH33" s="1025"/>
      <c r="DI33" s="1025"/>
      <c r="DJ33" s="1025"/>
      <c r="DK33" s="1026"/>
      <c r="DL33" s="1024"/>
      <c r="DM33" s="1025"/>
      <c r="DN33" s="1025"/>
      <c r="DO33" s="1025"/>
      <c r="DP33" s="1026"/>
      <c r="DQ33" s="1024"/>
      <c r="DR33" s="1025"/>
      <c r="DS33" s="1025"/>
      <c r="DT33" s="1025"/>
      <c r="DU33" s="1026"/>
      <c r="DV33" s="1027"/>
      <c r="DW33" s="1028"/>
      <c r="DX33" s="1028"/>
      <c r="DY33" s="1028"/>
      <c r="DZ33" s="1029"/>
      <c r="EA33" s="212"/>
    </row>
    <row r="34" spans="1:131" ht="26.25" customHeight="1" x14ac:dyDescent="0.2">
      <c r="A34" s="225">
        <v>7</v>
      </c>
      <c r="B34" s="1065" t="s">
        <v>395</v>
      </c>
      <c r="C34" s="1066"/>
      <c r="D34" s="1066"/>
      <c r="E34" s="1066"/>
      <c r="F34" s="1066"/>
      <c r="G34" s="1066"/>
      <c r="H34" s="1066"/>
      <c r="I34" s="1066"/>
      <c r="J34" s="1066"/>
      <c r="K34" s="1066"/>
      <c r="L34" s="1066"/>
      <c r="M34" s="1066"/>
      <c r="N34" s="1066"/>
      <c r="O34" s="1066"/>
      <c r="P34" s="1067"/>
      <c r="Q34" s="1073">
        <v>5984</v>
      </c>
      <c r="R34" s="1074"/>
      <c r="S34" s="1074"/>
      <c r="T34" s="1074"/>
      <c r="U34" s="1074"/>
      <c r="V34" s="1074">
        <v>5150</v>
      </c>
      <c r="W34" s="1074"/>
      <c r="X34" s="1074"/>
      <c r="Y34" s="1074"/>
      <c r="Z34" s="1074"/>
      <c r="AA34" s="1074">
        <v>834</v>
      </c>
      <c r="AB34" s="1074"/>
      <c r="AC34" s="1074"/>
      <c r="AD34" s="1074"/>
      <c r="AE34" s="1075"/>
      <c r="AF34" s="1070">
        <v>7977</v>
      </c>
      <c r="AG34" s="1071"/>
      <c r="AH34" s="1071"/>
      <c r="AI34" s="1071"/>
      <c r="AJ34" s="1072"/>
      <c r="AK34" s="1015">
        <v>248</v>
      </c>
      <c r="AL34" s="1006"/>
      <c r="AM34" s="1006"/>
      <c r="AN34" s="1006"/>
      <c r="AO34" s="1006"/>
      <c r="AP34" s="1006">
        <v>9584</v>
      </c>
      <c r="AQ34" s="1006"/>
      <c r="AR34" s="1006"/>
      <c r="AS34" s="1006"/>
      <c r="AT34" s="1006"/>
      <c r="AU34" s="1006">
        <v>987</v>
      </c>
      <c r="AV34" s="1006"/>
      <c r="AW34" s="1006"/>
      <c r="AX34" s="1006"/>
      <c r="AY34" s="1006"/>
      <c r="AZ34" s="1076" t="s">
        <v>561</v>
      </c>
      <c r="BA34" s="1076"/>
      <c r="BB34" s="1076"/>
      <c r="BC34" s="1076"/>
      <c r="BD34" s="1076"/>
      <c r="BE34" s="1007" t="s">
        <v>393</v>
      </c>
      <c r="BF34" s="1007"/>
      <c r="BG34" s="1007"/>
      <c r="BH34" s="1007"/>
      <c r="BI34" s="1008"/>
      <c r="BJ34" s="214"/>
      <c r="BK34" s="214"/>
      <c r="BL34" s="214"/>
      <c r="BM34" s="214"/>
      <c r="BN34" s="214"/>
      <c r="BO34" s="224"/>
      <c r="BP34" s="224"/>
      <c r="BQ34" s="221">
        <v>28</v>
      </c>
      <c r="BR34" s="222"/>
      <c r="BS34" s="1027"/>
      <c r="BT34" s="1028"/>
      <c r="BU34" s="1028"/>
      <c r="BV34" s="1028"/>
      <c r="BW34" s="1028"/>
      <c r="BX34" s="1028"/>
      <c r="BY34" s="1028"/>
      <c r="BZ34" s="1028"/>
      <c r="CA34" s="1028"/>
      <c r="CB34" s="1028"/>
      <c r="CC34" s="1028"/>
      <c r="CD34" s="1028"/>
      <c r="CE34" s="1028"/>
      <c r="CF34" s="1028"/>
      <c r="CG34" s="1049"/>
      <c r="CH34" s="1024"/>
      <c r="CI34" s="1025"/>
      <c r="CJ34" s="1025"/>
      <c r="CK34" s="1025"/>
      <c r="CL34" s="1026"/>
      <c r="CM34" s="1024"/>
      <c r="CN34" s="1025"/>
      <c r="CO34" s="1025"/>
      <c r="CP34" s="1025"/>
      <c r="CQ34" s="1026"/>
      <c r="CR34" s="1024"/>
      <c r="CS34" s="1025"/>
      <c r="CT34" s="1025"/>
      <c r="CU34" s="1025"/>
      <c r="CV34" s="1026"/>
      <c r="CW34" s="1024"/>
      <c r="CX34" s="1025"/>
      <c r="CY34" s="1025"/>
      <c r="CZ34" s="1025"/>
      <c r="DA34" s="1026"/>
      <c r="DB34" s="1024"/>
      <c r="DC34" s="1025"/>
      <c r="DD34" s="1025"/>
      <c r="DE34" s="1025"/>
      <c r="DF34" s="1026"/>
      <c r="DG34" s="1024"/>
      <c r="DH34" s="1025"/>
      <c r="DI34" s="1025"/>
      <c r="DJ34" s="1025"/>
      <c r="DK34" s="1026"/>
      <c r="DL34" s="1024"/>
      <c r="DM34" s="1025"/>
      <c r="DN34" s="1025"/>
      <c r="DO34" s="1025"/>
      <c r="DP34" s="1026"/>
      <c r="DQ34" s="1024"/>
      <c r="DR34" s="1025"/>
      <c r="DS34" s="1025"/>
      <c r="DT34" s="1025"/>
      <c r="DU34" s="1026"/>
      <c r="DV34" s="1027"/>
      <c r="DW34" s="1028"/>
      <c r="DX34" s="1028"/>
      <c r="DY34" s="1028"/>
      <c r="DZ34" s="1029"/>
      <c r="EA34" s="212"/>
    </row>
    <row r="35" spans="1:131" ht="26.25" customHeight="1" x14ac:dyDescent="0.2">
      <c r="A35" s="225">
        <v>8</v>
      </c>
      <c r="B35" s="1065" t="s">
        <v>396</v>
      </c>
      <c r="C35" s="1066"/>
      <c r="D35" s="1066"/>
      <c r="E35" s="1066"/>
      <c r="F35" s="1066"/>
      <c r="G35" s="1066"/>
      <c r="H35" s="1066"/>
      <c r="I35" s="1066"/>
      <c r="J35" s="1066"/>
      <c r="K35" s="1066"/>
      <c r="L35" s="1066"/>
      <c r="M35" s="1066"/>
      <c r="N35" s="1066"/>
      <c r="O35" s="1066"/>
      <c r="P35" s="1067"/>
      <c r="Q35" s="1073">
        <v>8976</v>
      </c>
      <c r="R35" s="1074"/>
      <c r="S35" s="1074"/>
      <c r="T35" s="1074"/>
      <c r="U35" s="1074"/>
      <c r="V35" s="1074">
        <v>8642</v>
      </c>
      <c r="W35" s="1074"/>
      <c r="X35" s="1074"/>
      <c r="Y35" s="1074"/>
      <c r="Z35" s="1074"/>
      <c r="AA35" s="1074">
        <v>333</v>
      </c>
      <c r="AB35" s="1074"/>
      <c r="AC35" s="1074"/>
      <c r="AD35" s="1074"/>
      <c r="AE35" s="1075"/>
      <c r="AF35" s="1070" t="s">
        <v>122</v>
      </c>
      <c r="AG35" s="1071"/>
      <c r="AH35" s="1071"/>
      <c r="AI35" s="1071"/>
      <c r="AJ35" s="1072"/>
      <c r="AK35" s="1015">
        <v>4140</v>
      </c>
      <c r="AL35" s="1006"/>
      <c r="AM35" s="1006"/>
      <c r="AN35" s="1006"/>
      <c r="AO35" s="1006"/>
      <c r="AP35" s="1006">
        <v>80986</v>
      </c>
      <c r="AQ35" s="1006"/>
      <c r="AR35" s="1006"/>
      <c r="AS35" s="1006"/>
      <c r="AT35" s="1006"/>
      <c r="AU35" s="1006">
        <v>51669</v>
      </c>
      <c r="AV35" s="1006"/>
      <c r="AW35" s="1006"/>
      <c r="AX35" s="1006"/>
      <c r="AY35" s="1006"/>
      <c r="AZ35" s="1076" t="s">
        <v>561</v>
      </c>
      <c r="BA35" s="1076"/>
      <c r="BB35" s="1076"/>
      <c r="BC35" s="1076"/>
      <c r="BD35" s="1076"/>
      <c r="BE35" s="1007" t="s">
        <v>393</v>
      </c>
      <c r="BF35" s="1007"/>
      <c r="BG35" s="1007"/>
      <c r="BH35" s="1007"/>
      <c r="BI35" s="1008"/>
      <c r="BJ35" s="214"/>
      <c r="BK35" s="214"/>
      <c r="BL35" s="214"/>
      <c r="BM35" s="214"/>
      <c r="BN35" s="214"/>
      <c r="BO35" s="224"/>
      <c r="BP35" s="224"/>
      <c r="BQ35" s="221">
        <v>29</v>
      </c>
      <c r="BR35" s="222"/>
      <c r="BS35" s="1027"/>
      <c r="BT35" s="1028"/>
      <c r="BU35" s="1028"/>
      <c r="BV35" s="1028"/>
      <c r="BW35" s="1028"/>
      <c r="BX35" s="1028"/>
      <c r="BY35" s="1028"/>
      <c r="BZ35" s="1028"/>
      <c r="CA35" s="1028"/>
      <c r="CB35" s="1028"/>
      <c r="CC35" s="1028"/>
      <c r="CD35" s="1028"/>
      <c r="CE35" s="1028"/>
      <c r="CF35" s="1028"/>
      <c r="CG35" s="1049"/>
      <c r="CH35" s="1024"/>
      <c r="CI35" s="1025"/>
      <c r="CJ35" s="1025"/>
      <c r="CK35" s="1025"/>
      <c r="CL35" s="1026"/>
      <c r="CM35" s="1024"/>
      <c r="CN35" s="1025"/>
      <c r="CO35" s="1025"/>
      <c r="CP35" s="1025"/>
      <c r="CQ35" s="1026"/>
      <c r="CR35" s="1024"/>
      <c r="CS35" s="1025"/>
      <c r="CT35" s="1025"/>
      <c r="CU35" s="1025"/>
      <c r="CV35" s="1026"/>
      <c r="CW35" s="1024"/>
      <c r="CX35" s="1025"/>
      <c r="CY35" s="1025"/>
      <c r="CZ35" s="1025"/>
      <c r="DA35" s="1026"/>
      <c r="DB35" s="1024"/>
      <c r="DC35" s="1025"/>
      <c r="DD35" s="1025"/>
      <c r="DE35" s="1025"/>
      <c r="DF35" s="1026"/>
      <c r="DG35" s="1024"/>
      <c r="DH35" s="1025"/>
      <c r="DI35" s="1025"/>
      <c r="DJ35" s="1025"/>
      <c r="DK35" s="1026"/>
      <c r="DL35" s="1024"/>
      <c r="DM35" s="1025"/>
      <c r="DN35" s="1025"/>
      <c r="DO35" s="1025"/>
      <c r="DP35" s="1026"/>
      <c r="DQ35" s="1024"/>
      <c r="DR35" s="1025"/>
      <c r="DS35" s="1025"/>
      <c r="DT35" s="1025"/>
      <c r="DU35" s="1026"/>
      <c r="DV35" s="1027"/>
      <c r="DW35" s="1028"/>
      <c r="DX35" s="1028"/>
      <c r="DY35" s="1028"/>
      <c r="DZ35" s="1029"/>
      <c r="EA35" s="212"/>
    </row>
    <row r="36" spans="1:131" ht="26.25" customHeight="1" x14ac:dyDescent="0.2">
      <c r="A36" s="225">
        <v>9</v>
      </c>
      <c r="B36" s="1065"/>
      <c r="C36" s="1066"/>
      <c r="D36" s="1066"/>
      <c r="E36" s="1066"/>
      <c r="F36" s="1066"/>
      <c r="G36" s="1066"/>
      <c r="H36" s="1066"/>
      <c r="I36" s="1066"/>
      <c r="J36" s="1066"/>
      <c r="K36" s="1066"/>
      <c r="L36" s="1066"/>
      <c r="M36" s="1066"/>
      <c r="N36" s="1066"/>
      <c r="O36" s="1066"/>
      <c r="P36" s="1067"/>
      <c r="Q36" s="1073"/>
      <c r="R36" s="1074"/>
      <c r="S36" s="1074"/>
      <c r="T36" s="1074"/>
      <c r="U36" s="1074"/>
      <c r="V36" s="1074"/>
      <c r="W36" s="1074"/>
      <c r="X36" s="1074"/>
      <c r="Y36" s="1074"/>
      <c r="Z36" s="1074"/>
      <c r="AA36" s="1074"/>
      <c r="AB36" s="1074"/>
      <c r="AC36" s="1074"/>
      <c r="AD36" s="1074"/>
      <c r="AE36" s="1075"/>
      <c r="AF36" s="1070"/>
      <c r="AG36" s="1071"/>
      <c r="AH36" s="1071"/>
      <c r="AI36" s="1071"/>
      <c r="AJ36" s="1072"/>
      <c r="AK36" s="1015"/>
      <c r="AL36" s="1006"/>
      <c r="AM36" s="1006"/>
      <c r="AN36" s="1006"/>
      <c r="AO36" s="1006"/>
      <c r="AP36" s="1006"/>
      <c r="AQ36" s="1006"/>
      <c r="AR36" s="1006"/>
      <c r="AS36" s="1006"/>
      <c r="AT36" s="1006"/>
      <c r="AU36" s="1006"/>
      <c r="AV36" s="1006"/>
      <c r="AW36" s="1006"/>
      <c r="AX36" s="1006"/>
      <c r="AY36" s="1006"/>
      <c r="AZ36" s="1076"/>
      <c r="BA36" s="1076"/>
      <c r="BB36" s="1076"/>
      <c r="BC36" s="1076"/>
      <c r="BD36" s="1076"/>
      <c r="BE36" s="1007"/>
      <c r="BF36" s="1007"/>
      <c r="BG36" s="1007"/>
      <c r="BH36" s="1007"/>
      <c r="BI36" s="1008"/>
      <c r="BJ36" s="214"/>
      <c r="BK36" s="214"/>
      <c r="BL36" s="214"/>
      <c r="BM36" s="214"/>
      <c r="BN36" s="214"/>
      <c r="BO36" s="224"/>
      <c r="BP36" s="224"/>
      <c r="BQ36" s="221">
        <v>30</v>
      </c>
      <c r="BR36" s="222"/>
      <c r="BS36" s="1027"/>
      <c r="BT36" s="1028"/>
      <c r="BU36" s="1028"/>
      <c r="BV36" s="1028"/>
      <c r="BW36" s="1028"/>
      <c r="BX36" s="1028"/>
      <c r="BY36" s="1028"/>
      <c r="BZ36" s="1028"/>
      <c r="CA36" s="1028"/>
      <c r="CB36" s="1028"/>
      <c r="CC36" s="1028"/>
      <c r="CD36" s="1028"/>
      <c r="CE36" s="1028"/>
      <c r="CF36" s="1028"/>
      <c r="CG36" s="1049"/>
      <c r="CH36" s="1024"/>
      <c r="CI36" s="1025"/>
      <c r="CJ36" s="1025"/>
      <c r="CK36" s="1025"/>
      <c r="CL36" s="1026"/>
      <c r="CM36" s="1024"/>
      <c r="CN36" s="1025"/>
      <c r="CO36" s="1025"/>
      <c r="CP36" s="1025"/>
      <c r="CQ36" s="1026"/>
      <c r="CR36" s="1024"/>
      <c r="CS36" s="1025"/>
      <c r="CT36" s="1025"/>
      <c r="CU36" s="1025"/>
      <c r="CV36" s="1026"/>
      <c r="CW36" s="1024"/>
      <c r="CX36" s="1025"/>
      <c r="CY36" s="1025"/>
      <c r="CZ36" s="1025"/>
      <c r="DA36" s="1026"/>
      <c r="DB36" s="1024"/>
      <c r="DC36" s="1025"/>
      <c r="DD36" s="1025"/>
      <c r="DE36" s="1025"/>
      <c r="DF36" s="1026"/>
      <c r="DG36" s="1024"/>
      <c r="DH36" s="1025"/>
      <c r="DI36" s="1025"/>
      <c r="DJ36" s="1025"/>
      <c r="DK36" s="1026"/>
      <c r="DL36" s="1024"/>
      <c r="DM36" s="1025"/>
      <c r="DN36" s="1025"/>
      <c r="DO36" s="1025"/>
      <c r="DP36" s="1026"/>
      <c r="DQ36" s="1024"/>
      <c r="DR36" s="1025"/>
      <c r="DS36" s="1025"/>
      <c r="DT36" s="1025"/>
      <c r="DU36" s="1026"/>
      <c r="DV36" s="1027"/>
      <c r="DW36" s="1028"/>
      <c r="DX36" s="1028"/>
      <c r="DY36" s="1028"/>
      <c r="DZ36" s="1029"/>
      <c r="EA36" s="212"/>
    </row>
    <row r="37" spans="1:131" ht="26.25" customHeight="1" x14ac:dyDescent="0.2">
      <c r="A37" s="225">
        <v>10</v>
      </c>
      <c r="B37" s="1065"/>
      <c r="C37" s="1066"/>
      <c r="D37" s="1066"/>
      <c r="E37" s="1066"/>
      <c r="F37" s="1066"/>
      <c r="G37" s="1066"/>
      <c r="H37" s="1066"/>
      <c r="I37" s="1066"/>
      <c r="J37" s="1066"/>
      <c r="K37" s="1066"/>
      <c r="L37" s="1066"/>
      <c r="M37" s="1066"/>
      <c r="N37" s="1066"/>
      <c r="O37" s="1066"/>
      <c r="P37" s="1067"/>
      <c r="Q37" s="1073"/>
      <c r="R37" s="1074"/>
      <c r="S37" s="1074"/>
      <c r="T37" s="1074"/>
      <c r="U37" s="1074"/>
      <c r="V37" s="1074"/>
      <c r="W37" s="1074"/>
      <c r="X37" s="1074"/>
      <c r="Y37" s="1074"/>
      <c r="Z37" s="1074"/>
      <c r="AA37" s="1074"/>
      <c r="AB37" s="1074"/>
      <c r="AC37" s="1074"/>
      <c r="AD37" s="1074"/>
      <c r="AE37" s="1075"/>
      <c r="AF37" s="1070"/>
      <c r="AG37" s="1071"/>
      <c r="AH37" s="1071"/>
      <c r="AI37" s="1071"/>
      <c r="AJ37" s="1072"/>
      <c r="AK37" s="1015"/>
      <c r="AL37" s="1006"/>
      <c r="AM37" s="1006"/>
      <c r="AN37" s="1006"/>
      <c r="AO37" s="1006"/>
      <c r="AP37" s="1006"/>
      <c r="AQ37" s="1006"/>
      <c r="AR37" s="1006"/>
      <c r="AS37" s="1006"/>
      <c r="AT37" s="1006"/>
      <c r="AU37" s="1006"/>
      <c r="AV37" s="1006"/>
      <c r="AW37" s="1006"/>
      <c r="AX37" s="1006"/>
      <c r="AY37" s="1006"/>
      <c r="AZ37" s="1076"/>
      <c r="BA37" s="1076"/>
      <c r="BB37" s="1076"/>
      <c r="BC37" s="1076"/>
      <c r="BD37" s="1076"/>
      <c r="BE37" s="1007"/>
      <c r="BF37" s="1007"/>
      <c r="BG37" s="1007"/>
      <c r="BH37" s="1007"/>
      <c r="BI37" s="1008"/>
      <c r="BJ37" s="214"/>
      <c r="BK37" s="214"/>
      <c r="BL37" s="214"/>
      <c r="BM37" s="214"/>
      <c r="BN37" s="214"/>
      <c r="BO37" s="224"/>
      <c r="BP37" s="224"/>
      <c r="BQ37" s="221">
        <v>31</v>
      </c>
      <c r="BR37" s="222"/>
      <c r="BS37" s="1027"/>
      <c r="BT37" s="1028"/>
      <c r="BU37" s="1028"/>
      <c r="BV37" s="1028"/>
      <c r="BW37" s="1028"/>
      <c r="BX37" s="1028"/>
      <c r="BY37" s="1028"/>
      <c r="BZ37" s="1028"/>
      <c r="CA37" s="1028"/>
      <c r="CB37" s="1028"/>
      <c r="CC37" s="1028"/>
      <c r="CD37" s="1028"/>
      <c r="CE37" s="1028"/>
      <c r="CF37" s="1028"/>
      <c r="CG37" s="1049"/>
      <c r="CH37" s="1024"/>
      <c r="CI37" s="1025"/>
      <c r="CJ37" s="1025"/>
      <c r="CK37" s="1025"/>
      <c r="CL37" s="1026"/>
      <c r="CM37" s="1024"/>
      <c r="CN37" s="1025"/>
      <c r="CO37" s="1025"/>
      <c r="CP37" s="1025"/>
      <c r="CQ37" s="1026"/>
      <c r="CR37" s="1024"/>
      <c r="CS37" s="1025"/>
      <c r="CT37" s="1025"/>
      <c r="CU37" s="1025"/>
      <c r="CV37" s="1026"/>
      <c r="CW37" s="1024"/>
      <c r="CX37" s="1025"/>
      <c r="CY37" s="1025"/>
      <c r="CZ37" s="1025"/>
      <c r="DA37" s="1026"/>
      <c r="DB37" s="1024"/>
      <c r="DC37" s="1025"/>
      <c r="DD37" s="1025"/>
      <c r="DE37" s="1025"/>
      <c r="DF37" s="1026"/>
      <c r="DG37" s="1024"/>
      <c r="DH37" s="1025"/>
      <c r="DI37" s="1025"/>
      <c r="DJ37" s="1025"/>
      <c r="DK37" s="1026"/>
      <c r="DL37" s="1024"/>
      <c r="DM37" s="1025"/>
      <c r="DN37" s="1025"/>
      <c r="DO37" s="1025"/>
      <c r="DP37" s="1026"/>
      <c r="DQ37" s="1024"/>
      <c r="DR37" s="1025"/>
      <c r="DS37" s="1025"/>
      <c r="DT37" s="1025"/>
      <c r="DU37" s="1026"/>
      <c r="DV37" s="1027"/>
      <c r="DW37" s="1028"/>
      <c r="DX37" s="1028"/>
      <c r="DY37" s="1028"/>
      <c r="DZ37" s="1029"/>
      <c r="EA37" s="212"/>
    </row>
    <row r="38" spans="1:131" ht="26.25" customHeight="1" x14ac:dyDescent="0.2">
      <c r="A38" s="225">
        <v>11</v>
      </c>
      <c r="B38" s="1065"/>
      <c r="C38" s="1066"/>
      <c r="D38" s="1066"/>
      <c r="E38" s="1066"/>
      <c r="F38" s="1066"/>
      <c r="G38" s="1066"/>
      <c r="H38" s="1066"/>
      <c r="I38" s="1066"/>
      <c r="J38" s="1066"/>
      <c r="K38" s="1066"/>
      <c r="L38" s="1066"/>
      <c r="M38" s="1066"/>
      <c r="N38" s="1066"/>
      <c r="O38" s="1066"/>
      <c r="P38" s="1067"/>
      <c r="Q38" s="1073"/>
      <c r="R38" s="1074"/>
      <c r="S38" s="1074"/>
      <c r="T38" s="1074"/>
      <c r="U38" s="1074"/>
      <c r="V38" s="1074"/>
      <c r="W38" s="1074"/>
      <c r="X38" s="1074"/>
      <c r="Y38" s="1074"/>
      <c r="Z38" s="1074"/>
      <c r="AA38" s="1074"/>
      <c r="AB38" s="1074"/>
      <c r="AC38" s="1074"/>
      <c r="AD38" s="1074"/>
      <c r="AE38" s="1075"/>
      <c r="AF38" s="1070"/>
      <c r="AG38" s="1071"/>
      <c r="AH38" s="1071"/>
      <c r="AI38" s="1071"/>
      <c r="AJ38" s="1072"/>
      <c r="AK38" s="1015"/>
      <c r="AL38" s="1006"/>
      <c r="AM38" s="1006"/>
      <c r="AN38" s="1006"/>
      <c r="AO38" s="1006"/>
      <c r="AP38" s="1006"/>
      <c r="AQ38" s="1006"/>
      <c r="AR38" s="1006"/>
      <c r="AS38" s="1006"/>
      <c r="AT38" s="1006"/>
      <c r="AU38" s="1006"/>
      <c r="AV38" s="1006"/>
      <c r="AW38" s="1006"/>
      <c r="AX38" s="1006"/>
      <c r="AY38" s="1006"/>
      <c r="AZ38" s="1076"/>
      <c r="BA38" s="1076"/>
      <c r="BB38" s="1076"/>
      <c r="BC38" s="1076"/>
      <c r="BD38" s="1076"/>
      <c r="BE38" s="1007"/>
      <c r="BF38" s="1007"/>
      <c r="BG38" s="1007"/>
      <c r="BH38" s="1007"/>
      <c r="BI38" s="1008"/>
      <c r="BJ38" s="214"/>
      <c r="BK38" s="214"/>
      <c r="BL38" s="214"/>
      <c r="BM38" s="214"/>
      <c r="BN38" s="214"/>
      <c r="BO38" s="224"/>
      <c r="BP38" s="224"/>
      <c r="BQ38" s="221">
        <v>32</v>
      </c>
      <c r="BR38" s="222"/>
      <c r="BS38" s="1027"/>
      <c r="BT38" s="1028"/>
      <c r="BU38" s="1028"/>
      <c r="BV38" s="1028"/>
      <c r="BW38" s="1028"/>
      <c r="BX38" s="1028"/>
      <c r="BY38" s="1028"/>
      <c r="BZ38" s="1028"/>
      <c r="CA38" s="1028"/>
      <c r="CB38" s="1028"/>
      <c r="CC38" s="1028"/>
      <c r="CD38" s="1028"/>
      <c r="CE38" s="1028"/>
      <c r="CF38" s="1028"/>
      <c r="CG38" s="1049"/>
      <c r="CH38" s="1024"/>
      <c r="CI38" s="1025"/>
      <c r="CJ38" s="1025"/>
      <c r="CK38" s="1025"/>
      <c r="CL38" s="1026"/>
      <c r="CM38" s="1024"/>
      <c r="CN38" s="1025"/>
      <c r="CO38" s="1025"/>
      <c r="CP38" s="1025"/>
      <c r="CQ38" s="1026"/>
      <c r="CR38" s="1024"/>
      <c r="CS38" s="1025"/>
      <c r="CT38" s="1025"/>
      <c r="CU38" s="1025"/>
      <c r="CV38" s="1026"/>
      <c r="CW38" s="1024"/>
      <c r="CX38" s="1025"/>
      <c r="CY38" s="1025"/>
      <c r="CZ38" s="1025"/>
      <c r="DA38" s="1026"/>
      <c r="DB38" s="1024"/>
      <c r="DC38" s="1025"/>
      <c r="DD38" s="1025"/>
      <c r="DE38" s="1025"/>
      <c r="DF38" s="1026"/>
      <c r="DG38" s="1024"/>
      <c r="DH38" s="1025"/>
      <c r="DI38" s="1025"/>
      <c r="DJ38" s="1025"/>
      <c r="DK38" s="1026"/>
      <c r="DL38" s="1024"/>
      <c r="DM38" s="1025"/>
      <c r="DN38" s="1025"/>
      <c r="DO38" s="1025"/>
      <c r="DP38" s="1026"/>
      <c r="DQ38" s="1024"/>
      <c r="DR38" s="1025"/>
      <c r="DS38" s="1025"/>
      <c r="DT38" s="1025"/>
      <c r="DU38" s="1026"/>
      <c r="DV38" s="1027"/>
      <c r="DW38" s="1028"/>
      <c r="DX38" s="1028"/>
      <c r="DY38" s="1028"/>
      <c r="DZ38" s="1029"/>
      <c r="EA38" s="212"/>
    </row>
    <row r="39" spans="1:131" ht="26.25" customHeight="1" x14ac:dyDescent="0.2">
      <c r="A39" s="225">
        <v>12</v>
      </c>
      <c r="B39" s="1065"/>
      <c r="C39" s="1066"/>
      <c r="D39" s="1066"/>
      <c r="E39" s="1066"/>
      <c r="F39" s="1066"/>
      <c r="G39" s="1066"/>
      <c r="H39" s="1066"/>
      <c r="I39" s="1066"/>
      <c r="J39" s="1066"/>
      <c r="K39" s="1066"/>
      <c r="L39" s="1066"/>
      <c r="M39" s="1066"/>
      <c r="N39" s="1066"/>
      <c r="O39" s="1066"/>
      <c r="P39" s="1067"/>
      <c r="Q39" s="1073"/>
      <c r="R39" s="1074"/>
      <c r="S39" s="1074"/>
      <c r="T39" s="1074"/>
      <c r="U39" s="1074"/>
      <c r="V39" s="1074"/>
      <c r="W39" s="1074"/>
      <c r="X39" s="1074"/>
      <c r="Y39" s="1074"/>
      <c r="Z39" s="1074"/>
      <c r="AA39" s="1074"/>
      <c r="AB39" s="1074"/>
      <c r="AC39" s="1074"/>
      <c r="AD39" s="1074"/>
      <c r="AE39" s="1075"/>
      <c r="AF39" s="1070"/>
      <c r="AG39" s="1071"/>
      <c r="AH39" s="1071"/>
      <c r="AI39" s="1071"/>
      <c r="AJ39" s="1072"/>
      <c r="AK39" s="1015"/>
      <c r="AL39" s="1006"/>
      <c r="AM39" s="1006"/>
      <c r="AN39" s="1006"/>
      <c r="AO39" s="1006"/>
      <c r="AP39" s="1006"/>
      <c r="AQ39" s="1006"/>
      <c r="AR39" s="1006"/>
      <c r="AS39" s="1006"/>
      <c r="AT39" s="1006"/>
      <c r="AU39" s="1006"/>
      <c r="AV39" s="1006"/>
      <c r="AW39" s="1006"/>
      <c r="AX39" s="1006"/>
      <c r="AY39" s="1006"/>
      <c r="AZ39" s="1076"/>
      <c r="BA39" s="1076"/>
      <c r="BB39" s="1076"/>
      <c r="BC39" s="1076"/>
      <c r="BD39" s="1076"/>
      <c r="BE39" s="1007"/>
      <c r="BF39" s="1007"/>
      <c r="BG39" s="1007"/>
      <c r="BH39" s="1007"/>
      <c r="BI39" s="1008"/>
      <c r="BJ39" s="214"/>
      <c r="BK39" s="214"/>
      <c r="BL39" s="214"/>
      <c r="BM39" s="214"/>
      <c r="BN39" s="214"/>
      <c r="BO39" s="224"/>
      <c r="BP39" s="224"/>
      <c r="BQ39" s="221">
        <v>33</v>
      </c>
      <c r="BR39" s="222"/>
      <c r="BS39" s="1027"/>
      <c r="BT39" s="1028"/>
      <c r="BU39" s="1028"/>
      <c r="BV39" s="1028"/>
      <c r="BW39" s="1028"/>
      <c r="BX39" s="1028"/>
      <c r="BY39" s="1028"/>
      <c r="BZ39" s="1028"/>
      <c r="CA39" s="1028"/>
      <c r="CB39" s="1028"/>
      <c r="CC39" s="1028"/>
      <c r="CD39" s="1028"/>
      <c r="CE39" s="1028"/>
      <c r="CF39" s="1028"/>
      <c r="CG39" s="1049"/>
      <c r="CH39" s="1024"/>
      <c r="CI39" s="1025"/>
      <c r="CJ39" s="1025"/>
      <c r="CK39" s="1025"/>
      <c r="CL39" s="1026"/>
      <c r="CM39" s="1024"/>
      <c r="CN39" s="1025"/>
      <c r="CO39" s="1025"/>
      <c r="CP39" s="1025"/>
      <c r="CQ39" s="1026"/>
      <c r="CR39" s="1024"/>
      <c r="CS39" s="1025"/>
      <c r="CT39" s="1025"/>
      <c r="CU39" s="1025"/>
      <c r="CV39" s="1026"/>
      <c r="CW39" s="1024"/>
      <c r="CX39" s="1025"/>
      <c r="CY39" s="1025"/>
      <c r="CZ39" s="1025"/>
      <c r="DA39" s="1026"/>
      <c r="DB39" s="1024"/>
      <c r="DC39" s="1025"/>
      <c r="DD39" s="1025"/>
      <c r="DE39" s="1025"/>
      <c r="DF39" s="1026"/>
      <c r="DG39" s="1024"/>
      <c r="DH39" s="1025"/>
      <c r="DI39" s="1025"/>
      <c r="DJ39" s="1025"/>
      <c r="DK39" s="1026"/>
      <c r="DL39" s="1024"/>
      <c r="DM39" s="1025"/>
      <c r="DN39" s="1025"/>
      <c r="DO39" s="1025"/>
      <c r="DP39" s="1026"/>
      <c r="DQ39" s="1024"/>
      <c r="DR39" s="1025"/>
      <c r="DS39" s="1025"/>
      <c r="DT39" s="1025"/>
      <c r="DU39" s="1026"/>
      <c r="DV39" s="1027"/>
      <c r="DW39" s="1028"/>
      <c r="DX39" s="1028"/>
      <c r="DY39" s="1028"/>
      <c r="DZ39" s="1029"/>
      <c r="EA39" s="212"/>
    </row>
    <row r="40" spans="1:131" ht="26.25" customHeight="1" x14ac:dyDescent="0.2">
      <c r="A40" s="221">
        <v>13</v>
      </c>
      <c r="B40" s="1065"/>
      <c r="C40" s="1066"/>
      <c r="D40" s="1066"/>
      <c r="E40" s="1066"/>
      <c r="F40" s="1066"/>
      <c r="G40" s="1066"/>
      <c r="H40" s="1066"/>
      <c r="I40" s="1066"/>
      <c r="J40" s="1066"/>
      <c r="K40" s="1066"/>
      <c r="L40" s="1066"/>
      <c r="M40" s="1066"/>
      <c r="N40" s="1066"/>
      <c r="O40" s="1066"/>
      <c r="P40" s="1067"/>
      <c r="Q40" s="1073"/>
      <c r="R40" s="1074"/>
      <c r="S40" s="1074"/>
      <c r="T40" s="1074"/>
      <c r="U40" s="1074"/>
      <c r="V40" s="1074"/>
      <c r="W40" s="1074"/>
      <c r="X40" s="1074"/>
      <c r="Y40" s="1074"/>
      <c r="Z40" s="1074"/>
      <c r="AA40" s="1074"/>
      <c r="AB40" s="1074"/>
      <c r="AC40" s="1074"/>
      <c r="AD40" s="1074"/>
      <c r="AE40" s="1075"/>
      <c r="AF40" s="1070"/>
      <c r="AG40" s="1071"/>
      <c r="AH40" s="1071"/>
      <c r="AI40" s="1071"/>
      <c r="AJ40" s="1072"/>
      <c r="AK40" s="1015"/>
      <c r="AL40" s="1006"/>
      <c r="AM40" s="1006"/>
      <c r="AN40" s="1006"/>
      <c r="AO40" s="1006"/>
      <c r="AP40" s="1006"/>
      <c r="AQ40" s="1006"/>
      <c r="AR40" s="1006"/>
      <c r="AS40" s="1006"/>
      <c r="AT40" s="1006"/>
      <c r="AU40" s="1006"/>
      <c r="AV40" s="1006"/>
      <c r="AW40" s="1006"/>
      <c r="AX40" s="1006"/>
      <c r="AY40" s="1006"/>
      <c r="AZ40" s="1076"/>
      <c r="BA40" s="1076"/>
      <c r="BB40" s="1076"/>
      <c r="BC40" s="1076"/>
      <c r="BD40" s="1076"/>
      <c r="BE40" s="1007"/>
      <c r="BF40" s="1007"/>
      <c r="BG40" s="1007"/>
      <c r="BH40" s="1007"/>
      <c r="BI40" s="1008"/>
      <c r="BJ40" s="214"/>
      <c r="BK40" s="214"/>
      <c r="BL40" s="214"/>
      <c r="BM40" s="214"/>
      <c r="BN40" s="214"/>
      <c r="BO40" s="224"/>
      <c r="BP40" s="224"/>
      <c r="BQ40" s="221">
        <v>34</v>
      </c>
      <c r="BR40" s="222"/>
      <c r="BS40" s="1027"/>
      <c r="BT40" s="1028"/>
      <c r="BU40" s="1028"/>
      <c r="BV40" s="1028"/>
      <c r="BW40" s="1028"/>
      <c r="BX40" s="1028"/>
      <c r="BY40" s="1028"/>
      <c r="BZ40" s="1028"/>
      <c r="CA40" s="1028"/>
      <c r="CB40" s="1028"/>
      <c r="CC40" s="1028"/>
      <c r="CD40" s="1028"/>
      <c r="CE40" s="1028"/>
      <c r="CF40" s="1028"/>
      <c r="CG40" s="1049"/>
      <c r="CH40" s="1024"/>
      <c r="CI40" s="1025"/>
      <c r="CJ40" s="1025"/>
      <c r="CK40" s="1025"/>
      <c r="CL40" s="1026"/>
      <c r="CM40" s="1024"/>
      <c r="CN40" s="1025"/>
      <c r="CO40" s="1025"/>
      <c r="CP40" s="1025"/>
      <c r="CQ40" s="1026"/>
      <c r="CR40" s="1024"/>
      <c r="CS40" s="1025"/>
      <c r="CT40" s="1025"/>
      <c r="CU40" s="1025"/>
      <c r="CV40" s="1026"/>
      <c r="CW40" s="1024"/>
      <c r="CX40" s="1025"/>
      <c r="CY40" s="1025"/>
      <c r="CZ40" s="1025"/>
      <c r="DA40" s="1026"/>
      <c r="DB40" s="1024"/>
      <c r="DC40" s="1025"/>
      <c r="DD40" s="1025"/>
      <c r="DE40" s="1025"/>
      <c r="DF40" s="1026"/>
      <c r="DG40" s="1024"/>
      <c r="DH40" s="1025"/>
      <c r="DI40" s="1025"/>
      <c r="DJ40" s="1025"/>
      <c r="DK40" s="1026"/>
      <c r="DL40" s="1024"/>
      <c r="DM40" s="1025"/>
      <c r="DN40" s="1025"/>
      <c r="DO40" s="1025"/>
      <c r="DP40" s="1026"/>
      <c r="DQ40" s="1024"/>
      <c r="DR40" s="1025"/>
      <c r="DS40" s="1025"/>
      <c r="DT40" s="1025"/>
      <c r="DU40" s="1026"/>
      <c r="DV40" s="1027"/>
      <c r="DW40" s="1028"/>
      <c r="DX40" s="1028"/>
      <c r="DY40" s="1028"/>
      <c r="DZ40" s="1029"/>
      <c r="EA40" s="212"/>
    </row>
    <row r="41" spans="1:131" ht="26.25" customHeight="1" x14ac:dyDescent="0.2">
      <c r="A41" s="221">
        <v>14</v>
      </c>
      <c r="B41" s="1065"/>
      <c r="C41" s="1066"/>
      <c r="D41" s="1066"/>
      <c r="E41" s="1066"/>
      <c r="F41" s="1066"/>
      <c r="G41" s="1066"/>
      <c r="H41" s="1066"/>
      <c r="I41" s="1066"/>
      <c r="J41" s="1066"/>
      <c r="K41" s="1066"/>
      <c r="L41" s="1066"/>
      <c r="M41" s="1066"/>
      <c r="N41" s="1066"/>
      <c r="O41" s="1066"/>
      <c r="P41" s="1067"/>
      <c r="Q41" s="1073"/>
      <c r="R41" s="1074"/>
      <c r="S41" s="1074"/>
      <c r="T41" s="1074"/>
      <c r="U41" s="1074"/>
      <c r="V41" s="1074"/>
      <c r="W41" s="1074"/>
      <c r="X41" s="1074"/>
      <c r="Y41" s="1074"/>
      <c r="Z41" s="1074"/>
      <c r="AA41" s="1074"/>
      <c r="AB41" s="1074"/>
      <c r="AC41" s="1074"/>
      <c r="AD41" s="1074"/>
      <c r="AE41" s="1075"/>
      <c r="AF41" s="1070"/>
      <c r="AG41" s="1071"/>
      <c r="AH41" s="1071"/>
      <c r="AI41" s="1071"/>
      <c r="AJ41" s="1072"/>
      <c r="AK41" s="1015"/>
      <c r="AL41" s="1006"/>
      <c r="AM41" s="1006"/>
      <c r="AN41" s="1006"/>
      <c r="AO41" s="1006"/>
      <c r="AP41" s="1006"/>
      <c r="AQ41" s="1006"/>
      <c r="AR41" s="1006"/>
      <c r="AS41" s="1006"/>
      <c r="AT41" s="1006"/>
      <c r="AU41" s="1006"/>
      <c r="AV41" s="1006"/>
      <c r="AW41" s="1006"/>
      <c r="AX41" s="1006"/>
      <c r="AY41" s="1006"/>
      <c r="AZ41" s="1076"/>
      <c r="BA41" s="1076"/>
      <c r="BB41" s="1076"/>
      <c r="BC41" s="1076"/>
      <c r="BD41" s="1076"/>
      <c r="BE41" s="1007"/>
      <c r="BF41" s="1007"/>
      <c r="BG41" s="1007"/>
      <c r="BH41" s="1007"/>
      <c r="BI41" s="1008"/>
      <c r="BJ41" s="214"/>
      <c r="BK41" s="214"/>
      <c r="BL41" s="214"/>
      <c r="BM41" s="214"/>
      <c r="BN41" s="214"/>
      <c r="BO41" s="224"/>
      <c r="BP41" s="224"/>
      <c r="BQ41" s="221">
        <v>35</v>
      </c>
      <c r="BR41" s="222"/>
      <c r="BS41" s="1027"/>
      <c r="BT41" s="1028"/>
      <c r="BU41" s="1028"/>
      <c r="BV41" s="1028"/>
      <c r="BW41" s="1028"/>
      <c r="BX41" s="1028"/>
      <c r="BY41" s="1028"/>
      <c r="BZ41" s="1028"/>
      <c r="CA41" s="1028"/>
      <c r="CB41" s="1028"/>
      <c r="CC41" s="1028"/>
      <c r="CD41" s="1028"/>
      <c r="CE41" s="1028"/>
      <c r="CF41" s="1028"/>
      <c r="CG41" s="1049"/>
      <c r="CH41" s="1024"/>
      <c r="CI41" s="1025"/>
      <c r="CJ41" s="1025"/>
      <c r="CK41" s="1025"/>
      <c r="CL41" s="1026"/>
      <c r="CM41" s="1024"/>
      <c r="CN41" s="1025"/>
      <c r="CO41" s="1025"/>
      <c r="CP41" s="1025"/>
      <c r="CQ41" s="1026"/>
      <c r="CR41" s="1024"/>
      <c r="CS41" s="1025"/>
      <c r="CT41" s="1025"/>
      <c r="CU41" s="1025"/>
      <c r="CV41" s="1026"/>
      <c r="CW41" s="1024"/>
      <c r="CX41" s="1025"/>
      <c r="CY41" s="1025"/>
      <c r="CZ41" s="1025"/>
      <c r="DA41" s="1026"/>
      <c r="DB41" s="1024"/>
      <c r="DC41" s="1025"/>
      <c r="DD41" s="1025"/>
      <c r="DE41" s="1025"/>
      <c r="DF41" s="1026"/>
      <c r="DG41" s="1024"/>
      <c r="DH41" s="1025"/>
      <c r="DI41" s="1025"/>
      <c r="DJ41" s="1025"/>
      <c r="DK41" s="1026"/>
      <c r="DL41" s="1024"/>
      <c r="DM41" s="1025"/>
      <c r="DN41" s="1025"/>
      <c r="DO41" s="1025"/>
      <c r="DP41" s="1026"/>
      <c r="DQ41" s="1024"/>
      <c r="DR41" s="1025"/>
      <c r="DS41" s="1025"/>
      <c r="DT41" s="1025"/>
      <c r="DU41" s="1026"/>
      <c r="DV41" s="1027"/>
      <c r="DW41" s="1028"/>
      <c r="DX41" s="1028"/>
      <c r="DY41" s="1028"/>
      <c r="DZ41" s="1029"/>
      <c r="EA41" s="212"/>
    </row>
    <row r="42" spans="1:131" ht="26.25" customHeight="1" x14ac:dyDescent="0.2">
      <c r="A42" s="221">
        <v>15</v>
      </c>
      <c r="B42" s="1065"/>
      <c r="C42" s="1066"/>
      <c r="D42" s="1066"/>
      <c r="E42" s="1066"/>
      <c r="F42" s="1066"/>
      <c r="G42" s="1066"/>
      <c r="H42" s="1066"/>
      <c r="I42" s="1066"/>
      <c r="J42" s="1066"/>
      <c r="K42" s="1066"/>
      <c r="L42" s="1066"/>
      <c r="M42" s="1066"/>
      <c r="N42" s="1066"/>
      <c r="O42" s="1066"/>
      <c r="P42" s="1067"/>
      <c r="Q42" s="1073"/>
      <c r="R42" s="1074"/>
      <c r="S42" s="1074"/>
      <c r="T42" s="1074"/>
      <c r="U42" s="1074"/>
      <c r="V42" s="1074"/>
      <c r="W42" s="1074"/>
      <c r="X42" s="1074"/>
      <c r="Y42" s="1074"/>
      <c r="Z42" s="1074"/>
      <c r="AA42" s="1074"/>
      <c r="AB42" s="1074"/>
      <c r="AC42" s="1074"/>
      <c r="AD42" s="1074"/>
      <c r="AE42" s="1075"/>
      <c r="AF42" s="1070"/>
      <c r="AG42" s="1071"/>
      <c r="AH42" s="1071"/>
      <c r="AI42" s="1071"/>
      <c r="AJ42" s="1072"/>
      <c r="AK42" s="1015"/>
      <c r="AL42" s="1006"/>
      <c r="AM42" s="1006"/>
      <c r="AN42" s="1006"/>
      <c r="AO42" s="1006"/>
      <c r="AP42" s="1006"/>
      <c r="AQ42" s="1006"/>
      <c r="AR42" s="1006"/>
      <c r="AS42" s="1006"/>
      <c r="AT42" s="1006"/>
      <c r="AU42" s="1006"/>
      <c r="AV42" s="1006"/>
      <c r="AW42" s="1006"/>
      <c r="AX42" s="1006"/>
      <c r="AY42" s="1006"/>
      <c r="AZ42" s="1076"/>
      <c r="BA42" s="1076"/>
      <c r="BB42" s="1076"/>
      <c r="BC42" s="1076"/>
      <c r="BD42" s="1076"/>
      <c r="BE42" s="1007"/>
      <c r="BF42" s="1007"/>
      <c r="BG42" s="1007"/>
      <c r="BH42" s="1007"/>
      <c r="BI42" s="1008"/>
      <c r="BJ42" s="214"/>
      <c r="BK42" s="214"/>
      <c r="BL42" s="214"/>
      <c r="BM42" s="214"/>
      <c r="BN42" s="214"/>
      <c r="BO42" s="224"/>
      <c r="BP42" s="224"/>
      <c r="BQ42" s="221">
        <v>36</v>
      </c>
      <c r="BR42" s="222"/>
      <c r="BS42" s="1027"/>
      <c r="BT42" s="1028"/>
      <c r="BU42" s="1028"/>
      <c r="BV42" s="1028"/>
      <c r="BW42" s="1028"/>
      <c r="BX42" s="1028"/>
      <c r="BY42" s="1028"/>
      <c r="BZ42" s="1028"/>
      <c r="CA42" s="1028"/>
      <c r="CB42" s="1028"/>
      <c r="CC42" s="1028"/>
      <c r="CD42" s="1028"/>
      <c r="CE42" s="1028"/>
      <c r="CF42" s="1028"/>
      <c r="CG42" s="1049"/>
      <c r="CH42" s="1024"/>
      <c r="CI42" s="1025"/>
      <c r="CJ42" s="1025"/>
      <c r="CK42" s="1025"/>
      <c r="CL42" s="1026"/>
      <c r="CM42" s="1024"/>
      <c r="CN42" s="1025"/>
      <c r="CO42" s="1025"/>
      <c r="CP42" s="1025"/>
      <c r="CQ42" s="1026"/>
      <c r="CR42" s="1024"/>
      <c r="CS42" s="1025"/>
      <c r="CT42" s="1025"/>
      <c r="CU42" s="1025"/>
      <c r="CV42" s="1026"/>
      <c r="CW42" s="1024"/>
      <c r="CX42" s="1025"/>
      <c r="CY42" s="1025"/>
      <c r="CZ42" s="1025"/>
      <c r="DA42" s="1026"/>
      <c r="DB42" s="1024"/>
      <c r="DC42" s="1025"/>
      <c r="DD42" s="1025"/>
      <c r="DE42" s="1025"/>
      <c r="DF42" s="1026"/>
      <c r="DG42" s="1024"/>
      <c r="DH42" s="1025"/>
      <c r="DI42" s="1025"/>
      <c r="DJ42" s="1025"/>
      <c r="DK42" s="1026"/>
      <c r="DL42" s="1024"/>
      <c r="DM42" s="1025"/>
      <c r="DN42" s="1025"/>
      <c r="DO42" s="1025"/>
      <c r="DP42" s="1026"/>
      <c r="DQ42" s="1024"/>
      <c r="DR42" s="1025"/>
      <c r="DS42" s="1025"/>
      <c r="DT42" s="1025"/>
      <c r="DU42" s="1026"/>
      <c r="DV42" s="1027"/>
      <c r="DW42" s="1028"/>
      <c r="DX42" s="1028"/>
      <c r="DY42" s="1028"/>
      <c r="DZ42" s="1029"/>
      <c r="EA42" s="212"/>
    </row>
    <row r="43" spans="1:131" ht="26.25" customHeight="1" x14ac:dyDescent="0.2">
      <c r="A43" s="221">
        <v>16</v>
      </c>
      <c r="B43" s="1065"/>
      <c r="C43" s="1066"/>
      <c r="D43" s="1066"/>
      <c r="E43" s="1066"/>
      <c r="F43" s="1066"/>
      <c r="G43" s="1066"/>
      <c r="H43" s="1066"/>
      <c r="I43" s="1066"/>
      <c r="J43" s="1066"/>
      <c r="K43" s="1066"/>
      <c r="L43" s="1066"/>
      <c r="M43" s="1066"/>
      <c r="N43" s="1066"/>
      <c r="O43" s="1066"/>
      <c r="P43" s="1067"/>
      <c r="Q43" s="1073"/>
      <c r="R43" s="1074"/>
      <c r="S43" s="1074"/>
      <c r="T43" s="1074"/>
      <c r="U43" s="1074"/>
      <c r="V43" s="1074"/>
      <c r="W43" s="1074"/>
      <c r="X43" s="1074"/>
      <c r="Y43" s="1074"/>
      <c r="Z43" s="1074"/>
      <c r="AA43" s="1074"/>
      <c r="AB43" s="1074"/>
      <c r="AC43" s="1074"/>
      <c r="AD43" s="1074"/>
      <c r="AE43" s="1075"/>
      <c r="AF43" s="1070"/>
      <c r="AG43" s="1071"/>
      <c r="AH43" s="1071"/>
      <c r="AI43" s="1071"/>
      <c r="AJ43" s="1072"/>
      <c r="AK43" s="1015"/>
      <c r="AL43" s="1006"/>
      <c r="AM43" s="1006"/>
      <c r="AN43" s="1006"/>
      <c r="AO43" s="1006"/>
      <c r="AP43" s="1006"/>
      <c r="AQ43" s="1006"/>
      <c r="AR43" s="1006"/>
      <c r="AS43" s="1006"/>
      <c r="AT43" s="1006"/>
      <c r="AU43" s="1006"/>
      <c r="AV43" s="1006"/>
      <c r="AW43" s="1006"/>
      <c r="AX43" s="1006"/>
      <c r="AY43" s="1006"/>
      <c r="AZ43" s="1076"/>
      <c r="BA43" s="1076"/>
      <c r="BB43" s="1076"/>
      <c r="BC43" s="1076"/>
      <c r="BD43" s="1076"/>
      <c r="BE43" s="1007"/>
      <c r="BF43" s="1007"/>
      <c r="BG43" s="1007"/>
      <c r="BH43" s="1007"/>
      <c r="BI43" s="1008"/>
      <c r="BJ43" s="214"/>
      <c r="BK43" s="214"/>
      <c r="BL43" s="214"/>
      <c r="BM43" s="214"/>
      <c r="BN43" s="214"/>
      <c r="BO43" s="224"/>
      <c r="BP43" s="224"/>
      <c r="BQ43" s="221">
        <v>37</v>
      </c>
      <c r="BR43" s="222"/>
      <c r="BS43" s="1027"/>
      <c r="BT43" s="1028"/>
      <c r="BU43" s="1028"/>
      <c r="BV43" s="1028"/>
      <c r="BW43" s="1028"/>
      <c r="BX43" s="1028"/>
      <c r="BY43" s="1028"/>
      <c r="BZ43" s="1028"/>
      <c r="CA43" s="1028"/>
      <c r="CB43" s="1028"/>
      <c r="CC43" s="1028"/>
      <c r="CD43" s="1028"/>
      <c r="CE43" s="1028"/>
      <c r="CF43" s="1028"/>
      <c r="CG43" s="1049"/>
      <c r="CH43" s="1024"/>
      <c r="CI43" s="1025"/>
      <c r="CJ43" s="1025"/>
      <c r="CK43" s="1025"/>
      <c r="CL43" s="1026"/>
      <c r="CM43" s="1024"/>
      <c r="CN43" s="1025"/>
      <c r="CO43" s="1025"/>
      <c r="CP43" s="1025"/>
      <c r="CQ43" s="1026"/>
      <c r="CR43" s="1024"/>
      <c r="CS43" s="1025"/>
      <c r="CT43" s="1025"/>
      <c r="CU43" s="1025"/>
      <c r="CV43" s="1026"/>
      <c r="CW43" s="1024"/>
      <c r="CX43" s="1025"/>
      <c r="CY43" s="1025"/>
      <c r="CZ43" s="1025"/>
      <c r="DA43" s="1026"/>
      <c r="DB43" s="1024"/>
      <c r="DC43" s="1025"/>
      <c r="DD43" s="1025"/>
      <c r="DE43" s="1025"/>
      <c r="DF43" s="1026"/>
      <c r="DG43" s="1024"/>
      <c r="DH43" s="1025"/>
      <c r="DI43" s="1025"/>
      <c r="DJ43" s="1025"/>
      <c r="DK43" s="1026"/>
      <c r="DL43" s="1024"/>
      <c r="DM43" s="1025"/>
      <c r="DN43" s="1025"/>
      <c r="DO43" s="1025"/>
      <c r="DP43" s="1026"/>
      <c r="DQ43" s="1024"/>
      <c r="DR43" s="1025"/>
      <c r="DS43" s="1025"/>
      <c r="DT43" s="1025"/>
      <c r="DU43" s="1026"/>
      <c r="DV43" s="1027"/>
      <c r="DW43" s="1028"/>
      <c r="DX43" s="1028"/>
      <c r="DY43" s="1028"/>
      <c r="DZ43" s="1029"/>
      <c r="EA43" s="212"/>
    </row>
    <row r="44" spans="1:131" ht="26.25" customHeight="1" x14ac:dyDescent="0.2">
      <c r="A44" s="221">
        <v>17</v>
      </c>
      <c r="B44" s="1065"/>
      <c r="C44" s="1066"/>
      <c r="D44" s="1066"/>
      <c r="E44" s="1066"/>
      <c r="F44" s="1066"/>
      <c r="G44" s="1066"/>
      <c r="H44" s="1066"/>
      <c r="I44" s="1066"/>
      <c r="J44" s="1066"/>
      <c r="K44" s="1066"/>
      <c r="L44" s="1066"/>
      <c r="M44" s="1066"/>
      <c r="N44" s="1066"/>
      <c r="O44" s="1066"/>
      <c r="P44" s="1067"/>
      <c r="Q44" s="1073"/>
      <c r="R44" s="1074"/>
      <c r="S44" s="1074"/>
      <c r="T44" s="1074"/>
      <c r="U44" s="1074"/>
      <c r="V44" s="1074"/>
      <c r="W44" s="1074"/>
      <c r="X44" s="1074"/>
      <c r="Y44" s="1074"/>
      <c r="Z44" s="1074"/>
      <c r="AA44" s="1074"/>
      <c r="AB44" s="1074"/>
      <c r="AC44" s="1074"/>
      <c r="AD44" s="1074"/>
      <c r="AE44" s="1075"/>
      <c r="AF44" s="1070"/>
      <c r="AG44" s="1071"/>
      <c r="AH44" s="1071"/>
      <c r="AI44" s="1071"/>
      <c r="AJ44" s="1072"/>
      <c r="AK44" s="1015"/>
      <c r="AL44" s="1006"/>
      <c r="AM44" s="1006"/>
      <c r="AN44" s="1006"/>
      <c r="AO44" s="1006"/>
      <c r="AP44" s="1006"/>
      <c r="AQ44" s="1006"/>
      <c r="AR44" s="1006"/>
      <c r="AS44" s="1006"/>
      <c r="AT44" s="1006"/>
      <c r="AU44" s="1006"/>
      <c r="AV44" s="1006"/>
      <c r="AW44" s="1006"/>
      <c r="AX44" s="1006"/>
      <c r="AY44" s="1006"/>
      <c r="AZ44" s="1076"/>
      <c r="BA44" s="1076"/>
      <c r="BB44" s="1076"/>
      <c r="BC44" s="1076"/>
      <c r="BD44" s="1076"/>
      <c r="BE44" s="1007"/>
      <c r="BF44" s="1007"/>
      <c r="BG44" s="1007"/>
      <c r="BH44" s="1007"/>
      <c r="BI44" s="1008"/>
      <c r="BJ44" s="214"/>
      <c r="BK44" s="214"/>
      <c r="BL44" s="214"/>
      <c r="BM44" s="214"/>
      <c r="BN44" s="214"/>
      <c r="BO44" s="224"/>
      <c r="BP44" s="224"/>
      <c r="BQ44" s="221">
        <v>38</v>
      </c>
      <c r="BR44" s="222"/>
      <c r="BS44" s="1027"/>
      <c r="BT44" s="1028"/>
      <c r="BU44" s="1028"/>
      <c r="BV44" s="1028"/>
      <c r="BW44" s="1028"/>
      <c r="BX44" s="1028"/>
      <c r="BY44" s="1028"/>
      <c r="BZ44" s="1028"/>
      <c r="CA44" s="1028"/>
      <c r="CB44" s="1028"/>
      <c r="CC44" s="1028"/>
      <c r="CD44" s="1028"/>
      <c r="CE44" s="1028"/>
      <c r="CF44" s="1028"/>
      <c r="CG44" s="1049"/>
      <c r="CH44" s="1024"/>
      <c r="CI44" s="1025"/>
      <c r="CJ44" s="1025"/>
      <c r="CK44" s="1025"/>
      <c r="CL44" s="1026"/>
      <c r="CM44" s="1024"/>
      <c r="CN44" s="1025"/>
      <c r="CO44" s="1025"/>
      <c r="CP44" s="1025"/>
      <c r="CQ44" s="1026"/>
      <c r="CR44" s="1024"/>
      <c r="CS44" s="1025"/>
      <c r="CT44" s="1025"/>
      <c r="CU44" s="1025"/>
      <c r="CV44" s="1026"/>
      <c r="CW44" s="1024"/>
      <c r="CX44" s="1025"/>
      <c r="CY44" s="1025"/>
      <c r="CZ44" s="1025"/>
      <c r="DA44" s="1026"/>
      <c r="DB44" s="1024"/>
      <c r="DC44" s="1025"/>
      <c r="DD44" s="1025"/>
      <c r="DE44" s="1025"/>
      <c r="DF44" s="1026"/>
      <c r="DG44" s="1024"/>
      <c r="DH44" s="1025"/>
      <c r="DI44" s="1025"/>
      <c r="DJ44" s="1025"/>
      <c r="DK44" s="1026"/>
      <c r="DL44" s="1024"/>
      <c r="DM44" s="1025"/>
      <c r="DN44" s="1025"/>
      <c r="DO44" s="1025"/>
      <c r="DP44" s="1026"/>
      <c r="DQ44" s="1024"/>
      <c r="DR44" s="1025"/>
      <c r="DS44" s="1025"/>
      <c r="DT44" s="1025"/>
      <c r="DU44" s="1026"/>
      <c r="DV44" s="1027"/>
      <c r="DW44" s="1028"/>
      <c r="DX44" s="1028"/>
      <c r="DY44" s="1028"/>
      <c r="DZ44" s="1029"/>
      <c r="EA44" s="212"/>
    </row>
    <row r="45" spans="1:131" ht="26.25" customHeight="1" x14ac:dyDescent="0.2">
      <c r="A45" s="221">
        <v>18</v>
      </c>
      <c r="B45" s="1065"/>
      <c r="C45" s="1066"/>
      <c r="D45" s="1066"/>
      <c r="E45" s="1066"/>
      <c r="F45" s="1066"/>
      <c r="G45" s="1066"/>
      <c r="H45" s="1066"/>
      <c r="I45" s="1066"/>
      <c r="J45" s="1066"/>
      <c r="K45" s="1066"/>
      <c r="L45" s="1066"/>
      <c r="M45" s="1066"/>
      <c r="N45" s="1066"/>
      <c r="O45" s="1066"/>
      <c r="P45" s="1067"/>
      <c r="Q45" s="1073"/>
      <c r="R45" s="1074"/>
      <c r="S45" s="1074"/>
      <c r="T45" s="1074"/>
      <c r="U45" s="1074"/>
      <c r="V45" s="1074"/>
      <c r="W45" s="1074"/>
      <c r="X45" s="1074"/>
      <c r="Y45" s="1074"/>
      <c r="Z45" s="1074"/>
      <c r="AA45" s="1074"/>
      <c r="AB45" s="1074"/>
      <c r="AC45" s="1074"/>
      <c r="AD45" s="1074"/>
      <c r="AE45" s="1075"/>
      <c r="AF45" s="1070"/>
      <c r="AG45" s="1071"/>
      <c r="AH45" s="1071"/>
      <c r="AI45" s="1071"/>
      <c r="AJ45" s="1072"/>
      <c r="AK45" s="1015"/>
      <c r="AL45" s="1006"/>
      <c r="AM45" s="1006"/>
      <c r="AN45" s="1006"/>
      <c r="AO45" s="1006"/>
      <c r="AP45" s="1006"/>
      <c r="AQ45" s="1006"/>
      <c r="AR45" s="1006"/>
      <c r="AS45" s="1006"/>
      <c r="AT45" s="1006"/>
      <c r="AU45" s="1006"/>
      <c r="AV45" s="1006"/>
      <c r="AW45" s="1006"/>
      <c r="AX45" s="1006"/>
      <c r="AY45" s="1006"/>
      <c r="AZ45" s="1076"/>
      <c r="BA45" s="1076"/>
      <c r="BB45" s="1076"/>
      <c r="BC45" s="1076"/>
      <c r="BD45" s="1076"/>
      <c r="BE45" s="1007"/>
      <c r="BF45" s="1007"/>
      <c r="BG45" s="1007"/>
      <c r="BH45" s="1007"/>
      <c r="BI45" s="1008"/>
      <c r="BJ45" s="214"/>
      <c r="BK45" s="214"/>
      <c r="BL45" s="214"/>
      <c r="BM45" s="214"/>
      <c r="BN45" s="214"/>
      <c r="BO45" s="224"/>
      <c r="BP45" s="224"/>
      <c r="BQ45" s="221">
        <v>39</v>
      </c>
      <c r="BR45" s="222"/>
      <c r="BS45" s="1027"/>
      <c r="BT45" s="1028"/>
      <c r="BU45" s="1028"/>
      <c r="BV45" s="1028"/>
      <c r="BW45" s="1028"/>
      <c r="BX45" s="1028"/>
      <c r="BY45" s="1028"/>
      <c r="BZ45" s="1028"/>
      <c r="CA45" s="1028"/>
      <c r="CB45" s="1028"/>
      <c r="CC45" s="1028"/>
      <c r="CD45" s="1028"/>
      <c r="CE45" s="1028"/>
      <c r="CF45" s="1028"/>
      <c r="CG45" s="1049"/>
      <c r="CH45" s="1024"/>
      <c r="CI45" s="1025"/>
      <c r="CJ45" s="1025"/>
      <c r="CK45" s="1025"/>
      <c r="CL45" s="1026"/>
      <c r="CM45" s="1024"/>
      <c r="CN45" s="1025"/>
      <c r="CO45" s="1025"/>
      <c r="CP45" s="1025"/>
      <c r="CQ45" s="1026"/>
      <c r="CR45" s="1024"/>
      <c r="CS45" s="1025"/>
      <c r="CT45" s="1025"/>
      <c r="CU45" s="1025"/>
      <c r="CV45" s="1026"/>
      <c r="CW45" s="1024"/>
      <c r="CX45" s="1025"/>
      <c r="CY45" s="1025"/>
      <c r="CZ45" s="1025"/>
      <c r="DA45" s="1026"/>
      <c r="DB45" s="1024"/>
      <c r="DC45" s="1025"/>
      <c r="DD45" s="1025"/>
      <c r="DE45" s="1025"/>
      <c r="DF45" s="1026"/>
      <c r="DG45" s="1024"/>
      <c r="DH45" s="1025"/>
      <c r="DI45" s="1025"/>
      <c r="DJ45" s="1025"/>
      <c r="DK45" s="1026"/>
      <c r="DL45" s="1024"/>
      <c r="DM45" s="1025"/>
      <c r="DN45" s="1025"/>
      <c r="DO45" s="1025"/>
      <c r="DP45" s="1026"/>
      <c r="DQ45" s="1024"/>
      <c r="DR45" s="1025"/>
      <c r="DS45" s="1025"/>
      <c r="DT45" s="1025"/>
      <c r="DU45" s="1026"/>
      <c r="DV45" s="1027"/>
      <c r="DW45" s="1028"/>
      <c r="DX45" s="1028"/>
      <c r="DY45" s="1028"/>
      <c r="DZ45" s="1029"/>
      <c r="EA45" s="212"/>
    </row>
    <row r="46" spans="1:131" ht="26.25" customHeight="1" x14ac:dyDescent="0.2">
      <c r="A46" s="221">
        <v>19</v>
      </c>
      <c r="B46" s="1065"/>
      <c r="C46" s="1066"/>
      <c r="D46" s="1066"/>
      <c r="E46" s="1066"/>
      <c r="F46" s="1066"/>
      <c r="G46" s="1066"/>
      <c r="H46" s="1066"/>
      <c r="I46" s="1066"/>
      <c r="J46" s="1066"/>
      <c r="K46" s="1066"/>
      <c r="L46" s="1066"/>
      <c r="M46" s="1066"/>
      <c r="N46" s="1066"/>
      <c r="O46" s="1066"/>
      <c r="P46" s="1067"/>
      <c r="Q46" s="1073"/>
      <c r="R46" s="1074"/>
      <c r="S46" s="1074"/>
      <c r="T46" s="1074"/>
      <c r="U46" s="1074"/>
      <c r="V46" s="1074"/>
      <c r="W46" s="1074"/>
      <c r="X46" s="1074"/>
      <c r="Y46" s="1074"/>
      <c r="Z46" s="1074"/>
      <c r="AA46" s="1074"/>
      <c r="AB46" s="1074"/>
      <c r="AC46" s="1074"/>
      <c r="AD46" s="1074"/>
      <c r="AE46" s="1075"/>
      <c r="AF46" s="1070"/>
      <c r="AG46" s="1071"/>
      <c r="AH46" s="1071"/>
      <c r="AI46" s="1071"/>
      <c r="AJ46" s="1072"/>
      <c r="AK46" s="1015"/>
      <c r="AL46" s="1006"/>
      <c r="AM46" s="1006"/>
      <c r="AN46" s="1006"/>
      <c r="AO46" s="1006"/>
      <c r="AP46" s="1006"/>
      <c r="AQ46" s="1006"/>
      <c r="AR46" s="1006"/>
      <c r="AS46" s="1006"/>
      <c r="AT46" s="1006"/>
      <c r="AU46" s="1006"/>
      <c r="AV46" s="1006"/>
      <c r="AW46" s="1006"/>
      <c r="AX46" s="1006"/>
      <c r="AY46" s="1006"/>
      <c r="AZ46" s="1076"/>
      <c r="BA46" s="1076"/>
      <c r="BB46" s="1076"/>
      <c r="BC46" s="1076"/>
      <c r="BD46" s="1076"/>
      <c r="BE46" s="1007"/>
      <c r="BF46" s="1007"/>
      <c r="BG46" s="1007"/>
      <c r="BH46" s="1007"/>
      <c r="BI46" s="1008"/>
      <c r="BJ46" s="214"/>
      <c r="BK46" s="214"/>
      <c r="BL46" s="214"/>
      <c r="BM46" s="214"/>
      <c r="BN46" s="214"/>
      <c r="BO46" s="224"/>
      <c r="BP46" s="224"/>
      <c r="BQ46" s="221">
        <v>40</v>
      </c>
      <c r="BR46" s="222"/>
      <c r="BS46" s="1027"/>
      <c r="BT46" s="1028"/>
      <c r="BU46" s="1028"/>
      <c r="BV46" s="1028"/>
      <c r="BW46" s="1028"/>
      <c r="BX46" s="1028"/>
      <c r="BY46" s="1028"/>
      <c r="BZ46" s="1028"/>
      <c r="CA46" s="1028"/>
      <c r="CB46" s="1028"/>
      <c r="CC46" s="1028"/>
      <c r="CD46" s="1028"/>
      <c r="CE46" s="1028"/>
      <c r="CF46" s="1028"/>
      <c r="CG46" s="1049"/>
      <c r="CH46" s="1024"/>
      <c r="CI46" s="1025"/>
      <c r="CJ46" s="1025"/>
      <c r="CK46" s="1025"/>
      <c r="CL46" s="1026"/>
      <c r="CM46" s="1024"/>
      <c r="CN46" s="1025"/>
      <c r="CO46" s="1025"/>
      <c r="CP46" s="1025"/>
      <c r="CQ46" s="1026"/>
      <c r="CR46" s="1024"/>
      <c r="CS46" s="1025"/>
      <c r="CT46" s="1025"/>
      <c r="CU46" s="1025"/>
      <c r="CV46" s="1026"/>
      <c r="CW46" s="1024"/>
      <c r="CX46" s="1025"/>
      <c r="CY46" s="1025"/>
      <c r="CZ46" s="1025"/>
      <c r="DA46" s="1026"/>
      <c r="DB46" s="1024"/>
      <c r="DC46" s="1025"/>
      <c r="DD46" s="1025"/>
      <c r="DE46" s="1025"/>
      <c r="DF46" s="1026"/>
      <c r="DG46" s="1024"/>
      <c r="DH46" s="1025"/>
      <c r="DI46" s="1025"/>
      <c r="DJ46" s="1025"/>
      <c r="DK46" s="1026"/>
      <c r="DL46" s="1024"/>
      <c r="DM46" s="1025"/>
      <c r="DN46" s="1025"/>
      <c r="DO46" s="1025"/>
      <c r="DP46" s="1026"/>
      <c r="DQ46" s="1024"/>
      <c r="DR46" s="1025"/>
      <c r="DS46" s="1025"/>
      <c r="DT46" s="1025"/>
      <c r="DU46" s="1026"/>
      <c r="DV46" s="1027"/>
      <c r="DW46" s="1028"/>
      <c r="DX46" s="1028"/>
      <c r="DY46" s="1028"/>
      <c r="DZ46" s="1029"/>
      <c r="EA46" s="212"/>
    </row>
    <row r="47" spans="1:131" ht="26.25" customHeight="1" x14ac:dyDescent="0.2">
      <c r="A47" s="221">
        <v>20</v>
      </c>
      <c r="B47" s="1065"/>
      <c r="C47" s="1066"/>
      <c r="D47" s="1066"/>
      <c r="E47" s="1066"/>
      <c r="F47" s="1066"/>
      <c r="G47" s="1066"/>
      <c r="H47" s="1066"/>
      <c r="I47" s="1066"/>
      <c r="J47" s="1066"/>
      <c r="K47" s="1066"/>
      <c r="L47" s="1066"/>
      <c r="M47" s="1066"/>
      <c r="N47" s="1066"/>
      <c r="O47" s="1066"/>
      <c r="P47" s="1067"/>
      <c r="Q47" s="1073"/>
      <c r="R47" s="1074"/>
      <c r="S47" s="1074"/>
      <c r="T47" s="1074"/>
      <c r="U47" s="1074"/>
      <c r="V47" s="1074"/>
      <c r="W47" s="1074"/>
      <c r="X47" s="1074"/>
      <c r="Y47" s="1074"/>
      <c r="Z47" s="1074"/>
      <c r="AA47" s="1074"/>
      <c r="AB47" s="1074"/>
      <c r="AC47" s="1074"/>
      <c r="AD47" s="1074"/>
      <c r="AE47" s="1075"/>
      <c r="AF47" s="1070"/>
      <c r="AG47" s="1071"/>
      <c r="AH47" s="1071"/>
      <c r="AI47" s="1071"/>
      <c r="AJ47" s="1072"/>
      <c r="AK47" s="1015"/>
      <c r="AL47" s="1006"/>
      <c r="AM47" s="1006"/>
      <c r="AN47" s="1006"/>
      <c r="AO47" s="1006"/>
      <c r="AP47" s="1006"/>
      <c r="AQ47" s="1006"/>
      <c r="AR47" s="1006"/>
      <c r="AS47" s="1006"/>
      <c r="AT47" s="1006"/>
      <c r="AU47" s="1006"/>
      <c r="AV47" s="1006"/>
      <c r="AW47" s="1006"/>
      <c r="AX47" s="1006"/>
      <c r="AY47" s="1006"/>
      <c r="AZ47" s="1076"/>
      <c r="BA47" s="1076"/>
      <c r="BB47" s="1076"/>
      <c r="BC47" s="1076"/>
      <c r="BD47" s="1076"/>
      <c r="BE47" s="1007"/>
      <c r="BF47" s="1007"/>
      <c r="BG47" s="1007"/>
      <c r="BH47" s="1007"/>
      <c r="BI47" s="1008"/>
      <c r="BJ47" s="214"/>
      <c r="BK47" s="214"/>
      <c r="BL47" s="214"/>
      <c r="BM47" s="214"/>
      <c r="BN47" s="214"/>
      <c r="BO47" s="224"/>
      <c r="BP47" s="224"/>
      <c r="BQ47" s="221">
        <v>41</v>
      </c>
      <c r="BR47" s="222"/>
      <c r="BS47" s="1027"/>
      <c r="BT47" s="1028"/>
      <c r="BU47" s="1028"/>
      <c r="BV47" s="1028"/>
      <c r="BW47" s="1028"/>
      <c r="BX47" s="1028"/>
      <c r="BY47" s="1028"/>
      <c r="BZ47" s="1028"/>
      <c r="CA47" s="1028"/>
      <c r="CB47" s="1028"/>
      <c r="CC47" s="1028"/>
      <c r="CD47" s="1028"/>
      <c r="CE47" s="1028"/>
      <c r="CF47" s="1028"/>
      <c r="CG47" s="1049"/>
      <c r="CH47" s="1024"/>
      <c r="CI47" s="1025"/>
      <c r="CJ47" s="1025"/>
      <c r="CK47" s="1025"/>
      <c r="CL47" s="1026"/>
      <c r="CM47" s="1024"/>
      <c r="CN47" s="1025"/>
      <c r="CO47" s="1025"/>
      <c r="CP47" s="1025"/>
      <c r="CQ47" s="1026"/>
      <c r="CR47" s="1024"/>
      <c r="CS47" s="1025"/>
      <c r="CT47" s="1025"/>
      <c r="CU47" s="1025"/>
      <c r="CV47" s="1026"/>
      <c r="CW47" s="1024"/>
      <c r="CX47" s="1025"/>
      <c r="CY47" s="1025"/>
      <c r="CZ47" s="1025"/>
      <c r="DA47" s="1026"/>
      <c r="DB47" s="1024"/>
      <c r="DC47" s="1025"/>
      <c r="DD47" s="1025"/>
      <c r="DE47" s="1025"/>
      <c r="DF47" s="1026"/>
      <c r="DG47" s="1024"/>
      <c r="DH47" s="1025"/>
      <c r="DI47" s="1025"/>
      <c r="DJ47" s="1025"/>
      <c r="DK47" s="1026"/>
      <c r="DL47" s="1024"/>
      <c r="DM47" s="1025"/>
      <c r="DN47" s="1025"/>
      <c r="DO47" s="1025"/>
      <c r="DP47" s="1026"/>
      <c r="DQ47" s="1024"/>
      <c r="DR47" s="1025"/>
      <c r="DS47" s="1025"/>
      <c r="DT47" s="1025"/>
      <c r="DU47" s="1026"/>
      <c r="DV47" s="1027"/>
      <c r="DW47" s="1028"/>
      <c r="DX47" s="1028"/>
      <c r="DY47" s="1028"/>
      <c r="DZ47" s="1029"/>
      <c r="EA47" s="212"/>
    </row>
    <row r="48" spans="1:131" ht="26.25" customHeight="1" x14ac:dyDescent="0.2">
      <c r="A48" s="221">
        <v>21</v>
      </c>
      <c r="B48" s="1065"/>
      <c r="C48" s="1066"/>
      <c r="D48" s="1066"/>
      <c r="E48" s="1066"/>
      <c r="F48" s="1066"/>
      <c r="G48" s="1066"/>
      <c r="H48" s="1066"/>
      <c r="I48" s="1066"/>
      <c r="J48" s="1066"/>
      <c r="K48" s="1066"/>
      <c r="L48" s="1066"/>
      <c r="M48" s="1066"/>
      <c r="N48" s="1066"/>
      <c r="O48" s="1066"/>
      <c r="P48" s="1067"/>
      <c r="Q48" s="1073"/>
      <c r="R48" s="1074"/>
      <c r="S48" s="1074"/>
      <c r="T48" s="1074"/>
      <c r="U48" s="1074"/>
      <c r="V48" s="1074"/>
      <c r="W48" s="1074"/>
      <c r="X48" s="1074"/>
      <c r="Y48" s="1074"/>
      <c r="Z48" s="1074"/>
      <c r="AA48" s="1074"/>
      <c r="AB48" s="1074"/>
      <c r="AC48" s="1074"/>
      <c r="AD48" s="1074"/>
      <c r="AE48" s="1075"/>
      <c r="AF48" s="1070"/>
      <c r="AG48" s="1071"/>
      <c r="AH48" s="1071"/>
      <c r="AI48" s="1071"/>
      <c r="AJ48" s="1072"/>
      <c r="AK48" s="1015"/>
      <c r="AL48" s="1006"/>
      <c r="AM48" s="1006"/>
      <c r="AN48" s="1006"/>
      <c r="AO48" s="1006"/>
      <c r="AP48" s="1006"/>
      <c r="AQ48" s="1006"/>
      <c r="AR48" s="1006"/>
      <c r="AS48" s="1006"/>
      <c r="AT48" s="1006"/>
      <c r="AU48" s="1006"/>
      <c r="AV48" s="1006"/>
      <c r="AW48" s="1006"/>
      <c r="AX48" s="1006"/>
      <c r="AY48" s="1006"/>
      <c r="AZ48" s="1076"/>
      <c r="BA48" s="1076"/>
      <c r="BB48" s="1076"/>
      <c r="BC48" s="1076"/>
      <c r="BD48" s="1076"/>
      <c r="BE48" s="1007"/>
      <c r="BF48" s="1007"/>
      <c r="BG48" s="1007"/>
      <c r="BH48" s="1007"/>
      <c r="BI48" s="1008"/>
      <c r="BJ48" s="214"/>
      <c r="BK48" s="214"/>
      <c r="BL48" s="214"/>
      <c r="BM48" s="214"/>
      <c r="BN48" s="214"/>
      <c r="BO48" s="224"/>
      <c r="BP48" s="224"/>
      <c r="BQ48" s="221">
        <v>42</v>
      </c>
      <c r="BR48" s="222"/>
      <c r="BS48" s="1027"/>
      <c r="BT48" s="1028"/>
      <c r="BU48" s="1028"/>
      <c r="BV48" s="1028"/>
      <c r="BW48" s="1028"/>
      <c r="BX48" s="1028"/>
      <c r="BY48" s="1028"/>
      <c r="BZ48" s="1028"/>
      <c r="CA48" s="1028"/>
      <c r="CB48" s="1028"/>
      <c r="CC48" s="1028"/>
      <c r="CD48" s="1028"/>
      <c r="CE48" s="1028"/>
      <c r="CF48" s="1028"/>
      <c r="CG48" s="1049"/>
      <c r="CH48" s="1024"/>
      <c r="CI48" s="1025"/>
      <c r="CJ48" s="1025"/>
      <c r="CK48" s="1025"/>
      <c r="CL48" s="1026"/>
      <c r="CM48" s="1024"/>
      <c r="CN48" s="1025"/>
      <c r="CO48" s="1025"/>
      <c r="CP48" s="1025"/>
      <c r="CQ48" s="1026"/>
      <c r="CR48" s="1024"/>
      <c r="CS48" s="1025"/>
      <c r="CT48" s="1025"/>
      <c r="CU48" s="1025"/>
      <c r="CV48" s="1026"/>
      <c r="CW48" s="1024"/>
      <c r="CX48" s="1025"/>
      <c r="CY48" s="1025"/>
      <c r="CZ48" s="1025"/>
      <c r="DA48" s="1026"/>
      <c r="DB48" s="1024"/>
      <c r="DC48" s="1025"/>
      <c r="DD48" s="1025"/>
      <c r="DE48" s="1025"/>
      <c r="DF48" s="1026"/>
      <c r="DG48" s="1024"/>
      <c r="DH48" s="1025"/>
      <c r="DI48" s="1025"/>
      <c r="DJ48" s="1025"/>
      <c r="DK48" s="1026"/>
      <c r="DL48" s="1024"/>
      <c r="DM48" s="1025"/>
      <c r="DN48" s="1025"/>
      <c r="DO48" s="1025"/>
      <c r="DP48" s="1026"/>
      <c r="DQ48" s="1024"/>
      <c r="DR48" s="1025"/>
      <c r="DS48" s="1025"/>
      <c r="DT48" s="1025"/>
      <c r="DU48" s="1026"/>
      <c r="DV48" s="1027"/>
      <c r="DW48" s="1028"/>
      <c r="DX48" s="1028"/>
      <c r="DY48" s="1028"/>
      <c r="DZ48" s="1029"/>
      <c r="EA48" s="212"/>
    </row>
    <row r="49" spans="1:131" ht="26.25" customHeight="1" x14ac:dyDescent="0.2">
      <c r="A49" s="221">
        <v>22</v>
      </c>
      <c r="B49" s="1065"/>
      <c r="C49" s="1066"/>
      <c r="D49" s="1066"/>
      <c r="E49" s="1066"/>
      <c r="F49" s="1066"/>
      <c r="G49" s="1066"/>
      <c r="H49" s="1066"/>
      <c r="I49" s="1066"/>
      <c r="J49" s="1066"/>
      <c r="K49" s="1066"/>
      <c r="L49" s="1066"/>
      <c r="M49" s="1066"/>
      <c r="N49" s="1066"/>
      <c r="O49" s="1066"/>
      <c r="P49" s="1067"/>
      <c r="Q49" s="1073"/>
      <c r="R49" s="1074"/>
      <c r="S49" s="1074"/>
      <c r="T49" s="1074"/>
      <c r="U49" s="1074"/>
      <c r="V49" s="1074"/>
      <c r="W49" s="1074"/>
      <c r="X49" s="1074"/>
      <c r="Y49" s="1074"/>
      <c r="Z49" s="1074"/>
      <c r="AA49" s="1074"/>
      <c r="AB49" s="1074"/>
      <c r="AC49" s="1074"/>
      <c r="AD49" s="1074"/>
      <c r="AE49" s="1075"/>
      <c r="AF49" s="1070"/>
      <c r="AG49" s="1071"/>
      <c r="AH49" s="1071"/>
      <c r="AI49" s="1071"/>
      <c r="AJ49" s="1072"/>
      <c r="AK49" s="1015"/>
      <c r="AL49" s="1006"/>
      <c r="AM49" s="1006"/>
      <c r="AN49" s="1006"/>
      <c r="AO49" s="1006"/>
      <c r="AP49" s="1006"/>
      <c r="AQ49" s="1006"/>
      <c r="AR49" s="1006"/>
      <c r="AS49" s="1006"/>
      <c r="AT49" s="1006"/>
      <c r="AU49" s="1006"/>
      <c r="AV49" s="1006"/>
      <c r="AW49" s="1006"/>
      <c r="AX49" s="1006"/>
      <c r="AY49" s="1006"/>
      <c r="AZ49" s="1076"/>
      <c r="BA49" s="1076"/>
      <c r="BB49" s="1076"/>
      <c r="BC49" s="1076"/>
      <c r="BD49" s="1076"/>
      <c r="BE49" s="1007"/>
      <c r="BF49" s="1007"/>
      <c r="BG49" s="1007"/>
      <c r="BH49" s="1007"/>
      <c r="BI49" s="1008"/>
      <c r="BJ49" s="214"/>
      <c r="BK49" s="214"/>
      <c r="BL49" s="214"/>
      <c r="BM49" s="214"/>
      <c r="BN49" s="214"/>
      <c r="BO49" s="224"/>
      <c r="BP49" s="224"/>
      <c r="BQ49" s="221">
        <v>43</v>
      </c>
      <c r="BR49" s="222"/>
      <c r="BS49" s="1027"/>
      <c r="BT49" s="1028"/>
      <c r="BU49" s="1028"/>
      <c r="BV49" s="1028"/>
      <c r="BW49" s="1028"/>
      <c r="BX49" s="1028"/>
      <c r="BY49" s="1028"/>
      <c r="BZ49" s="1028"/>
      <c r="CA49" s="1028"/>
      <c r="CB49" s="1028"/>
      <c r="CC49" s="1028"/>
      <c r="CD49" s="1028"/>
      <c r="CE49" s="1028"/>
      <c r="CF49" s="1028"/>
      <c r="CG49" s="1049"/>
      <c r="CH49" s="1024"/>
      <c r="CI49" s="1025"/>
      <c r="CJ49" s="1025"/>
      <c r="CK49" s="1025"/>
      <c r="CL49" s="1026"/>
      <c r="CM49" s="1024"/>
      <c r="CN49" s="1025"/>
      <c r="CO49" s="1025"/>
      <c r="CP49" s="1025"/>
      <c r="CQ49" s="1026"/>
      <c r="CR49" s="1024"/>
      <c r="CS49" s="1025"/>
      <c r="CT49" s="1025"/>
      <c r="CU49" s="1025"/>
      <c r="CV49" s="1026"/>
      <c r="CW49" s="1024"/>
      <c r="CX49" s="1025"/>
      <c r="CY49" s="1025"/>
      <c r="CZ49" s="1025"/>
      <c r="DA49" s="1026"/>
      <c r="DB49" s="1024"/>
      <c r="DC49" s="1025"/>
      <c r="DD49" s="1025"/>
      <c r="DE49" s="1025"/>
      <c r="DF49" s="1026"/>
      <c r="DG49" s="1024"/>
      <c r="DH49" s="1025"/>
      <c r="DI49" s="1025"/>
      <c r="DJ49" s="1025"/>
      <c r="DK49" s="1026"/>
      <c r="DL49" s="1024"/>
      <c r="DM49" s="1025"/>
      <c r="DN49" s="1025"/>
      <c r="DO49" s="1025"/>
      <c r="DP49" s="1026"/>
      <c r="DQ49" s="1024"/>
      <c r="DR49" s="1025"/>
      <c r="DS49" s="1025"/>
      <c r="DT49" s="1025"/>
      <c r="DU49" s="1026"/>
      <c r="DV49" s="1027"/>
      <c r="DW49" s="1028"/>
      <c r="DX49" s="1028"/>
      <c r="DY49" s="1028"/>
      <c r="DZ49" s="1029"/>
      <c r="EA49" s="212"/>
    </row>
    <row r="50" spans="1:131" ht="26.25" customHeight="1" x14ac:dyDescent="0.2">
      <c r="A50" s="221">
        <v>23</v>
      </c>
      <c r="B50" s="1065"/>
      <c r="C50" s="1066"/>
      <c r="D50" s="1066"/>
      <c r="E50" s="1066"/>
      <c r="F50" s="1066"/>
      <c r="G50" s="1066"/>
      <c r="H50" s="1066"/>
      <c r="I50" s="1066"/>
      <c r="J50" s="1066"/>
      <c r="K50" s="1066"/>
      <c r="L50" s="1066"/>
      <c r="M50" s="1066"/>
      <c r="N50" s="1066"/>
      <c r="O50" s="1066"/>
      <c r="P50" s="1067"/>
      <c r="Q50" s="1068"/>
      <c r="R50" s="1060"/>
      <c r="S50" s="1060"/>
      <c r="T50" s="1060"/>
      <c r="U50" s="1060"/>
      <c r="V50" s="1060"/>
      <c r="W50" s="1060"/>
      <c r="X50" s="1060"/>
      <c r="Y50" s="1060"/>
      <c r="Z50" s="1060"/>
      <c r="AA50" s="1060"/>
      <c r="AB50" s="1060"/>
      <c r="AC50" s="1060"/>
      <c r="AD50" s="1060"/>
      <c r="AE50" s="1069"/>
      <c r="AF50" s="1070"/>
      <c r="AG50" s="1071"/>
      <c r="AH50" s="1071"/>
      <c r="AI50" s="1071"/>
      <c r="AJ50" s="1072"/>
      <c r="AK50" s="1059"/>
      <c r="AL50" s="1060"/>
      <c r="AM50" s="1060"/>
      <c r="AN50" s="1060"/>
      <c r="AO50" s="1060"/>
      <c r="AP50" s="1060"/>
      <c r="AQ50" s="1060"/>
      <c r="AR50" s="1060"/>
      <c r="AS50" s="1060"/>
      <c r="AT50" s="1060"/>
      <c r="AU50" s="1060"/>
      <c r="AV50" s="1060"/>
      <c r="AW50" s="1060"/>
      <c r="AX50" s="1060"/>
      <c r="AY50" s="1060"/>
      <c r="AZ50" s="1061"/>
      <c r="BA50" s="1061"/>
      <c r="BB50" s="1061"/>
      <c r="BC50" s="1061"/>
      <c r="BD50" s="1061"/>
      <c r="BE50" s="1007"/>
      <c r="BF50" s="1007"/>
      <c r="BG50" s="1007"/>
      <c r="BH50" s="1007"/>
      <c r="BI50" s="1008"/>
      <c r="BJ50" s="214"/>
      <c r="BK50" s="214"/>
      <c r="BL50" s="214"/>
      <c r="BM50" s="214"/>
      <c r="BN50" s="214"/>
      <c r="BO50" s="224"/>
      <c r="BP50" s="224"/>
      <c r="BQ50" s="221">
        <v>44</v>
      </c>
      <c r="BR50" s="222"/>
      <c r="BS50" s="1027"/>
      <c r="BT50" s="1028"/>
      <c r="BU50" s="1028"/>
      <c r="BV50" s="1028"/>
      <c r="BW50" s="1028"/>
      <c r="BX50" s="1028"/>
      <c r="BY50" s="1028"/>
      <c r="BZ50" s="1028"/>
      <c r="CA50" s="1028"/>
      <c r="CB50" s="1028"/>
      <c r="CC50" s="1028"/>
      <c r="CD50" s="1028"/>
      <c r="CE50" s="1028"/>
      <c r="CF50" s="1028"/>
      <c r="CG50" s="1049"/>
      <c r="CH50" s="1024"/>
      <c r="CI50" s="1025"/>
      <c r="CJ50" s="1025"/>
      <c r="CK50" s="1025"/>
      <c r="CL50" s="1026"/>
      <c r="CM50" s="1024"/>
      <c r="CN50" s="1025"/>
      <c r="CO50" s="1025"/>
      <c r="CP50" s="1025"/>
      <c r="CQ50" s="1026"/>
      <c r="CR50" s="1024"/>
      <c r="CS50" s="1025"/>
      <c r="CT50" s="1025"/>
      <c r="CU50" s="1025"/>
      <c r="CV50" s="1026"/>
      <c r="CW50" s="1024"/>
      <c r="CX50" s="1025"/>
      <c r="CY50" s="1025"/>
      <c r="CZ50" s="1025"/>
      <c r="DA50" s="1026"/>
      <c r="DB50" s="1024"/>
      <c r="DC50" s="1025"/>
      <c r="DD50" s="1025"/>
      <c r="DE50" s="1025"/>
      <c r="DF50" s="1026"/>
      <c r="DG50" s="1024"/>
      <c r="DH50" s="1025"/>
      <c r="DI50" s="1025"/>
      <c r="DJ50" s="1025"/>
      <c r="DK50" s="1026"/>
      <c r="DL50" s="1024"/>
      <c r="DM50" s="1025"/>
      <c r="DN50" s="1025"/>
      <c r="DO50" s="1025"/>
      <c r="DP50" s="1026"/>
      <c r="DQ50" s="1024"/>
      <c r="DR50" s="1025"/>
      <c r="DS50" s="1025"/>
      <c r="DT50" s="1025"/>
      <c r="DU50" s="1026"/>
      <c r="DV50" s="1027"/>
      <c r="DW50" s="1028"/>
      <c r="DX50" s="1028"/>
      <c r="DY50" s="1028"/>
      <c r="DZ50" s="1029"/>
      <c r="EA50" s="212"/>
    </row>
    <row r="51" spans="1:131" ht="26.25" customHeight="1" x14ac:dyDescent="0.2">
      <c r="A51" s="221">
        <v>24</v>
      </c>
      <c r="B51" s="1065"/>
      <c r="C51" s="1066"/>
      <c r="D51" s="1066"/>
      <c r="E51" s="1066"/>
      <c r="F51" s="1066"/>
      <c r="G51" s="1066"/>
      <c r="H51" s="1066"/>
      <c r="I51" s="1066"/>
      <c r="J51" s="1066"/>
      <c r="K51" s="1066"/>
      <c r="L51" s="1066"/>
      <c r="M51" s="1066"/>
      <c r="N51" s="1066"/>
      <c r="O51" s="1066"/>
      <c r="P51" s="1067"/>
      <c r="Q51" s="1068"/>
      <c r="R51" s="1060"/>
      <c r="S51" s="1060"/>
      <c r="T51" s="1060"/>
      <c r="U51" s="1060"/>
      <c r="V51" s="1060"/>
      <c r="W51" s="1060"/>
      <c r="X51" s="1060"/>
      <c r="Y51" s="1060"/>
      <c r="Z51" s="1060"/>
      <c r="AA51" s="1060"/>
      <c r="AB51" s="1060"/>
      <c r="AC51" s="1060"/>
      <c r="AD51" s="1060"/>
      <c r="AE51" s="1069"/>
      <c r="AF51" s="1070"/>
      <c r="AG51" s="1071"/>
      <c r="AH51" s="1071"/>
      <c r="AI51" s="1071"/>
      <c r="AJ51" s="1072"/>
      <c r="AK51" s="1059"/>
      <c r="AL51" s="1060"/>
      <c r="AM51" s="1060"/>
      <c r="AN51" s="1060"/>
      <c r="AO51" s="1060"/>
      <c r="AP51" s="1060"/>
      <c r="AQ51" s="1060"/>
      <c r="AR51" s="1060"/>
      <c r="AS51" s="1060"/>
      <c r="AT51" s="1060"/>
      <c r="AU51" s="1060"/>
      <c r="AV51" s="1060"/>
      <c r="AW51" s="1060"/>
      <c r="AX51" s="1060"/>
      <c r="AY51" s="1060"/>
      <c r="AZ51" s="1061"/>
      <c r="BA51" s="1061"/>
      <c r="BB51" s="1061"/>
      <c r="BC51" s="1061"/>
      <c r="BD51" s="1061"/>
      <c r="BE51" s="1007"/>
      <c r="BF51" s="1007"/>
      <c r="BG51" s="1007"/>
      <c r="BH51" s="1007"/>
      <c r="BI51" s="1008"/>
      <c r="BJ51" s="214"/>
      <c r="BK51" s="214"/>
      <c r="BL51" s="214"/>
      <c r="BM51" s="214"/>
      <c r="BN51" s="214"/>
      <c r="BO51" s="224"/>
      <c r="BP51" s="224"/>
      <c r="BQ51" s="221">
        <v>45</v>
      </c>
      <c r="BR51" s="222"/>
      <c r="BS51" s="1027"/>
      <c r="BT51" s="1028"/>
      <c r="BU51" s="1028"/>
      <c r="BV51" s="1028"/>
      <c r="BW51" s="1028"/>
      <c r="BX51" s="1028"/>
      <c r="BY51" s="1028"/>
      <c r="BZ51" s="1028"/>
      <c r="CA51" s="1028"/>
      <c r="CB51" s="1028"/>
      <c r="CC51" s="1028"/>
      <c r="CD51" s="1028"/>
      <c r="CE51" s="1028"/>
      <c r="CF51" s="1028"/>
      <c r="CG51" s="1049"/>
      <c r="CH51" s="1024"/>
      <c r="CI51" s="1025"/>
      <c r="CJ51" s="1025"/>
      <c r="CK51" s="1025"/>
      <c r="CL51" s="1026"/>
      <c r="CM51" s="1024"/>
      <c r="CN51" s="1025"/>
      <c r="CO51" s="1025"/>
      <c r="CP51" s="1025"/>
      <c r="CQ51" s="1026"/>
      <c r="CR51" s="1024"/>
      <c r="CS51" s="1025"/>
      <c r="CT51" s="1025"/>
      <c r="CU51" s="1025"/>
      <c r="CV51" s="1026"/>
      <c r="CW51" s="1024"/>
      <c r="CX51" s="1025"/>
      <c r="CY51" s="1025"/>
      <c r="CZ51" s="1025"/>
      <c r="DA51" s="1026"/>
      <c r="DB51" s="1024"/>
      <c r="DC51" s="1025"/>
      <c r="DD51" s="1025"/>
      <c r="DE51" s="1025"/>
      <c r="DF51" s="1026"/>
      <c r="DG51" s="1024"/>
      <c r="DH51" s="1025"/>
      <c r="DI51" s="1025"/>
      <c r="DJ51" s="1025"/>
      <c r="DK51" s="1026"/>
      <c r="DL51" s="1024"/>
      <c r="DM51" s="1025"/>
      <c r="DN51" s="1025"/>
      <c r="DO51" s="1025"/>
      <c r="DP51" s="1026"/>
      <c r="DQ51" s="1024"/>
      <c r="DR51" s="1025"/>
      <c r="DS51" s="1025"/>
      <c r="DT51" s="1025"/>
      <c r="DU51" s="1026"/>
      <c r="DV51" s="1027"/>
      <c r="DW51" s="1028"/>
      <c r="DX51" s="1028"/>
      <c r="DY51" s="1028"/>
      <c r="DZ51" s="1029"/>
      <c r="EA51" s="212"/>
    </row>
    <row r="52" spans="1:131" ht="26.25" customHeight="1" x14ac:dyDescent="0.2">
      <c r="A52" s="221">
        <v>25</v>
      </c>
      <c r="B52" s="1065"/>
      <c r="C52" s="1066"/>
      <c r="D52" s="1066"/>
      <c r="E52" s="1066"/>
      <c r="F52" s="1066"/>
      <c r="G52" s="1066"/>
      <c r="H52" s="1066"/>
      <c r="I52" s="1066"/>
      <c r="J52" s="1066"/>
      <c r="K52" s="1066"/>
      <c r="L52" s="1066"/>
      <c r="M52" s="1066"/>
      <c r="N52" s="1066"/>
      <c r="O52" s="1066"/>
      <c r="P52" s="1067"/>
      <c r="Q52" s="1068"/>
      <c r="R52" s="1060"/>
      <c r="S52" s="1060"/>
      <c r="T52" s="1060"/>
      <c r="U52" s="1060"/>
      <c r="V52" s="1060"/>
      <c r="W52" s="1060"/>
      <c r="X52" s="1060"/>
      <c r="Y52" s="1060"/>
      <c r="Z52" s="1060"/>
      <c r="AA52" s="1060"/>
      <c r="AB52" s="1060"/>
      <c r="AC52" s="1060"/>
      <c r="AD52" s="1060"/>
      <c r="AE52" s="1069"/>
      <c r="AF52" s="1070"/>
      <c r="AG52" s="1071"/>
      <c r="AH52" s="1071"/>
      <c r="AI52" s="1071"/>
      <c r="AJ52" s="1072"/>
      <c r="AK52" s="1059"/>
      <c r="AL52" s="1060"/>
      <c r="AM52" s="1060"/>
      <c r="AN52" s="1060"/>
      <c r="AO52" s="1060"/>
      <c r="AP52" s="1060"/>
      <c r="AQ52" s="1060"/>
      <c r="AR52" s="1060"/>
      <c r="AS52" s="1060"/>
      <c r="AT52" s="1060"/>
      <c r="AU52" s="1060"/>
      <c r="AV52" s="1060"/>
      <c r="AW52" s="1060"/>
      <c r="AX52" s="1060"/>
      <c r="AY52" s="1060"/>
      <c r="AZ52" s="1061"/>
      <c r="BA52" s="1061"/>
      <c r="BB52" s="1061"/>
      <c r="BC52" s="1061"/>
      <c r="BD52" s="1061"/>
      <c r="BE52" s="1007"/>
      <c r="BF52" s="1007"/>
      <c r="BG52" s="1007"/>
      <c r="BH52" s="1007"/>
      <c r="BI52" s="1008"/>
      <c r="BJ52" s="214"/>
      <c r="BK52" s="214"/>
      <c r="BL52" s="214"/>
      <c r="BM52" s="214"/>
      <c r="BN52" s="214"/>
      <c r="BO52" s="224"/>
      <c r="BP52" s="224"/>
      <c r="BQ52" s="221">
        <v>46</v>
      </c>
      <c r="BR52" s="222"/>
      <c r="BS52" s="1027"/>
      <c r="BT52" s="1028"/>
      <c r="BU52" s="1028"/>
      <c r="BV52" s="1028"/>
      <c r="BW52" s="1028"/>
      <c r="BX52" s="1028"/>
      <c r="BY52" s="1028"/>
      <c r="BZ52" s="1028"/>
      <c r="CA52" s="1028"/>
      <c r="CB52" s="1028"/>
      <c r="CC52" s="1028"/>
      <c r="CD52" s="1028"/>
      <c r="CE52" s="1028"/>
      <c r="CF52" s="1028"/>
      <c r="CG52" s="1049"/>
      <c r="CH52" s="1024"/>
      <c r="CI52" s="1025"/>
      <c r="CJ52" s="1025"/>
      <c r="CK52" s="1025"/>
      <c r="CL52" s="1026"/>
      <c r="CM52" s="1024"/>
      <c r="CN52" s="1025"/>
      <c r="CO52" s="1025"/>
      <c r="CP52" s="1025"/>
      <c r="CQ52" s="1026"/>
      <c r="CR52" s="1024"/>
      <c r="CS52" s="1025"/>
      <c r="CT52" s="1025"/>
      <c r="CU52" s="1025"/>
      <c r="CV52" s="1026"/>
      <c r="CW52" s="1024"/>
      <c r="CX52" s="1025"/>
      <c r="CY52" s="1025"/>
      <c r="CZ52" s="1025"/>
      <c r="DA52" s="1026"/>
      <c r="DB52" s="1024"/>
      <c r="DC52" s="1025"/>
      <c r="DD52" s="1025"/>
      <c r="DE52" s="1025"/>
      <c r="DF52" s="1026"/>
      <c r="DG52" s="1024"/>
      <c r="DH52" s="1025"/>
      <c r="DI52" s="1025"/>
      <c r="DJ52" s="1025"/>
      <c r="DK52" s="1026"/>
      <c r="DL52" s="1024"/>
      <c r="DM52" s="1025"/>
      <c r="DN52" s="1025"/>
      <c r="DO52" s="1025"/>
      <c r="DP52" s="1026"/>
      <c r="DQ52" s="1024"/>
      <c r="DR52" s="1025"/>
      <c r="DS52" s="1025"/>
      <c r="DT52" s="1025"/>
      <c r="DU52" s="1026"/>
      <c r="DV52" s="1027"/>
      <c r="DW52" s="1028"/>
      <c r="DX52" s="1028"/>
      <c r="DY52" s="1028"/>
      <c r="DZ52" s="1029"/>
      <c r="EA52" s="212"/>
    </row>
    <row r="53" spans="1:131" ht="26.25" customHeight="1" x14ac:dyDescent="0.2">
      <c r="A53" s="221">
        <v>26</v>
      </c>
      <c r="B53" s="1065"/>
      <c r="C53" s="1066"/>
      <c r="D53" s="1066"/>
      <c r="E53" s="1066"/>
      <c r="F53" s="1066"/>
      <c r="G53" s="1066"/>
      <c r="H53" s="1066"/>
      <c r="I53" s="1066"/>
      <c r="J53" s="1066"/>
      <c r="K53" s="1066"/>
      <c r="L53" s="1066"/>
      <c r="M53" s="1066"/>
      <c r="N53" s="1066"/>
      <c r="O53" s="1066"/>
      <c r="P53" s="1067"/>
      <c r="Q53" s="1068"/>
      <c r="R53" s="1060"/>
      <c r="S53" s="1060"/>
      <c r="T53" s="1060"/>
      <c r="U53" s="1060"/>
      <c r="V53" s="1060"/>
      <c r="W53" s="1060"/>
      <c r="X53" s="1060"/>
      <c r="Y53" s="1060"/>
      <c r="Z53" s="1060"/>
      <c r="AA53" s="1060"/>
      <c r="AB53" s="1060"/>
      <c r="AC53" s="1060"/>
      <c r="AD53" s="1060"/>
      <c r="AE53" s="1069"/>
      <c r="AF53" s="1070"/>
      <c r="AG53" s="1071"/>
      <c r="AH53" s="1071"/>
      <c r="AI53" s="1071"/>
      <c r="AJ53" s="1072"/>
      <c r="AK53" s="1059"/>
      <c r="AL53" s="1060"/>
      <c r="AM53" s="1060"/>
      <c r="AN53" s="1060"/>
      <c r="AO53" s="1060"/>
      <c r="AP53" s="1060"/>
      <c r="AQ53" s="1060"/>
      <c r="AR53" s="1060"/>
      <c r="AS53" s="1060"/>
      <c r="AT53" s="1060"/>
      <c r="AU53" s="1060"/>
      <c r="AV53" s="1060"/>
      <c r="AW53" s="1060"/>
      <c r="AX53" s="1060"/>
      <c r="AY53" s="1060"/>
      <c r="AZ53" s="1061"/>
      <c r="BA53" s="1061"/>
      <c r="BB53" s="1061"/>
      <c r="BC53" s="1061"/>
      <c r="BD53" s="1061"/>
      <c r="BE53" s="1007"/>
      <c r="BF53" s="1007"/>
      <c r="BG53" s="1007"/>
      <c r="BH53" s="1007"/>
      <c r="BI53" s="1008"/>
      <c r="BJ53" s="214"/>
      <c r="BK53" s="214"/>
      <c r="BL53" s="214"/>
      <c r="BM53" s="214"/>
      <c r="BN53" s="214"/>
      <c r="BO53" s="224"/>
      <c r="BP53" s="224"/>
      <c r="BQ53" s="221">
        <v>47</v>
      </c>
      <c r="BR53" s="222"/>
      <c r="BS53" s="1027"/>
      <c r="BT53" s="1028"/>
      <c r="BU53" s="1028"/>
      <c r="BV53" s="1028"/>
      <c r="BW53" s="1028"/>
      <c r="BX53" s="1028"/>
      <c r="BY53" s="1028"/>
      <c r="BZ53" s="1028"/>
      <c r="CA53" s="1028"/>
      <c r="CB53" s="1028"/>
      <c r="CC53" s="1028"/>
      <c r="CD53" s="1028"/>
      <c r="CE53" s="1028"/>
      <c r="CF53" s="1028"/>
      <c r="CG53" s="1049"/>
      <c r="CH53" s="1024"/>
      <c r="CI53" s="1025"/>
      <c r="CJ53" s="1025"/>
      <c r="CK53" s="1025"/>
      <c r="CL53" s="1026"/>
      <c r="CM53" s="1024"/>
      <c r="CN53" s="1025"/>
      <c r="CO53" s="1025"/>
      <c r="CP53" s="1025"/>
      <c r="CQ53" s="1026"/>
      <c r="CR53" s="1024"/>
      <c r="CS53" s="1025"/>
      <c r="CT53" s="1025"/>
      <c r="CU53" s="1025"/>
      <c r="CV53" s="1026"/>
      <c r="CW53" s="1024"/>
      <c r="CX53" s="1025"/>
      <c r="CY53" s="1025"/>
      <c r="CZ53" s="1025"/>
      <c r="DA53" s="1026"/>
      <c r="DB53" s="1024"/>
      <c r="DC53" s="1025"/>
      <c r="DD53" s="1025"/>
      <c r="DE53" s="1025"/>
      <c r="DF53" s="1026"/>
      <c r="DG53" s="1024"/>
      <c r="DH53" s="1025"/>
      <c r="DI53" s="1025"/>
      <c r="DJ53" s="1025"/>
      <c r="DK53" s="1026"/>
      <c r="DL53" s="1024"/>
      <c r="DM53" s="1025"/>
      <c r="DN53" s="1025"/>
      <c r="DO53" s="1025"/>
      <c r="DP53" s="1026"/>
      <c r="DQ53" s="1024"/>
      <c r="DR53" s="1025"/>
      <c r="DS53" s="1025"/>
      <c r="DT53" s="1025"/>
      <c r="DU53" s="1026"/>
      <c r="DV53" s="1027"/>
      <c r="DW53" s="1028"/>
      <c r="DX53" s="1028"/>
      <c r="DY53" s="1028"/>
      <c r="DZ53" s="1029"/>
      <c r="EA53" s="212"/>
    </row>
    <row r="54" spans="1:131" ht="26.25" customHeight="1" x14ac:dyDescent="0.2">
      <c r="A54" s="221">
        <v>27</v>
      </c>
      <c r="B54" s="1065"/>
      <c r="C54" s="1066"/>
      <c r="D54" s="1066"/>
      <c r="E54" s="1066"/>
      <c r="F54" s="1066"/>
      <c r="G54" s="1066"/>
      <c r="H54" s="1066"/>
      <c r="I54" s="1066"/>
      <c r="J54" s="1066"/>
      <c r="K54" s="1066"/>
      <c r="L54" s="1066"/>
      <c r="M54" s="1066"/>
      <c r="N54" s="1066"/>
      <c r="O54" s="1066"/>
      <c r="P54" s="1067"/>
      <c r="Q54" s="1068"/>
      <c r="R54" s="1060"/>
      <c r="S54" s="1060"/>
      <c r="T54" s="1060"/>
      <c r="U54" s="1060"/>
      <c r="V54" s="1060"/>
      <c r="W54" s="1060"/>
      <c r="X54" s="1060"/>
      <c r="Y54" s="1060"/>
      <c r="Z54" s="1060"/>
      <c r="AA54" s="1060"/>
      <c r="AB54" s="1060"/>
      <c r="AC54" s="1060"/>
      <c r="AD54" s="1060"/>
      <c r="AE54" s="1069"/>
      <c r="AF54" s="1070"/>
      <c r="AG54" s="1071"/>
      <c r="AH54" s="1071"/>
      <c r="AI54" s="1071"/>
      <c r="AJ54" s="1072"/>
      <c r="AK54" s="1059"/>
      <c r="AL54" s="1060"/>
      <c r="AM54" s="1060"/>
      <c r="AN54" s="1060"/>
      <c r="AO54" s="1060"/>
      <c r="AP54" s="1060"/>
      <c r="AQ54" s="1060"/>
      <c r="AR54" s="1060"/>
      <c r="AS54" s="1060"/>
      <c r="AT54" s="1060"/>
      <c r="AU54" s="1060"/>
      <c r="AV54" s="1060"/>
      <c r="AW54" s="1060"/>
      <c r="AX54" s="1060"/>
      <c r="AY54" s="1060"/>
      <c r="AZ54" s="1061"/>
      <c r="BA54" s="1061"/>
      <c r="BB54" s="1061"/>
      <c r="BC54" s="1061"/>
      <c r="BD54" s="1061"/>
      <c r="BE54" s="1007"/>
      <c r="BF54" s="1007"/>
      <c r="BG54" s="1007"/>
      <c r="BH54" s="1007"/>
      <c r="BI54" s="1008"/>
      <c r="BJ54" s="214"/>
      <c r="BK54" s="214"/>
      <c r="BL54" s="214"/>
      <c r="BM54" s="214"/>
      <c r="BN54" s="214"/>
      <c r="BO54" s="224"/>
      <c r="BP54" s="224"/>
      <c r="BQ54" s="221">
        <v>48</v>
      </c>
      <c r="BR54" s="222"/>
      <c r="BS54" s="1027"/>
      <c r="BT54" s="1028"/>
      <c r="BU54" s="1028"/>
      <c r="BV54" s="1028"/>
      <c r="BW54" s="1028"/>
      <c r="BX54" s="1028"/>
      <c r="BY54" s="1028"/>
      <c r="BZ54" s="1028"/>
      <c r="CA54" s="1028"/>
      <c r="CB54" s="1028"/>
      <c r="CC54" s="1028"/>
      <c r="CD54" s="1028"/>
      <c r="CE54" s="1028"/>
      <c r="CF54" s="1028"/>
      <c r="CG54" s="1049"/>
      <c r="CH54" s="1024"/>
      <c r="CI54" s="1025"/>
      <c r="CJ54" s="1025"/>
      <c r="CK54" s="1025"/>
      <c r="CL54" s="1026"/>
      <c r="CM54" s="1024"/>
      <c r="CN54" s="1025"/>
      <c r="CO54" s="1025"/>
      <c r="CP54" s="1025"/>
      <c r="CQ54" s="1026"/>
      <c r="CR54" s="1024"/>
      <c r="CS54" s="1025"/>
      <c r="CT54" s="1025"/>
      <c r="CU54" s="1025"/>
      <c r="CV54" s="1026"/>
      <c r="CW54" s="1024"/>
      <c r="CX54" s="1025"/>
      <c r="CY54" s="1025"/>
      <c r="CZ54" s="1025"/>
      <c r="DA54" s="1026"/>
      <c r="DB54" s="1024"/>
      <c r="DC54" s="1025"/>
      <c r="DD54" s="1025"/>
      <c r="DE54" s="1025"/>
      <c r="DF54" s="1026"/>
      <c r="DG54" s="1024"/>
      <c r="DH54" s="1025"/>
      <c r="DI54" s="1025"/>
      <c r="DJ54" s="1025"/>
      <c r="DK54" s="1026"/>
      <c r="DL54" s="1024"/>
      <c r="DM54" s="1025"/>
      <c r="DN54" s="1025"/>
      <c r="DO54" s="1025"/>
      <c r="DP54" s="1026"/>
      <c r="DQ54" s="1024"/>
      <c r="DR54" s="1025"/>
      <c r="DS54" s="1025"/>
      <c r="DT54" s="1025"/>
      <c r="DU54" s="1026"/>
      <c r="DV54" s="1027"/>
      <c r="DW54" s="1028"/>
      <c r="DX54" s="1028"/>
      <c r="DY54" s="1028"/>
      <c r="DZ54" s="1029"/>
      <c r="EA54" s="212"/>
    </row>
    <row r="55" spans="1:131" ht="26.25" customHeight="1" x14ac:dyDescent="0.2">
      <c r="A55" s="221">
        <v>28</v>
      </c>
      <c r="B55" s="1065"/>
      <c r="C55" s="1066"/>
      <c r="D55" s="1066"/>
      <c r="E55" s="1066"/>
      <c r="F55" s="1066"/>
      <c r="G55" s="1066"/>
      <c r="H55" s="1066"/>
      <c r="I55" s="1066"/>
      <c r="J55" s="1066"/>
      <c r="K55" s="1066"/>
      <c r="L55" s="1066"/>
      <c r="M55" s="1066"/>
      <c r="N55" s="1066"/>
      <c r="O55" s="1066"/>
      <c r="P55" s="1067"/>
      <c r="Q55" s="1068"/>
      <c r="R55" s="1060"/>
      <c r="S55" s="1060"/>
      <c r="T55" s="1060"/>
      <c r="U55" s="1060"/>
      <c r="V55" s="1060"/>
      <c r="W55" s="1060"/>
      <c r="X55" s="1060"/>
      <c r="Y55" s="1060"/>
      <c r="Z55" s="1060"/>
      <c r="AA55" s="1060"/>
      <c r="AB55" s="1060"/>
      <c r="AC55" s="1060"/>
      <c r="AD55" s="1060"/>
      <c r="AE55" s="1069"/>
      <c r="AF55" s="1070"/>
      <c r="AG55" s="1071"/>
      <c r="AH55" s="1071"/>
      <c r="AI55" s="1071"/>
      <c r="AJ55" s="1072"/>
      <c r="AK55" s="1059"/>
      <c r="AL55" s="1060"/>
      <c r="AM55" s="1060"/>
      <c r="AN55" s="1060"/>
      <c r="AO55" s="1060"/>
      <c r="AP55" s="1060"/>
      <c r="AQ55" s="1060"/>
      <c r="AR55" s="1060"/>
      <c r="AS55" s="1060"/>
      <c r="AT55" s="1060"/>
      <c r="AU55" s="1060"/>
      <c r="AV55" s="1060"/>
      <c r="AW55" s="1060"/>
      <c r="AX55" s="1060"/>
      <c r="AY55" s="1060"/>
      <c r="AZ55" s="1061"/>
      <c r="BA55" s="1061"/>
      <c r="BB55" s="1061"/>
      <c r="BC55" s="1061"/>
      <c r="BD55" s="1061"/>
      <c r="BE55" s="1007"/>
      <c r="BF55" s="1007"/>
      <c r="BG55" s="1007"/>
      <c r="BH55" s="1007"/>
      <c r="BI55" s="1008"/>
      <c r="BJ55" s="214"/>
      <c r="BK55" s="214"/>
      <c r="BL55" s="214"/>
      <c r="BM55" s="214"/>
      <c r="BN55" s="214"/>
      <c r="BO55" s="224"/>
      <c r="BP55" s="224"/>
      <c r="BQ55" s="221">
        <v>49</v>
      </c>
      <c r="BR55" s="222"/>
      <c r="BS55" s="1027"/>
      <c r="BT55" s="1028"/>
      <c r="BU55" s="1028"/>
      <c r="BV55" s="1028"/>
      <c r="BW55" s="1028"/>
      <c r="BX55" s="1028"/>
      <c r="BY55" s="1028"/>
      <c r="BZ55" s="1028"/>
      <c r="CA55" s="1028"/>
      <c r="CB55" s="1028"/>
      <c r="CC55" s="1028"/>
      <c r="CD55" s="1028"/>
      <c r="CE55" s="1028"/>
      <c r="CF55" s="1028"/>
      <c r="CG55" s="1049"/>
      <c r="CH55" s="1024"/>
      <c r="CI55" s="1025"/>
      <c r="CJ55" s="1025"/>
      <c r="CK55" s="1025"/>
      <c r="CL55" s="1026"/>
      <c r="CM55" s="1024"/>
      <c r="CN55" s="1025"/>
      <c r="CO55" s="1025"/>
      <c r="CP55" s="1025"/>
      <c r="CQ55" s="1026"/>
      <c r="CR55" s="1024"/>
      <c r="CS55" s="1025"/>
      <c r="CT55" s="1025"/>
      <c r="CU55" s="1025"/>
      <c r="CV55" s="1026"/>
      <c r="CW55" s="1024"/>
      <c r="CX55" s="1025"/>
      <c r="CY55" s="1025"/>
      <c r="CZ55" s="1025"/>
      <c r="DA55" s="1026"/>
      <c r="DB55" s="1024"/>
      <c r="DC55" s="1025"/>
      <c r="DD55" s="1025"/>
      <c r="DE55" s="1025"/>
      <c r="DF55" s="1026"/>
      <c r="DG55" s="1024"/>
      <c r="DH55" s="1025"/>
      <c r="DI55" s="1025"/>
      <c r="DJ55" s="1025"/>
      <c r="DK55" s="1026"/>
      <c r="DL55" s="1024"/>
      <c r="DM55" s="1025"/>
      <c r="DN55" s="1025"/>
      <c r="DO55" s="1025"/>
      <c r="DP55" s="1026"/>
      <c r="DQ55" s="1024"/>
      <c r="DR55" s="1025"/>
      <c r="DS55" s="1025"/>
      <c r="DT55" s="1025"/>
      <c r="DU55" s="1026"/>
      <c r="DV55" s="1027"/>
      <c r="DW55" s="1028"/>
      <c r="DX55" s="1028"/>
      <c r="DY55" s="1028"/>
      <c r="DZ55" s="1029"/>
      <c r="EA55" s="212"/>
    </row>
    <row r="56" spans="1:131" ht="26.25" customHeight="1" x14ac:dyDescent="0.2">
      <c r="A56" s="221">
        <v>29</v>
      </c>
      <c r="B56" s="1065"/>
      <c r="C56" s="1066"/>
      <c r="D56" s="1066"/>
      <c r="E56" s="1066"/>
      <c r="F56" s="1066"/>
      <c r="G56" s="1066"/>
      <c r="H56" s="1066"/>
      <c r="I56" s="1066"/>
      <c r="J56" s="1066"/>
      <c r="K56" s="1066"/>
      <c r="L56" s="1066"/>
      <c r="M56" s="1066"/>
      <c r="N56" s="1066"/>
      <c r="O56" s="1066"/>
      <c r="P56" s="1067"/>
      <c r="Q56" s="1068"/>
      <c r="R56" s="1060"/>
      <c r="S56" s="1060"/>
      <c r="T56" s="1060"/>
      <c r="U56" s="1060"/>
      <c r="V56" s="1060"/>
      <c r="W56" s="1060"/>
      <c r="X56" s="1060"/>
      <c r="Y56" s="1060"/>
      <c r="Z56" s="1060"/>
      <c r="AA56" s="1060"/>
      <c r="AB56" s="1060"/>
      <c r="AC56" s="1060"/>
      <c r="AD56" s="1060"/>
      <c r="AE56" s="1069"/>
      <c r="AF56" s="1070"/>
      <c r="AG56" s="1071"/>
      <c r="AH56" s="1071"/>
      <c r="AI56" s="1071"/>
      <c r="AJ56" s="1072"/>
      <c r="AK56" s="1059"/>
      <c r="AL56" s="1060"/>
      <c r="AM56" s="1060"/>
      <c r="AN56" s="1060"/>
      <c r="AO56" s="1060"/>
      <c r="AP56" s="1060"/>
      <c r="AQ56" s="1060"/>
      <c r="AR56" s="1060"/>
      <c r="AS56" s="1060"/>
      <c r="AT56" s="1060"/>
      <c r="AU56" s="1060"/>
      <c r="AV56" s="1060"/>
      <c r="AW56" s="1060"/>
      <c r="AX56" s="1060"/>
      <c r="AY56" s="1060"/>
      <c r="AZ56" s="1061"/>
      <c r="BA56" s="1061"/>
      <c r="BB56" s="1061"/>
      <c r="BC56" s="1061"/>
      <c r="BD56" s="1061"/>
      <c r="BE56" s="1007"/>
      <c r="BF56" s="1007"/>
      <c r="BG56" s="1007"/>
      <c r="BH56" s="1007"/>
      <c r="BI56" s="1008"/>
      <c r="BJ56" s="214"/>
      <c r="BK56" s="214"/>
      <c r="BL56" s="214"/>
      <c r="BM56" s="214"/>
      <c r="BN56" s="214"/>
      <c r="BO56" s="224"/>
      <c r="BP56" s="224"/>
      <c r="BQ56" s="221">
        <v>50</v>
      </c>
      <c r="BR56" s="222"/>
      <c r="BS56" s="1027"/>
      <c r="BT56" s="1028"/>
      <c r="BU56" s="1028"/>
      <c r="BV56" s="1028"/>
      <c r="BW56" s="1028"/>
      <c r="BX56" s="1028"/>
      <c r="BY56" s="1028"/>
      <c r="BZ56" s="1028"/>
      <c r="CA56" s="1028"/>
      <c r="CB56" s="1028"/>
      <c r="CC56" s="1028"/>
      <c r="CD56" s="1028"/>
      <c r="CE56" s="1028"/>
      <c r="CF56" s="1028"/>
      <c r="CG56" s="1049"/>
      <c r="CH56" s="1024"/>
      <c r="CI56" s="1025"/>
      <c r="CJ56" s="1025"/>
      <c r="CK56" s="1025"/>
      <c r="CL56" s="1026"/>
      <c r="CM56" s="1024"/>
      <c r="CN56" s="1025"/>
      <c r="CO56" s="1025"/>
      <c r="CP56" s="1025"/>
      <c r="CQ56" s="1026"/>
      <c r="CR56" s="1024"/>
      <c r="CS56" s="1025"/>
      <c r="CT56" s="1025"/>
      <c r="CU56" s="1025"/>
      <c r="CV56" s="1026"/>
      <c r="CW56" s="1024"/>
      <c r="CX56" s="1025"/>
      <c r="CY56" s="1025"/>
      <c r="CZ56" s="1025"/>
      <c r="DA56" s="1026"/>
      <c r="DB56" s="1024"/>
      <c r="DC56" s="1025"/>
      <c r="DD56" s="1025"/>
      <c r="DE56" s="1025"/>
      <c r="DF56" s="1026"/>
      <c r="DG56" s="1024"/>
      <c r="DH56" s="1025"/>
      <c r="DI56" s="1025"/>
      <c r="DJ56" s="1025"/>
      <c r="DK56" s="1026"/>
      <c r="DL56" s="1024"/>
      <c r="DM56" s="1025"/>
      <c r="DN56" s="1025"/>
      <c r="DO56" s="1025"/>
      <c r="DP56" s="1026"/>
      <c r="DQ56" s="1024"/>
      <c r="DR56" s="1025"/>
      <c r="DS56" s="1025"/>
      <c r="DT56" s="1025"/>
      <c r="DU56" s="1026"/>
      <c r="DV56" s="1027"/>
      <c r="DW56" s="1028"/>
      <c r="DX56" s="1028"/>
      <c r="DY56" s="1028"/>
      <c r="DZ56" s="1029"/>
      <c r="EA56" s="212"/>
    </row>
    <row r="57" spans="1:131" ht="26.25" customHeight="1" x14ac:dyDescent="0.2">
      <c r="A57" s="221">
        <v>30</v>
      </c>
      <c r="B57" s="1065"/>
      <c r="C57" s="1066"/>
      <c r="D57" s="1066"/>
      <c r="E57" s="1066"/>
      <c r="F57" s="1066"/>
      <c r="G57" s="1066"/>
      <c r="H57" s="1066"/>
      <c r="I57" s="1066"/>
      <c r="J57" s="1066"/>
      <c r="K57" s="1066"/>
      <c r="L57" s="1066"/>
      <c r="M57" s="1066"/>
      <c r="N57" s="1066"/>
      <c r="O57" s="1066"/>
      <c r="P57" s="1067"/>
      <c r="Q57" s="1068"/>
      <c r="R57" s="1060"/>
      <c r="S57" s="1060"/>
      <c r="T57" s="1060"/>
      <c r="U57" s="1060"/>
      <c r="V57" s="1060"/>
      <c r="W57" s="1060"/>
      <c r="X57" s="1060"/>
      <c r="Y57" s="1060"/>
      <c r="Z57" s="1060"/>
      <c r="AA57" s="1060"/>
      <c r="AB57" s="1060"/>
      <c r="AC57" s="1060"/>
      <c r="AD57" s="1060"/>
      <c r="AE57" s="1069"/>
      <c r="AF57" s="1070"/>
      <c r="AG57" s="1071"/>
      <c r="AH57" s="1071"/>
      <c r="AI57" s="1071"/>
      <c r="AJ57" s="1072"/>
      <c r="AK57" s="1059"/>
      <c r="AL57" s="1060"/>
      <c r="AM57" s="1060"/>
      <c r="AN57" s="1060"/>
      <c r="AO57" s="1060"/>
      <c r="AP57" s="1060"/>
      <c r="AQ57" s="1060"/>
      <c r="AR57" s="1060"/>
      <c r="AS57" s="1060"/>
      <c r="AT57" s="1060"/>
      <c r="AU57" s="1060"/>
      <c r="AV57" s="1060"/>
      <c r="AW57" s="1060"/>
      <c r="AX57" s="1060"/>
      <c r="AY57" s="1060"/>
      <c r="AZ57" s="1061"/>
      <c r="BA57" s="1061"/>
      <c r="BB57" s="1061"/>
      <c r="BC57" s="1061"/>
      <c r="BD57" s="1061"/>
      <c r="BE57" s="1007"/>
      <c r="BF57" s="1007"/>
      <c r="BG57" s="1007"/>
      <c r="BH57" s="1007"/>
      <c r="BI57" s="1008"/>
      <c r="BJ57" s="214"/>
      <c r="BK57" s="214"/>
      <c r="BL57" s="214"/>
      <c r="BM57" s="214"/>
      <c r="BN57" s="214"/>
      <c r="BO57" s="224"/>
      <c r="BP57" s="224"/>
      <c r="BQ57" s="221">
        <v>51</v>
      </c>
      <c r="BR57" s="222"/>
      <c r="BS57" s="1027"/>
      <c r="BT57" s="1028"/>
      <c r="BU57" s="1028"/>
      <c r="BV57" s="1028"/>
      <c r="BW57" s="1028"/>
      <c r="BX57" s="1028"/>
      <c r="BY57" s="1028"/>
      <c r="BZ57" s="1028"/>
      <c r="CA57" s="1028"/>
      <c r="CB57" s="1028"/>
      <c r="CC57" s="1028"/>
      <c r="CD57" s="1028"/>
      <c r="CE57" s="1028"/>
      <c r="CF57" s="1028"/>
      <c r="CG57" s="1049"/>
      <c r="CH57" s="1024"/>
      <c r="CI57" s="1025"/>
      <c r="CJ57" s="1025"/>
      <c r="CK57" s="1025"/>
      <c r="CL57" s="1026"/>
      <c r="CM57" s="1024"/>
      <c r="CN57" s="1025"/>
      <c r="CO57" s="1025"/>
      <c r="CP57" s="1025"/>
      <c r="CQ57" s="1026"/>
      <c r="CR57" s="1024"/>
      <c r="CS57" s="1025"/>
      <c r="CT57" s="1025"/>
      <c r="CU57" s="1025"/>
      <c r="CV57" s="1026"/>
      <c r="CW57" s="1024"/>
      <c r="CX57" s="1025"/>
      <c r="CY57" s="1025"/>
      <c r="CZ57" s="1025"/>
      <c r="DA57" s="1026"/>
      <c r="DB57" s="1024"/>
      <c r="DC57" s="1025"/>
      <c r="DD57" s="1025"/>
      <c r="DE57" s="1025"/>
      <c r="DF57" s="1026"/>
      <c r="DG57" s="1024"/>
      <c r="DH57" s="1025"/>
      <c r="DI57" s="1025"/>
      <c r="DJ57" s="1025"/>
      <c r="DK57" s="1026"/>
      <c r="DL57" s="1024"/>
      <c r="DM57" s="1025"/>
      <c r="DN57" s="1025"/>
      <c r="DO57" s="1025"/>
      <c r="DP57" s="1026"/>
      <c r="DQ57" s="1024"/>
      <c r="DR57" s="1025"/>
      <c r="DS57" s="1025"/>
      <c r="DT57" s="1025"/>
      <c r="DU57" s="1026"/>
      <c r="DV57" s="1027"/>
      <c r="DW57" s="1028"/>
      <c r="DX57" s="1028"/>
      <c r="DY57" s="1028"/>
      <c r="DZ57" s="1029"/>
      <c r="EA57" s="212"/>
    </row>
    <row r="58" spans="1:131" ht="26.25" customHeight="1" x14ac:dyDescent="0.2">
      <c r="A58" s="221">
        <v>31</v>
      </c>
      <c r="B58" s="1065"/>
      <c r="C58" s="1066"/>
      <c r="D58" s="1066"/>
      <c r="E58" s="1066"/>
      <c r="F58" s="1066"/>
      <c r="G58" s="1066"/>
      <c r="H58" s="1066"/>
      <c r="I58" s="1066"/>
      <c r="J58" s="1066"/>
      <c r="K58" s="1066"/>
      <c r="L58" s="1066"/>
      <c r="M58" s="1066"/>
      <c r="N58" s="1066"/>
      <c r="O58" s="1066"/>
      <c r="P58" s="1067"/>
      <c r="Q58" s="1068"/>
      <c r="R58" s="1060"/>
      <c r="S58" s="1060"/>
      <c r="T58" s="1060"/>
      <c r="U58" s="1060"/>
      <c r="V58" s="1060"/>
      <c r="W58" s="1060"/>
      <c r="X58" s="1060"/>
      <c r="Y58" s="1060"/>
      <c r="Z58" s="1060"/>
      <c r="AA58" s="1060"/>
      <c r="AB58" s="1060"/>
      <c r="AC58" s="1060"/>
      <c r="AD58" s="1060"/>
      <c r="AE58" s="1069"/>
      <c r="AF58" s="1070"/>
      <c r="AG58" s="1071"/>
      <c r="AH58" s="1071"/>
      <c r="AI58" s="1071"/>
      <c r="AJ58" s="1072"/>
      <c r="AK58" s="1059"/>
      <c r="AL58" s="1060"/>
      <c r="AM58" s="1060"/>
      <c r="AN58" s="1060"/>
      <c r="AO58" s="1060"/>
      <c r="AP58" s="1060"/>
      <c r="AQ58" s="1060"/>
      <c r="AR58" s="1060"/>
      <c r="AS58" s="1060"/>
      <c r="AT58" s="1060"/>
      <c r="AU58" s="1060"/>
      <c r="AV58" s="1060"/>
      <c r="AW58" s="1060"/>
      <c r="AX58" s="1060"/>
      <c r="AY58" s="1060"/>
      <c r="AZ58" s="1061"/>
      <c r="BA58" s="1061"/>
      <c r="BB58" s="1061"/>
      <c r="BC58" s="1061"/>
      <c r="BD58" s="1061"/>
      <c r="BE58" s="1007"/>
      <c r="BF58" s="1007"/>
      <c r="BG58" s="1007"/>
      <c r="BH58" s="1007"/>
      <c r="BI58" s="1008"/>
      <c r="BJ58" s="214"/>
      <c r="BK58" s="214"/>
      <c r="BL58" s="214"/>
      <c r="BM58" s="214"/>
      <c r="BN58" s="214"/>
      <c r="BO58" s="224"/>
      <c r="BP58" s="224"/>
      <c r="BQ58" s="221">
        <v>52</v>
      </c>
      <c r="BR58" s="222"/>
      <c r="BS58" s="1027"/>
      <c r="BT58" s="1028"/>
      <c r="BU58" s="1028"/>
      <c r="BV58" s="1028"/>
      <c r="BW58" s="1028"/>
      <c r="BX58" s="1028"/>
      <c r="BY58" s="1028"/>
      <c r="BZ58" s="1028"/>
      <c r="CA58" s="1028"/>
      <c r="CB58" s="1028"/>
      <c r="CC58" s="1028"/>
      <c r="CD58" s="1028"/>
      <c r="CE58" s="1028"/>
      <c r="CF58" s="1028"/>
      <c r="CG58" s="1049"/>
      <c r="CH58" s="1024"/>
      <c r="CI58" s="1025"/>
      <c r="CJ58" s="1025"/>
      <c r="CK58" s="1025"/>
      <c r="CL58" s="1026"/>
      <c r="CM58" s="1024"/>
      <c r="CN58" s="1025"/>
      <c r="CO58" s="1025"/>
      <c r="CP58" s="1025"/>
      <c r="CQ58" s="1026"/>
      <c r="CR58" s="1024"/>
      <c r="CS58" s="1025"/>
      <c r="CT58" s="1025"/>
      <c r="CU58" s="1025"/>
      <c r="CV58" s="1026"/>
      <c r="CW58" s="1024"/>
      <c r="CX58" s="1025"/>
      <c r="CY58" s="1025"/>
      <c r="CZ58" s="1025"/>
      <c r="DA58" s="1026"/>
      <c r="DB58" s="1024"/>
      <c r="DC58" s="1025"/>
      <c r="DD58" s="1025"/>
      <c r="DE58" s="1025"/>
      <c r="DF58" s="1026"/>
      <c r="DG58" s="1024"/>
      <c r="DH58" s="1025"/>
      <c r="DI58" s="1025"/>
      <c r="DJ58" s="1025"/>
      <c r="DK58" s="1026"/>
      <c r="DL58" s="1024"/>
      <c r="DM58" s="1025"/>
      <c r="DN58" s="1025"/>
      <c r="DO58" s="1025"/>
      <c r="DP58" s="1026"/>
      <c r="DQ58" s="1024"/>
      <c r="DR58" s="1025"/>
      <c r="DS58" s="1025"/>
      <c r="DT58" s="1025"/>
      <c r="DU58" s="1026"/>
      <c r="DV58" s="1027"/>
      <c r="DW58" s="1028"/>
      <c r="DX58" s="1028"/>
      <c r="DY58" s="1028"/>
      <c r="DZ58" s="1029"/>
      <c r="EA58" s="212"/>
    </row>
    <row r="59" spans="1:131" ht="26.25" customHeight="1" x14ac:dyDescent="0.2">
      <c r="A59" s="221">
        <v>32</v>
      </c>
      <c r="B59" s="1065"/>
      <c r="C59" s="1066"/>
      <c r="D59" s="1066"/>
      <c r="E59" s="1066"/>
      <c r="F59" s="1066"/>
      <c r="G59" s="1066"/>
      <c r="H59" s="1066"/>
      <c r="I59" s="1066"/>
      <c r="J59" s="1066"/>
      <c r="K59" s="1066"/>
      <c r="L59" s="1066"/>
      <c r="M59" s="1066"/>
      <c r="N59" s="1066"/>
      <c r="O59" s="1066"/>
      <c r="P59" s="1067"/>
      <c r="Q59" s="1068"/>
      <c r="R59" s="1060"/>
      <c r="S59" s="1060"/>
      <c r="T59" s="1060"/>
      <c r="U59" s="1060"/>
      <c r="V59" s="1060"/>
      <c r="W59" s="1060"/>
      <c r="X59" s="1060"/>
      <c r="Y59" s="1060"/>
      <c r="Z59" s="1060"/>
      <c r="AA59" s="1060"/>
      <c r="AB59" s="1060"/>
      <c r="AC59" s="1060"/>
      <c r="AD59" s="1060"/>
      <c r="AE59" s="1069"/>
      <c r="AF59" s="1070"/>
      <c r="AG59" s="1071"/>
      <c r="AH59" s="1071"/>
      <c r="AI59" s="1071"/>
      <c r="AJ59" s="1072"/>
      <c r="AK59" s="1059"/>
      <c r="AL59" s="1060"/>
      <c r="AM59" s="1060"/>
      <c r="AN59" s="1060"/>
      <c r="AO59" s="1060"/>
      <c r="AP59" s="1060"/>
      <c r="AQ59" s="1060"/>
      <c r="AR59" s="1060"/>
      <c r="AS59" s="1060"/>
      <c r="AT59" s="1060"/>
      <c r="AU59" s="1060"/>
      <c r="AV59" s="1060"/>
      <c r="AW59" s="1060"/>
      <c r="AX59" s="1060"/>
      <c r="AY59" s="1060"/>
      <c r="AZ59" s="1061"/>
      <c r="BA59" s="1061"/>
      <c r="BB59" s="1061"/>
      <c r="BC59" s="1061"/>
      <c r="BD59" s="1061"/>
      <c r="BE59" s="1007"/>
      <c r="BF59" s="1007"/>
      <c r="BG59" s="1007"/>
      <c r="BH59" s="1007"/>
      <c r="BI59" s="1008"/>
      <c r="BJ59" s="214"/>
      <c r="BK59" s="214"/>
      <c r="BL59" s="214"/>
      <c r="BM59" s="214"/>
      <c r="BN59" s="214"/>
      <c r="BO59" s="224"/>
      <c r="BP59" s="224"/>
      <c r="BQ59" s="221">
        <v>53</v>
      </c>
      <c r="BR59" s="222"/>
      <c r="BS59" s="1027"/>
      <c r="BT59" s="1028"/>
      <c r="BU59" s="1028"/>
      <c r="BV59" s="1028"/>
      <c r="BW59" s="1028"/>
      <c r="BX59" s="1028"/>
      <c r="BY59" s="1028"/>
      <c r="BZ59" s="1028"/>
      <c r="CA59" s="1028"/>
      <c r="CB59" s="1028"/>
      <c r="CC59" s="1028"/>
      <c r="CD59" s="1028"/>
      <c r="CE59" s="1028"/>
      <c r="CF59" s="1028"/>
      <c r="CG59" s="1049"/>
      <c r="CH59" s="1024"/>
      <c r="CI59" s="1025"/>
      <c r="CJ59" s="1025"/>
      <c r="CK59" s="1025"/>
      <c r="CL59" s="1026"/>
      <c r="CM59" s="1024"/>
      <c r="CN59" s="1025"/>
      <c r="CO59" s="1025"/>
      <c r="CP59" s="1025"/>
      <c r="CQ59" s="1026"/>
      <c r="CR59" s="1024"/>
      <c r="CS59" s="1025"/>
      <c r="CT59" s="1025"/>
      <c r="CU59" s="1025"/>
      <c r="CV59" s="1026"/>
      <c r="CW59" s="1024"/>
      <c r="CX59" s="1025"/>
      <c r="CY59" s="1025"/>
      <c r="CZ59" s="1025"/>
      <c r="DA59" s="1026"/>
      <c r="DB59" s="1024"/>
      <c r="DC59" s="1025"/>
      <c r="DD59" s="1025"/>
      <c r="DE59" s="1025"/>
      <c r="DF59" s="1026"/>
      <c r="DG59" s="1024"/>
      <c r="DH59" s="1025"/>
      <c r="DI59" s="1025"/>
      <c r="DJ59" s="1025"/>
      <c r="DK59" s="1026"/>
      <c r="DL59" s="1024"/>
      <c r="DM59" s="1025"/>
      <c r="DN59" s="1025"/>
      <c r="DO59" s="1025"/>
      <c r="DP59" s="1026"/>
      <c r="DQ59" s="1024"/>
      <c r="DR59" s="1025"/>
      <c r="DS59" s="1025"/>
      <c r="DT59" s="1025"/>
      <c r="DU59" s="1026"/>
      <c r="DV59" s="1027"/>
      <c r="DW59" s="1028"/>
      <c r="DX59" s="1028"/>
      <c r="DY59" s="1028"/>
      <c r="DZ59" s="1029"/>
      <c r="EA59" s="212"/>
    </row>
    <row r="60" spans="1:131" ht="26.25" customHeight="1" x14ac:dyDescent="0.2">
      <c r="A60" s="221">
        <v>33</v>
      </c>
      <c r="B60" s="1065"/>
      <c r="C60" s="1066"/>
      <c r="D60" s="1066"/>
      <c r="E60" s="1066"/>
      <c r="F60" s="1066"/>
      <c r="G60" s="1066"/>
      <c r="H60" s="1066"/>
      <c r="I60" s="1066"/>
      <c r="J60" s="1066"/>
      <c r="K60" s="1066"/>
      <c r="L60" s="1066"/>
      <c r="M60" s="1066"/>
      <c r="N60" s="1066"/>
      <c r="O60" s="1066"/>
      <c r="P60" s="1067"/>
      <c r="Q60" s="1068"/>
      <c r="R60" s="1060"/>
      <c r="S60" s="1060"/>
      <c r="T60" s="1060"/>
      <c r="U60" s="1060"/>
      <c r="V60" s="1060"/>
      <c r="W60" s="1060"/>
      <c r="X60" s="1060"/>
      <c r="Y60" s="1060"/>
      <c r="Z60" s="1060"/>
      <c r="AA60" s="1060"/>
      <c r="AB60" s="1060"/>
      <c r="AC60" s="1060"/>
      <c r="AD60" s="1060"/>
      <c r="AE60" s="1069"/>
      <c r="AF60" s="1070"/>
      <c r="AG60" s="1071"/>
      <c r="AH60" s="1071"/>
      <c r="AI60" s="1071"/>
      <c r="AJ60" s="1072"/>
      <c r="AK60" s="1059"/>
      <c r="AL60" s="1060"/>
      <c r="AM60" s="1060"/>
      <c r="AN60" s="1060"/>
      <c r="AO60" s="1060"/>
      <c r="AP60" s="1060"/>
      <c r="AQ60" s="1060"/>
      <c r="AR60" s="1060"/>
      <c r="AS60" s="1060"/>
      <c r="AT60" s="1060"/>
      <c r="AU60" s="1060"/>
      <c r="AV60" s="1060"/>
      <c r="AW60" s="1060"/>
      <c r="AX60" s="1060"/>
      <c r="AY60" s="1060"/>
      <c r="AZ60" s="1061"/>
      <c r="BA60" s="1061"/>
      <c r="BB60" s="1061"/>
      <c r="BC60" s="1061"/>
      <c r="BD60" s="1061"/>
      <c r="BE60" s="1007"/>
      <c r="BF60" s="1007"/>
      <c r="BG60" s="1007"/>
      <c r="BH60" s="1007"/>
      <c r="BI60" s="1008"/>
      <c r="BJ60" s="214"/>
      <c r="BK60" s="214"/>
      <c r="BL60" s="214"/>
      <c r="BM60" s="214"/>
      <c r="BN60" s="214"/>
      <c r="BO60" s="224"/>
      <c r="BP60" s="224"/>
      <c r="BQ60" s="221">
        <v>54</v>
      </c>
      <c r="BR60" s="222"/>
      <c r="BS60" s="1027"/>
      <c r="BT60" s="1028"/>
      <c r="BU60" s="1028"/>
      <c r="BV60" s="1028"/>
      <c r="BW60" s="1028"/>
      <c r="BX60" s="1028"/>
      <c r="BY60" s="1028"/>
      <c r="BZ60" s="1028"/>
      <c r="CA60" s="1028"/>
      <c r="CB60" s="1028"/>
      <c r="CC60" s="1028"/>
      <c r="CD60" s="1028"/>
      <c r="CE60" s="1028"/>
      <c r="CF60" s="1028"/>
      <c r="CG60" s="1049"/>
      <c r="CH60" s="1024"/>
      <c r="CI60" s="1025"/>
      <c r="CJ60" s="1025"/>
      <c r="CK60" s="1025"/>
      <c r="CL60" s="1026"/>
      <c r="CM60" s="1024"/>
      <c r="CN60" s="1025"/>
      <c r="CO60" s="1025"/>
      <c r="CP60" s="1025"/>
      <c r="CQ60" s="1026"/>
      <c r="CR60" s="1024"/>
      <c r="CS60" s="1025"/>
      <c r="CT60" s="1025"/>
      <c r="CU60" s="1025"/>
      <c r="CV60" s="1026"/>
      <c r="CW60" s="1024"/>
      <c r="CX60" s="1025"/>
      <c r="CY60" s="1025"/>
      <c r="CZ60" s="1025"/>
      <c r="DA60" s="1026"/>
      <c r="DB60" s="1024"/>
      <c r="DC60" s="1025"/>
      <c r="DD60" s="1025"/>
      <c r="DE60" s="1025"/>
      <c r="DF60" s="1026"/>
      <c r="DG60" s="1024"/>
      <c r="DH60" s="1025"/>
      <c r="DI60" s="1025"/>
      <c r="DJ60" s="1025"/>
      <c r="DK60" s="1026"/>
      <c r="DL60" s="1024"/>
      <c r="DM60" s="1025"/>
      <c r="DN60" s="1025"/>
      <c r="DO60" s="1025"/>
      <c r="DP60" s="1026"/>
      <c r="DQ60" s="1024"/>
      <c r="DR60" s="1025"/>
      <c r="DS60" s="1025"/>
      <c r="DT60" s="1025"/>
      <c r="DU60" s="1026"/>
      <c r="DV60" s="1027"/>
      <c r="DW60" s="1028"/>
      <c r="DX60" s="1028"/>
      <c r="DY60" s="1028"/>
      <c r="DZ60" s="1029"/>
      <c r="EA60" s="212"/>
    </row>
    <row r="61" spans="1:131" ht="26.25" customHeight="1" thickBot="1" x14ac:dyDescent="0.25">
      <c r="A61" s="221">
        <v>34</v>
      </c>
      <c r="B61" s="1065"/>
      <c r="C61" s="1066"/>
      <c r="D61" s="1066"/>
      <c r="E61" s="1066"/>
      <c r="F61" s="1066"/>
      <c r="G61" s="1066"/>
      <c r="H61" s="1066"/>
      <c r="I61" s="1066"/>
      <c r="J61" s="1066"/>
      <c r="K61" s="1066"/>
      <c r="L61" s="1066"/>
      <c r="M61" s="1066"/>
      <c r="N61" s="1066"/>
      <c r="O61" s="1066"/>
      <c r="P61" s="1067"/>
      <c r="Q61" s="1068"/>
      <c r="R61" s="1060"/>
      <c r="S61" s="1060"/>
      <c r="T61" s="1060"/>
      <c r="U61" s="1060"/>
      <c r="V61" s="1060"/>
      <c r="W61" s="1060"/>
      <c r="X61" s="1060"/>
      <c r="Y61" s="1060"/>
      <c r="Z61" s="1060"/>
      <c r="AA61" s="1060"/>
      <c r="AB61" s="1060"/>
      <c r="AC61" s="1060"/>
      <c r="AD61" s="1060"/>
      <c r="AE61" s="1069"/>
      <c r="AF61" s="1070"/>
      <c r="AG61" s="1071"/>
      <c r="AH61" s="1071"/>
      <c r="AI61" s="1071"/>
      <c r="AJ61" s="1072"/>
      <c r="AK61" s="1059"/>
      <c r="AL61" s="1060"/>
      <c r="AM61" s="1060"/>
      <c r="AN61" s="1060"/>
      <c r="AO61" s="1060"/>
      <c r="AP61" s="1060"/>
      <c r="AQ61" s="1060"/>
      <c r="AR61" s="1060"/>
      <c r="AS61" s="1060"/>
      <c r="AT61" s="1060"/>
      <c r="AU61" s="1060"/>
      <c r="AV61" s="1060"/>
      <c r="AW61" s="1060"/>
      <c r="AX61" s="1060"/>
      <c r="AY61" s="1060"/>
      <c r="AZ61" s="1061"/>
      <c r="BA61" s="1061"/>
      <c r="BB61" s="1061"/>
      <c r="BC61" s="1061"/>
      <c r="BD61" s="1061"/>
      <c r="BE61" s="1007"/>
      <c r="BF61" s="1007"/>
      <c r="BG61" s="1007"/>
      <c r="BH61" s="1007"/>
      <c r="BI61" s="1008"/>
      <c r="BJ61" s="214"/>
      <c r="BK61" s="214"/>
      <c r="BL61" s="214"/>
      <c r="BM61" s="214"/>
      <c r="BN61" s="214"/>
      <c r="BO61" s="224"/>
      <c r="BP61" s="224"/>
      <c r="BQ61" s="221">
        <v>55</v>
      </c>
      <c r="BR61" s="222"/>
      <c r="BS61" s="1027"/>
      <c r="BT61" s="1028"/>
      <c r="BU61" s="1028"/>
      <c r="BV61" s="1028"/>
      <c r="BW61" s="1028"/>
      <c r="BX61" s="1028"/>
      <c r="BY61" s="1028"/>
      <c r="BZ61" s="1028"/>
      <c r="CA61" s="1028"/>
      <c r="CB61" s="1028"/>
      <c r="CC61" s="1028"/>
      <c r="CD61" s="1028"/>
      <c r="CE61" s="1028"/>
      <c r="CF61" s="1028"/>
      <c r="CG61" s="1049"/>
      <c r="CH61" s="1024"/>
      <c r="CI61" s="1025"/>
      <c r="CJ61" s="1025"/>
      <c r="CK61" s="1025"/>
      <c r="CL61" s="1026"/>
      <c r="CM61" s="1024"/>
      <c r="CN61" s="1025"/>
      <c r="CO61" s="1025"/>
      <c r="CP61" s="1025"/>
      <c r="CQ61" s="1026"/>
      <c r="CR61" s="1024"/>
      <c r="CS61" s="1025"/>
      <c r="CT61" s="1025"/>
      <c r="CU61" s="1025"/>
      <c r="CV61" s="1026"/>
      <c r="CW61" s="1024"/>
      <c r="CX61" s="1025"/>
      <c r="CY61" s="1025"/>
      <c r="CZ61" s="1025"/>
      <c r="DA61" s="1026"/>
      <c r="DB61" s="1024"/>
      <c r="DC61" s="1025"/>
      <c r="DD61" s="1025"/>
      <c r="DE61" s="1025"/>
      <c r="DF61" s="1026"/>
      <c r="DG61" s="1024"/>
      <c r="DH61" s="1025"/>
      <c r="DI61" s="1025"/>
      <c r="DJ61" s="1025"/>
      <c r="DK61" s="1026"/>
      <c r="DL61" s="1024"/>
      <c r="DM61" s="1025"/>
      <c r="DN61" s="1025"/>
      <c r="DO61" s="1025"/>
      <c r="DP61" s="1026"/>
      <c r="DQ61" s="1024"/>
      <c r="DR61" s="1025"/>
      <c r="DS61" s="1025"/>
      <c r="DT61" s="1025"/>
      <c r="DU61" s="1026"/>
      <c r="DV61" s="1027"/>
      <c r="DW61" s="1028"/>
      <c r="DX61" s="1028"/>
      <c r="DY61" s="1028"/>
      <c r="DZ61" s="1029"/>
      <c r="EA61" s="212"/>
    </row>
    <row r="62" spans="1:131" ht="26.25" customHeight="1" x14ac:dyDescent="0.2">
      <c r="A62" s="221">
        <v>35</v>
      </c>
      <c r="B62" s="1065"/>
      <c r="C62" s="1066"/>
      <c r="D62" s="1066"/>
      <c r="E62" s="1066"/>
      <c r="F62" s="1066"/>
      <c r="G62" s="1066"/>
      <c r="H62" s="1066"/>
      <c r="I62" s="1066"/>
      <c r="J62" s="1066"/>
      <c r="K62" s="1066"/>
      <c r="L62" s="1066"/>
      <c r="M62" s="1066"/>
      <c r="N62" s="1066"/>
      <c r="O62" s="1066"/>
      <c r="P62" s="1067"/>
      <c r="Q62" s="1068"/>
      <c r="R62" s="1060"/>
      <c r="S62" s="1060"/>
      <c r="T62" s="1060"/>
      <c r="U62" s="1060"/>
      <c r="V62" s="1060"/>
      <c r="W62" s="1060"/>
      <c r="X62" s="1060"/>
      <c r="Y62" s="1060"/>
      <c r="Z62" s="1060"/>
      <c r="AA62" s="1060"/>
      <c r="AB62" s="1060"/>
      <c r="AC62" s="1060"/>
      <c r="AD62" s="1060"/>
      <c r="AE62" s="1069"/>
      <c r="AF62" s="1070"/>
      <c r="AG62" s="1071"/>
      <c r="AH62" s="1071"/>
      <c r="AI62" s="1071"/>
      <c r="AJ62" s="1072"/>
      <c r="AK62" s="1059"/>
      <c r="AL62" s="1060"/>
      <c r="AM62" s="1060"/>
      <c r="AN62" s="1060"/>
      <c r="AO62" s="1060"/>
      <c r="AP62" s="1060"/>
      <c r="AQ62" s="1060"/>
      <c r="AR62" s="1060"/>
      <c r="AS62" s="1060"/>
      <c r="AT62" s="1060"/>
      <c r="AU62" s="1060"/>
      <c r="AV62" s="1060"/>
      <c r="AW62" s="1060"/>
      <c r="AX62" s="1060"/>
      <c r="AY62" s="1060"/>
      <c r="AZ62" s="1061"/>
      <c r="BA62" s="1061"/>
      <c r="BB62" s="1061"/>
      <c r="BC62" s="1061"/>
      <c r="BD62" s="1061"/>
      <c r="BE62" s="1007"/>
      <c r="BF62" s="1007"/>
      <c r="BG62" s="1007"/>
      <c r="BH62" s="1007"/>
      <c r="BI62" s="1008"/>
      <c r="BJ62" s="1062" t="s">
        <v>397</v>
      </c>
      <c r="BK62" s="1063"/>
      <c r="BL62" s="1063"/>
      <c r="BM62" s="1063"/>
      <c r="BN62" s="1064"/>
      <c r="BO62" s="224"/>
      <c r="BP62" s="224"/>
      <c r="BQ62" s="221">
        <v>56</v>
      </c>
      <c r="BR62" s="222"/>
      <c r="BS62" s="1027"/>
      <c r="BT62" s="1028"/>
      <c r="BU62" s="1028"/>
      <c r="BV62" s="1028"/>
      <c r="BW62" s="1028"/>
      <c r="BX62" s="1028"/>
      <c r="BY62" s="1028"/>
      <c r="BZ62" s="1028"/>
      <c r="CA62" s="1028"/>
      <c r="CB62" s="1028"/>
      <c r="CC62" s="1028"/>
      <c r="CD62" s="1028"/>
      <c r="CE62" s="1028"/>
      <c r="CF62" s="1028"/>
      <c r="CG62" s="1049"/>
      <c r="CH62" s="1024"/>
      <c r="CI62" s="1025"/>
      <c r="CJ62" s="1025"/>
      <c r="CK62" s="1025"/>
      <c r="CL62" s="1026"/>
      <c r="CM62" s="1024"/>
      <c r="CN62" s="1025"/>
      <c r="CO62" s="1025"/>
      <c r="CP62" s="1025"/>
      <c r="CQ62" s="1026"/>
      <c r="CR62" s="1024"/>
      <c r="CS62" s="1025"/>
      <c r="CT62" s="1025"/>
      <c r="CU62" s="1025"/>
      <c r="CV62" s="1026"/>
      <c r="CW62" s="1024"/>
      <c r="CX62" s="1025"/>
      <c r="CY62" s="1025"/>
      <c r="CZ62" s="1025"/>
      <c r="DA62" s="1026"/>
      <c r="DB62" s="1024"/>
      <c r="DC62" s="1025"/>
      <c r="DD62" s="1025"/>
      <c r="DE62" s="1025"/>
      <c r="DF62" s="1026"/>
      <c r="DG62" s="1024"/>
      <c r="DH62" s="1025"/>
      <c r="DI62" s="1025"/>
      <c r="DJ62" s="1025"/>
      <c r="DK62" s="1026"/>
      <c r="DL62" s="1024"/>
      <c r="DM62" s="1025"/>
      <c r="DN62" s="1025"/>
      <c r="DO62" s="1025"/>
      <c r="DP62" s="1026"/>
      <c r="DQ62" s="1024"/>
      <c r="DR62" s="1025"/>
      <c r="DS62" s="1025"/>
      <c r="DT62" s="1025"/>
      <c r="DU62" s="1026"/>
      <c r="DV62" s="1027"/>
      <c r="DW62" s="1028"/>
      <c r="DX62" s="1028"/>
      <c r="DY62" s="1028"/>
      <c r="DZ62" s="1029"/>
      <c r="EA62" s="212"/>
    </row>
    <row r="63" spans="1:131" ht="26.25" customHeight="1" thickBot="1" x14ac:dyDescent="0.25">
      <c r="A63" s="223" t="s">
        <v>376</v>
      </c>
      <c r="B63" s="972" t="s">
        <v>398</v>
      </c>
      <c r="C63" s="973"/>
      <c r="D63" s="973"/>
      <c r="E63" s="973"/>
      <c r="F63" s="973"/>
      <c r="G63" s="973"/>
      <c r="H63" s="973"/>
      <c r="I63" s="973"/>
      <c r="J63" s="973"/>
      <c r="K63" s="973"/>
      <c r="L63" s="973"/>
      <c r="M63" s="973"/>
      <c r="N63" s="973"/>
      <c r="O63" s="973"/>
      <c r="P63" s="983"/>
      <c r="Q63" s="997"/>
      <c r="R63" s="998"/>
      <c r="S63" s="998"/>
      <c r="T63" s="998"/>
      <c r="U63" s="998"/>
      <c r="V63" s="998"/>
      <c r="W63" s="998"/>
      <c r="X63" s="998"/>
      <c r="Y63" s="998"/>
      <c r="Z63" s="998"/>
      <c r="AA63" s="998"/>
      <c r="AB63" s="998"/>
      <c r="AC63" s="998"/>
      <c r="AD63" s="998"/>
      <c r="AE63" s="1055"/>
      <c r="AF63" s="1056">
        <v>11352</v>
      </c>
      <c r="AG63" s="994"/>
      <c r="AH63" s="994"/>
      <c r="AI63" s="994"/>
      <c r="AJ63" s="1057"/>
      <c r="AK63" s="1058"/>
      <c r="AL63" s="998"/>
      <c r="AM63" s="998"/>
      <c r="AN63" s="998"/>
      <c r="AO63" s="998"/>
      <c r="AP63" s="994">
        <v>93242</v>
      </c>
      <c r="AQ63" s="994"/>
      <c r="AR63" s="994"/>
      <c r="AS63" s="994"/>
      <c r="AT63" s="994"/>
      <c r="AU63" s="994">
        <v>53416</v>
      </c>
      <c r="AV63" s="994"/>
      <c r="AW63" s="994"/>
      <c r="AX63" s="994"/>
      <c r="AY63" s="994"/>
      <c r="AZ63" s="1052"/>
      <c r="BA63" s="1052"/>
      <c r="BB63" s="1052"/>
      <c r="BC63" s="1052"/>
      <c r="BD63" s="1052"/>
      <c r="BE63" s="995"/>
      <c r="BF63" s="995"/>
      <c r="BG63" s="995"/>
      <c r="BH63" s="995"/>
      <c r="BI63" s="996"/>
      <c r="BJ63" s="1053" t="s">
        <v>122</v>
      </c>
      <c r="BK63" s="988"/>
      <c r="BL63" s="988"/>
      <c r="BM63" s="988"/>
      <c r="BN63" s="1054"/>
      <c r="BO63" s="224"/>
      <c r="BP63" s="224"/>
      <c r="BQ63" s="221">
        <v>57</v>
      </c>
      <c r="BR63" s="222"/>
      <c r="BS63" s="1027"/>
      <c r="BT63" s="1028"/>
      <c r="BU63" s="1028"/>
      <c r="BV63" s="1028"/>
      <c r="BW63" s="1028"/>
      <c r="BX63" s="1028"/>
      <c r="BY63" s="1028"/>
      <c r="BZ63" s="1028"/>
      <c r="CA63" s="1028"/>
      <c r="CB63" s="1028"/>
      <c r="CC63" s="1028"/>
      <c r="CD63" s="1028"/>
      <c r="CE63" s="1028"/>
      <c r="CF63" s="1028"/>
      <c r="CG63" s="1049"/>
      <c r="CH63" s="1024"/>
      <c r="CI63" s="1025"/>
      <c r="CJ63" s="1025"/>
      <c r="CK63" s="1025"/>
      <c r="CL63" s="1026"/>
      <c r="CM63" s="1024"/>
      <c r="CN63" s="1025"/>
      <c r="CO63" s="1025"/>
      <c r="CP63" s="1025"/>
      <c r="CQ63" s="1026"/>
      <c r="CR63" s="1024"/>
      <c r="CS63" s="1025"/>
      <c r="CT63" s="1025"/>
      <c r="CU63" s="1025"/>
      <c r="CV63" s="1026"/>
      <c r="CW63" s="1024"/>
      <c r="CX63" s="1025"/>
      <c r="CY63" s="1025"/>
      <c r="CZ63" s="1025"/>
      <c r="DA63" s="1026"/>
      <c r="DB63" s="1024"/>
      <c r="DC63" s="1025"/>
      <c r="DD63" s="1025"/>
      <c r="DE63" s="1025"/>
      <c r="DF63" s="1026"/>
      <c r="DG63" s="1024"/>
      <c r="DH63" s="1025"/>
      <c r="DI63" s="1025"/>
      <c r="DJ63" s="1025"/>
      <c r="DK63" s="1026"/>
      <c r="DL63" s="1024"/>
      <c r="DM63" s="1025"/>
      <c r="DN63" s="1025"/>
      <c r="DO63" s="1025"/>
      <c r="DP63" s="1026"/>
      <c r="DQ63" s="1024"/>
      <c r="DR63" s="1025"/>
      <c r="DS63" s="1025"/>
      <c r="DT63" s="1025"/>
      <c r="DU63" s="1026"/>
      <c r="DV63" s="1027"/>
      <c r="DW63" s="1028"/>
      <c r="DX63" s="1028"/>
      <c r="DY63" s="1028"/>
      <c r="DZ63" s="1029"/>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27"/>
      <c r="BT64" s="1028"/>
      <c r="BU64" s="1028"/>
      <c r="BV64" s="1028"/>
      <c r="BW64" s="1028"/>
      <c r="BX64" s="1028"/>
      <c r="BY64" s="1028"/>
      <c r="BZ64" s="1028"/>
      <c r="CA64" s="1028"/>
      <c r="CB64" s="1028"/>
      <c r="CC64" s="1028"/>
      <c r="CD64" s="1028"/>
      <c r="CE64" s="1028"/>
      <c r="CF64" s="1028"/>
      <c r="CG64" s="1049"/>
      <c r="CH64" s="1024"/>
      <c r="CI64" s="1025"/>
      <c r="CJ64" s="1025"/>
      <c r="CK64" s="1025"/>
      <c r="CL64" s="1026"/>
      <c r="CM64" s="1024"/>
      <c r="CN64" s="1025"/>
      <c r="CO64" s="1025"/>
      <c r="CP64" s="1025"/>
      <c r="CQ64" s="1026"/>
      <c r="CR64" s="1024"/>
      <c r="CS64" s="1025"/>
      <c r="CT64" s="1025"/>
      <c r="CU64" s="1025"/>
      <c r="CV64" s="1026"/>
      <c r="CW64" s="1024"/>
      <c r="CX64" s="1025"/>
      <c r="CY64" s="1025"/>
      <c r="CZ64" s="1025"/>
      <c r="DA64" s="1026"/>
      <c r="DB64" s="1024"/>
      <c r="DC64" s="1025"/>
      <c r="DD64" s="1025"/>
      <c r="DE64" s="1025"/>
      <c r="DF64" s="1026"/>
      <c r="DG64" s="1024"/>
      <c r="DH64" s="1025"/>
      <c r="DI64" s="1025"/>
      <c r="DJ64" s="1025"/>
      <c r="DK64" s="1026"/>
      <c r="DL64" s="1024"/>
      <c r="DM64" s="1025"/>
      <c r="DN64" s="1025"/>
      <c r="DO64" s="1025"/>
      <c r="DP64" s="1026"/>
      <c r="DQ64" s="1024"/>
      <c r="DR64" s="1025"/>
      <c r="DS64" s="1025"/>
      <c r="DT64" s="1025"/>
      <c r="DU64" s="1026"/>
      <c r="DV64" s="1027"/>
      <c r="DW64" s="1028"/>
      <c r="DX64" s="1028"/>
      <c r="DY64" s="1028"/>
      <c r="DZ64" s="1029"/>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27"/>
      <c r="BT65" s="1028"/>
      <c r="BU65" s="1028"/>
      <c r="BV65" s="1028"/>
      <c r="BW65" s="1028"/>
      <c r="BX65" s="1028"/>
      <c r="BY65" s="1028"/>
      <c r="BZ65" s="1028"/>
      <c r="CA65" s="1028"/>
      <c r="CB65" s="1028"/>
      <c r="CC65" s="1028"/>
      <c r="CD65" s="1028"/>
      <c r="CE65" s="1028"/>
      <c r="CF65" s="1028"/>
      <c r="CG65" s="1049"/>
      <c r="CH65" s="1024"/>
      <c r="CI65" s="1025"/>
      <c r="CJ65" s="1025"/>
      <c r="CK65" s="1025"/>
      <c r="CL65" s="1026"/>
      <c r="CM65" s="1024"/>
      <c r="CN65" s="1025"/>
      <c r="CO65" s="1025"/>
      <c r="CP65" s="1025"/>
      <c r="CQ65" s="1026"/>
      <c r="CR65" s="1024"/>
      <c r="CS65" s="1025"/>
      <c r="CT65" s="1025"/>
      <c r="CU65" s="1025"/>
      <c r="CV65" s="1026"/>
      <c r="CW65" s="1024"/>
      <c r="CX65" s="1025"/>
      <c r="CY65" s="1025"/>
      <c r="CZ65" s="1025"/>
      <c r="DA65" s="1026"/>
      <c r="DB65" s="1024"/>
      <c r="DC65" s="1025"/>
      <c r="DD65" s="1025"/>
      <c r="DE65" s="1025"/>
      <c r="DF65" s="1026"/>
      <c r="DG65" s="1024"/>
      <c r="DH65" s="1025"/>
      <c r="DI65" s="1025"/>
      <c r="DJ65" s="1025"/>
      <c r="DK65" s="1026"/>
      <c r="DL65" s="1024"/>
      <c r="DM65" s="1025"/>
      <c r="DN65" s="1025"/>
      <c r="DO65" s="1025"/>
      <c r="DP65" s="1026"/>
      <c r="DQ65" s="1024"/>
      <c r="DR65" s="1025"/>
      <c r="DS65" s="1025"/>
      <c r="DT65" s="1025"/>
      <c r="DU65" s="1026"/>
      <c r="DV65" s="1027"/>
      <c r="DW65" s="1028"/>
      <c r="DX65" s="1028"/>
      <c r="DY65" s="1028"/>
      <c r="DZ65" s="1029"/>
      <c r="EA65" s="212"/>
    </row>
    <row r="66" spans="1:131" ht="26.25" customHeight="1" x14ac:dyDescent="0.2">
      <c r="A66" s="1030" t="s">
        <v>400</v>
      </c>
      <c r="B66" s="1031"/>
      <c r="C66" s="1031"/>
      <c r="D66" s="1031"/>
      <c r="E66" s="1031"/>
      <c r="F66" s="1031"/>
      <c r="G66" s="1031"/>
      <c r="H66" s="1031"/>
      <c r="I66" s="1031"/>
      <c r="J66" s="1031"/>
      <c r="K66" s="1031"/>
      <c r="L66" s="1031"/>
      <c r="M66" s="1031"/>
      <c r="N66" s="1031"/>
      <c r="O66" s="1031"/>
      <c r="P66" s="1032"/>
      <c r="Q66" s="1036" t="s">
        <v>380</v>
      </c>
      <c r="R66" s="1037"/>
      <c r="S66" s="1037"/>
      <c r="T66" s="1037"/>
      <c r="U66" s="1038"/>
      <c r="V66" s="1036" t="s">
        <v>381</v>
      </c>
      <c r="W66" s="1037"/>
      <c r="X66" s="1037"/>
      <c r="Y66" s="1037"/>
      <c r="Z66" s="1038"/>
      <c r="AA66" s="1036" t="s">
        <v>382</v>
      </c>
      <c r="AB66" s="1037"/>
      <c r="AC66" s="1037"/>
      <c r="AD66" s="1037"/>
      <c r="AE66" s="1038"/>
      <c r="AF66" s="1042" t="s">
        <v>383</v>
      </c>
      <c r="AG66" s="1043"/>
      <c r="AH66" s="1043"/>
      <c r="AI66" s="1043"/>
      <c r="AJ66" s="1044"/>
      <c r="AK66" s="1036" t="s">
        <v>384</v>
      </c>
      <c r="AL66" s="1031"/>
      <c r="AM66" s="1031"/>
      <c r="AN66" s="1031"/>
      <c r="AO66" s="1032"/>
      <c r="AP66" s="1036" t="s">
        <v>385</v>
      </c>
      <c r="AQ66" s="1037"/>
      <c r="AR66" s="1037"/>
      <c r="AS66" s="1037"/>
      <c r="AT66" s="1038"/>
      <c r="AU66" s="1036" t="s">
        <v>401</v>
      </c>
      <c r="AV66" s="1037"/>
      <c r="AW66" s="1037"/>
      <c r="AX66" s="1037"/>
      <c r="AY66" s="1038"/>
      <c r="AZ66" s="1036" t="s">
        <v>364</v>
      </c>
      <c r="BA66" s="1037"/>
      <c r="BB66" s="1037"/>
      <c r="BC66" s="1037"/>
      <c r="BD66" s="1050"/>
      <c r="BE66" s="224"/>
      <c r="BF66" s="224"/>
      <c r="BG66" s="224"/>
      <c r="BH66" s="224"/>
      <c r="BI66" s="224"/>
      <c r="BJ66" s="224"/>
      <c r="BK66" s="224"/>
      <c r="BL66" s="224"/>
      <c r="BM66" s="224"/>
      <c r="BN66" s="224"/>
      <c r="BO66" s="224"/>
      <c r="BP66" s="224"/>
      <c r="BQ66" s="221">
        <v>60</v>
      </c>
      <c r="BR66" s="226"/>
      <c r="BS66" s="980"/>
      <c r="BT66" s="981"/>
      <c r="BU66" s="981"/>
      <c r="BV66" s="981"/>
      <c r="BW66" s="981"/>
      <c r="BX66" s="981"/>
      <c r="BY66" s="981"/>
      <c r="BZ66" s="981"/>
      <c r="CA66" s="981"/>
      <c r="CB66" s="981"/>
      <c r="CC66" s="981"/>
      <c r="CD66" s="981"/>
      <c r="CE66" s="981"/>
      <c r="CF66" s="981"/>
      <c r="CG66" s="990"/>
      <c r="CH66" s="991"/>
      <c r="CI66" s="992"/>
      <c r="CJ66" s="992"/>
      <c r="CK66" s="992"/>
      <c r="CL66" s="993"/>
      <c r="CM66" s="991"/>
      <c r="CN66" s="992"/>
      <c r="CO66" s="992"/>
      <c r="CP66" s="992"/>
      <c r="CQ66" s="993"/>
      <c r="CR66" s="991"/>
      <c r="CS66" s="992"/>
      <c r="CT66" s="992"/>
      <c r="CU66" s="992"/>
      <c r="CV66" s="993"/>
      <c r="CW66" s="991"/>
      <c r="CX66" s="992"/>
      <c r="CY66" s="992"/>
      <c r="CZ66" s="992"/>
      <c r="DA66" s="993"/>
      <c r="DB66" s="991"/>
      <c r="DC66" s="992"/>
      <c r="DD66" s="992"/>
      <c r="DE66" s="992"/>
      <c r="DF66" s="993"/>
      <c r="DG66" s="991"/>
      <c r="DH66" s="992"/>
      <c r="DI66" s="992"/>
      <c r="DJ66" s="992"/>
      <c r="DK66" s="993"/>
      <c r="DL66" s="991"/>
      <c r="DM66" s="992"/>
      <c r="DN66" s="992"/>
      <c r="DO66" s="992"/>
      <c r="DP66" s="993"/>
      <c r="DQ66" s="991"/>
      <c r="DR66" s="992"/>
      <c r="DS66" s="992"/>
      <c r="DT66" s="992"/>
      <c r="DU66" s="993"/>
      <c r="DV66" s="980"/>
      <c r="DW66" s="981"/>
      <c r="DX66" s="981"/>
      <c r="DY66" s="981"/>
      <c r="DZ66" s="982"/>
      <c r="EA66" s="212"/>
    </row>
    <row r="67" spans="1:131" ht="26.25" customHeight="1" thickBot="1" x14ac:dyDescent="0.25">
      <c r="A67" s="1033"/>
      <c r="B67" s="1034"/>
      <c r="C67" s="1034"/>
      <c r="D67" s="1034"/>
      <c r="E67" s="1034"/>
      <c r="F67" s="1034"/>
      <c r="G67" s="1034"/>
      <c r="H67" s="1034"/>
      <c r="I67" s="1034"/>
      <c r="J67" s="1034"/>
      <c r="K67" s="1034"/>
      <c r="L67" s="1034"/>
      <c r="M67" s="1034"/>
      <c r="N67" s="1034"/>
      <c r="O67" s="1034"/>
      <c r="P67" s="1035"/>
      <c r="Q67" s="1039"/>
      <c r="R67" s="1040"/>
      <c r="S67" s="1040"/>
      <c r="T67" s="1040"/>
      <c r="U67" s="1041"/>
      <c r="V67" s="1039"/>
      <c r="W67" s="1040"/>
      <c r="X67" s="1040"/>
      <c r="Y67" s="1040"/>
      <c r="Z67" s="1041"/>
      <c r="AA67" s="1039"/>
      <c r="AB67" s="1040"/>
      <c r="AC67" s="1040"/>
      <c r="AD67" s="1040"/>
      <c r="AE67" s="1041"/>
      <c r="AF67" s="1045"/>
      <c r="AG67" s="1046"/>
      <c r="AH67" s="1046"/>
      <c r="AI67" s="1046"/>
      <c r="AJ67" s="1047"/>
      <c r="AK67" s="1048"/>
      <c r="AL67" s="1034"/>
      <c r="AM67" s="1034"/>
      <c r="AN67" s="1034"/>
      <c r="AO67" s="1035"/>
      <c r="AP67" s="1039"/>
      <c r="AQ67" s="1040"/>
      <c r="AR67" s="1040"/>
      <c r="AS67" s="1040"/>
      <c r="AT67" s="1041"/>
      <c r="AU67" s="1039"/>
      <c r="AV67" s="1040"/>
      <c r="AW67" s="1040"/>
      <c r="AX67" s="1040"/>
      <c r="AY67" s="1041"/>
      <c r="AZ67" s="1039"/>
      <c r="BA67" s="1040"/>
      <c r="BB67" s="1040"/>
      <c r="BC67" s="1040"/>
      <c r="BD67" s="1051"/>
      <c r="BE67" s="224"/>
      <c r="BF67" s="224"/>
      <c r="BG67" s="224"/>
      <c r="BH67" s="224"/>
      <c r="BI67" s="224"/>
      <c r="BJ67" s="224"/>
      <c r="BK67" s="224"/>
      <c r="BL67" s="224"/>
      <c r="BM67" s="224"/>
      <c r="BN67" s="224"/>
      <c r="BO67" s="224"/>
      <c r="BP67" s="224"/>
      <c r="BQ67" s="221">
        <v>61</v>
      </c>
      <c r="BR67" s="226"/>
      <c r="BS67" s="980"/>
      <c r="BT67" s="981"/>
      <c r="BU67" s="981"/>
      <c r="BV67" s="981"/>
      <c r="BW67" s="981"/>
      <c r="BX67" s="981"/>
      <c r="BY67" s="981"/>
      <c r="BZ67" s="981"/>
      <c r="CA67" s="981"/>
      <c r="CB67" s="981"/>
      <c r="CC67" s="981"/>
      <c r="CD67" s="981"/>
      <c r="CE67" s="981"/>
      <c r="CF67" s="981"/>
      <c r="CG67" s="990"/>
      <c r="CH67" s="991"/>
      <c r="CI67" s="992"/>
      <c r="CJ67" s="992"/>
      <c r="CK67" s="992"/>
      <c r="CL67" s="993"/>
      <c r="CM67" s="991"/>
      <c r="CN67" s="992"/>
      <c r="CO67" s="992"/>
      <c r="CP67" s="992"/>
      <c r="CQ67" s="993"/>
      <c r="CR67" s="991"/>
      <c r="CS67" s="992"/>
      <c r="CT67" s="992"/>
      <c r="CU67" s="992"/>
      <c r="CV67" s="993"/>
      <c r="CW67" s="991"/>
      <c r="CX67" s="992"/>
      <c r="CY67" s="992"/>
      <c r="CZ67" s="992"/>
      <c r="DA67" s="993"/>
      <c r="DB67" s="991"/>
      <c r="DC67" s="992"/>
      <c r="DD67" s="992"/>
      <c r="DE67" s="992"/>
      <c r="DF67" s="993"/>
      <c r="DG67" s="991"/>
      <c r="DH67" s="992"/>
      <c r="DI67" s="992"/>
      <c r="DJ67" s="992"/>
      <c r="DK67" s="993"/>
      <c r="DL67" s="991"/>
      <c r="DM67" s="992"/>
      <c r="DN67" s="992"/>
      <c r="DO67" s="992"/>
      <c r="DP67" s="993"/>
      <c r="DQ67" s="991"/>
      <c r="DR67" s="992"/>
      <c r="DS67" s="992"/>
      <c r="DT67" s="992"/>
      <c r="DU67" s="993"/>
      <c r="DV67" s="980"/>
      <c r="DW67" s="981"/>
      <c r="DX67" s="981"/>
      <c r="DY67" s="981"/>
      <c r="DZ67" s="982"/>
      <c r="EA67" s="212"/>
    </row>
    <row r="68" spans="1:131" ht="26.25" customHeight="1" thickTop="1" x14ac:dyDescent="0.2">
      <c r="A68" s="219">
        <v>1</v>
      </c>
      <c r="B68" s="1020" t="s">
        <v>562</v>
      </c>
      <c r="C68" s="1021"/>
      <c r="D68" s="1021"/>
      <c r="E68" s="1021"/>
      <c r="F68" s="1021"/>
      <c r="G68" s="1021"/>
      <c r="H68" s="1021"/>
      <c r="I68" s="1021"/>
      <c r="J68" s="1021"/>
      <c r="K68" s="1021"/>
      <c r="L68" s="1021"/>
      <c r="M68" s="1021"/>
      <c r="N68" s="1021"/>
      <c r="O68" s="1021"/>
      <c r="P68" s="1022"/>
      <c r="Q68" s="1023">
        <v>3403</v>
      </c>
      <c r="R68" s="1017"/>
      <c r="S68" s="1017"/>
      <c r="T68" s="1017"/>
      <c r="U68" s="1017"/>
      <c r="V68" s="1017">
        <v>3396</v>
      </c>
      <c r="W68" s="1017"/>
      <c r="X68" s="1017"/>
      <c r="Y68" s="1017"/>
      <c r="Z68" s="1017"/>
      <c r="AA68" s="1017">
        <v>7</v>
      </c>
      <c r="AB68" s="1017"/>
      <c r="AC68" s="1017"/>
      <c r="AD68" s="1017"/>
      <c r="AE68" s="1017"/>
      <c r="AF68" s="1017">
        <v>7</v>
      </c>
      <c r="AG68" s="1017"/>
      <c r="AH68" s="1017"/>
      <c r="AI68" s="1017"/>
      <c r="AJ68" s="1017"/>
      <c r="AK68" s="1017" t="s">
        <v>572</v>
      </c>
      <c r="AL68" s="1017"/>
      <c r="AM68" s="1017"/>
      <c r="AN68" s="1017"/>
      <c r="AO68" s="1017"/>
      <c r="AP68" s="1017">
        <v>628</v>
      </c>
      <c r="AQ68" s="1017"/>
      <c r="AR68" s="1017"/>
      <c r="AS68" s="1017"/>
      <c r="AT68" s="1017"/>
      <c r="AU68" s="1017">
        <v>513</v>
      </c>
      <c r="AV68" s="1017"/>
      <c r="AW68" s="1017"/>
      <c r="AX68" s="1017"/>
      <c r="AY68" s="1017"/>
      <c r="AZ68" s="1018"/>
      <c r="BA68" s="1018"/>
      <c r="BB68" s="1018"/>
      <c r="BC68" s="1018"/>
      <c r="BD68" s="1019"/>
      <c r="BE68" s="224"/>
      <c r="BF68" s="224"/>
      <c r="BG68" s="224"/>
      <c r="BH68" s="224"/>
      <c r="BI68" s="224"/>
      <c r="BJ68" s="224"/>
      <c r="BK68" s="224"/>
      <c r="BL68" s="224"/>
      <c r="BM68" s="224"/>
      <c r="BN68" s="224"/>
      <c r="BO68" s="224"/>
      <c r="BP68" s="224"/>
      <c r="BQ68" s="221">
        <v>62</v>
      </c>
      <c r="BR68" s="226"/>
      <c r="BS68" s="980"/>
      <c r="BT68" s="981"/>
      <c r="BU68" s="981"/>
      <c r="BV68" s="981"/>
      <c r="BW68" s="981"/>
      <c r="BX68" s="981"/>
      <c r="BY68" s="981"/>
      <c r="BZ68" s="981"/>
      <c r="CA68" s="981"/>
      <c r="CB68" s="981"/>
      <c r="CC68" s="981"/>
      <c r="CD68" s="981"/>
      <c r="CE68" s="981"/>
      <c r="CF68" s="981"/>
      <c r="CG68" s="990"/>
      <c r="CH68" s="991"/>
      <c r="CI68" s="992"/>
      <c r="CJ68" s="992"/>
      <c r="CK68" s="992"/>
      <c r="CL68" s="993"/>
      <c r="CM68" s="991"/>
      <c r="CN68" s="992"/>
      <c r="CO68" s="992"/>
      <c r="CP68" s="992"/>
      <c r="CQ68" s="993"/>
      <c r="CR68" s="991"/>
      <c r="CS68" s="992"/>
      <c r="CT68" s="992"/>
      <c r="CU68" s="992"/>
      <c r="CV68" s="993"/>
      <c r="CW68" s="991"/>
      <c r="CX68" s="992"/>
      <c r="CY68" s="992"/>
      <c r="CZ68" s="992"/>
      <c r="DA68" s="993"/>
      <c r="DB68" s="991"/>
      <c r="DC68" s="992"/>
      <c r="DD68" s="992"/>
      <c r="DE68" s="992"/>
      <c r="DF68" s="993"/>
      <c r="DG68" s="991"/>
      <c r="DH68" s="992"/>
      <c r="DI68" s="992"/>
      <c r="DJ68" s="992"/>
      <c r="DK68" s="993"/>
      <c r="DL68" s="991"/>
      <c r="DM68" s="992"/>
      <c r="DN68" s="992"/>
      <c r="DO68" s="992"/>
      <c r="DP68" s="993"/>
      <c r="DQ68" s="991"/>
      <c r="DR68" s="992"/>
      <c r="DS68" s="992"/>
      <c r="DT68" s="992"/>
      <c r="DU68" s="993"/>
      <c r="DV68" s="980"/>
      <c r="DW68" s="981"/>
      <c r="DX68" s="981"/>
      <c r="DY68" s="981"/>
      <c r="DZ68" s="982"/>
      <c r="EA68" s="212"/>
    </row>
    <row r="69" spans="1:131" ht="26.25" customHeight="1" x14ac:dyDescent="0.2">
      <c r="A69" s="221">
        <v>2</v>
      </c>
      <c r="B69" s="1009" t="s">
        <v>563</v>
      </c>
      <c r="C69" s="1010"/>
      <c r="D69" s="1010"/>
      <c r="E69" s="1010"/>
      <c r="F69" s="1010"/>
      <c r="G69" s="1010"/>
      <c r="H69" s="1010"/>
      <c r="I69" s="1010"/>
      <c r="J69" s="1010"/>
      <c r="K69" s="1010"/>
      <c r="L69" s="1010"/>
      <c r="M69" s="1010"/>
      <c r="N69" s="1010"/>
      <c r="O69" s="1010"/>
      <c r="P69" s="1011"/>
      <c r="Q69" s="1012">
        <v>23</v>
      </c>
      <c r="R69" s="1006"/>
      <c r="S69" s="1006"/>
      <c r="T69" s="1006"/>
      <c r="U69" s="1006"/>
      <c r="V69" s="1006">
        <v>10</v>
      </c>
      <c r="W69" s="1006"/>
      <c r="X69" s="1006"/>
      <c r="Y69" s="1006"/>
      <c r="Z69" s="1006"/>
      <c r="AA69" s="1006">
        <v>13</v>
      </c>
      <c r="AB69" s="1006"/>
      <c r="AC69" s="1006"/>
      <c r="AD69" s="1006"/>
      <c r="AE69" s="1006"/>
      <c r="AF69" s="1006">
        <v>13</v>
      </c>
      <c r="AG69" s="1006"/>
      <c r="AH69" s="1006"/>
      <c r="AI69" s="1006"/>
      <c r="AJ69" s="1006"/>
      <c r="AK69" s="1006" t="s">
        <v>572</v>
      </c>
      <c r="AL69" s="1006"/>
      <c r="AM69" s="1006"/>
      <c r="AN69" s="1006"/>
      <c r="AO69" s="1006"/>
      <c r="AP69" s="1006">
        <v>13</v>
      </c>
      <c r="AQ69" s="1006"/>
      <c r="AR69" s="1006"/>
      <c r="AS69" s="1006"/>
      <c r="AT69" s="1006"/>
      <c r="AU69" s="1006" t="s">
        <v>572</v>
      </c>
      <c r="AV69" s="1006"/>
      <c r="AW69" s="1006"/>
      <c r="AX69" s="1006"/>
      <c r="AY69" s="1006"/>
      <c r="AZ69" s="1007"/>
      <c r="BA69" s="1007"/>
      <c r="BB69" s="1007"/>
      <c r="BC69" s="1007"/>
      <c r="BD69" s="1008"/>
      <c r="BE69" s="224"/>
      <c r="BF69" s="224"/>
      <c r="BG69" s="224"/>
      <c r="BH69" s="224"/>
      <c r="BI69" s="224"/>
      <c r="BJ69" s="224"/>
      <c r="BK69" s="224"/>
      <c r="BL69" s="224"/>
      <c r="BM69" s="224"/>
      <c r="BN69" s="224"/>
      <c r="BO69" s="224"/>
      <c r="BP69" s="224"/>
      <c r="BQ69" s="221">
        <v>63</v>
      </c>
      <c r="BR69" s="226"/>
      <c r="BS69" s="980"/>
      <c r="BT69" s="981"/>
      <c r="BU69" s="981"/>
      <c r="BV69" s="981"/>
      <c r="BW69" s="981"/>
      <c r="BX69" s="981"/>
      <c r="BY69" s="981"/>
      <c r="BZ69" s="981"/>
      <c r="CA69" s="981"/>
      <c r="CB69" s="981"/>
      <c r="CC69" s="981"/>
      <c r="CD69" s="981"/>
      <c r="CE69" s="981"/>
      <c r="CF69" s="981"/>
      <c r="CG69" s="990"/>
      <c r="CH69" s="991"/>
      <c r="CI69" s="992"/>
      <c r="CJ69" s="992"/>
      <c r="CK69" s="992"/>
      <c r="CL69" s="993"/>
      <c r="CM69" s="991"/>
      <c r="CN69" s="992"/>
      <c r="CO69" s="992"/>
      <c r="CP69" s="992"/>
      <c r="CQ69" s="993"/>
      <c r="CR69" s="991"/>
      <c r="CS69" s="992"/>
      <c r="CT69" s="992"/>
      <c r="CU69" s="992"/>
      <c r="CV69" s="993"/>
      <c r="CW69" s="991"/>
      <c r="CX69" s="992"/>
      <c r="CY69" s="992"/>
      <c r="CZ69" s="992"/>
      <c r="DA69" s="993"/>
      <c r="DB69" s="991"/>
      <c r="DC69" s="992"/>
      <c r="DD69" s="992"/>
      <c r="DE69" s="992"/>
      <c r="DF69" s="993"/>
      <c r="DG69" s="991"/>
      <c r="DH69" s="992"/>
      <c r="DI69" s="992"/>
      <c r="DJ69" s="992"/>
      <c r="DK69" s="993"/>
      <c r="DL69" s="991"/>
      <c r="DM69" s="992"/>
      <c r="DN69" s="992"/>
      <c r="DO69" s="992"/>
      <c r="DP69" s="993"/>
      <c r="DQ69" s="991"/>
      <c r="DR69" s="992"/>
      <c r="DS69" s="992"/>
      <c r="DT69" s="992"/>
      <c r="DU69" s="993"/>
      <c r="DV69" s="980"/>
      <c r="DW69" s="981"/>
      <c r="DX69" s="981"/>
      <c r="DY69" s="981"/>
      <c r="DZ69" s="982"/>
      <c r="EA69" s="212"/>
    </row>
    <row r="70" spans="1:131" ht="26.25" customHeight="1" x14ac:dyDescent="0.2">
      <c r="A70" s="221">
        <v>3</v>
      </c>
      <c r="B70" s="1009" t="s">
        <v>564</v>
      </c>
      <c r="C70" s="1010"/>
      <c r="D70" s="1010"/>
      <c r="E70" s="1010"/>
      <c r="F70" s="1010"/>
      <c r="G70" s="1010"/>
      <c r="H70" s="1010"/>
      <c r="I70" s="1010"/>
      <c r="J70" s="1010"/>
      <c r="K70" s="1010"/>
      <c r="L70" s="1010"/>
      <c r="M70" s="1010"/>
      <c r="N70" s="1010"/>
      <c r="O70" s="1010"/>
      <c r="P70" s="1011"/>
      <c r="Q70" s="1012">
        <v>484</v>
      </c>
      <c r="R70" s="1006"/>
      <c r="S70" s="1006"/>
      <c r="T70" s="1006"/>
      <c r="U70" s="1006"/>
      <c r="V70" s="1006">
        <v>396</v>
      </c>
      <c r="W70" s="1006"/>
      <c r="X70" s="1006"/>
      <c r="Y70" s="1006"/>
      <c r="Z70" s="1006"/>
      <c r="AA70" s="1006">
        <v>86</v>
      </c>
      <c r="AB70" s="1006"/>
      <c r="AC70" s="1006"/>
      <c r="AD70" s="1006"/>
      <c r="AE70" s="1006"/>
      <c r="AF70" s="1006">
        <v>86</v>
      </c>
      <c r="AG70" s="1006"/>
      <c r="AH70" s="1006"/>
      <c r="AI70" s="1006"/>
      <c r="AJ70" s="1006"/>
      <c r="AK70" s="1006">
        <v>93</v>
      </c>
      <c r="AL70" s="1006"/>
      <c r="AM70" s="1006"/>
      <c r="AN70" s="1006"/>
      <c r="AO70" s="1006"/>
      <c r="AP70" s="1006" t="s">
        <v>572</v>
      </c>
      <c r="AQ70" s="1006"/>
      <c r="AR70" s="1006"/>
      <c r="AS70" s="1006"/>
      <c r="AT70" s="1006"/>
      <c r="AU70" s="1006" t="s">
        <v>572</v>
      </c>
      <c r="AV70" s="1006"/>
      <c r="AW70" s="1006"/>
      <c r="AX70" s="1006"/>
      <c r="AY70" s="1006"/>
      <c r="AZ70" s="1007"/>
      <c r="BA70" s="1007"/>
      <c r="BB70" s="1007"/>
      <c r="BC70" s="1007"/>
      <c r="BD70" s="1008"/>
      <c r="BE70" s="224"/>
      <c r="BF70" s="224"/>
      <c r="BG70" s="224"/>
      <c r="BH70" s="224"/>
      <c r="BI70" s="224"/>
      <c r="BJ70" s="224"/>
      <c r="BK70" s="224"/>
      <c r="BL70" s="224"/>
      <c r="BM70" s="224"/>
      <c r="BN70" s="224"/>
      <c r="BO70" s="224"/>
      <c r="BP70" s="224"/>
      <c r="BQ70" s="221">
        <v>64</v>
      </c>
      <c r="BR70" s="226"/>
      <c r="BS70" s="980"/>
      <c r="BT70" s="981"/>
      <c r="BU70" s="981"/>
      <c r="BV70" s="981"/>
      <c r="BW70" s="981"/>
      <c r="BX70" s="981"/>
      <c r="BY70" s="981"/>
      <c r="BZ70" s="981"/>
      <c r="CA70" s="981"/>
      <c r="CB70" s="981"/>
      <c r="CC70" s="981"/>
      <c r="CD70" s="981"/>
      <c r="CE70" s="981"/>
      <c r="CF70" s="981"/>
      <c r="CG70" s="990"/>
      <c r="CH70" s="991"/>
      <c r="CI70" s="992"/>
      <c r="CJ70" s="992"/>
      <c r="CK70" s="992"/>
      <c r="CL70" s="993"/>
      <c r="CM70" s="991"/>
      <c r="CN70" s="992"/>
      <c r="CO70" s="992"/>
      <c r="CP70" s="992"/>
      <c r="CQ70" s="993"/>
      <c r="CR70" s="991"/>
      <c r="CS70" s="992"/>
      <c r="CT70" s="992"/>
      <c r="CU70" s="992"/>
      <c r="CV70" s="993"/>
      <c r="CW70" s="991"/>
      <c r="CX70" s="992"/>
      <c r="CY70" s="992"/>
      <c r="CZ70" s="992"/>
      <c r="DA70" s="993"/>
      <c r="DB70" s="991"/>
      <c r="DC70" s="992"/>
      <c r="DD70" s="992"/>
      <c r="DE70" s="992"/>
      <c r="DF70" s="993"/>
      <c r="DG70" s="991"/>
      <c r="DH70" s="992"/>
      <c r="DI70" s="992"/>
      <c r="DJ70" s="992"/>
      <c r="DK70" s="993"/>
      <c r="DL70" s="991"/>
      <c r="DM70" s="992"/>
      <c r="DN70" s="992"/>
      <c r="DO70" s="992"/>
      <c r="DP70" s="993"/>
      <c r="DQ70" s="991"/>
      <c r="DR70" s="992"/>
      <c r="DS70" s="992"/>
      <c r="DT70" s="992"/>
      <c r="DU70" s="993"/>
      <c r="DV70" s="980"/>
      <c r="DW70" s="981"/>
      <c r="DX70" s="981"/>
      <c r="DY70" s="981"/>
      <c r="DZ70" s="982"/>
      <c r="EA70" s="212"/>
    </row>
    <row r="71" spans="1:131" ht="26.25" customHeight="1" x14ac:dyDescent="0.2">
      <c r="A71" s="221">
        <v>4</v>
      </c>
      <c r="B71" s="1009" t="s">
        <v>565</v>
      </c>
      <c r="C71" s="1010"/>
      <c r="D71" s="1010"/>
      <c r="E71" s="1010"/>
      <c r="F71" s="1010"/>
      <c r="G71" s="1010"/>
      <c r="H71" s="1010"/>
      <c r="I71" s="1010"/>
      <c r="J71" s="1010"/>
      <c r="K71" s="1010"/>
      <c r="L71" s="1010"/>
      <c r="M71" s="1010"/>
      <c r="N71" s="1010"/>
      <c r="O71" s="1010"/>
      <c r="P71" s="1011"/>
      <c r="Q71" s="1012">
        <v>5552</v>
      </c>
      <c r="R71" s="1006"/>
      <c r="S71" s="1006"/>
      <c r="T71" s="1006"/>
      <c r="U71" s="1006"/>
      <c r="V71" s="1006">
        <v>4641</v>
      </c>
      <c r="W71" s="1006"/>
      <c r="X71" s="1006"/>
      <c r="Y71" s="1006"/>
      <c r="Z71" s="1006"/>
      <c r="AA71" s="1006">
        <v>911</v>
      </c>
      <c r="AB71" s="1006"/>
      <c r="AC71" s="1006"/>
      <c r="AD71" s="1006"/>
      <c r="AE71" s="1006"/>
      <c r="AF71" s="1006">
        <v>911</v>
      </c>
      <c r="AG71" s="1006"/>
      <c r="AH71" s="1006"/>
      <c r="AI71" s="1006"/>
      <c r="AJ71" s="1006"/>
      <c r="AK71" s="1006" t="s">
        <v>572</v>
      </c>
      <c r="AL71" s="1006"/>
      <c r="AM71" s="1006"/>
      <c r="AN71" s="1006"/>
      <c r="AO71" s="1006"/>
      <c r="AP71" s="1006" t="s">
        <v>572</v>
      </c>
      <c r="AQ71" s="1006"/>
      <c r="AR71" s="1006"/>
      <c r="AS71" s="1006"/>
      <c r="AT71" s="1006"/>
      <c r="AU71" s="1006" t="s">
        <v>572</v>
      </c>
      <c r="AV71" s="1006"/>
      <c r="AW71" s="1006"/>
      <c r="AX71" s="1006"/>
      <c r="AY71" s="1006"/>
      <c r="AZ71" s="1007"/>
      <c r="BA71" s="1007"/>
      <c r="BB71" s="1007"/>
      <c r="BC71" s="1007"/>
      <c r="BD71" s="1008"/>
      <c r="BE71" s="224"/>
      <c r="BF71" s="224"/>
      <c r="BG71" s="224"/>
      <c r="BH71" s="224"/>
      <c r="BI71" s="224"/>
      <c r="BJ71" s="224"/>
      <c r="BK71" s="224"/>
      <c r="BL71" s="224"/>
      <c r="BM71" s="224"/>
      <c r="BN71" s="224"/>
      <c r="BO71" s="224"/>
      <c r="BP71" s="224"/>
      <c r="BQ71" s="221">
        <v>65</v>
      </c>
      <c r="BR71" s="226"/>
      <c r="BS71" s="980"/>
      <c r="BT71" s="981"/>
      <c r="BU71" s="981"/>
      <c r="BV71" s="981"/>
      <c r="BW71" s="981"/>
      <c r="BX71" s="981"/>
      <c r="BY71" s="981"/>
      <c r="BZ71" s="981"/>
      <c r="CA71" s="981"/>
      <c r="CB71" s="981"/>
      <c r="CC71" s="981"/>
      <c r="CD71" s="981"/>
      <c r="CE71" s="981"/>
      <c r="CF71" s="981"/>
      <c r="CG71" s="990"/>
      <c r="CH71" s="991"/>
      <c r="CI71" s="992"/>
      <c r="CJ71" s="992"/>
      <c r="CK71" s="992"/>
      <c r="CL71" s="993"/>
      <c r="CM71" s="991"/>
      <c r="CN71" s="992"/>
      <c r="CO71" s="992"/>
      <c r="CP71" s="992"/>
      <c r="CQ71" s="993"/>
      <c r="CR71" s="991"/>
      <c r="CS71" s="992"/>
      <c r="CT71" s="992"/>
      <c r="CU71" s="992"/>
      <c r="CV71" s="993"/>
      <c r="CW71" s="991"/>
      <c r="CX71" s="992"/>
      <c r="CY71" s="992"/>
      <c r="CZ71" s="992"/>
      <c r="DA71" s="993"/>
      <c r="DB71" s="991"/>
      <c r="DC71" s="992"/>
      <c r="DD71" s="992"/>
      <c r="DE71" s="992"/>
      <c r="DF71" s="993"/>
      <c r="DG71" s="991"/>
      <c r="DH71" s="992"/>
      <c r="DI71" s="992"/>
      <c r="DJ71" s="992"/>
      <c r="DK71" s="993"/>
      <c r="DL71" s="991"/>
      <c r="DM71" s="992"/>
      <c r="DN71" s="992"/>
      <c r="DO71" s="992"/>
      <c r="DP71" s="993"/>
      <c r="DQ71" s="991"/>
      <c r="DR71" s="992"/>
      <c r="DS71" s="992"/>
      <c r="DT71" s="992"/>
      <c r="DU71" s="993"/>
      <c r="DV71" s="980"/>
      <c r="DW71" s="981"/>
      <c r="DX71" s="981"/>
      <c r="DY71" s="981"/>
      <c r="DZ71" s="982"/>
      <c r="EA71" s="212"/>
    </row>
    <row r="72" spans="1:131" ht="26.25" customHeight="1" x14ac:dyDescent="0.2">
      <c r="A72" s="221">
        <v>5</v>
      </c>
      <c r="B72" s="1009" t="s">
        <v>566</v>
      </c>
      <c r="C72" s="1010"/>
      <c r="D72" s="1010"/>
      <c r="E72" s="1010"/>
      <c r="F72" s="1010"/>
      <c r="G72" s="1010"/>
      <c r="H72" s="1010"/>
      <c r="I72" s="1010"/>
      <c r="J72" s="1010"/>
      <c r="K72" s="1010"/>
      <c r="L72" s="1010"/>
      <c r="M72" s="1010"/>
      <c r="N72" s="1010"/>
      <c r="O72" s="1010"/>
      <c r="P72" s="1011"/>
      <c r="Q72" s="1012">
        <v>1491</v>
      </c>
      <c r="R72" s="1006"/>
      <c r="S72" s="1006"/>
      <c r="T72" s="1006"/>
      <c r="U72" s="1006"/>
      <c r="V72" s="1006">
        <v>1488</v>
      </c>
      <c r="W72" s="1006"/>
      <c r="X72" s="1006"/>
      <c r="Y72" s="1006"/>
      <c r="Z72" s="1006"/>
      <c r="AA72" s="1006">
        <v>3</v>
      </c>
      <c r="AB72" s="1006"/>
      <c r="AC72" s="1006"/>
      <c r="AD72" s="1006"/>
      <c r="AE72" s="1006"/>
      <c r="AF72" s="1006">
        <v>3</v>
      </c>
      <c r="AG72" s="1006"/>
      <c r="AH72" s="1006"/>
      <c r="AI72" s="1006"/>
      <c r="AJ72" s="1006"/>
      <c r="AK72" s="1006">
        <v>41</v>
      </c>
      <c r="AL72" s="1006"/>
      <c r="AM72" s="1006"/>
      <c r="AN72" s="1006"/>
      <c r="AO72" s="1006"/>
      <c r="AP72" s="1006" t="s">
        <v>572</v>
      </c>
      <c r="AQ72" s="1006"/>
      <c r="AR72" s="1006"/>
      <c r="AS72" s="1006"/>
      <c r="AT72" s="1006"/>
      <c r="AU72" s="1006" t="s">
        <v>572</v>
      </c>
      <c r="AV72" s="1006"/>
      <c r="AW72" s="1006"/>
      <c r="AX72" s="1006"/>
      <c r="AY72" s="1006"/>
      <c r="AZ72" s="1007"/>
      <c r="BA72" s="1007"/>
      <c r="BB72" s="1007"/>
      <c r="BC72" s="1007"/>
      <c r="BD72" s="1008"/>
      <c r="BE72" s="224"/>
      <c r="BF72" s="224"/>
      <c r="BG72" s="224"/>
      <c r="BH72" s="224"/>
      <c r="BI72" s="224"/>
      <c r="BJ72" s="224"/>
      <c r="BK72" s="224"/>
      <c r="BL72" s="224"/>
      <c r="BM72" s="224"/>
      <c r="BN72" s="224"/>
      <c r="BO72" s="224"/>
      <c r="BP72" s="224"/>
      <c r="BQ72" s="221">
        <v>66</v>
      </c>
      <c r="BR72" s="226"/>
      <c r="BS72" s="980"/>
      <c r="BT72" s="981"/>
      <c r="BU72" s="981"/>
      <c r="BV72" s="981"/>
      <c r="BW72" s="981"/>
      <c r="BX72" s="981"/>
      <c r="BY72" s="981"/>
      <c r="BZ72" s="981"/>
      <c r="CA72" s="981"/>
      <c r="CB72" s="981"/>
      <c r="CC72" s="981"/>
      <c r="CD72" s="981"/>
      <c r="CE72" s="981"/>
      <c r="CF72" s="981"/>
      <c r="CG72" s="990"/>
      <c r="CH72" s="991"/>
      <c r="CI72" s="992"/>
      <c r="CJ72" s="992"/>
      <c r="CK72" s="992"/>
      <c r="CL72" s="993"/>
      <c r="CM72" s="991"/>
      <c r="CN72" s="992"/>
      <c r="CO72" s="992"/>
      <c r="CP72" s="992"/>
      <c r="CQ72" s="993"/>
      <c r="CR72" s="991"/>
      <c r="CS72" s="992"/>
      <c r="CT72" s="992"/>
      <c r="CU72" s="992"/>
      <c r="CV72" s="993"/>
      <c r="CW72" s="991"/>
      <c r="CX72" s="992"/>
      <c r="CY72" s="992"/>
      <c r="CZ72" s="992"/>
      <c r="DA72" s="993"/>
      <c r="DB72" s="991"/>
      <c r="DC72" s="992"/>
      <c r="DD72" s="992"/>
      <c r="DE72" s="992"/>
      <c r="DF72" s="993"/>
      <c r="DG72" s="991"/>
      <c r="DH72" s="992"/>
      <c r="DI72" s="992"/>
      <c r="DJ72" s="992"/>
      <c r="DK72" s="993"/>
      <c r="DL72" s="991"/>
      <c r="DM72" s="992"/>
      <c r="DN72" s="992"/>
      <c r="DO72" s="992"/>
      <c r="DP72" s="993"/>
      <c r="DQ72" s="991"/>
      <c r="DR72" s="992"/>
      <c r="DS72" s="992"/>
      <c r="DT72" s="992"/>
      <c r="DU72" s="993"/>
      <c r="DV72" s="980"/>
      <c r="DW72" s="981"/>
      <c r="DX72" s="981"/>
      <c r="DY72" s="981"/>
      <c r="DZ72" s="982"/>
      <c r="EA72" s="212"/>
    </row>
    <row r="73" spans="1:131" ht="26.25" customHeight="1" x14ac:dyDescent="0.2">
      <c r="A73" s="221">
        <v>6</v>
      </c>
      <c r="B73" s="1009" t="s">
        <v>567</v>
      </c>
      <c r="C73" s="1010"/>
      <c r="D73" s="1010"/>
      <c r="E73" s="1010"/>
      <c r="F73" s="1010"/>
      <c r="G73" s="1010"/>
      <c r="H73" s="1010"/>
      <c r="I73" s="1010"/>
      <c r="J73" s="1010"/>
      <c r="K73" s="1010"/>
      <c r="L73" s="1010"/>
      <c r="M73" s="1010"/>
      <c r="N73" s="1010"/>
      <c r="O73" s="1010"/>
      <c r="P73" s="1011"/>
      <c r="Q73" s="1012">
        <v>7</v>
      </c>
      <c r="R73" s="1006"/>
      <c r="S73" s="1006"/>
      <c r="T73" s="1006"/>
      <c r="U73" s="1006"/>
      <c r="V73" s="1006">
        <v>7</v>
      </c>
      <c r="W73" s="1006"/>
      <c r="X73" s="1006"/>
      <c r="Y73" s="1006"/>
      <c r="Z73" s="1006"/>
      <c r="AA73" s="1006">
        <v>0</v>
      </c>
      <c r="AB73" s="1006"/>
      <c r="AC73" s="1006"/>
      <c r="AD73" s="1006"/>
      <c r="AE73" s="1006"/>
      <c r="AF73" s="1006">
        <v>0</v>
      </c>
      <c r="AG73" s="1006"/>
      <c r="AH73" s="1006"/>
      <c r="AI73" s="1006"/>
      <c r="AJ73" s="1006"/>
      <c r="AK73" s="1006" t="s">
        <v>572</v>
      </c>
      <c r="AL73" s="1006"/>
      <c r="AM73" s="1006"/>
      <c r="AN73" s="1006"/>
      <c r="AO73" s="1006"/>
      <c r="AP73" s="1006" t="s">
        <v>572</v>
      </c>
      <c r="AQ73" s="1006"/>
      <c r="AR73" s="1006"/>
      <c r="AS73" s="1006"/>
      <c r="AT73" s="1006"/>
      <c r="AU73" s="1006" t="s">
        <v>572</v>
      </c>
      <c r="AV73" s="1006"/>
      <c r="AW73" s="1006"/>
      <c r="AX73" s="1006"/>
      <c r="AY73" s="1006"/>
      <c r="AZ73" s="1007"/>
      <c r="BA73" s="1007"/>
      <c r="BB73" s="1007"/>
      <c r="BC73" s="1007"/>
      <c r="BD73" s="1008"/>
      <c r="BE73" s="224"/>
      <c r="BF73" s="224"/>
      <c r="BG73" s="224"/>
      <c r="BH73" s="224"/>
      <c r="BI73" s="224"/>
      <c r="BJ73" s="224"/>
      <c r="BK73" s="224"/>
      <c r="BL73" s="224"/>
      <c r="BM73" s="224"/>
      <c r="BN73" s="224"/>
      <c r="BO73" s="224"/>
      <c r="BP73" s="224"/>
      <c r="BQ73" s="221">
        <v>67</v>
      </c>
      <c r="BR73" s="226"/>
      <c r="BS73" s="980"/>
      <c r="BT73" s="981"/>
      <c r="BU73" s="981"/>
      <c r="BV73" s="981"/>
      <c r="BW73" s="981"/>
      <c r="BX73" s="981"/>
      <c r="BY73" s="981"/>
      <c r="BZ73" s="981"/>
      <c r="CA73" s="981"/>
      <c r="CB73" s="981"/>
      <c r="CC73" s="981"/>
      <c r="CD73" s="981"/>
      <c r="CE73" s="981"/>
      <c r="CF73" s="981"/>
      <c r="CG73" s="990"/>
      <c r="CH73" s="991"/>
      <c r="CI73" s="992"/>
      <c r="CJ73" s="992"/>
      <c r="CK73" s="992"/>
      <c r="CL73" s="993"/>
      <c r="CM73" s="991"/>
      <c r="CN73" s="992"/>
      <c r="CO73" s="992"/>
      <c r="CP73" s="992"/>
      <c r="CQ73" s="993"/>
      <c r="CR73" s="991"/>
      <c r="CS73" s="992"/>
      <c r="CT73" s="992"/>
      <c r="CU73" s="992"/>
      <c r="CV73" s="993"/>
      <c r="CW73" s="991"/>
      <c r="CX73" s="992"/>
      <c r="CY73" s="992"/>
      <c r="CZ73" s="992"/>
      <c r="DA73" s="993"/>
      <c r="DB73" s="991"/>
      <c r="DC73" s="992"/>
      <c r="DD73" s="992"/>
      <c r="DE73" s="992"/>
      <c r="DF73" s="993"/>
      <c r="DG73" s="991"/>
      <c r="DH73" s="992"/>
      <c r="DI73" s="992"/>
      <c r="DJ73" s="992"/>
      <c r="DK73" s="993"/>
      <c r="DL73" s="991"/>
      <c r="DM73" s="992"/>
      <c r="DN73" s="992"/>
      <c r="DO73" s="992"/>
      <c r="DP73" s="993"/>
      <c r="DQ73" s="991"/>
      <c r="DR73" s="992"/>
      <c r="DS73" s="992"/>
      <c r="DT73" s="992"/>
      <c r="DU73" s="993"/>
      <c r="DV73" s="980"/>
      <c r="DW73" s="981"/>
      <c r="DX73" s="981"/>
      <c r="DY73" s="981"/>
      <c r="DZ73" s="982"/>
      <c r="EA73" s="212"/>
    </row>
    <row r="74" spans="1:131" ht="26.25" customHeight="1" x14ac:dyDescent="0.2">
      <c r="A74" s="221">
        <v>7</v>
      </c>
      <c r="B74" s="1009" t="s">
        <v>568</v>
      </c>
      <c r="C74" s="1010"/>
      <c r="D74" s="1010"/>
      <c r="E74" s="1010"/>
      <c r="F74" s="1010"/>
      <c r="G74" s="1010"/>
      <c r="H74" s="1010"/>
      <c r="I74" s="1010"/>
      <c r="J74" s="1010"/>
      <c r="K74" s="1010"/>
      <c r="L74" s="1010"/>
      <c r="M74" s="1010"/>
      <c r="N74" s="1010"/>
      <c r="O74" s="1010"/>
      <c r="P74" s="1011"/>
      <c r="Q74" s="1012">
        <v>33</v>
      </c>
      <c r="R74" s="1006"/>
      <c r="S74" s="1006"/>
      <c r="T74" s="1006"/>
      <c r="U74" s="1006"/>
      <c r="V74" s="1006">
        <v>17</v>
      </c>
      <c r="W74" s="1006"/>
      <c r="X74" s="1006"/>
      <c r="Y74" s="1006"/>
      <c r="Z74" s="1006"/>
      <c r="AA74" s="1006">
        <v>16</v>
      </c>
      <c r="AB74" s="1006"/>
      <c r="AC74" s="1006"/>
      <c r="AD74" s="1006"/>
      <c r="AE74" s="1006"/>
      <c r="AF74" s="1006">
        <v>16</v>
      </c>
      <c r="AG74" s="1006"/>
      <c r="AH74" s="1006"/>
      <c r="AI74" s="1006"/>
      <c r="AJ74" s="1006"/>
      <c r="AK74" s="1006" t="s">
        <v>572</v>
      </c>
      <c r="AL74" s="1006"/>
      <c r="AM74" s="1006"/>
      <c r="AN74" s="1006"/>
      <c r="AO74" s="1006"/>
      <c r="AP74" s="1006" t="s">
        <v>572</v>
      </c>
      <c r="AQ74" s="1006"/>
      <c r="AR74" s="1006"/>
      <c r="AS74" s="1006"/>
      <c r="AT74" s="1006"/>
      <c r="AU74" s="1006" t="s">
        <v>572</v>
      </c>
      <c r="AV74" s="1006"/>
      <c r="AW74" s="1006"/>
      <c r="AX74" s="1006"/>
      <c r="AY74" s="1006"/>
      <c r="AZ74" s="1007"/>
      <c r="BA74" s="1007"/>
      <c r="BB74" s="1007"/>
      <c r="BC74" s="1007"/>
      <c r="BD74" s="1008"/>
      <c r="BE74" s="224"/>
      <c r="BF74" s="224"/>
      <c r="BG74" s="224"/>
      <c r="BH74" s="224"/>
      <c r="BI74" s="224"/>
      <c r="BJ74" s="224"/>
      <c r="BK74" s="224"/>
      <c r="BL74" s="224"/>
      <c r="BM74" s="224"/>
      <c r="BN74" s="224"/>
      <c r="BO74" s="224"/>
      <c r="BP74" s="224"/>
      <c r="BQ74" s="221">
        <v>68</v>
      </c>
      <c r="BR74" s="226"/>
      <c r="BS74" s="980"/>
      <c r="BT74" s="981"/>
      <c r="BU74" s="981"/>
      <c r="BV74" s="981"/>
      <c r="BW74" s="981"/>
      <c r="BX74" s="981"/>
      <c r="BY74" s="981"/>
      <c r="BZ74" s="981"/>
      <c r="CA74" s="981"/>
      <c r="CB74" s="981"/>
      <c r="CC74" s="981"/>
      <c r="CD74" s="981"/>
      <c r="CE74" s="981"/>
      <c r="CF74" s="981"/>
      <c r="CG74" s="990"/>
      <c r="CH74" s="991"/>
      <c r="CI74" s="992"/>
      <c r="CJ74" s="992"/>
      <c r="CK74" s="992"/>
      <c r="CL74" s="993"/>
      <c r="CM74" s="991"/>
      <c r="CN74" s="992"/>
      <c r="CO74" s="992"/>
      <c r="CP74" s="992"/>
      <c r="CQ74" s="993"/>
      <c r="CR74" s="991"/>
      <c r="CS74" s="992"/>
      <c r="CT74" s="992"/>
      <c r="CU74" s="992"/>
      <c r="CV74" s="993"/>
      <c r="CW74" s="991"/>
      <c r="CX74" s="992"/>
      <c r="CY74" s="992"/>
      <c r="CZ74" s="992"/>
      <c r="DA74" s="993"/>
      <c r="DB74" s="991"/>
      <c r="DC74" s="992"/>
      <c r="DD74" s="992"/>
      <c r="DE74" s="992"/>
      <c r="DF74" s="993"/>
      <c r="DG74" s="991"/>
      <c r="DH74" s="992"/>
      <c r="DI74" s="992"/>
      <c r="DJ74" s="992"/>
      <c r="DK74" s="993"/>
      <c r="DL74" s="991"/>
      <c r="DM74" s="992"/>
      <c r="DN74" s="992"/>
      <c r="DO74" s="992"/>
      <c r="DP74" s="993"/>
      <c r="DQ74" s="991"/>
      <c r="DR74" s="992"/>
      <c r="DS74" s="992"/>
      <c r="DT74" s="992"/>
      <c r="DU74" s="993"/>
      <c r="DV74" s="980"/>
      <c r="DW74" s="981"/>
      <c r="DX74" s="981"/>
      <c r="DY74" s="981"/>
      <c r="DZ74" s="982"/>
      <c r="EA74" s="212"/>
    </row>
    <row r="75" spans="1:131" ht="26.25" customHeight="1" x14ac:dyDescent="0.2">
      <c r="A75" s="221">
        <v>8</v>
      </c>
      <c r="B75" s="1009" t="s">
        <v>569</v>
      </c>
      <c r="C75" s="1010"/>
      <c r="D75" s="1010"/>
      <c r="E75" s="1010"/>
      <c r="F75" s="1010"/>
      <c r="G75" s="1010"/>
      <c r="H75" s="1010"/>
      <c r="I75" s="1010"/>
      <c r="J75" s="1010"/>
      <c r="K75" s="1010"/>
      <c r="L75" s="1010"/>
      <c r="M75" s="1010"/>
      <c r="N75" s="1010"/>
      <c r="O75" s="1010"/>
      <c r="P75" s="1011"/>
      <c r="Q75" s="1013">
        <v>772</v>
      </c>
      <c r="R75" s="1014"/>
      <c r="S75" s="1014"/>
      <c r="T75" s="1014"/>
      <c r="U75" s="1015"/>
      <c r="V75" s="1016">
        <v>728</v>
      </c>
      <c r="W75" s="1014"/>
      <c r="X75" s="1014"/>
      <c r="Y75" s="1014"/>
      <c r="Z75" s="1015"/>
      <c r="AA75" s="1016">
        <v>44</v>
      </c>
      <c r="AB75" s="1014"/>
      <c r="AC75" s="1014"/>
      <c r="AD75" s="1014"/>
      <c r="AE75" s="1015"/>
      <c r="AF75" s="1016">
        <v>44</v>
      </c>
      <c r="AG75" s="1014"/>
      <c r="AH75" s="1014"/>
      <c r="AI75" s="1014"/>
      <c r="AJ75" s="1015"/>
      <c r="AK75" s="1016">
        <v>315</v>
      </c>
      <c r="AL75" s="1014"/>
      <c r="AM75" s="1014"/>
      <c r="AN75" s="1014"/>
      <c r="AO75" s="1015"/>
      <c r="AP75" s="1016" t="s">
        <v>572</v>
      </c>
      <c r="AQ75" s="1014"/>
      <c r="AR75" s="1014"/>
      <c r="AS75" s="1014"/>
      <c r="AT75" s="1015"/>
      <c r="AU75" s="1016" t="s">
        <v>572</v>
      </c>
      <c r="AV75" s="1014"/>
      <c r="AW75" s="1014"/>
      <c r="AX75" s="1014"/>
      <c r="AY75" s="1015"/>
      <c r="AZ75" s="1007"/>
      <c r="BA75" s="1007"/>
      <c r="BB75" s="1007"/>
      <c r="BC75" s="1007"/>
      <c r="BD75" s="1008"/>
      <c r="BE75" s="224"/>
      <c r="BF75" s="224"/>
      <c r="BG75" s="224"/>
      <c r="BH75" s="224"/>
      <c r="BI75" s="224"/>
      <c r="BJ75" s="224"/>
      <c r="BK75" s="224"/>
      <c r="BL75" s="224"/>
      <c r="BM75" s="224"/>
      <c r="BN75" s="224"/>
      <c r="BO75" s="224"/>
      <c r="BP75" s="224"/>
      <c r="BQ75" s="221">
        <v>69</v>
      </c>
      <c r="BR75" s="226"/>
      <c r="BS75" s="980"/>
      <c r="BT75" s="981"/>
      <c r="BU75" s="981"/>
      <c r="BV75" s="981"/>
      <c r="BW75" s="981"/>
      <c r="BX75" s="981"/>
      <c r="BY75" s="981"/>
      <c r="BZ75" s="981"/>
      <c r="CA75" s="981"/>
      <c r="CB75" s="981"/>
      <c r="CC75" s="981"/>
      <c r="CD75" s="981"/>
      <c r="CE75" s="981"/>
      <c r="CF75" s="981"/>
      <c r="CG75" s="990"/>
      <c r="CH75" s="991"/>
      <c r="CI75" s="992"/>
      <c r="CJ75" s="992"/>
      <c r="CK75" s="992"/>
      <c r="CL75" s="993"/>
      <c r="CM75" s="991"/>
      <c r="CN75" s="992"/>
      <c r="CO75" s="992"/>
      <c r="CP75" s="992"/>
      <c r="CQ75" s="993"/>
      <c r="CR75" s="991"/>
      <c r="CS75" s="992"/>
      <c r="CT75" s="992"/>
      <c r="CU75" s="992"/>
      <c r="CV75" s="993"/>
      <c r="CW75" s="991"/>
      <c r="CX75" s="992"/>
      <c r="CY75" s="992"/>
      <c r="CZ75" s="992"/>
      <c r="DA75" s="993"/>
      <c r="DB75" s="991"/>
      <c r="DC75" s="992"/>
      <c r="DD75" s="992"/>
      <c r="DE75" s="992"/>
      <c r="DF75" s="993"/>
      <c r="DG75" s="991"/>
      <c r="DH75" s="992"/>
      <c r="DI75" s="992"/>
      <c r="DJ75" s="992"/>
      <c r="DK75" s="993"/>
      <c r="DL75" s="991"/>
      <c r="DM75" s="992"/>
      <c r="DN75" s="992"/>
      <c r="DO75" s="992"/>
      <c r="DP75" s="993"/>
      <c r="DQ75" s="991"/>
      <c r="DR75" s="992"/>
      <c r="DS75" s="992"/>
      <c r="DT75" s="992"/>
      <c r="DU75" s="993"/>
      <c r="DV75" s="980"/>
      <c r="DW75" s="981"/>
      <c r="DX75" s="981"/>
      <c r="DY75" s="981"/>
      <c r="DZ75" s="982"/>
      <c r="EA75" s="212"/>
    </row>
    <row r="76" spans="1:131" ht="26.25" customHeight="1" x14ac:dyDescent="0.2">
      <c r="A76" s="221">
        <v>9</v>
      </c>
      <c r="B76" s="1009" t="s">
        <v>570</v>
      </c>
      <c r="C76" s="1010"/>
      <c r="D76" s="1010"/>
      <c r="E76" s="1010"/>
      <c r="F76" s="1010"/>
      <c r="G76" s="1010"/>
      <c r="H76" s="1010"/>
      <c r="I76" s="1010"/>
      <c r="J76" s="1010"/>
      <c r="K76" s="1010"/>
      <c r="L76" s="1010"/>
      <c r="M76" s="1010"/>
      <c r="N76" s="1010"/>
      <c r="O76" s="1010"/>
      <c r="P76" s="1011"/>
      <c r="Q76" s="1013">
        <v>1876</v>
      </c>
      <c r="R76" s="1014"/>
      <c r="S76" s="1014"/>
      <c r="T76" s="1014"/>
      <c r="U76" s="1015"/>
      <c r="V76" s="1016">
        <v>1810</v>
      </c>
      <c r="W76" s="1014"/>
      <c r="X76" s="1014"/>
      <c r="Y76" s="1014"/>
      <c r="Z76" s="1015"/>
      <c r="AA76" s="1016">
        <v>66</v>
      </c>
      <c r="AB76" s="1014"/>
      <c r="AC76" s="1014"/>
      <c r="AD76" s="1014"/>
      <c r="AE76" s="1015"/>
      <c r="AF76" s="1016">
        <v>66</v>
      </c>
      <c r="AG76" s="1014"/>
      <c r="AH76" s="1014"/>
      <c r="AI76" s="1014"/>
      <c r="AJ76" s="1015"/>
      <c r="AK76" s="1016" t="s">
        <v>572</v>
      </c>
      <c r="AL76" s="1014"/>
      <c r="AM76" s="1014"/>
      <c r="AN76" s="1014"/>
      <c r="AO76" s="1015"/>
      <c r="AP76" s="1016" t="s">
        <v>572</v>
      </c>
      <c r="AQ76" s="1014"/>
      <c r="AR76" s="1014"/>
      <c r="AS76" s="1014"/>
      <c r="AT76" s="1015"/>
      <c r="AU76" s="1016" t="s">
        <v>572</v>
      </c>
      <c r="AV76" s="1014"/>
      <c r="AW76" s="1014"/>
      <c r="AX76" s="1014"/>
      <c r="AY76" s="1015"/>
      <c r="AZ76" s="1007"/>
      <c r="BA76" s="1007"/>
      <c r="BB76" s="1007"/>
      <c r="BC76" s="1007"/>
      <c r="BD76" s="1008"/>
      <c r="BE76" s="224"/>
      <c r="BF76" s="224"/>
      <c r="BG76" s="224"/>
      <c r="BH76" s="224"/>
      <c r="BI76" s="224"/>
      <c r="BJ76" s="224"/>
      <c r="BK76" s="224"/>
      <c r="BL76" s="224"/>
      <c r="BM76" s="224"/>
      <c r="BN76" s="224"/>
      <c r="BO76" s="224"/>
      <c r="BP76" s="224"/>
      <c r="BQ76" s="221">
        <v>70</v>
      </c>
      <c r="BR76" s="226"/>
      <c r="BS76" s="980"/>
      <c r="BT76" s="981"/>
      <c r="BU76" s="981"/>
      <c r="BV76" s="981"/>
      <c r="BW76" s="981"/>
      <c r="BX76" s="981"/>
      <c r="BY76" s="981"/>
      <c r="BZ76" s="981"/>
      <c r="CA76" s="981"/>
      <c r="CB76" s="981"/>
      <c r="CC76" s="981"/>
      <c r="CD76" s="981"/>
      <c r="CE76" s="981"/>
      <c r="CF76" s="981"/>
      <c r="CG76" s="990"/>
      <c r="CH76" s="991"/>
      <c r="CI76" s="992"/>
      <c r="CJ76" s="992"/>
      <c r="CK76" s="992"/>
      <c r="CL76" s="993"/>
      <c r="CM76" s="991"/>
      <c r="CN76" s="992"/>
      <c r="CO76" s="992"/>
      <c r="CP76" s="992"/>
      <c r="CQ76" s="993"/>
      <c r="CR76" s="991"/>
      <c r="CS76" s="992"/>
      <c r="CT76" s="992"/>
      <c r="CU76" s="992"/>
      <c r="CV76" s="993"/>
      <c r="CW76" s="991"/>
      <c r="CX76" s="992"/>
      <c r="CY76" s="992"/>
      <c r="CZ76" s="992"/>
      <c r="DA76" s="993"/>
      <c r="DB76" s="991"/>
      <c r="DC76" s="992"/>
      <c r="DD76" s="992"/>
      <c r="DE76" s="992"/>
      <c r="DF76" s="993"/>
      <c r="DG76" s="991"/>
      <c r="DH76" s="992"/>
      <c r="DI76" s="992"/>
      <c r="DJ76" s="992"/>
      <c r="DK76" s="993"/>
      <c r="DL76" s="991"/>
      <c r="DM76" s="992"/>
      <c r="DN76" s="992"/>
      <c r="DO76" s="992"/>
      <c r="DP76" s="993"/>
      <c r="DQ76" s="991"/>
      <c r="DR76" s="992"/>
      <c r="DS76" s="992"/>
      <c r="DT76" s="992"/>
      <c r="DU76" s="993"/>
      <c r="DV76" s="980"/>
      <c r="DW76" s="981"/>
      <c r="DX76" s="981"/>
      <c r="DY76" s="981"/>
      <c r="DZ76" s="982"/>
      <c r="EA76" s="212"/>
    </row>
    <row r="77" spans="1:131" ht="26.25" customHeight="1" x14ac:dyDescent="0.2">
      <c r="A77" s="221">
        <v>10</v>
      </c>
      <c r="B77" s="1009" t="s">
        <v>571</v>
      </c>
      <c r="C77" s="1010"/>
      <c r="D77" s="1010"/>
      <c r="E77" s="1010"/>
      <c r="F77" s="1010"/>
      <c r="G77" s="1010"/>
      <c r="H77" s="1010"/>
      <c r="I77" s="1010"/>
      <c r="J77" s="1010"/>
      <c r="K77" s="1010"/>
      <c r="L77" s="1010"/>
      <c r="M77" s="1010"/>
      <c r="N77" s="1010"/>
      <c r="O77" s="1010"/>
      <c r="P77" s="1011"/>
      <c r="Q77" s="1013">
        <v>297869</v>
      </c>
      <c r="R77" s="1014"/>
      <c r="S77" s="1014"/>
      <c r="T77" s="1014"/>
      <c r="U77" s="1015"/>
      <c r="V77" s="1016">
        <v>293113</v>
      </c>
      <c r="W77" s="1014"/>
      <c r="X77" s="1014"/>
      <c r="Y77" s="1014"/>
      <c r="Z77" s="1015"/>
      <c r="AA77" s="1016">
        <v>4756</v>
      </c>
      <c r="AB77" s="1014"/>
      <c r="AC77" s="1014"/>
      <c r="AD77" s="1014"/>
      <c r="AE77" s="1015"/>
      <c r="AF77" s="1016">
        <v>4756</v>
      </c>
      <c r="AG77" s="1014"/>
      <c r="AH77" s="1014"/>
      <c r="AI77" s="1014"/>
      <c r="AJ77" s="1015"/>
      <c r="AK77" s="1016">
        <v>1710</v>
      </c>
      <c r="AL77" s="1014"/>
      <c r="AM77" s="1014"/>
      <c r="AN77" s="1014"/>
      <c r="AO77" s="1015"/>
      <c r="AP77" s="1016" t="s">
        <v>572</v>
      </c>
      <c r="AQ77" s="1014"/>
      <c r="AR77" s="1014"/>
      <c r="AS77" s="1014"/>
      <c r="AT77" s="1015"/>
      <c r="AU77" s="1016" t="s">
        <v>572</v>
      </c>
      <c r="AV77" s="1014"/>
      <c r="AW77" s="1014"/>
      <c r="AX77" s="1014"/>
      <c r="AY77" s="1015"/>
      <c r="AZ77" s="1007"/>
      <c r="BA77" s="1007"/>
      <c r="BB77" s="1007"/>
      <c r="BC77" s="1007"/>
      <c r="BD77" s="1008"/>
      <c r="BE77" s="224"/>
      <c r="BF77" s="224"/>
      <c r="BG77" s="224"/>
      <c r="BH77" s="224"/>
      <c r="BI77" s="224"/>
      <c r="BJ77" s="224"/>
      <c r="BK77" s="224"/>
      <c r="BL77" s="224"/>
      <c r="BM77" s="224"/>
      <c r="BN77" s="224"/>
      <c r="BO77" s="224"/>
      <c r="BP77" s="224"/>
      <c r="BQ77" s="221">
        <v>71</v>
      </c>
      <c r="BR77" s="226"/>
      <c r="BS77" s="980"/>
      <c r="BT77" s="981"/>
      <c r="BU77" s="981"/>
      <c r="BV77" s="981"/>
      <c r="BW77" s="981"/>
      <c r="BX77" s="981"/>
      <c r="BY77" s="981"/>
      <c r="BZ77" s="981"/>
      <c r="CA77" s="981"/>
      <c r="CB77" s="981"/>
      <c r="CC77" s="981"/>
      <c r="CD77" s="981"/>
      <c r="CE77" s="981"/>
      <c r="CF77" s="981"/>
      <c r="CG77" s="990"/>
      <c r="CH77" s="991"/>
      <c r="CI77" s="992"/>
      <c r="CJ77" s="992"/>
      <c r="CK77" s="992"/>
      <c r="CL77" s="993"/>
      <c r="CM77" s="991"/>
      <c r="CN77" s="992"/>
      <c r="CO77" s="992"/>
      <c r="CP77" s="992"/>
      <c r="CQ77" s="993"/>
      <c r="CR77" s="991"/>
      <c r="CS77" s="992"/>
      <c r="CT77" s="992"/>
      <c r="CU77" s="992"/>
      <c r="CV77" s="993"/>
      <c r="CW77" s="991"/>
      <c r="CX77" s="992"/>
      <c r="CY77" s="992"/>
      <c r="CZ77" s="992"/>
      <c r="DA77" s="993"/>
      <c r="DB77" s="991"/>
      <c r="DC77" s="992"/>
      <c r="DD77" s="992"/>
      <c r="DE77" s="992"/>
      <c r="DF77" s="993"/>
      <c r="DG77" s="991"/>
      <c r="DH77" s="992"/>
      <c r="DI77" s="992"/>
      <c r="DJ77" s="992"/>
      <c r="DK77" s="993"/>
      <c r="DL77" s="991"/>
      <c r="DM77" s="992"/>
      <c r="DN77" s="992"/>
      <c r="DO77" s="992"/>
      <c r="DP77" s="993"/>
      <c r="DQ77" s="991"/>
      <c r="DR77" s="992"/>
      <c r="DS77" s="992"/>
      <c r="DT77" s="992"/>
      <c r="DU77" s="993"/>
      <c r="DV77" s="980"/>
      <c r="DW77" s="981"/>
      <c r="DX77" s="981"/>
      <c r="DY77" s="981"/>
      <c r="DZ77" s="982"/>
      <c r="EA77" s="212"/>
    </row>
    <row r="78" spans="1:131" ht="26.25" customHeight="1" x14ac:dyDescent="0.2">
      <c r="A78" s="221">
        <v>11</v>
      </c>
      <c r="B78" s="1009"/>
      <c r="C78" s="1010"/>
      <c r="D78" s="1010"/>
      <c r="E78" s="1010"/>
      <c r="F78" s="1010"/>
      <c r="G78" s="1010"/>
      <c r="H78" s="1010"/>
      <c r="I78" s="1010"/>
      <c r="J78" s="1010"/>
      <c r="K78" s="1010"/>
      <c r="L78" s="1010"/>
      <c r="M78" s="1010"/>
      <c r="N78" s="1010"/>
      <c r="O78" s="1010"/>
      <c r="P78" s="1011"/>
      <c r="Q78" s="1012"/>
      <c r="R78" s="1006"/>
      <c r="S78" s="1006"/>
      <c r="T78" s="1006"/>
      <c r="U78" s="1006"/>
      <c r="V78" s="1006"/>
      <c r="W78" s="1006"/>
      <c r="X78" s="1006"/>
      <c r="Y78" s="1006"/>
      <c r="Z78" s="1006"/>
      <c r="AA78" s="1006"/>
      <c r="AB78" s="1006"/>
      <c r="AC78" s="1006"/>
      <c r="AD78" s="1006"/>
      <c r="AE78" s="1006"/>
      <c r="AF78" s="1006"/>
      <c r="AG78" s="1006"/>
      <c r="AH78" s="1006"/>
      <c r="AI78" s="1006"/>
      <c r="AJ78" s="1006"/>
      <c r="AK78" s="1006"/>
      <c r="AL78" s="1006"/>
      <c r="AM78" s="1006"/>
      <c r="AN78" s="1006"/>
      <c r="AO78" s="1006"/>
      <c r="AP78" s="1006"/>
      <c r="AQ78" s="1006"/>
      <c r="AR78" s="1006"/>
      <c r="AS78" s="1006"/>
      <c r="AT78" s="1006"/>
      <c r="AU78" s="1006"/>
      <c r="AV78" s="1006"/>
      <c r="AW78" s="1006"/>
      <c r="AX78" s="1006"/>
      <c r="AY78" s="1006"/>
      <c r="AZ78" s="1007"/>
      <c r="BA78" s="1007"/>
      <c r="BB78" s="1007"/>
      <c r="BC78" s="1007"/>
      <c r="BD78" s="1008"/>
      <c r="BE78" s="224"/>
      <c r="BF78" s="224"/>
      <c r="BG78" s="224"/>
      <c r="BH78" s="224"/>
      <c r="BI78" s="224"/>
      <c r="BJ78" s="212"/>
      <c r="BK78" s="212"/>
      <c r="BL78" s="212"/>
      <c r="BM78" s="212"/>
      <c r="BN78" s="212"/>
      <c r="BO78" s="224"/>
      <c r="BP78" s="224"/>
      <c r="BQ78" s="221">
        <v>72</v>
      </c>
      <c r="BR78" s="226"/>
      <c r="BS78" s="980"/>
      <c r="BT78" s="981"/>
      <c r="BU78" s="981"/>
      <c r="BV78" s="981"/>
      <c r="BW78" s="981"/>
      <c r="BX78" s="981"/>
      <c r="BY78" s="981"/>
      <c r="BZ78" s="981"/>
      <c r="CA78" s="981"/>
      <c r="CB78" s="981"/>
      <c r="CC78" s="981"/>
      <c r="CD78" s="981"/>
      <c r="CE78" s="981"/>
      <c r="CF78" s="981"/>
      <c r="CG78" s="990"/>
      <c r="CH78" s="991"/>
      <c r="CI78" s="992"/>
      <c r="CJ78" s="992"/>
      <c r="CK78" s="992"/>
      <c r="CL78" s="993"/>
      <c r="CM78" s="991"/>
      <c r="CN78" s="992"/>
      <c r="CO78" s="992"/>
      <c r="CP78" s="992"/>
      <c r="CQ78" s="993"/>
      <c r="CR78" s="991"/>
      <c r="CS78" s="992"/>
      <c r="CT78" s="992"/>
      <c r="CU78" s="992"/>
      <c r="CV78" s="993"/>
      <c r="CW78" s="991"/>
      <c r="CX78" s="992"/>
      <c r="CY78" s="992"/>
      <c r="CZ78" s="992"/>
      <c r="DA78" s="993"/>
      <c r="DB78" s="991"/>
      <c r="DC78" s="992"/>
      <c r="DD78" s="992"/>
      <c r="DE78" s="992"/>
      <c r="DF78" s="993"/>
      <c r="DG78" s="991"/>
      <c r="DH78" s="992"/>
      <c r="DI78" s="992"/>
      <c r="DJ78" s="992"/>
      <c r="DK78" s="993"/>
      <c r="DL78" s="991"/>
      <c r="DM78" s="992"/>
      <c r="DN78" s="992"/>
      <c r="DO78" s="992"/>
      <c r="DP78" s="993"/>
      <c r="DQ78" s="991"/>
      <c r="DR78" s="992"/>
      <c r="DS78" s="992"/>
      <c r="DT78" s="992"/>
      <c r="DU78" s="993"/>
      <c r="DV78" s="980"/>
      <c r="DW78" s="981"/>
      <c r="DX78" s="981"/>
      <c r="DY78" s="981"/>
      <c r="DZ78" s="982"/>
      <c r="EA78" s="212"/>
    </row>
    <row r="79" spans="1:131" ht="26.25" customHeight="1" x14ac:dyDescent="0.2">
      <c r="A79" s="221">
        <v>12</v>
      </c>
      <c r="B79" s="1009"/>
      <c r="C79" s="1010"/>
      <c r="D79" s="1010"/>
      <c r="E79" s="1010"/>
      <c r="F79" s="1010"/>
      <c r="G79" s="1010"/>
      <c r="H79" s="1010"/>
      <c r="I79" s="1010"/>
      <c r="J79" s="1010"/>
      <c r="K79" s="1010"/>
      <c r="L79" s="1010"/>
      <c r="M79" s="1010"/>
      <c r="N79" s="1010"/>
      <c r="O79" s="1010"/>
      <c r="P79" s="1011"/>
      <c r="Q79" s="1012"/>
      <c r="R79" s="1006"/>
      <c r="S79" s="1006"/>
      <c r="T79" s="1006"/>
      <c r="U79" s="1006"/>
      <c r="V79" s="1006"/>
      <c r="W79" s="1006"/>
      <c r="X79" s="1006"/>
      <c r="Y79" s="1006"/>
      <c r="Z79" s="1006"/>
      <c r="AA79" s="1006"/>
      <c r="AB79" s="1006"/>
      <c r="AC79" s="1006"/>
      <c r="AD79" s="1006"/>
      <c r="AE79" s="1006"/>
      <c r="AF79" s="1006"/>
      <c r="AG79" s="1006"/>
      <c r="AH79" s="1006"/>
      <c r="AI79" s="1006"/>
      <c r="AJ79" s="1006"/>
      <c r="AK79" s="1006"/>
      <c r="AL79" s="1006"/>
      <c r="AM79" s="1006"/>
      <c r="AN79" s="1006"/>
      <c r="AO79" s="1006"/>
      <c r="AP79" s="1006"/>
      <c r="AQ79" s="1006"/>
      <c r="AR79" s="1006"/>
      <c r="AS79" s="1006"/>
      <c r="AT79" s="1006"/>
      <c r="AU79" s="1006"/>
      <c r="AV79" s="1006"/>
      <c r="AW79" s="1006"/>
      <c r="AX79" s="1006"/>
      <c r="AY79" s="1006"/>
      <c r="AZ79" s="1007"/>
      <c r="BA79" s="1007"/>
      <c r="BB79" s="1007"/>
      <c r="BC79" s="1007"/>
      <c r="BD79" s="1008"/>
      <c r="BE79" s="224"/>
      <c r="BF79" s="224"/>
      <c r="BG79" s="224"/>
      <c r="BH79" s="224"/>
      <c r="BI79" s="224"/>
      <c r="BJ79" s="212"/>
      <c r="BK79" s="212"/>
      <c r="BL79" s="212"/>
      <c r="BM79" s="212"/>
      <c r="BN79" s="212"/>
      <c r="BO79" s="224"/>
      <c r="BP79" s="224"/>
      <c r="BQ79" s="221">
        <v>73</v>
      </c>
      <c r="BR79" s="226"/>
      <c r="BS79" s="980"/>
      <c r="BT79" s="981"/>
      <c r="BU79" s="981"/>
      <c r="BV79" s="981"/>
      <c r="BW79" s="981"/>
      <c r="BX79" s="981"/>
      <c r="BY79" s="981"/>
      <c r="BZ79" s="981"/>
      <c r="CA79" s="981"/>
      <c r="CB79" s="981"/>
      <c r="CC79" s="981"/>
      <c r="CD79" s="981"/>
      <c r="CE79" s="981"/>
      <c r="CF79" s="981"/>
      <c r="CG79" s="990"/>
      <c r="CH79" s="991"/>
      <c r="CI79" s="992"/>
      <c r="CJ79" s="992"/>
      <c r="CK79" s="992"/>
      <c r="CL79" s="993"/>
      <c r="CM79" s="991"/>
      <c r="CN79" s="992"/>
      <c r="CO79" s="992"/>
      <c r="CP79" s="992"/>
      <c r="CQ79" s="993"/>
      <c r="CR79" s="991"/>
      <c r="CS79" s="992"/>
      <c r="CT79" s="992"/>
      <c r="CU79" s="992"/>
      <c r="CV79" s="993"/>
      <c r="CW79" s="991"/>
      <c r="CX79" s="992"/>
      <c r="CY79" s="992"/>
      <c r="CZ79" s="992"/>
      <c r="DA79" s="993"/>
      <c r="DB79" s="991"/>
      <c r="DC79" s="992"/>
      <c r="DD79" s="992"/>
      <c r="DE79" s="992"/>
      <c r="DF79" s="993"/>
      <c r="DG79" s="991"/>
      <c r="DH79" s="992"/>
      <c r="DI79" s="992"/>
      <c r="DJ79" s="992"/>
      <c r="DK79" s="993"/>
      <c r="DL79" s="991"/>
      <c r="DM79" s="992"/>
      <c r="DN79" s="992"/>
      <c r="DO79" s="992"/>
      <c r="DP79" s="993"/>
      <c r="DQ79" s="991"/>
      <c r="DR79" s="992"/>
      <c r="DS79" s="992"/>
      <c r="DT79" s="992"/>
      <c r="DU79" s="993"/>
      <c r="DV79" s="980"/>
      <c r="DW79" s="981"/>
      <c r="DX79" s="981"/>
      <c r="DY79" s="981"/>
      <c r="DZ79" s="982"/>
      <c r="EA79" s="212"/>
    </row>
    <row r="80" spans="1:131" ht="26.25" customHeight="1" x14ac:dyDescent="0.2">
      <c r="A80" s="221">
        <v>13</v>
      </c>
      <c r="B80" s="1009"/>
      <c r="C80" s="1010"/>
      <c r="D80" s="1010"/>
      <c r="E80" s="1010"/>
      <c r="F80" s="1010"/>
      <c r="G80" s="1010"/>
      <c r="H80" s="1010"/>
      <c r="I80" s="1010"/>
      <c r="J80" s="1010"/>
      <c r="K80" s="1010"/>
      <c r="L80" s="1010"/>
      <c r="M80" s="1010"/>
      <c r="N80" s="1010"/>
      <c r="O80" s="1010"/>
      <c r="P80" s="1011"/>
      <c r="Q80" s="1012"/>
      <c r="R80" s="1006"/>
      <c r="S80" s="1006"/>
      <c r="T80" s="1006"/>
      <c r="U80" s="1006"/>
      <c r="V80" s="1006"/>
      <c r="W80" s="1006"/>
      <c r="X80" s="1006"/>
      <c r="Y80" s="1006"/>
      <c r="Z80" s="1006"/>
      <c r="AA80" s="1006"/>
      <c r="AB80" s="1006"/>
      <c r="AC80" s="1006"/>
      <c r="AD80" s="1006"/>
      <c r="AE80" s="1006"/>
      <c r="AF80" s="1006"/>
      <c r="AG80" s="1006"/>
      <c r="AH80" s="1006"/>
      <c r="AI80" s="1006"/>
      <c r="AJ80" s="1006"/>
      <c r="AK80" s="1006"/>
      <c r="AL80" s="1006"/>
      <c r="AM80" s="1006"/>
      <c r="AN80" s="1006"/>
      <c r="AO80" s="1006"/>
      <c r="AP80" s="1006"/>
      <c r="AQ80" s="1006"/>
      <c r="AR80" s="1006"/>
      <c r="AS80" s="1006"/>
      <c r="AT80" s="1006"/>
      <c r="AU80" s="1006"/>
      <c r="AV80" s="1006"/>
      <c r="AW80" s="1006"/>
      <c r="AX80" s="1006"/>
      <c r="AY80" s="1006"/>
      <c r="AZ80" s="1007"/>
      <c r="BA80" s="1007"/>
      <c r="BB80" s="1007"/>
      <c r="BC80" s="1007"/>
      <c r="BD80" s="1008"/>
      <c r="BE80" s="224"/>
      <c r="BF80" s="224"/>
      <c r="BG80" s="224"/>
      <c r="BH80" s="224"/>
      <c r="BI80" s="224"/>
      <c r="BJ80" s="224"/>
      <c r="BK80" s="224"/>
      <c r="BL80" s="224"/>
      <c r="BM80" s="224"/>
      <c r="BN80" s="224"/>
      <c r="BO80" s="224"/>
      <c r="BP80" s="224"/>
      <c r="BQ80" s="221">
        <v>74</v>
      </c>
      <c r="BR80" s="226"/>
      <c r="BS80" s="980"/>
      <c r="BT80" s="981"/>
      <c r="BU80" s="981"/>
      <c r="BV80" s="981"/>
      <c r="BW80" s="981"/>
      <c r="BX80" s="981"/>
      <c r="BY80" s="981"/>
      <c r="BZ80" s="981"/>
      <c r="CA80" s="981"/>
      <c r="CB80" s="981"/>
      <c r="CC80" s="981"/>
      <c r="CD80" s="981"/>
      <c r="CE80" s="981"/>
      <c r="CF80" s="981"/>
      <c r="CG80" s="990"/>
      <c r="CH80" s="991"/>
      <c r="CI80" s="992"/>
      <c r="CJ80" s="992"/>
      <c r="CK80" s="992"/>
      <c r="CL80" s="993"/>
      <c r="CM80" s="991"/>
      <c r="CN80" s="992"/>
      <c r="CO80" s="992"/>
      <c r="CP80" s="992"/>
      <c r="CQ80" s="993"/>
      <c r="CR80" s="991"/>
      <c r="CS80" s="992"/>
      <c r="CT80" s="992"/>
      <c r="CU80" s="992"/>
      <c r="CV80" s="993"/>
      <c r="CW80" s="991"/>
      <c r="CX80" s="992"/>
      <c r="CY80" s="992"/>
      <c r="CZ80" s="992"/>
      <c r="DA80" s="993"/>
      <c r="DB80" s="991"/>
      <c r="DC80" s="992"/>
      <c r="DD80" s="992"/>
      <c r="DE80" s="992"/>
      <c r="DF80" s="993"/>
      <c r="DG80" s="991"/>
      <c r="DH80" s="992"/>
      <c r="DI80" s="992"/>
      <c r="DJ80" s="992"/>
      <c r="DK80" s="993"/>
      <c r="DL80" s="991"/>
      <c r="DM80" s="992"/>
      <c r="DN80" s="992"/>
      <c r="DO80" s="992"/>
      <c r="DP80" s="993"/>
      <c r="DQ80" s="991"/>
      <c r="DR80" s="992"/>
      <c r="DS80" s="992"/>
      <c r="DT80" s="992"/>
      <c r="DU80" s="993"/>
      <c r="DV80" s="980"/>
      <c r="DW80" s="981"/>
      <c r="DX80" s="981"/>
      <c r="DY80" s="981"/>
      <c r="DZ80" s="982"/>
      <c r="EA80" s="212"/>
    </row>
    <row r="81" spans="1:131" ht="26.25" customHeight="1" x14ac:dyDescent="0.2">
      <c r="A81" s="221">
        <v>14</v>
      </c>
      <c r="B81" s="1009"/>
      <c r="C81" s="1010"/>
      <c r="D81" s="1010"/>
      <c r="E81" s="1010"/>
      <c r="F81" s="1010"/>
      <c r="G81" s="1010"/>
      <c r="H81" s="1010"/>
      <c r="I81" s="1010"/>
      <c r="J81" s="1010"/>
      <c r="K81" s="1010"/>
      <c r="L81" s="1010"/>
      <c r="M81" s="1010"/>
      <c r="N81" s="1010"/>
      <c r="O81" s="1010"/>
      <c r="P81" s="1011"/>
      <c r="Q81" s="1012"/>
      <c r="R81" s="1006"/>
      <c r="S81" s="1006"/>
      <c r="T81" s="1006"/>
      <c r="U81" s="1006"/>
      <c r="V81" s="1006"/>
      <c r="W81" s="1006"/>
      <c r="X81" s="1006"/>
      <c r="Y81" s="1006"/>
      <c r="Z81" s="1006"/>
      <c r="AA81" s="1006"/>
      <c r="AB81" s="1006"/>
      <c r="AC81" s="1006"/>
      <c r="AD81" s="1006"/>
      <c r="AE81" s="1006"/>
      <c r="AF81" s="1006"/>
      <c r="AG81" s="1006"/>
      <c r="AH81" s="1006"/>
      <c r="AI81" s="1006"/>
      <c r="AJ81" s="1006"/>
      <c r="AK81" s="1006"/>
      <c r="AL81" s="1006"/>
      <c r="AM81" s="1006"/>
      <c r="AN81" s="1006"/>
      <c r="AO81" s="1006"/>
      <c r="AP81" s="1006"/>
      <c r="AQ81" s="1006"/>
      <c r="AR81" s="1006"/>
      <c r="AS81" s="1006"/>
      <c r="AT81" s="1006"/>
      <c r="AU81" s="1006"/>
      <c r="AV81" s="1006"/>
      <c r="AW81" s="1006"/>
      <c r="AX81" s="1006"/>
      <c r="AY81" s="1006"/>
      <c r="AZ81" s="1007"/>
      <c r="BA81" s="1007"/>
      <c r="BB81" s="1007"/>
      <c r="BC81" s="1007"/>
      <c r="BD81" s="1008"/>
      <c r="BE81" s="224"/>
      <c r="BF81" s="224"/>
      <c r="BG81" s="224"/>
      <c r="BH81" s="224"/>
      <c r="BI81" s="224"/>
      <c r="BJ81" s="224"/>
      <c r="BK81" s="224"/>
      <c r="BL81" s="224"/>
      <c r="BM81" s="224"/>
      <c r="BN81" s="224"/>
      <c r="BO81" s="224"/>
      <c r="BP81" s="224"/>
      <c r="BQ81" s="221">
        <v>75</v>
      </c>
      <c r="BR81" s="226"/>
      <c r="BS81" s="980"/>
      <c r="BT81" s="981"/>
      <c r="BU81" s="981"/>
      <c r="BV81" s="981"/>
      <c r="BW81" s="981"/>
      <c r="BX81" s="981"/>
      <c r="BY81" s="981"/>
      <c r="BZ81" s="981"/>
      <c r="CA81" s="981"/>
      <c r="CB81" s="981"/>
      <c r="CC81" s="981"/>
      <c r="CD81" s="981"/>
      <c r="CE81" s="981"/>
      <c r="CF81" s="981"/>
      <c r="CG81" s="990"/>
      <c r="CH81" s="991"/>
      <c r="CI81" s="992"/>
      <c r="CJ81" s="992"/>
      <c r="CK81" s="992"/>
      <c r="CL81" s="993"/>
      <c r="CM81" s="991"/>
      <c r="CN81" s="992"/>
      <c r="CO81" s="992"/>
      <c r="CP81" s="992"/>
      <c r="CQ81" s="993"/>
      <c r="CR81" s="991"/>
      <c r="CS81" s="992"/>
      <c r="CT81" s="992"/>
      <c r="CU81" s="992"/>
      <c r="CV81" s="993"/>
      <c r="CW81" s="991"/>
      <c r="CX81" s="992"/>
      <c r="CY81" s="992"/>
      <c r="CZ81" s="992"/>
      <c r="DA81" s="993"/>
      <c r="DB81" s="991"/>
      <c r="DC81" s="992"/>
      <c r="DD81" s="992"/>
      <c r="DE81" s="992"/>
      <c r="DF81" s="993"/>
      <c r="DG81" s="991"/>
      <c r="DH81" s="992"/>
      <c r="DI81" s="992"/>
      <c r="DJ81" s="992"/>
      <c r="DK81" s="993"/>
      <c r="DL81" s="991"/>
      <c r="DM81" s="992"/>
      <c r="DN81" s="992"/>
      <c r="DO81" s="992"/>
      <c r="DP81" s="993"/>
      <c r="DQ81" s="991"/>
      <c r="DR81" s="992"/>
      <c r="DS81" s="992"/>
      <c r="DT81" s="992"/>
      <c r="DU81" s="993"/>
      <c r="DV81" s="980"/>
      <c r="DW81" s="981"/>
      <c r="DX81" s="981"/>
      <c r="DY81" s="981"/>
      <c r="DZ81" s="982"/>
      <c r="EA81" s="212"/>
    </row>
    <row r="82" spans="1:131" ht="26.25" customHeight="1" x14ac:dyDescent="0.2">
      <c r="A82" s="221">
        <v>15</v>
      </c>
      <c r="B82" s="1009"/>
      <c r="C82" s="1010"/>
      <c r="D82" s="1010"/>
      <c r="E82" s="1010"/>
      <c r="F82" s="1010"/>
      <c r="G82" s="1010"/>
      <c r="H82" s="1010"/>
      <c r="I82" s="1010"/>
      <c r="J82" s="1010"/>
      <c r="K82" s="1010"/>
      <c r="L82" s="1010"/>
      <c r="M82" s="1010"/>
      <c r="N82" s="1010"/>
      <c r="O82" s="1010"/>
      <c r="P82" s="1011"/>
      <c r="Q82" s="1012"/>
      <c r="R82" s="1006"/>
      <c r="S82" s="1006"/>
      <c r="T82" s="1006"/>
      <c r="U82" s="1006"/>
      <c r="V82" s="1006"/>
      <c r="W82" s="1006"/>
      <c r="X82" s="1006"/>
      <c r="Y82" s="1006"/>
      <c r="Z82" s="1006"/>
      <c r="AA82" s="1006"/>
      <c r="AB82" s="1006"/>
      <c r="AC82" s="1006"/>
      <c r="AD82" s="1006"/>
      <c r="AE82" s="1006"/>
      <c r="AF82" s="1006"/>
      <c r="AG82" s="1006"/>
      <c r="AH82" s="1006"/>
      <c r="AI82" s="1006"/>
      <c r="AJ82" s="1006"/>
      <c r="AK82" s="1006"/>
      <c r="AL82" s="1006"/>
      <c r="AM82" s="1006"/>
      <c r="AN82" s="1006"/>
      <c r="AO82" s="1006"/>
      <c r="AP82" s="1006"/>
      <c r="AQ82" s="1006"/>
      <c r="AR82" s="1006"/>
      <c r="AS82" s="1006"/>
      <c r="AT82" s="1006"/>
      <c r="AU82" s="1006"/>
      <c r="AV82" s="1006"/>
      <c r="AW82" s="1006"/>
      <c r="AX82" s="1006"/>
      <c r="AY82" s="1006"/>
      <c r="AZ82" s="1007"/>
      <c r="BA82" s="1007"/>
      <c r="BB82" s="1007"/>
      <c r="BC82" s="1007"/>
      <c r="BD82" s="1008"/>
      <c r="BE82" s="224"/>
      <c r="BF82" s="224"/>
      <c r="BG82" s="224"/>
      <c r="BH82" s="224"/>
      <c r="BI82" s="224"/>
      <c r="BJ82" s="224"/>
      <c r="BK82" s="224"/>
      <c r="BL82" s="224"/>
      <c r="BM82" s="224"/>
      <c r="BN82" s="224"/>
      <c r="BO82" s="224"/>
      <c r="BP82" s="224"/>
      <c r="BQ82" s="221">
        <v>76</v>
      </c>
      <c r="BR82" s="226"/>
      <c r="BS82" s="980"/>
      <c r="BT82" s="981"/>
      <c r="BU82" s="981"/>
      <c r="BV82" s="981"/>
      <c r="BW82" s="981"/>
      <c r="BX82" s="981"/>
      <c r="BY82" s="981"/>
      <c r="BZ82" s="981"/>
      <c r="CA82" s="981"/>
      <c r="CB82" s="981"/>
      <c r="CC82" s="981"/>
      <c r="CD82" s="981"/>
      <c r="CE82" s="981"/>
      <c r="CF82" s="981"/>
      <c r="CG82" s="990"/>
      <c r="CH82" s="991"/>
      <c r="CI82" s="992"/>
      <c r="CJ82" s="992"/>
      <c r="CK82" s="992"/>
      <c r="CL82" s="993"/>
      <c r="CM82" s="991"/>
      <c r="CN82" s="992"/>
      <c r="CO82" s="992"/>
      <c r="CP82" s="992"/>
      <c r="CQ82" s="993"/>
      <c r="CR82" s="991"/>
      <c r="CS82" s="992"/>
      <c r="CT82" s="992"/>
      <c r="CU82" s="992"/>
      <c r="CV82" s="993"/>
      <c r="CW82" s="991"/>
      <c r="CX82" s="992"/>
      <c r="CY82" s="992"/>
      <c r="CZ82" s="992"/>
      <c r="DA82" s="993"/>
      <c r="DB82" s="991"/>
      <c r="DC82" s="992"/>
      <c r="DD82" s="992"/>
      <c r="DE82" s="992"/>
      <c r="DF82" s="993"/>
      <c r="DG82" s="991"/>
      <c r="DH82" s="992"/>
      <c r="DI82" s="992"/>
      <c r="DJ82" s="992"/>
      <c r="DK82" s="993"/>
      <c r="DL82" s="991"/>
      <c r="DM82" s="992"/>
      <c r="DN82" s="992"/>
      <c r="DO82" s="992"/>
      <c r="DP82" s="993"/>
      <c r="DQ82" s="991"/>
      <c r="DR82" s="992"/>
      <c r="DS82" s="992"/>
      <c r="DT82" s="992"/>
      <c r="DU82" s="993"/>
      <c r="DV82" s="980"/>
      <c r="DW82" s="981"/>
      <c r="DX82" s="981"/>
      <c r="DY82" s="981"/>
      <c r="DZ82" s="982"/>
      <c r="EA82" s="212"/>
    </row>
    <row r="83" spans="1:131" ht="26.25" customHeight="1" x14ac:dyDescent="0.2">
      <c r="A83" s="221">
        <v>16</v>
      </c>
      <c r="B83" s="1009"/>
      <c r="C83" s="1010"/>
      <c r="D83" s="1010"/>
      <c r="E83" s="1010"/>
      <c r="F83" s="1010"/>
      <c r="G83" s="1010"/>
      <c r="H83" s="1010"/>
      <c r="I83" s="1010"/>
      <c r="J83" s="1010"/>
      <c r="K83" s="1010"/>
      <c r="L83" s="1010"/>
      <c r="M83" s="1010"/>
      <c r="N83" s="1010"/>
      <c r="O83" s="1010"/>
      <c r="P83" s="1011"/>
      <c r="Q83" s="1012"/>
      <c r="R83" s="1006"/>
      <c r="S83" s="1006"/>
      <c r="T83" s="1006"/>
      <c r="U83" s="1006"/>
      <c r="V83" s="1006"/>
      <c r="W83" s="1006"/>
      <c r="X83" s="1006"/>
      <c r="Y83" s="1006"/>
      <c r="Z83" s="1006"/>
      <c r="AA83" s="1006"/>
      <c r="AB83" s="1006"/>
      <c r="AC83" s="1006"/>
      <c r="AD83" s="1006"/>
      <c r="AE83" s="1006"/>
      <c r="AF83" s="1006"/>
      <c r="AG83" s="1006"/>
      <c r="AH83" s="1006"/>
      <c r="AI83" s="1006"/>
      <c r="AJ83" s="1006"/>
      <c r="AK83" s="1006"/>
      <c r="AL83" s="1006"/>
      <c r="AM83" s="1006"/>
      <c r="AN83" s="1006"/>
      <c r="AO83" s="1006"/>
      <c r="AP83" s="1006"/>
      <c r="AQ83" s="1006"/>
      <c r="AR83" s="1006"/>
      <c r="AS83" s="1006"/>
      <c r="AT83" s="1006"/>
      <c r="AU83" s="1006"/>
      <c r="AV83" s="1006"/>
      <c r="AW83" s="1006"/>
      <c r="AX83" s="1006"/>
      <c r="AY83" s="1006"/>
      <c r="AZ83" s="1007"/>
      <c r="BA83" s="1007"/>
      <c r="BB83" s="1007"/>
      <c r="BC83" s="1007"/>
      <c r="BD83" s="1008"/>
      <c r="BE83" s="224"/>
      <c r="BF83" s="224"/>
      <c r="BG83" s="224"/>
      <c r="BH83" s="224"/>
      <c r="BI83" s="224"/>
      <c r="BJ83" s="224"/>
      <c r="BK83" s="224"/>
      <c r="BL83" s="224"/>
      <c r="BM83" s="224"/>
      <c r="BN83" s="224"/>
      <c r="BO83" s="224"/>
      <c r="BP83" s="224"/>
      <c r="BQ83" s="221">
        <v>77</v>
      </c>
      <c r="BR83" s="226"/>
      <c r="BS83" s="980"/>
      <c r="BT83" s="981"/>
      <c r="BU83" s="981"/>
      <c r="BV83" s="981"/>
      <c r="BW83" s="981"/>
      <c r="BX83" s="981"/>
      <c r="BY83" s="981"/>
      <c r="BZ83" s="981"/>
      <c r="CA83" s="981"/>
      <c r="CB83" s="981"/>
      <c r="CC83" s="981"/>
      <c r="CD83" s="981"/>
      <c r="CE83" s="981"/>
      <c r="CF83" s="981"/>
      <c r="CG83" s="990"/>
      <c r="CH83" s="991"/>
      <c r="CI83" s="992"/>
      <c r="CJ83" s="992"/>
      <c r="CK83" s="992"/>
      <c r="CL83" s="993"/>
      <c r="CM83" s="991"/>
      <c r="CN83" s="992"/>
      <c r="CO83" s="992"/>
      <c r="CP83" s="992"/>
      <c r="CQ83" s="993"/>
      <c r="CR83" s="991"/>
      <c r="CS83" s="992"/>
      <c r="CT83" s="992"/>
      <c r="CU83" s="992"/>
      <c r="CV83" s="993"/>
      <c r="CW83" s="991"/>
      <c r="CX83" s="992"/>
      <c r="CY83" s="992"/>
      <c r="CZ83" s="992"/>
      <c r="DA83" s="993"/>
      <c r="DB83" s="991"/>
      <c r="DC83" s="992"/>
      <c r="DD83" s="992"/>
      <c r="DE83" s="992"/>
      <c r="DF83" s="993"/>
      <c r="DG83" s="991"/>
      <c r="DH83" s="992"/>
      <c r="DI83" s="992"/>
      <c r="DJ83" s="992"/>
      <c r="DK83" s="993"/>
      <c r="DL83" s="991"/>
      <c r="DM83" s="992"/>
      <c r="DN83" s="992"/>
      <c r="DO83" s="992"/>
      <c r="DP83" s="993"/>
      <c r="DQ83" s="991"/>
      <c r="DR83" s="992"/>
      <c r="DS83" s="992"/>
      <c r="DT83" s="992"/>
      <c r="DU83" s="993"/>
      <c r="DV83" s="980"/>
      <c r="DW83" s="981"/>
      <c r="DX83" s="981"/>
      <c r="DY83" s="981"/>
      <c r="DZ83" s="982"/>
      <c r="EA83" s="212"/>
    </row>
    <row r="84" spans="1:131" ht="26.25" customHeight="1" x14ac:dyDescent="0.2">
      <c r="A84" s="221">
        <v>17</v>
      </c>
      <c r="B84" s="1009"/>
      <c r="C84" s="1010"/>
      <c r="D84" s="1010"/>
      <c r="E84" s="1010"/>
      <c r="F84" s="1010"/>
      <c r="G84" s="1010"/>
      <c r="H84" s="1010"/>
      <c r="I84" s="1010"/>
      <c r="J84" s="1010"/>
      <c r="K84" s="1010"/>
      <c r="L84" s="1010"/>
      <c r="M84" s="1010"/>
      <c r="N84" s="1010"/>
      <c r="O84" s="1010"/>
      <c r="P84" s="1011"/>
      <c r="Q84" s="1012"/>
      <c r="R84" s="1006"/>
      <c r="S84" s="1006"/>
      <c r="T84" s="1006"/>
      <c r="U84" s="1006"/>
      <c r="V84" s="1006"/>
      <c r="W84" s="1006"/>
      <c r="X84" s="1006"/>
      <c r="Y84" s="1006"/>
      <c r="Z84" s="1006"/>
      <c r="AA84" s="1006"/>
      <c r="AB84" s="1006"/>
      <c r="AC84" s="1006"/>
      <c r="AD84" s="1006"/>
      <c r="AE84" s="1006"/>
      <c r="AF84" s="1006"/>
      <c r="AG84" s="1006"/>
      <c r="AH84" s="1006"/>
      <c r="AI84" s="1006"/>
      <c r="AJ84" s="1006"/>
      <c r="AK84" s="1006"/>
      <c r="AL84" s="1006"/>
      <c r="AM84" s="1006"/>
      <c r="AN84" s="1006"/>
      <c r="AO84" s="1006"/>
      <c r="AP84" s="1006"/>
      <c r="AQ84" s="1006"/>
      <c r="AR84" s="1006"/>
      <c r="AS84" s="1006"/>
      <c r="AT84" s="1006"/>
      <c r="AU84" s="1006"/>
      <c r="AV84" s="1006"/>
      <c r="AW84" s="1006"/>
      <c r="AX84" s="1006"/>
      <c r="AY84" s="1006"/>
      <c r="AZ84" s="1007"/>
      <c r="BA84" s="1007"/>
      <c r="BB84" s="1007"/>
      <c r="BC84" s="1007"/>
      <c r="BD84" s="1008"/>
      <c r="BE84" s="224"/>
      <c r="BF84" s="224"/>
      <c r="BG84" s="224"/>
      <c r="BH84" s="224"/>
      <c r="BI84" s="224"/>
      <c r="BJ84" s="224"/>
      <c r="BK84" s="224"/>
      <c r="BL84" s="224"/>
      <c r="BM84" s="224"/>
      <c r="BN84" s="224"/>
      <c r="BO84" s="224"/>
      <c r="BP84" s="224"/>
      <c r="BQ84" s="221">
        <v>78</v>
      </c>
      <c r="BR84" s="226"/>
      <c r="BS84" s="980"/>
      <c r="BT84" s="981"/>
      <c r="BU84" s="981"/>
      <c r="BV84" s="981"/>
      <c r="BW84" s="981"/>
      <c r="BX84" s="981"/>
      <c r="BY84" s="981"/>
      <c r="BZ84" s="981"/>
      <c r="CA84" s="981"/>
      <c r="CB84" s="981"/>
      <c r="CC84" s="981"/>
      <c r="CD84" s="981"/>
      <c r="CE84" s="981"/>
      <c r="CF84" s="981"/>
      <c r="CG84" s="990"/>
      <c r="CH84" s="991"/>
      <c r="CI84" s="992"/>
      <c r="CJ84" s="992"/>
      <c r="CK84" s="992"/>
      <c r="CL84" s="993"/>
      <c r="CM84" s="991"/>
      <c r="CN84" s="992"/>
      <c r="CO84" s="992"/>
      <c r="CP84" s="992"/>
      <c r="CQ84" s="993"/>
      <c r="CR84" s="991"/>
      <c r="CS84" s="992"/>
      <c r="CT84" s="992"/>
      <c r="CU84" s="992"/>
      <c r="CV84" s="993"/>
      <c r="CW84" s="991"/>
      <c r="CX84" s="992"/>
      <c r="CY84" s="992"/>
      <c r="CZ84" s="992"/>
      <c r="DA84" s="993"/>
      <c r="DB84" s="991"/>
      <c r="DC84" s="992"/>
      <c r="DD84" s="992"/>
      <c r="DE84" s="992"/>
      <c r="DF84" s="993"/>
      <c r="DG84" s="991"/>
      <c r="DH84" s="992"/>
      <c r="DI84" s="992"/>
      <c r="DJ84" s="992"/>
      <c r="DK84" s="993"/>
      <c r="DL84" s="991"/>
      <c r="DM84" s="992"/>
      <c r="DN84" s="992"/>
      <c r="DO84" s="992"/>
      <c r="DP84" s="993"/>
      <c r="DQ84" s="991"/>
      <c r="DR84" s="992"/>
      <c r="DS84" s="992"/>
      <c r="DT84" s="992"/>
      <c r="DU84" s="993"/>
      <c r="DV84" s="980"/>
      <c r="DW84" s="981"/>
      <c r="DX84" s="981"/>
      <c r="DY84" s="981"/>
      <c r="DZ84" s="982"/>
      <c r="EA84" s="212"/>
    </row>
    <row r="85" spans="1:131" ht="26.25" customHeight="1" x14ac:dyDescent="0.2">
      <c r="A85" s="221">
        <v>18</v>
      </c>
      <c r="B85" s="1009"/>
      <c r="C85" s="1010"/>
      <c r="D85" s="1010"/>
      <c r="E85" s="1010"/>
      <c r="F85" s="1010"/>
      <c r="G85" s="1010"/>
      <c r="H85" s="1010"/>
      <c r="I85" s="1010"/>
      <c r="J85" s="1010"/>
      <c r="K85" s="1010"/>
      <c r="L85" s="1010"/>
      <c r="M85" s="1010"/>
      <c r="N85" s="1010"/>
      <c r="O85" s="1010"/>
      <c r="P85" s="1011"/>
      <c r="Q85" s="1012"/>
      <c r="R85" s="1006"/>
      <c r="S85" s="1006"/>
      <c r="T85" s="1006"/>
      <c r="U85" s="1006"/>
      <c r="V85" s="1006"/>
      <c r="W85" s="1006"/>
      <c r="X85" s="1006"/>
      <c r="Y85" s="1006"/>
      <c r="Z85" s="1006"/>
      <c r="AA85" s="1006"/>
      <c r="AB85" s="1006"/>
      <c r="AC85" s="1006"/>
      <c r="AD85" s="1006"/>
      <c r="AE85" s="1006"/>
      <c r="AF85" s="1006"/>
      <c r="AG85" s="1006"/>
      <c r="AH85" s="1006"/>
      <c r="AI85" s="1006"/>
      <c r="AJ85" s="1006"/>
      <c r="AK85" s="1006"/>
      <c r="AL85" s="1006"/>
      <c r="AM85" s="1006"/>
      <c r="AN85" s="1006"/>
      <c r="AO85" s="1006"/>
      <c r="AP85" s="1006"/>
      <c r="AQ85" s="1006"/>
      <c r="AR85" s="1006"/>
      <c r="AS85" s="1006"/>
      <c r="AT85" s="1006"/>
      <c r="AU85" s="1006"/>
      <c r="AV85" s="1006"/>
      <c r="AW85" s="1006"/>
      <c r="AX85" s="1006"/>
      <c r="AY85" s="1006"/>
      <c r="AZ85" s="1007"/>
      <c r="BA85" s="1007"/>
      <c r="BB85" s="1007"/>
      <c r="BC85" s="1007"/>
      <c r="BD85" s="1008"/>
      <c r="BE85" s="224"/>
      <c r="BF85" s="224"/>
      <c r="BG85" s="224"/>
      <c r="BH85" s="224"/>
      <c r="BI85" s="224"/>
      <c r="BJ85" s="224"/>
      <c r="BK85" s="224"/>
      <c r="BL85" s="224"/>
      <c r="BM85" s="224"/>
      <c r="BN85" s="224"/>
      <c r="BO85" s="224"/>
      <c r="BP85" s="224"/>
      <c r="BQ85" s="221">
        <v>79</v>
      </c>
      <c r="BR85" s="226"/>
      <c r="BS85" s="980"/>
      <c r="BT85" s="981"/>
      <c r="BU85" s="981"/>
      <c r="BV85" s="981"/>
      <c r="BW85" s="981"/>
      <c r="BX85" s="981"/>
      <c r="BY85" s="981"/>
      <c r="BZ85" s="981"/>
      <c r="CA85" s="981"/>
      <c r="CB85" s="981"/>
      <c r="CC85" s="981"/>
      <c r="CD85" s="981"/>
      <c r="CE85" s="981"/>
      <c r="CF85" s="981"/>
      <c r="CG85" s="990"/>
      <c r="CH85" s="991"/>
      <c r="CI85" s="992"/>
      <c r="CJ85" s="992"/>
      <c r="CK85" s="992"/>
      <c r="CL85" s="993"/>
      <c r="CM85" s="991"/>
      <c r="CN85" s="992"/>
      <c r="CO85" s="992"/>
      <c r="CP85" s="992"/>
      <c r="CQ85" s="993"/>
      <c r="CR85" s="991"/>
      <c r="CS85" s="992"/>
      <c r="CT85" s="992"/>
      <c r="CU85" s="992"/>
      <c r="CV85" s="993"/>
      <c r="CW85" s="991"/>
      <c r="CX85" s="992"/>
      <c r="CY85" s="992"/>
      <c r="CZ85" s="992"/>
      <c r="DA85" s="993"/>
      <c r="DB85" s="991"/>
      <c r="DC85" s="992"/>
      <c r="DD85" s="992"/>
      <c r="DE85" s="992"/>
      <c r="DF85" s="993"/>
      <c r="DG85" s="991"/>
      <c r="DH85" s="992"/>
      <c r="DI85" s="992"/>
      <c r="DJ85" s="992"/>
      <c r="DK85" s="993"/>
      <c r="DL85" s="991"/>
      <c r="DM85" s="992"/>
      <c r="DN85" s="992"/>
      <c r="DO85" s="992"/>
      <c r="DP85" s="993"/>
      <c r="DQ85" s="991"/>
      <c r="DR85" s="992"/>
      <c r="DS85" s="992"/>
      <c r="DT85" s="992"/>
      <c r="DU85" s="993"/>
      <c r="DV85" s="980"/>
      <c r="DW85" s="981"/>
      <c r="DX85" s="981"/>
      <c r="DY85" s="981"/>
      <c r="DZ85" s="982"/>
      <c r="EA85" s="212"/>
    </row>
    <row r="86" spans="1:131" ht="26.25" customHeight="1" x14ac:dyDescent="0.2">
      <c r="A86" s="221">
        <v>19</v>
      </c>
      <c r="B86" s="1009"/>
      <c r="C86" s="1010"/>
      <c r="D86" s="1010"/>
      <c r="E86" s="1010"/>
      <c r="F86" s="1010"/>
      <c r="G86" s="1010"/>
      <c r="H86" s="1010"/>
      <c r="I86" s="1010"/>
      <c r="J86" s="1010"/>
      <c r="K86" s="1010"/>
      <c r="L86" s="1010"/>
      <c r="M86" s="1010"/>
      <c r="N86" s="1010"/>
      <c r="O86" s="1010"/>
      <c r="P86" s="1011"/>
      <c r="Q86" s="1012"/>
      <c r="R86" s="1006"/>
      <c r="S86" s="1006"/>
      <c r="T86" s="1006"/>
      <c r="U86" s="1006"/>
      <c r="V86" s="1006"/>
      <c r="W86" s="1006"/>
      <c r="X86" s="1006"/>
      <c r="Y86" s="1006"/>
      <c r="Z86" s="1006"/>
      <c r="AA86" s="1006"/>
      <c r="AB86" s="1006"/>
      <c r="AC86" s="1006"/>
      <c r="AD86" s="1006"/>
      <c r="AE86" s="1006"/>
      <c r="AF86" s="1006"/>
      <c r="AG86" s="1006"/>
      <c r="AH86" s="1006"/>
      <c r="AI86" s="1006"/>
      <c r="AJ86" s="1006"/>
      <c r="AK86" s="1006"/>
      <c r="AL86" s="1006"/>
      <c r="AM86" s="1006"/>
      <c r="AN86" s="1006"/>
      <c r="AO86" s="1006"/>
      <c r="AP86" s="1006"/>
      <c r="AQ86" s="1006"/>
      <c r="AR86" s="1006"/>
      <c r="AS86" s="1006"/>
      <c r="AT86" s="1006"/>
      <c r="AU86" s="1006"/>
      <c r="AV86" s="1006"/>
      <c r="AW86" s="1006"/>
      <c r="AX86" s="1006"/>
      <c r="AY86" s="1006"/>
      <c r="AZ86" s="1007"/>
      <c r="BA86" s="1007"/>
      <c r="BB86" s="1007"/>
      <c r="BC86" s="1007"/>
      <c r="BD86" s="1008"/>
      <c r="BE86" s="224"/>
      <c r="BF86" s="224"/>
      <c r="BG86" s="224"/>
      <c r="BH86" s="224"/>
      <c r="BI86" s="224"/>
      <c r="BJ86" s="224"/>
      <c r="BK86" s="224"/>
      <c r="BL86" s="224"/>
      <c r="BM86" s="224"/>
      <c r="BN86" s="224"/>
      <c r="BO86" s="224"/>
      <c r="BP86" s="224"/>
      <c r="BQ86" s="221">
        <v>80</v>
      </c>
      <c r="BR86" s="226"/>
      <c r="BS86" s="980"/>
      <c r="BT86" s="981"/>
      <c r="BU86" s="981"/>
      <c r="BV86" s="981"/>
      <c r="BW86" s="981"/>
      <c r="BX86" s="981"/>
      <c r="BY86" s="981"/>
      <c r="BZ86" s="981"/>
      <c r="CA86" s="981"/>
      <c r="CB86" s="981"/>
      <c r="CC86" s="981"/>
      <c r="CD86" s="981"/>
      <c r="CE86" s="981"/>
      <c r="CF86" s="981"/>
      <c r="CG86" s="990"/>
      <c r="CH86" s="991"/>
      <c r="CI86" s="992"/>
      <c r="CJ86" s="992"/>
      <c r="CK86" s="992"/>
      <c r="CL86" s="993"/>
      <c r="CM86" s="991"/>
      <c r="CN86" s="992"/>
      <c r="CO86" s="992"/>
      <c r="CP86" s="992"/>
      <c r="CQ86" s="993"/>
      <c r="CR86" s="991"/>
      <c r="CS86" s="992"/>
      <c r="CT86" s="992"/>
      <c r="CU86" s="992"/>
      <c r="CV86" s="993"/>
      <c r="CW86" s="991"/>
      <c r="CX86" s="992"/>
      <c r="CY86" s="992"/>
      <c r="CZ86" s="992"/>
      <c r="DA86" s="993"/>
      <c r="DB86" s="991"/>
      <c r="DC86" s="992"/>
      <c r="DD86" s="992"/>
      <c r="DE86" s="992"/>
      <c r="DF86" s="993"/>
      <c r="DG86" s="991"/>
      <c r="DH86" s="992"/>
      <c r="DI86" s="992"/>
      <c r="DJ86" s="992"/>
      <c r="DK86" s="993"/>
      <c r="DL86" s="991"/>
      <c r="DM86" s="992"/>
      <c r="DN86" s="992"/>
      <c r="DO86" s="992"/>
      <c r="DP86" s="993"/>
      <c r="DQ86" s="991"/>
      <c r="DR86" s="992"/>
      <c r="DS86" s="992"/>
      <c r="DT86" s="992"/>
      <c r="DU86" s="993"/>
      <c r="DV86" s="980"/>
      <c r="DW86" s="981"/>
      <c r="DX86" s="981"/>
      <c r="DY86" s="981"/>
      <c r="DZ86" s="982"/>
      <c r="EA86" s="212"/>
    </row>
    <row r="87" spans="1:131" ht="26.25" customHeight="1" x14ac:dyDescent="0.2">
      <c r="A87" s="227">
        <v>297</v>
      </c>
      <c r="B87" s="999"/>
      <c r="C87" s="1000"/>
      <c r="D87" s="1000"/>
      <c r="E87" s="1000"/>
      <c r="F87" s="1000"/>
      <c r="G87" s="1000"/>
      <c r="H87" s="1000"/>
      <c r="I87" s="1000"/>
      <c r="J87" s="1000"/>
      <c r="K87" s="1000"/>
      <c r="L87" s="1000"/>
      <c r="M87" s="1000"/>
      <c r="N87" s="1000"/>
      <c r="O87" s="1000"/>
      <c r="P87" s="1001"/>
      <c r="Q87" s="1002"/>
      <c r="R87" s="1003"/>
      <c r="S87" s="1003"/>
      <c r="T87" s="1003"/>
      <c r="U87" s="1003"/>
      <c r="V87" s="1003"/>
      <c r="W87" s="1003"/>
      <c r="X87" s="1003"/>
      <c r="Y87" s="1003"/>
      <c r="Z87" s="1003"/>
      <c r="AA87" s="1003"/>
      <c r="AB87" s="1003"/>
      <c r="AC87" s="1003"/>
      <c r="AD87" s="1003"/>
      <c r="AE87" s="1003"/>
      <c r="AF87" s="1003"/>
      <c r="AG87" s="1003"/>
      <c r="AH87" s="1003"/>
      <c r="AI87" s="1003"/>
      <c r="AJ87" s="1003"/>
      <c r="AK87" s="1003"/>
      <c r="AL87" s="1003"/>
      <c r="AM87" s="1003"/>
      <c r="AN87" s="1003"/>
      <c r="AO87" s="1003"/>
      <c r="AP87" s="1003"/>
      <c r="AQ87" s="1003"/>
      <c r="AR87" s="1003"/>
      <c r="AS87" s="1003"/>
      <c r="AT87" s="1003"/>
      <c r="AU87" s="1003"/>
      <c r="AV87" s="1003"/>
      <c r="AW87" s="1003"/>
      <c r="AX87" s="1003"/>
      <c r="AY87" s="1003"/>
      <c r="AZ87" s="1004"/>
      <c r="BA87" s="1004"/>
      <c r="BB87" s="1004"/>
      <c r="BC87" s="1004"/>
      <c r="BD87" s="1005"/>
      <c r="BE87" s="224"/>
      <c r="BF87" s="224"/>
      <c r="BG87" s="224"/>
      <c r="BH87" s="224"/>
      <c r="BI87" s="224"/>
      <c r="BJ87" s="224"/>
      <c r="BK87" s="224"/>
      <c r="BL87" s="224"/>
      <c r="BM87" s="224"/>
      <c r="BN87" s="224"/>
      <c r="BO87" s="224"/>
      <c r="BP87" s="224"/>
      <c r="BQ87" s="221">
        <v>81</v>
      </c>
      <c r="BR87" s="226"/>
      <c r="BS87" s="980"/>
      <c r="BT87" s="981"/>
      <c r="BU87" s="981"/>
      <c r="BV87" s="981"/>
      <c r="BW87" s="981"/>
      <c r="BX87" s="981"/>
      <c r="BY87" s="981"/>
      <c r="BZ87" s="981"/>
      <c r="CA87" s="981"/>
      <c r="CB87" s="981"/>
      <c r="CC87" s="981"/>
      <c r="CD87" s="981"/>
      <c r="CE87" s="981"/>
      <c r="CF87" s="981"/>
      <c r="CG87" s="990"/>
      <c r="CH87" s="991"/>
      <c r="CI87" s="992"/>
      <c r="CJ87" s="992"/>
      <c r="CK87" s="992"/>
      <c r="CL87" s="993"/>
      <c r="CM87" s="991"/>
      <c r="CN87" s="992"/>
      <c r="CO87" s="992"/>
      <c r="CP87" s="992"/>
      <c r="CQ87" s="993"/>
      <c r="CR87" s="991"/>
      <c r="CS87" s="992"/>
      <c r="CT87" s="992"/>
      <c r="CU87" s="992"/>
      <c r="CV87" s="993"/>
      <c r="CW87" s="991"/>
      <c r="CX87" s="992"/>
      <c r="CY87" s="992"/>
      <c r="CZ87" s="992"/>
      <c r="DA87" s="993"/>
      <c r="DB87" s="991"/>
      <c r="DC87" s="992"/>
      <c r="DD87" s="992"/>
      <c r="DE87" s="992"/>
      <c r="DF87" s="993"/>
      <c r="DG87" s="991"/>
      <c r="DH87" s="992"/>
      <c r="DI87" s="992"/>
      <c r="DJ87" s="992"/>
      <c r="DK87" s="993"/>
      <c r="DL87" s="991"/>
      <c r="DM87" s="992"/>
      <c r="DN87" s="992"/>
      <c r="DO87" s="992"/>
      <c r="DP87" s="993"/>
      <c r="DQ87" s="991"/>
      <c r="DR87" s="992"/>
      <c r="DS87" s="992"/>
      <c r="DT87" s="992"/>
      <c r="DU87" s="993"/>
      <c r="DV87" s="980"/>
      <c r="DW87" s="981"/>
      <c r="DX87" s="981"/>
      <c r="DY87" s="981"/>
      <c r="DZ87" s="982"/>
      <c r="EA87" s="212"/>
    </row>
    <row r="88" spans="1:131" ht="26.25" customHeight="1" thickBot="1" x14ac:dyDescent="0.25">
      <c r="A88" s="223" t="s">
        <v>376</v>
      </c>
      <c r="B88" s="972" t="s">
        <v>402</v>
      </c>
      <c r="C88" s="973"/>
      <c r="D88" s="973"/>
      <c r="E88" s="973"/>
      <c r="F88" s="973"/>
      <c r="G88" s="973"/>
      <c r="H88" s="973"/>
      <c r="I88" s="973"/>
      <c r="J88" s="973"/>
      <c r="K88" s="973"/>
      <c r="L88" s="973"/>
      <c r="M88" s="973"/>
      <c r="N88" s="973"/>
      <c r="O88" s="973"/>
      <c r="P88" s="983"/>
      <c r="Q88" s="997"/>
      <c r="R88" s="998"/>
      <c r="S88" s="998"/>
      <c r="T88" s="998"/>
      <c r="U88" s="998"/>
      <c r="V88" s="998"/>
      <c r="W88" s="998"/>
      <c r="X88" s="998"/>
      <c r="Y88" s="998"/>
      <c r="Z88" s="998"/>
      <c r="AA88" s="998"/>
      <c r="AB88" s="998"/>
      <c r="AC88" s="998"/>
      <c r="AD88" s="998"/>
      <c r="AE88" s="998"/>
      <c r="AF88" s="994">
        <v>5905</v>
      </c>
      <c r="AG88" s="994"/>
      <c r="AH88" s="994"/>
      <c r="AI88" s="994"/>
      <c r="AJ88" s="994"/>
      <c r="AK88" s="998"/>
      <c r="AL88" s="998"/>
      <c r="AM88" s="998"/>
      <c r="AN88" s="998"/>
      <c r="AO88" s="998"/>
      <c r="AP88" s="994">
        <v>642</v>
      </c>
      <c r="AQ88" s="994"/>
      <c r="AR88" s="994"/>
      <c r="AS88" s="994"/>
      <c r="AT88" s="994"/>
      <c r="AU88" s="994">
        <v>513</v>
      </c>
      <c r="AV88" s="994"/>
      <c r="AW88" s="994"/>
      <c r="AX88" s="994"/>
      <c r="AY88" s="994"/>
      <c r="AZ88" s="995"/>
      <c r="BA88" s="995"/>
      <c r="BB88" s="995"/>
      <c r="BC88" s="995"/>
      <c r="BD88" s="996"/>
      <c r="BE88" s="224"/>
      <c r="BF88" s="224"/>
      <c r="BG88" s="224"/>
      <c r="BH88" s="224"/>
      <c r="BI88" s="224"/>
      <c r="BJ88" s="224"/>
      <c r="BK88" s="224"/>
      <c r="BL88" s="224"/>
      <c r="BM88" s="224"/>
      <c r="BN88" s="224"/>
      <c r="BO88" s="224"/>
      <c r="BP88" s="224"/>
      <c r="BQ88" s="221">
        <v>82</v>
      </c>
      <c r="BR88" s="226"/>
      <c r="BS88" s="980"/>
      <c r="BT88" s="981"/>
      <c r="BU88" s="981"/>
      <c r="BV88" s="981"/>
      <c r="BW88" s="981"/>
      <c r="BX88" s="981"/>
      <c r="BY88" s="981"/>
      <c r="BZ88" s="981"/>
      <c r="CA88" s="981"/>
      <c r="CB88" s="981"/>
      <c r="CC88" s="981"/>
      <c r="CD88" s="981"/>
      <c r="CE88" s="981"/>
      <c r="CF88" s="981"/>
      <c r="CG88" s="990"/>
      <c r="CH88" s="991"/>
      <c r="CI88" s="992"/>
      <c r="CJ88" s="992"/>
      <c r="CK88" s="992"/>
      <c r="CL88" s="993"/>
      <c r="CM88" s="991"/>
      <c r="CN88" s="992"/>
      <c r="CO88" s="992"/>
      <c r="CP88" s="992"/>
      <c r="CQ88" s="993"/>
      <c r="CR88" s="991"/>
      <c r="CS88" s="992"/>
      <c r="CT88" s="992"/>
      <c r="CU88" s="992"/>
      <c r="CV88" s="993"/>
      <c r="CW88" s="991"/>
      <c r="CX88" s="992"/>
      <c r="CY88" s="992"/>
      <c r="CZ88" s="992"/>
      <c r="DA88" s="993"/>
      <c r="DB88" s="991"/>
      <c r="DC88" s="992"/>
      <c r="DD88" s="992"/>
      <c r="DE88" s="992"/>
      <c r="DF88" s="993"/>
      <c r="DG88" s="991"/>
      <c r="DH88" s="992"/>
      <c r="DI88" s="992"/>
      <c r="DJ88" s="992"/>
      <c r="DK88" s="993"/>
      <c r="DL88" s="991"/>
      <c r="DM88" s="992"/>
      <c r="DN88" s="992"/>
      <c r="DO88" s="992"/>
      <c r="DP88" s="993"/>
      <c r="DQ88" s="991"/>
      <c r="DR88" s="992"/>
      <c r="DS88" s="992"/>
      <c r="DT88" s="992"/>
      <c r="DU88" s="993"/>
      <c r="DV88" s="980"/>
      <c r="DW88" s="981"/>
      <c r="DX88" s="981"/>
      <c r="DY88" s="981"/>
      <c r="DZ88" s="982"/>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80"/>
      <c r="BT89" s="981"/>
      <c r="BU89" s="981"/>
      <c r="BV89" s="981"/>
      <c r="BW89" s="981"/>
      <c r="BX89" s="981"/>
      <c r="BY89" s="981"/>
      <c r="BZ89" s="981"/>
      <c r="CA89" s="981"/>
      <c r="CB89" s="981"/>
      <c r="CC89" s="981"/>
      <c r="CD89" s="981"/>
      <c r="CE89" s="981"/>
      <c r="CF89" s="981"/>
      <c r="CG89" s="990"/>
      <c r="CH89" s="991"/>
      <c r="CI89" s="992"/>
      <c r="CJ89" s="992"/>
      <c r="CK89" s="992"/>
      <c r="CL89" s="993"/>
      <c r="CM89" s="991"/>
      <c r="CN89" s="992"/>
      <c r="CO89" s="992"/>
      <c r="CP89" s="992"/>
      <c r="CQ89" s="993"/>
      <c r="CR89" s="991"/>
      <c r="CS89" s="992"/>
      <c r="CT89" s="992"/>
      <c r="CU89" s="992"/>
      <c r="CV89" s="993"/>
      <c r="CW89" s="991"/>
      <c r="CX89" s="992"/>
      <c r="CY89" s="992"/>
      <c r="CZ89" s="992"/>
      <c r="DA89" s="993"/>
      <c r="DB89" s="991"/>
      <c r="DC89" s="992"/>
      <c r="DD89" s="992"/>
      <c r="DE89" s="992"/>
      <c r="DF89" s="993"/>
      <c r="DG89" s="991"/>
      <c r="DH89" s="992"/>
      <c r="DI89" s="992"/>
      <c r="DJ89" s="992"/>
      <c r="DK89" s="993"/>
      <c r="DL89" s="991"/>
      <c r="DM89" s="992"/>
      <c r="DN89" s="992"/>
      <c r="DO89" s="992"/>
      <c r="DP89" s="993"/>
      <c r="DQ89" s="991"/>
      <c r="DR89" s="992"/>
      <c r="DS89" s="992"/>
      <c r="DT89" s="992"/>
      <c r="DU89" s="993"/>
      <c r="DV89" s="980"/>
      <c r="DW89" s="981"/>
      <c r="DX89" s="981"/>
      <c r="DY89" s="981"/>
      <c r="DZ89" s="982"/>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80"/>
      <c r="BT90" s="981"/>
      <c r="BU90" s="981"/>
      <c r="BV90" s="981"/>
      <c r="BW90" s="981"/>
      <c r="BX90" s="981"/>
      <c r="BY90" s="981"/>
      <c r="BZ90" s="981"/>
      <c r="CA90" s="981"/>
      <c r="CB90" s="981"/>
      <c r="CC90" s="981"/>
      <c r="CD90" s="981"/>
      <c r="CE90" s="981"/>
      <c r="CF90" s="981"/>
      <c r="CG90" s="990"/>
      <c r="CH90" s="991"/>
      <c r="CI90" s="992"/>
      <c r="CJ90" s="992"/>
      <c r="CK90" s="992"/>
      <c r="CL90" s="993"/>
      <c r="CM90" s="991"/>
      <c r="CN90" s="992"/>
      <c r="CO90" s="992"/>
      <c r="CP90" s="992"/>
      <c r="CQ90" s="993"/>
      <c r="CR90" s="991"/>
      <c r="CS90" s="992"/>
      <c r="CT90" s="992"/>
      <c r="CU90" s="992"/>
      <c r="CV90" s="993"/>
      <c r="CW90" s="991"/>
      <c r="CX90" s="992"/>
      <c r="CY90" s="992"/>
      <c r="CZ90" s="992"/>
      <c r="DA90" s="993"/>
      <c r="DB90" s="991"/>
      <c r="DC90" s="992"/>
      <c r="DD90" s="992"/>
      <c r="DE90" s="992"/>
      <c r="DF90" s="993"/>
      <c r="DG90" s="991"/>
      <c r="DH90" s="992"/>
      <c r="DI90" s="992"/>
      <c r="DJ90" s="992"/>
      <c r="DK90" s="993"/>
      <c r="DL90" s="991"/>
      <c r="DM90" s="992"/>
      <c r="DN90" s="992"/>
      <c r="DO90" s="992"/>
      <c r="DP90" s="993"/>
      <c r="DQ90" s="991"/>
      <c r="DR90" s="992"/>
      <c r="DS90" s="992"/>
      <c r="DT90" s="992"/>
      <c r="DU90" s="993"/>
      <c r="DV90" s="980"/>
      <c r="DW90" s="981"/>
      <c r="DX90" s="981"/>
      <c r="DY90" s="981"/>
      <c r="DZ90" s="982"/>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80"/>
      <c r="BT91" s="981"/>
      <c r="BU91" s="981"/>
      <c r="BV91" s="981"/>
      <c r="BW91" s="981"/>
      <c r="BX91" s="981"/>
      <c r="BY91" s="981"/>
      <c r="BZ91" s="981"/>
      <c r="CA91" s="981"/>
      <c r="CB91" s="981"/>
      <c r="CC91" s="981"/>
      <c r="CD91" s="981"/>
      <c r="CE91" s="981"/>
      <c r="CF91" s="981"/>
      <c r="CG91" s="990"/>
      <c r="CH91" s="991"/>
      <c r="CI91" s="992"/>
      <c r="CJ91" s="992"/>
      <c r="CK91" s="992"/>
      <c r="CL91" s="993"/>
      <c r="CM91" s="991"/>
      <c r="CN91" s="992"/>
      <c r="CO91" s="992"/>
      <c r="CP91" s="992"/>
      <c r="CQ91" s="993"/>
      <c r="CR91" s="991"/>
      <c r="CS91" s="992"/>
      <c r="CT91" s="992"/>
      <c r="CU91" s="992"/>
      <c r="CV91" s="993"/>
      <c r="CW91" s="991"/>
      <c r="CX91" s="992"/>
      <c r="CY91" s="992"/>
      <c r="CZ91" s="992"/>
      <c r="DA91" s="993"/>
      <c r="DB91" s="991"/>
      <c r="DC91" s="992"/>
      <c r="DD91" s="992"/>
      <c r="DE91" s="992"/>
      <c r="DF91" s="993"/>
      <c r="DG91" s="991"/>
      <c r="DH91" s="992"/>
      <c r="DI91" s="992"/>
      <c r="DJ91" s="992"/>
      <c r="DK91" s="993"/>
      <c r="DL91" s="991"/>
      <c r="DM91" s="992"/>
      <c r="DN91" s="992"/>
      <c r="DO91" s="992"/>
      <c r="DP91" s="993"/>
      <c r="DQ91" s="991"/>
      <c r="DR91" s="992"/>
      <c r="DS91" s="992"/>
      <c r="DT91" s="992"/>
      <c r="DU91" s="993"/>
      <c r="DV91" s="980"/>
      <c r="DW91" s="981"/>
      <c r="DX91" s="981"/>
      <c r="DY91" s="981"/>
      <c r="DZ91" s="982"/>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80"/>
      <c r="BT92" s="981"/>
      <c r="BU92" s="981"/>
      <c r="BV92" s="981"/>
      <c r="BW92" s="981"/>
      <c r="BX92" s="981"/>
      <c r="BY92" s="981"/>
      <c r="BZ92" s="981"/>
      <c r="CA92" s="981"/>
      <c r="CB92" s="981"/>
      <c r="CC92" s="981"/>
      <c r="CD92" s="981"/>
      <c r="CE92" s="981"/>
      <c r="CF92" s="981"/>
      <c r="CG92" s="990"/>
      <c r="CH92" s="991"/>
      <c r="CI92" s="992"/>
      <c r="CJ92" s="992"/>
      <c r="CK92" s="992"/>
      <c r="CL92" s="993"/>
      <c r="CM92" s="991"/>
      <c r="CN92" s="992"/>
      <c r="CO92" s="992"/>
      <c r="CP92" s="992"/>
      <c r="CQ92" s="993"/>
      <c r="CR92" s="991"/>
      <c r="CS92" s="992"/>
      <c r="CT92" s="992"/>
      <c r="CU92" s="992"/>
      <c r="CV92" s="993"/>
      <c r="CW92" s="991"/>
      <c r="CX92" s="992"/>
      <c r="CY92" s="992"/>
      <c r="CZ92" s="992"/>
      <c r="DA92" s="993"/>
      <c r="DB92" s="991"/>
      <c r="DC92" s="992"/>
      <c r="DD92" s="992"/>
      <c r="DE92" s="992"/>
      <c r="DF92" s="993"/>
      <c r="DG92" s="991"/>
      <c r="DH92" s="992"/>
      <c r="DI92" s="992"/>
      <c r="DJ92" s="992"/>
      <c r="DK92" s="993"/>
      <c r="DL92" s="991"/>
      <c r="DM92" s="992"/>
      <c r="DN92" s="992"/>
      <c r="DO92" s="992"/>
      <c r="DP92" s="993"/>
      <c r="DQ92" s="991"/>
      <c r="DR92" s="992"/>
      <c r="DS92" s="992"/>
      <c r="DT92" s="992"/>
      <c r="DU92" s="993"/>
      <c r="DV92" s="980"/>
      <c r="DW92" s="981"/>
      <c r="DX92" s="981"/>
      <c r="DY92" s="981"/>
      <c r="DZ92" s="982"/>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80"/>
      <c r="BT93" s="981"/>
      <c r="BU93" s="981"/>
      <c r="BV93" s="981"/>
      <c r="BW93" s="981"/>
      <c r="BX93" s="981"/>
      <c r="BY93" s="981"/>
      <c r="BZ93" s="981"/>
      <c r="CA93" s="981"/>
      <c r="CB93" s="981"/>
      <c r="CC93" s="981"/>
      <c r="CD93" s="981"/>
      <c r="CE93" s="981"/>
      <c r="CF93" s="981"/>
      <c r="CG93" s="990"/>
      <c r="CH93" s="991"/>
      <c r="CI93" s="992"/>
      <c r="CJ93" s="992"/>
      <c r="CK93" s="992"/>
      <c r="CL93" s="993"/>
      <c r="CM93" s="991"/>
      <c r="CN93" s="992"/>
      <c r="CO93" s="992"/>
      <c r="CP93" s="992"/>
      <c r="CQ93" s="993"/>
      <c r="CR93" s="991"/>
      <c r="CS93" s="992"/>
      <c r="CT93" s="992"/>
      <c r="CU93" s="992"/>
      <c r="CV93" s="993"/>
      <c r="CW93" s="991"/>
      <c r="CX93" s="992"/>
      <c r="CY93" s="992"/>
      <c r="CZ93" s="992"/>
      <c r="DA93" s="993"/>
      <c r="DB93" s="991"/>
      <c r="DC93" s="992"/>
      <c r="DD93" s="992"/>
      <c r="DE93" s="992"/>
      <c r="DF93" s="993"/>
      <c r="DG93" s="991"/>
      <c r="DH93" s="992"/>
      <c r="DI93" s="992"/>
      <c r="DJ93" s="992"/>
      <c r="DK93" s="993"/>
      <c r="DL93" s="991"/>
      <c r="DM93" s="992"/>
      <c r="DN93" s="992"/>
      <c r="DO93" s="992"/>
      <c r="DP93" s="993"/>
      <c r="DQ93" s="991"/>
      <c r="DR93" s="992"/>
      <c r="DS93" s="992"/>
      <c r="DT93" s="992"/>
      <c r="DU93" s="993"/>
      <c r="DV93" s="980"/>
      <c r="DW93" s="981"/>
      <c r="DX93" s="981"/>
      <c r="DY93" s="981"/>
      <c r="DZ93" s="982"/>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80"/>
      <c r="BT94" s="981"/>
      <c r="BU94" s="981"/>
      <c r="BV94" s="981"/>
      <c r="BW94" s="981"/>
      <c r="BX94" s="981"/>
      <c r="BY94" s="981"/>
      <c r="BZ94" s="981"/>
      <c r="CA94" s="981"/>
      <c r="CB94" s="981"/>
      <c r="CC94" s="981"/>
      <c r="CD94" s="981"/>
      <c r="CE94" s="981"/>
      <c r="CF94" s="981"/>
      <c r="CG94" s="990"/>
      <c r="CH94" s="991"/>
      <c r="CI94" s="992"/>
      <c r="CJ94" s="992"/>
      <c r="CK94" s="992"/>
      <c r="CL94" s="993"/>
      <c r="CM94" s="991"/>
      <c r="CN94" s="992"/>
      <c r="CO94" s="992"/>
      <c r="CP94" s="992"/>
      <c r="CQ94" s="993"/>
      <c r="CR94" s="991"/>
      <c r="CS94" s="992"/>
      <c r="CT94" s="992"/>
      <c r="CU94" s="992"/>
      <c r="CV94" s="993"/>
      <c r="CW94" s="991"/>
      <c r="CX94" s="992"/>
      <c r="CY94" s="992"/>
      <c r="CZ94" s="992"/>
      <c r="DA94" s="993"/>
      <c r="DB94" s="991"/>
      <c r="DC94" s="992"/>
      <c r="DD94" s="992"/>
      <c r="DE94" s="992"/>
      <c r="DF94" s="993"/>
      <c r="DG94" s="991"/>
      <c r="DH94" s="992"/>
      <c r="DI94" s="992"/>
      <c r="DJ94" s="992"/>
      <c r="DK94" s="993"/>
      <c r="DL94" s="991"/>
      <c r="DM94" s="992"/>
      <c r="DN94" s="992"/>
      <c r="DO94" s="992"/>
      <c r="DP94" s="993"/>
      <c r="DQ94" s="991"/>
      <c r="DR94" s="992"/>
      <c r="DS94" s="992"/>
      <c r="DT94" s="992"/>
      <c r="DU94" s="993"/>
      <c r="DV94" s="980"/>
      <c r="DW94" s="981"/>
      <c r="DX94" s="981"/>
      <c r="DY94" s="981"/>
      <c r="DZ94" s="982"/>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80"/>
      <c r="BT95" s="981"/>
      <c r="BU95" s="981"/>
      <c r="BV95" s="981"/>
      <c r="BW95" s="981"/>
      <c r="BX95" s="981"/>
      <c r="BY95" s="981"/>
      <c r="BZ95" s="981"/>
      <c r="CA95" s="981"/>
      <c r="CB95" s="981"/>
      <c r="CC95" s="981"/>
      <c r="CD95" s="981"/>
      <c r="CE95" s="981"/>
      <c r="CF95" s="981"/>
      <c r="CG95" s="990"/>
      <c r="CH95" s="991"/>
      <c r="CI95" s="992"/>
      <c r="CJ95" s="992"/>
      <c r="CK95" s="992"/>
      <c r="CL95" s="993"/>
      <c r="CM95" s="991"/>
      <c r="CN95" s="992"/>
      <c r="CO95" s="992"/>
      <c r="CP95" s="992"/>
      <c r="CQ95" s="993"/>
      <c r="CR95" s="991"/>
      <c r="CS95" s="992"/>
      <c r="CT95" s="992"/>
      <c r="CU95" s="992"/>
      <c r="CV95" s="993"/>
      <c r="CW95" s="991"/>
      <c r="CX95" s="992"/>
      <c r="CY95" s="992"/>
      <c r="CZ95" s="992"/>
      <c r="DA95" s="993"/>
      <c r="DB95" s="991"/>
      <c r="DC95" s="992"/>
      <c r="DD95" s="992"/>
      <c r="DE95" s="992"/>
      <c r="DF95" s="993"/>
      <c r="DG95" s="991"/>
      <c r="DH95" s="992"/>
      <c r="DI95" s="992"/>
      <c r="DJ95" s="992"/>
      <c r="DK95" s="993"/>
      <c r="DL95" s="991"/>
      <c r="DM95" s="992"/>
      <c r="DN95" s="992"/>
      <c r="DO95" s="992"/>
      <c r="DP95" s="993"/>
      <c r="DQ95" s="991"/>
      <c r="DR95" s="992"/>
      <c r="DS95" s="992"/>
      <c r="DT95" s="992"/>
      <c r="DU95" s="993"/>
      <c r="DV95" s="980"/>
      <c r="DW95" s="981"/>
      <c r="DX95" s="981"/>
      <c r="DY95" s="981"/>
      <c r="DZ95" s="982"/>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80"/>
      <c r="BT96" s="981"/>
      <c r="BU96" s="981"/>
      <c r="BV96" s="981"/>
      <c r="BW96" s="981"/>
      <c r="BX96" s="981"/>
      <c r="BY96" s="981"/>
      <c r="BZ96" s="981"/>
      <c r="CA96" s="981"/>
      <c r="CB96" s="981"/>
      <c r="CC96" s="981"/>
      <c r="CD96" s="981"/>
      <c r="CE96" s="981"/>
      <c r="CF96" s="981"/>
      <c r="CG96" s="990"/>
      <c r="CH96" s="991"/>
      <c r="CI96" s="992"/>
      <c r="CJ96" s="992"/>
      <c r="CK96" s="992"/>
      <c r="CL96" s="993"/>
      <c r="CM96" s="991"/>
      <c r="CN96" s="992"/>
      <c r="CO96" s="992"/>
      <c r="CP96" s="992"/>
      <c r="CQ96" s="993"/>
      <c r="CR96" s="991"/>
      <c r="CS96" s="992"/>
      <c r="CT96" s="992"/>
      <c r="CU96" s="992"/>
      <c r="CV96" s="993"/>
      <c r="CW96" s="991"/>
      <c r="CX96" s="992"/>
      <c r="CY96" s="992"/>
      <c r="CZ96" s="992"/>
      <c r="DA96" s="993"/>
      <c r="DB96" s="991"/>
      <c r="DC96" s="992"/>
      <c r="DD96" s="992"/>
      <c r="DE96" s="992"/>
      <c r="DF96" s="993"/>
      <c r="DG96" s="991"/>
      <c r="DH96" s="992"/>
      <c r="DI96" s="992"/>
      <c r="DJ96" s="992"/>
      <c r="DK96" s="993"/>
      <c r="DL96" s="991"/>
      <c r="DM96" s="992"/>
      <c r="DN96" s="992"/>
      <c r="DO96" s="992"/>
      <c r="DP96" s="993"/>
      <c r="DQ96" s="991"/>
      <c r="DR96" s="992"/>
      <c r="DS96" s="992"/>
      <c r="DT96" s="992"/>
      <c r="DU96" s="993"/>
      <c r="DV96" s="980"/>
      <c r="DW96" s="981"/>
      <c r="DX96" s="981"/>
      <c r="DY96" s="981"/>
      <c r="DZ96" s="982"/>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80"/>
      <c r="BT97" s="981"/>
      <c r="BU97" s="981"/>
      <c r="BV97" s="981"/>
      <c r="BW97" s="981"/>
      <c r="BX97" s="981"/>
      <c r="BY97" s="981"/>
      <c r="BZ97" s="981"/>
      <c r="CA97" s="981"/>
      <c r="CB97" s="981"/>
      <c r="CC97" s="981"/>
      <c r="CD97" s="981"/>
      <c r="CE97" s="981"/>
      <c r="CF97" s="981"/>
      <c r="CG97" s="990"/>
      <c r="CH97" s="991"/>
      <c r="CI97" s="992"/>
      <c r="CJ97" s="992"/>
      <c r="CK97" s="992"/>
      <c r="CL97" s="993"/>
      <c r="CM97" s="991"/>
      <c r="CN97" s="992"/>
      <c r="CO97" s="992"/>
      <c r="CP97" s="992"/>
      <c r="CQ97" s="993"/>
      <c r="CR97" s="991"/>
      <c r="CS97" s="992"/>
      <c r="CT97" s="992"/>
      <c r="CU97" s="992"/>
      <c r="CV97" s="993"/>
      <c r="CW97" s="991"/>
      <c r="CX97" s="992"/>
      <c r="CY97" s="992"/>
      <c r="CZ97" s="992"/>
      <c r="DA97" s="993"/>
      <c r="DB97" s="991"/>
      <c r="DC97" s="992"/>
      <c r="DD97" s="992"/>
      <c r="DE97" s="992"/>
      <c r="DF97" s="993"/>
      <c r="DG97" s="991"/>
      <c r="DH97" s="992"/>
      <c r="DI97" s="992"/>
      <c r="DJ97" s="992"/>
      <c r="DK97" s="993"/>
      <c r="DL97" s="991"/>
      <c r="DM97" s="992"/>
      <c r="DN97" s="992"/>
      <c r="DO97" s="992"/>
      <c r="DP97" s="993"/>
      <c r="DQ97" s="991"/>
      <c r="DR97" s="992"/>
      <c r="DS97" s="992"/>
      <c r="DT97" s="992"/>
      <c r="DU97" s="993"/>
      <c r="DV97" s="980"/>
      <c r="DW97" s="981"/>
      <c r="DX97" s="981"/>
      <c r="DY97" s="981"/>
      <c r="DZ97" s="982"/>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80"/>
      <c r="BT98" s="981"/>
      <c r="BU98" s="981"/>
      <c r="BV98" s="981"/>
      <c r="BW98" s="981"/>
      <c r="BX98" s="981"/>
      <c r="BY98" s="981"/>
      <c r="BZ98" s="981"/>
      <c r="CA98" s="981"/>
      <c r="CB98" s="981"/>
      <c r="CC98" s="981"/>
      <c r="CD98" s="981"/>
      <c r="CE98" s="981"/>
      <c r="CF98" s="981"/>
      <c r="CG98" s="990"/>
      <c r="CH98" s="991"/>
      <c r="CI98" s="992"/>
      <c r="CJ98" s="992"/>
      <c r="CK98" s="992"/>
      <c r="CL98" s="993"/>
      <c r="CM98" s="991"/>
      <c r="CN98" s="992"/>
      <c r="CO98" s="992"/>
      <c r="CP98" s="992"/>
      <c r="CQ98" s="993"/>
      <c r="CR98" s="991"/>
      <c r="CS98" s="992"/>
      <c r="CT98" s="992"/>
      <c r="CU98" s="992"/>
      <c r="CV98" s="993"/>
      <c r="CW98" s="991"/>
      <c r="CX98" s="992"/>
      <c r="CY98" s="992"/>
      <c r="CZ98" s="992"/>
      <c r="DA98" s="993"/>
      <c r="DB98" s="991"/>
      <c r="DC98" s="992"/>
      <c r="DD98" s="992"/>
      <c r="DE98" s="992"/>
      <c r="DF98" s="993"/>
      <c r="DG98" s="991"/>
      <c r="DH98" s="992"/>
      <c r="DI98" s="992"/>
      <c r="DJ98" s="992"/>
      <c r="DK98" s="993"/>
      <c r="DL98" s="991"/>
      <c r="DM98" s="992"/>
      <c r="DN98" s="992"/>
      <c r="DO98" s="992"/>
      <c r="DP98" s="993"/>
      <c r="DQ98" s="991"/>
      <c r="DR98" s="992"/>
      <c r="DS98" s="992"/>
      <c r="DT98" s="992"/>
      <c r="DU98" s="993"/>
      <c r="DV98" s="980"/>
      <c r="DW98" s="981"/>
      <c r="DX98" s="981"/>
      <c r="DY98" s="981"/>
      <c r="DZ98" s="982"/>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80"/>
      <c r="BT99" s="981"/>
      <c r="BU99" s="981"/>
      <c r="BV99" s="981"/>
      <c r="BW99" s="981"/>
      <c r="BX99" s="981"/>
      <c r="BY99" s="981"/>
      <c r="BZ99" s="981"/>
      <c r="CA99" s="981"/>
      <c r="CB99" s="981"/>
      <c r="CC99" s="981"/>
      <c r="CD99" s="981"/>
      <c r="CE99" s="981"/>
      <c r="CF99" s="981"/>
      <c r="CG99" s="990"/>
      <c r="CH99" s="991"/>
      <c r="CI99" s="992"/>
      <c r="CJ99" s="992"/>
      <c r="CK99" s="992"/>
      <c r="CL99" s="993"/>
      <c r="CM99" s="991"/>
      <c r="CN99" s="992"/>
      <c r="CO99" s="992"/>
      <c r="CP99" s="992"/>
      <c r="CQ99" s="993"/>
      <c r="CR99" s="991"/>
      <c r="CS99" s="992"/>
      <c r="CT99" s="992"/>
      <c r="CU99" s="992"/>
      <c r="CV99" s="993"/>
      <c r="CW99" s="991"/>
      <c r="CX99" s="992"/>
      <c r="CY99" s="992"/>
      <c r="CZ99" s="992"/>
      <c r="DA99" s="993"/>
      <c r="DB99" s="991"/>
      <c r="DC99" s="992"/>
      <c r="DD99" s="992"/>
      <c r="DE99" s="992"/>
      <c r="DF99" s="993"/>
      <c r="DG99" s="991"/>
      <c r="DH99" s="992"/>
      <c r="DI99" s="992"/>
      <c r="DJ99" s="992"/>
      <c r="DK99" s="993"/>
      <c r="DL99" s="991"/>
      <c r="DM99" s="992"/>
      <c r="DN99" s="992"/>
      <c r="DO99" s="992"/>
      <c r="DP99" s="993"/>
      <c r="DQ99" s="991"/>
      <c r="DR99" s="992"/>
      <c r="DS99" s="992"/>
      <c r="DT99" s="992"/>
      <c r="DU99" s="993"/>
      <c r="DV99" s="980"/>
      <c r="DW99" s="981"/>
      <c r="DX99" s="981"/>
      <c r="DY99" s="981"/>
      <c r="DZ99" s="982"/>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80"/>
      <c r="BT100" s="981"/>
      <c r="BU100" s="981"/>
      <c r="BV100" s="981"/>
      <c r="BW100" s="981"/>
      <c r="BX100" s="981"/>
      <c r="BY100" s="981"/>
      <c r="BZ100" s="981"/>
      <c r="CA100" s="981"/>
      <c r="CB100" s="981"/>
      <c r="CC100" s="981"/>
      <c r="CD100" s="981"/>
      <c r="CE100" s="981"/>
      <c r="CF100" s="981"/>
      <c r="CG100" s="990"/>
      <c r="CH100" s="991"/>
      <c r="CI100" s="992"/>
      <c r="CJ100" s="992"/>
      <c r="CK100" s="992"/>
      <c r="CL100" s="993"/>
      <c r="CM100" s="991"/>
      <c r="CN100" s="992"/>
      <c r="CO100" s="992"/>
      <c r="CP100" s="992"/>
      <c r="CQ100" s="993"/>
      <c r="CR100" s="991"/>
      <c r="CS100" s="992"/>
      <c r="CT100" s="992"/>
      <c r="CU100" s="992"/>
      <c r="CV100" s="993"/>
      <c r="CW100" s="991"/>
      <c r="CX100" s="992"/>
      <c r="CY100" s="992"/>
      <c r="CZ100" s="992"/>
      <c r="DA100" s="993"/>
      <c r="DB100" s="991"/>
      <c r="DC100" s="992"/>
      <c r="DD100" s="992"/>
      <c r="DE100" s="992"/>
      <c r="DF100" s="993"/>
      <c r="DG100" s="991"/>
      <c r="DH100" s="992"/>
      <c r="DI100" s="992"/>
      <c r="DJ100" s="992"/>
      <c r="DK100" s="993"/>
      <c r="DL100" s="991"/>
      <c r="DM100" s="992"/>
      <c r="DN100" s="992"/>
      <c r="DO100" s="992"/>
      <c r="DP100" s="993"/>
      <c r="DQ100" s="991"/>
      <c r="DR100" s="992"/>
      <c r="DS100" s="992"/>
      <c r="DT100" s="992"/>
      <c r="DU100" s="993"/>
      <c r="DV100" s="980"/>
      <c r="DW100" s="981"/>
      <c r="DX100" s="981"/>
      <c r="DY100" s="981"/>
      <c r="DZ100" s="982"/>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80"/>
      <c r="BT101" s="981"/>
      <c r="BU101" s="981"/>
      <c r="BV101" s="981"/>
      <c r="BW101" s="981"/>
      <c r="BX101" s="981"/>
      <c r="BY101" s="981"/>
      <c r="BZ101" s="981"/>
      <c r="CA101" s="981"/>
      <c r="CB101" s="981"/>
      <c r="CC101" s="981"/>
      <c r="CD101" s="981"/>
      <c r="CE101" s="981"/>
      <c r="CF101" s="981"/>
      <c r="CG101" s="990"/>
      <c r="CH101" s="991"/>
      <c r="CI101" s="992"/>
      <c r="CJ101" s="992"/>
      <c r="CK101" s="992"/>
      <c r="CL101" s="993"/>
      <c r="CM101" s="991"/>
      <c r="CN101" s="992"/>
      <c r="CO101" s="992"/>
      <c r="CP101" s="992"/>
      <c r="CQ101" s="993"/>
      <c r="CR101" s="991"/>
      <c r="CS101" s="992"/>
      <c r="CT101" s="992"/>
      <c r="CU101" s="992"/>
      <c r="CV101" s="993"/>
      <c r="CW101" s="991"/>
      <c r="CX101" s="992"/>
      <c r="CY101" s="992"/>
      <c r="CZ101" s="992"/>
      <c r="DA101" s="993"/>
      <c r="DB101" s="991"/>
      <c r="DC101" s="992"/>
      <c r="DD101" s="992"/>
      <c r="DE101" s="992"/>
      <c r="DF101" s="993"/>
      <c r="DG101" s="991"/>
      <c r="DH101" s="992"/>
      <c r="DI101" s="992"/>
      <c r="DJ101" s="992"/>
      <c r="DK101" s="993"/>
      <c r="DL101" s="991"/>
      <c r="DM101" s="992"/>
      <c r="DN101" s="992"/>
      <c r="DO101" s="992"/>
      <c r="DP101" s="993"/>
      <c r="DQ101" s="991"/>
      <c r="DR101" s="992"/>
      <c r="DS101" s="992"/>
      <c r="DT101" s="992"/>
      <c r="DU101" s="993"/>
      <c r="DV101" s="980"/>
      <c r="DW101" s="981"/>
      <c r="DX101" s="981"/>
      <c r="DY101" s="981"/>
      <c r="DZ101" s="982"/>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972" t="s">
        <v>403</v>
      </c>
      <c r="BS102" s="973"/>
      <c r="BT102" s="973"/>
      <c r="BU102" s="973"/>
      <c r="BV102" s="973"/>
      <c r="BW102" s="973"/>
      <c r="BX102" s="973"/>
      <c r="BY102" s="973"/>
      <c r="BZ102" s="973"/>
      <c r="CA102" s="973"/>
      <c r="CB102" s="973"/>
      <c r="CC102" s="973"/>
      <c r="CD102" s="973"/>
      <c r="CE102" s="973"/>
      <c r="CF102" s="973"/>
      <c r="CG102" s="983"/>
      <c r="CH102" s="984"/>
      <c r="CI102" s="985"/>
      <c r="CJ102" s="985"/>
      <c r="CK102" s="985"/>
      <c r="CL102" s="986"/>
      <c r="CM102" s="984"/>
      <c r="CN102" s="985"/>
      <c r="CO102" s="985"/>
      <c r="CP102" s="985"/>
      <c r="CQ102" s="986"/>
      <c r="CR102" s="987">
        <v>391</v>
      </c>
      <c r="CS102" s="988"/>
      <c r="CT102" s="988"/>
      <c r="CU102" s="988"/>
      <c r="CV102" s="989"/>
      <c r="CW102" s="987">
        <v>40</v>
      </c>
      <c r="CX102" s="988"/>
      <c r="CY102" s="988"/>
      <c r="CZ102" s="988"/>
      <c r="DA102" s="989"/>
      <c r="DB102" s="987"/>
      <c r="DC102" s="988"/>
      <c r="DD102" s="988"/>
      <c r="DE102" s="988"/>
      <c r="DF102" s="989"/>
      <c r="DG102" s="987"/>
      <c r="DH102" s="988"/>
      <c r="DI102" s="988"/>
      <c r="DJ102" s="988"/>
      <c r="DK102" s="989"/>
      <c r="DL102" s="987"/>
      <c r="DM102" s="988"/>
      <c r="DN102" s="988"/>
      <c r="DO102" s="988"/>
      <c r="DP102" s="989"/>
      <c r="DQ102" s="987"/>
      <c r="DR102" s="988"/>
      <c r="DS102" s="988"/>
      <c r="DT102" s="988"/>
      <c r="DU102" s="989"/>
      <c r="DV102" s="972"/>
      <c r="DW102" s="973"/>
      <c r="DX102" s="973"/>
      <c r="DY102" s="973"/>
      <c r="DZ102" s="974"/>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75" t="s">
        <v>404</v>
      </c>
      <c r="BR103" s="975"/>
      <c r="BS103" s="975"/>
      <c r="BT103" s="975"/>
      <c r="BU103" s="975"/>
      <c r="BV103" s="975"/>
      <c r="BW103" s="975"/>
      <c r="BX103" s="975"/>
      <c r="BY103" s="975"/>
      <c r="BZ103" s="975"/>
      <c r="CA103" s="975"/>
      <c r="CB103" s="975"/>
      <c r="CC103" s="975"/>
      <c r="CD103" s="975"/>
      <c r="CE103" s="975"/>
      <c r="CF103" s="975"/>
      <c r="CG103" s="975"/>
      <c r="CH103" s="975"/>
      <c r="CI103" s="975"/>
      <c r="CJ103" s="975"/>
      <c r="CK103" s="975"/>
      <c r="CL103" s="975"/>
      <c r="CM103" s="975"/>
      <c r="CN103" s="975"/>
      <c r="CO103" s="975"/>
      <c r="CP103" s="975"/>
      <c r="CQ103" s="975"/>
      <c r="CR103" s="975"/>
      <c r="CS103" s="975"/>
      <c r="CT103" s="975"/>
      <c r="CU103" s="975"/>
      <c r="CV103" s="975"/>
      <c r="CW103" s="975"/>
      <c r="CX103" s="975"/>
      <c r="CY103" s="975"/>
      <c r="CZ103" s="975"/>
      <c r="DA103" s="975"/>
      <c r="DB103" s="975"/>
      <c r="DC103" s="975"/>
      <c r="DD103" s="975"/>
      <c r="DE103" s="975"/>
      <c r="DF103" s="975"/>
      <c r="DG103" s="975"/>
      <c r="DH103" s="975"/>
      <c r="DI103" s="975"/>
      <c r="DJ103" s="975"/>
      <c r="DK103" s="975"/>
      <c r="DL103" s="975"/>
      <c r="DM103" s="975"/>
      <c r="DN103" s="975"/>
      <c r="DO103" s="975"/>
      <c r="DP103" s="975"/>
      <c r="DQ103" s="975"/>
      <c r="DR103" s="975"/>
      <c r="DS103" s="975"/>
      <c r="DT103" s="975"/>
      <c r="DU103" s="975"/>
      <c r="DV103" s="975"/>
      <c r="DW103" s="975"/>
      <c r="DX103" s="975"/>
      <c r="DY103" s="975"/>
      <c r="DZ103" s="975"/>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76" t="s">
        <v>405</v>
      </c>
      <c r="BR104" s="976"/>
      <c r="BS104" s="976"/>
      <c r="BT104" s="976"/>
      <c r="BU104" s="976"/>
      <c r="BV104" s="976"/>
      <c r="BW104" s="976"/>
      <c r="BX104" s="976"/>
      <c r="BY104" s="976"/>
      <c r="BZ104" s="976"/>
      <c r="CA104" s="976"/>
      <c r="CB104" s="976"/>
      <c r="CC104" s="976"/>
      <c r="CD104" s="976"/>
      <c r="CE104" s="976"/>
      <c r="CF104" s="976"/>
      <c r="CG104" s="976"/>
      <c r="CH104" s="976"/>
      <c r="CI104" s="976"/>
      <c r="CJ104" s="976"/>
      <c r="CK104" s="976"/>
      <c r="CL104" s="976"/>
      <c r="CM104" s="976"/>
      <c r="CN104" s="976"/>
      <c r="CO104" s="976"/>
      <c r="CP104" s="976"/>
      <c r="CQ104" s="976"/>
      <c r="CR104" s="976"/>
      <c r="CS104" s="976"/>
      <c r="CT104" s="976"/>
      <c r="CU104" s="976"/>
      <c r="CV104" s="976"/>
      <c r="CW104" s="976"/>
      <c r="CX104" s="976"/>
      <c r="CY104" s="976"/>
      <c r="CZ104" s="976"/>
      <c r="DA104" s="976"/>
      <c r="DB104" s="976"/>
      <c r="DC104" s="976"/>
      <c r="DD104" s="976"/>
      <c r="DE104" s="976"/>
      <c r="DF104" s="976"/>
      <c r="DG104" s="976"/>
      <c r="DH104" s="976"/>
      <c r="DI104" s="976"/>
      <c r="DJ104" s="976"/>
      <c r="DK104" s="976"/>
      <c r="DL104" s="976"/>
      <c r="DM104" s="976"/>
      <c r="DN104" s="976"/>
      <c r="DO104" s="976"/>
      <c r="DP104" s="976"/>
      <c r="DQ104" s="976"/>
      <c r="DR104" s="976"/>
      <c r="DS104" s="976"/>
      <c r="DT104" s="976"/>
      <c r="DU104" s="976"/>
      <c r="DV104" s="976"/>
      <c r="DW104" s="976"/>
      <c r="DX104" s="976"/>
      <c r="DY104" s="976"/>
      <c r="DZ104" s="976"/>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77" t="s">
        <v>408</v>
      </c>
      <c r="B108" s="978"/>
      <c r="C108" s="978"/>
      <c r="D108" s="978"/>
      <c r="E108" s="978"/>
      <c r="F108" s="978"/>
      <c r="G108" s="978"/>
      <c r="H108" s="978"/>
      <c r="I108" s="978"/>
      <c r="J108" s="978"/>
      <c r="K108" s="978"/>
      <c r="L108" s="978"/>
      <c r="M108" s="978"/>
      <c r="N108" s="978"/>
      <c r="O108" s="978"/>
      <c r="P108" s="978"/>
      <c r="Q108" s="978"/>
      <c r="R108" s="978"/>
      <c r="S108" s="978"/>
      <c r="T108" s="978"/>
      <c r="U108" s="978"/>
      <c r="V108" s="978"/>
      <c r="W108" s="978"/>
      <c r="X108" s="978"/>
      <c r="Y108" s="978"/>
      <c r="Z108" s="978"/>
      <c r="AA108" s="978"/>
      <c r="AB108" s="978"/>
      <c r="AC108" s="978"/>
      <c r="AD108" s="978"/>
      <c r="AE108" s="978"/>
      <c r="AF108" s="978"/>
      <c r="AG108" s="978"/>
      <c r="AH108" s="978"/>
      <c r="AI108" s="978"/>
      <c r="AJ108" s="978"/>
      <c r="AK108" s="978"/>
      <c r="AL108" s="978"/>
      <c r="AM108" s="978"/>
      <c r="AN108" s="978"/>
      <c r="AO108" s="978"/>
      <c r="AP108" s="978"/>
      <c r="AQ108" s="978"/>
      <c r="AR108" s="978"/>
      <c r="AS108" s="978"/>
      <c r="AT108" s="979"/>
      <c r="AU108" s="977" t="s">
        <v>409</v>
      </c>
      <c r="AV108" s="978"/>
      <c r="AW108" s="978"/>
      <c r="AX108" s="978"/>
      <c r="AY108" s="978"/>
      <c r="AZ108" s="978"/>
      <c r="BA108" s="978"/>
      <c r="BB108" s="978"/>
      <c r="BC108" s="978"/>
      <c r="BD108" s="978"/>
      <c r="BE108" s="978"/>
      <c r="BF108" s="978"/>
      <c r="BG108" s="978"/>
      <c r="BH108" s="978"/>
      <c r="BI108" s="978"/>
      <c r="BJ108" s="978"/>
      <c r="BK108" s="978"/>
      <c r="BL108" s="978"/>
      <c r="BM108" s="978"/>
      <c r="BN108" s="978"/>
      <c r="BO108" s="978"/>
      <c r="BP108" s="978"/>
      <c r="BQ108" s="978"/>
      <c r="BR108" s="978"/>
      <c r="BS108" s="978"/>
      <c r="BT108" s="978"/>
      <c r="BU108" s="978"/>
      <c r="BV108" s="978"/>
      <c r="BW108" s="978"/>
      <c r="BX108" s="978"/>
      <c r="BY108" s="978"/>
      <c r="BZ108" s="978"/>
      <c r="CA108" s="978"/>
      <c r="CB108" s="978"/>
      <c r="CC108" s="978"/>
      <c r="CD108" s="978"/>
      <c r="CE108" s="978"/>
      <c r="CF108" s="978"/>
      <c r="CG108" s="978"/>
      <c r="CH108" s="978"/>
      <c r="CI108" s="978"/>
      <c r="CJ108" s="978"/>
      <c r="CK108" s="978"/>
      <c r="CL108" s="978"/>
      <c r="CM108" s="978"/>
      <c r="CN108" s="978"/>
      <c r="CO108" s="978"/>
      <c r="CP108" s="978"/>
      <c r="CQ108" s="978"/>
      <c r="CR108" s="978"/>
      <c r="CS108" s="978"/>
      <c r="CT108" s="978"/>
      <c r="CU108" s="978"/>
      <c r="CV108" s="978"/>
      <c r="CW108" s="978"/>
      <c r="CX108" s="978"/>
      <c r="CY108" s="978"/>
      <c r="CZ108" s="978"/>
      <c r="DA108" s="978"/>
      <c r="DB108" s="978"/>
      <c r="DC108" s="978"/>
      <c r="DD108" s="978"/>
      <c r="DE108" s="978"/>
      <c r="DF108" s="978"/>
      <c r="DG108" s="978"/>
      <c r="DH108" s="978"/>
      <c r="DI108" s="978"/>
      <c r="DJ108" s="978"/>
      <c r="DK108" s="978"/>
      <c r="DL108" s="978"/>
      <c r="DM108" s="978"/>
      <c r="DN108" s="978"/>
      <c r="DO108" s="978"/>
      <c r="DP108" s="978"/>
      <c r="DQ108" s="978"/>
      <c r="DR108" s="978"/>
      <c r="DS108" s="978"/>
      <c r="DT108" s="978"/>
      <c r="DU108" s="978"/>
      <c r="DV108" s="978"/>
      <c r="DW108" s="978"/>
      <c r="DX108" s="978"/>
      <c r="DY108" s="978"/>
      <c r="DZ108" s="979"/>
    </row>
    <row r="109" spans="1:131" s="212" customFormat="1" ht="26.25" customHeight="1" x14ac:dyDescent="0.2">
      <c r="A109" s="930" t="s">
        <v>410</v>
      </c>
      <c r="B109" s="931"/>
      <c r="C109" s="931"/>
      <c r="D109" s="931"/>
      <c r="E109" s="931"/>
      <c r="F109" s="931"/>
      <c r="G109" s="931"/>
      <c r="H109" s="931"/>
      <c r="I109" s="931"/>
      <c r="J109" s="931"/>
      <c r="K109" s="931"/>
      <c r="L109" s="931"/>
      <c r="M109" s="931"/>
      <c r="N109" s="931"/>
      <c r="O109" s="931"/>
      <c r="P109" s="931"/>
      <c r="Q109" s="931"/>
      <c r="R109" s="931"/>
      <c r="S109" s="931"/>
      <c r="T109" s="931"/>
      <c r="U109" s="931"/>
      <c r="V109" s="931"/>
      <c r="W109" s="931"/>
      <c r="X109" s="931"/>
      <c r="Y109" s="931"/>
      <c r="Z109" s="932"/>
      <c r="AA109" s="933" t="s">
        <v>411</v>
      </c>
      <c r="AB109" s="931"/>
      <c r="AC109" s="931"/>
      <c r="AD109" s="931"/>
      <c r="AE109" s="932"/>
      <c r="AF109" s="933" t="s">
        <v>412</v>
      </c>
      <c r="AG109" s="931"/>
      <c r="AH109" s="931"/>
      <c r="AI109" s="931"/>
      <c r="AJ109" s="932"/>
      <c r="AK109" s="933" t="s">
        <v>294</v>
      </c>
      <c r="AL109" s="931"/>
      <c r="AM109" s="931"/>
      <c r="AN109" s="931"/>
      <c r="AO109" s="932"/>
      <c r="AP109" s="933" t="s">
        <v>413</v>
      </c>
      <c r="AQ109" s="931"/>
      <c r="AR109" s="931"/>
      <c r="AS109" s="931"/>
      <c r="AT109" s="964"/>
      <c r="AU109" s="930" t="s">
        <v>410</v>
      </c>
      <c r="AV109" s="931"/>
      <c r="AW109" s="931"/>
      <c r="AX109" s="931"/>
      <c r="AY109" s="931"/>
      <c r="AZ109" s="931"/>
      <c r="BA109" s="931"/>
      <c r="BB109" s="931"/>
      <c r="BC109" s="931"/>
      <c r="BD109" s="931"/>
      <c r="BE109" s="931"/>
      <c r="BF109" s="931"/>
      <c r="BG109" s="931"/>
      <c r="BH109" s="931"/>
      <c r="BI109" s="931"/>
      <c r="BJ109" s="931"/>
      <c r="BK109" s="931"/>
      <c r="BL109" s="931"/>
      <c r="BM109" s="931"/>
      <c r="BN109" s="931"/>
      <c r="BO109" s="931"/>
      <c r="BP109" s="932"/>
      <c r="BQ109" s="933" t="s">
        <v>411</v>
      </c>
      <c r="BR109" s="931"/>
      <c r="BS109" s="931"/>
      <c r="BT109" s="931"/>
      <c r="BU109" s="932"/>
      <c r="BV109" s="933" t="s">
        <v>412</v>
      </c>
      <c r="BW109" s="931"/>
      <c r="BX109" s="931"/>
      <c r="BY109" s="931"/>
      <c r="BZ109" s="932"/>
      <c r="CA109" s="933" t="s">
        <v>294</v>
      </c>
      <c r="CB109" s="931"/>
      <c r="CC109" s="931"/>
      <c r="CD109" s="931"/>
      <c r="CE109" s="932"/>
      <c r="CF109" s="971" t="s">
        <v>413</v>
      </c>
      <c r="CG109" s="971"/>
      <c r="CH109" s="971"/>
      <c r="CI109" s="971"/>
      <c r="CJ109" s="971"/>
      <c r="CK109" s="933" t="s">
        <v>414</v>
      </c>
      <c r="CL109" s="931"/>
      <c r="CM109" s="931"/>
      <c r="CN109" s="931"/>
      <c r="CO109" s="931"/>
      <c r="CP109" s="931"/>
      <c r="CQ109" s="931"/>
      <c r="CR109" s="931"/>
      <c r="CS109" s="931"/>
      <c r="CT109" s="931"/>
      <c r="CU109" s="931"/>
      <c r="CV109" s="931"/>
      <c r="CW109" s="931"/>
      <c r="CX109" s="931"/>
      <c r="CY109" s="931"/>
      <c r="CZ109" s="931"/>
      <c r="DA109" s="931"/>
      <c r="DB109" s="931"/>
      <c r="DC109" s="931"/>
      <c r="DD109" s="931"/>
      <c r="DE109" s="931"/>
      <c r="DF109" s="932"/>
      <c r="DG109" s="933" t="s">
        <v>411</v>
      </c>
      <c r="DH109" s="931"/>
      <c r="DI109" s="931"/>
      <c r="DJ109" s="931"/>
      <c r="DK109" s="932"/>
      <c r="DL109" s="933" t="s">
        <v>412</v>
      </c>
      <c r="DM109" s="931"/>
      <c r="DN109" s="931"/>
      <c r="DO109" s="931"/>
      <c r="DP109" s="932"/>
      <c r="DQ109" s="933" t="s">
        <v>294</v>
      </c>
      <c r="DR109" s="931"/>
      <c r="DS109" s="931"/>
      <c r="DT109" s="931"/>
      <c r="DU109" s="932"/>
      <c r="DV109" s="933" t="s">
        <v>413</v>
      </c>
      <c r="DW109" s="931"/>
      <c r="DX109" s="931"/>
      <c r="DY109" s="931"/>
      <c r="DZ109" s="964"/>
    </row>
    <row r="110" spans="1:131" s="212" customFormat="1" ht="26.25" customHeight="1" x14ac:dyDescent="0.2">
      <c r="A110" s="842" t="s">
        <v>415</v>
      </c>
      <c r="B110" s="843"/>
      <c r="C110" s="843"/>
      <c r="D110" s="843"/>
      <c r="E110" s="843"/>
      <c r="F110" s="843"/>
      <c r="G110" s="843"/>
      <c r="H110" s="843"/>
      <c r="I110" s="843"/>
      <c r="J110" s="843"/>
      <c r="K110" s="843"/>
      <c r="L110" s="843"/>
      <c r="M110" s="843"/>
      <c r="N110" s="843"/>
      <c r="O110" s="843"/>
      <c r="P110" s="843"/>
      <c r="Q110" s="843"/>
      <c r="R110" s="843"/>
      <c r="S110" s="843"/>
      <c r="T110" s="843"/>
      <c r="U110" s="843"/>
      <c r="V110" s="843"/>
      <c r="W110" s="843"/>
      <c r="X110" s="843"/>
      <c r="Y110" s="843"/>
      <c r="Z110" s="844"/>
      <c r="AA110" s="923">
        <v>13709478</v>
      </c>
      <c r="AB110" s="924"/>
      <c r="AC110" s="924"/>
      <c r="AD110" s="924"/>
      <c r="AE110" s="925"/>
      <c r="AF110" s="926">
        <v>11543508</v>
      </c>
      <c r="AG110" s="924"/>
      <c r="AH110" s="924"/>
      <c r="AI110" s="924"/>
      <c r="AJ110" s="925"/>
      <c r="AK110" s="926">
        <v>11385366</v>
      </c>
      <c r="AL110" s="924"/>
      <c r="AM110" s="924"/>
      <c r="AN110" s="924"/>
      <c r="AO110" s="925"/>
      <c r="AP110" s="927">
        <v>22.8</v>
      </c>
      <c r="AQ110" s="928"/>
      <c r="AR110" s="928"/>
      <c r="AS110" s="928"/>
      <c r="AT110" s="929"/>
      <c r="AU110" s="965" t="s">
        <v>69</v>
      </c>
      <c r="AV110" s="966"/>
      <c r="AW110" s="966"/>
      <c r="AX110" s="966"/>
      <c r="AY110" s="966"/>
      <c r="AZ110" s="895" t="s">
        <v>416</v>
      </c>
      <c r="BA110" s="843"/>
      <c r="BB110" s="843"/>
      <c r="BC110" s="843"/>
      <c r="BD110" s="843"/>
      <c r="BE110" s="843"/>
      <c r="BF110" s="843"/>
      <c r="BG110" s="843"/>
      <c r="BH110" s="843"/>
      <c r="BI110" s="843"/>
      <c r="BJ110" s="843"/>
      <c r="BK110" s="843"/>
      <c r="BL110" s="843"/>
      <c r="BM110" s="843"/>
      <c r="BN110" s="843"/>
      <c r="BO110" s="843"/>
      <c r="BP110" s="844"/>
      <c r="BQ110" s="896">
        <v>112670000</v>
      </c>
      <c r="BR110" s="877"/>
      <c r="BS110" s="877"/>
      <c r="BT110" s="877"/>
      <c r="BU110" s="877"/>
      <c r="BV110" s="877">
        <v>105539733</v>
      </c>
      <c r="BW110" s="877"/>
      <c r="BX110" s="877"/>
      <c r="BY110" s="877"/>
      <c r="BZ110" s="877"/>
      <c r="CA110" s="877">
        <v>101864587</v>
      </c>
      <c r="CB110" s="877"/>
      <c r="CC110" s="877"/>
      <c r="CD110" s="877"/>
      <c r="CE110" s="877"/>
      <c r="CF110" s="901">
        <v>204.4</v>
      </c>
      <c r="CG110" s="902"/>
      <c r="CH110" s="902"/>
      <c r="CI110" s="902"/>
      <c r="CJ110" s="902"/>
      <c r="CK110" s="961" t="s">
        <v>417</v>
      </c>
      <c r="CL110" s="854"/>
      <c r="CM110" s="895" t="s">
        <v>418</v>
      </c>
      <c r="CN110" s="843"/>
      <c r="CO110" s="843"/>
      <c r="CP110" s="843"/>
      <c r="CQ110" s="843"/>
      <c r="CR110" s="843"/>
      <c r="CS110" s="843"/>
      <c r="CT110" s="843"/>
      <c r="CU110" s="843"/>
      <c r="CV110" s="843"/>
      <c r="CW110" s="843"/>
      <c r="CX110" s="843"/>
      <c r="CY110" s="843"/>
      <c r="CZ110" s="843"/>
      <c r="DA110" s="843"/>
      <c r="DB110" s="843"/>
      <c r="DC110" s="843"/>
      <c r="DD110" s="843"/>
      <c r="DE110" s="843"/>
      <c r="DF110" s="844"/>
      <c r="DG110" s="896" t="s">
        <v>122</v>
      </c>
      <c r="DH110" s="877"/>
      <c r="DI110" s="877"/>
      <c r="DJ110" s="877"/>
      <c r="DK110" s="877"/>
      <c r="DL110" s="877" t="s">
        <v>122</v>
      </c>
      <c r="DM110" s="877"/>
      <c r="DN110" s="877"/>
      <c r="DO110" s="877"/>
      <c r="DP110" s="877"/>
      <c r="DQ110" s="877" t="s">
        <v>122</v>
      </c>
      <c r="DR110" s="877"/>
      <c r="DS110" s="877"/>
      <c r="DT110" s="877"/>
      <c r="DU110" s="877"/>
      <c r="DV110" s="878" t="s">
        <v>122</v>
      </c>
      <c r="DW110" s="878"/>
      <c r="DX110" s="878"/>
      <c r="DY110" s="878"/>
      <c r="DZ110" s="879"/>
    </row>
    <row r="111" spans="1:131" s="212" customFormat="1" ht="26.25" customHeight="1" x14ac:dyDescent="0.2">
      <c r="A111" s="809" t="s">
        <v>419</v>
      </c>
      <c r="B111" s="810"/>
      <c r="C111" s="810"/>
      <c r="D111" s="810"/>
      <c r="E111" s="810"/>
      <c r="F111" s="810"/>
      <c r="G111" s="810"/>
      <c r="H111" s="810"/>
      <c r="I111" s="810"/>
      <c r="J111" s="810"/>
      <c r="K111" s="810"/>
      <c r="L111" s="810"/>
      <c r="M111" s="810"/>
      <c r="N111" s="810"/>
      <c r="O111" s="810"/>
      <c r="P111" s="810"/>
      <c r="Q111" s="810"/>
      <c r="R111" s="810"/>
      <c r="S111" s="810"/>
      <c r="T111" s="810"/>
      <c r="U111" s="810"/>
      <c r="V111" s="810"/>
      <c r="W111" s="810"/>
      <c r="X111" s="810"/>
      <c r="Y111" s="810"/>
      <c r="Z111" s="960"/>
      <c r="AA111" s="953" t="s">
        <v>122</v>
      </c>
      <c r="AB111" s="954"/>
      <c r="AC111" s="954"/>
      <c r="AD111" s="954"/>
      <c r="AE111" s="955"/>
      <c r="AF111" s="956" t="s">
        <v>122</v>
      </c>
      <c r="AG111" s="954"/>
      <c r="AH111" s="954"/>
      <c r="AI111" s="954"/>
      <c r="AJ111" s="955"/>
      <c r="AK111" s="956" t="s">
        <v>122</v>
      </c>
      <c r="AL111" s="954"/>
      <c r="AM111" s="954"/>
      <c r="AN111" s="954"/>
      <c r="AO111" s="955"/>
      <c r="AP111" s="957" t="s">
        <v>122</v>
      </c>
      <c r="AQ111" s="958"/>
      <c r="AR111" s="958"/>
      <c r="AS111" s="958"/>
      <c r="AT111" s="959"/>
      <c r="AU111" s="967"/>
      <c r="AV111" s="968"/>
      <c r="AW111" s="968"/>
      <c r="AX111" s="968"/>
      <c r="AY111" s="968"/>
      <c r="AZ111" s="850" t="s">
        <v>420</v>
      </c>
      <c r="BA111" s="787"/>
      <c r="BB111" s="787"/>
      <c r="BC111" s="787"/>
      <c r="BD111" s="787"/>
      <c r="BE111" s="787"/>
      <c r="BF111" s="787"/>
      <c r="BG111" s="787"/>
      <c r="BH111" s="787"/>
      <c r="BI111" s="787"/>
      <c r="BJ111" s="787"/>
      <c r="BK111" s="787"/>
      <c r="BL111" s="787"/>
      <c r="BM111" s="787"/>
      <c r="BN111" s="787"/>
      <c r="BO111" s="787"/>
      <c r="BP111" s="788"/>
      <c r="BQ111" s="851">
        <v>226950</v>
      </c>
      <c r="BR111" s="852"/>
      <c r="BS111" s="852"/>
      <c r="BT111" s="852"/>
      <c r="BU111" s="852"/>
      <c r="BV111" s="852">
        <v>3925</v>
      </c>
      <c r="BW111" s="852"/>
      <c r="BX111" s="852"/>
      <c r="BY111" s="852"/>
      <c r="BZ111" s="852"/>
      <c r="CA111" s="852" t="s">
        <v>122</v>
      </c>
      <c r="CB111" s="852"/>
      <c r="CC111" s="852"/>
      <c r="CD111" s="852"/>
      <c r="CE111" s="852"/>
      <c r="CF111" s="910" t="s">
        <v>122</v>
      </c>
      <c r="CG111" s="911"/>
      <c r="CH111" s="911"/>
      <c r="CI111" s="911"/>
      <c r="CJ111" s="911"/>
      <c r="CK111" s="962"/>
      <c r="CL111" s="856"/>
      <c r="CM111" s="850" t="s">
        <v>421</v>
      </c>
      <c r="CN111" s="787"/>
      <c r="CO111" s="787"/>
      <c r="CP111" s="787"/>
      <c r="CQ111" s="787"/>
      <c r="CR111" s="787"/>
      <c r="CS111" s="787"/>
      <c r="CT111" s="787"/>
      <c r="CU111" s="787"/>
      <c r="CV111" s="787"/>
      <c r="CW111" s="787"/>
      <c r="CX111" s="787"/>
      <c r="CY111" s="787"/>
      <c r="CZ111" s="787"/>
      <c r="DA111" s="787"/>
      <c r="DB111" s="787"/>
      <c r="DC111" s="787"/>
      <c r="DD111" s="787"/>
      <c r="DE111" s="787"/>
      <c r="DF111" s="788"/>
      <c r="DG111" s="851" t="s">
        <v>122</v>
      </c>
      <c r="DH111" s="852"/>
      <c r="DI111" s="852"/>
      <c r="DJ111" s="852"/>
      <c r="DK111" s="852"/>
      <c r="DL111" s="852" t="s">
        <v>122</v>
      </c>
      <c r="DM111" s="852"/>
      <c r="DN111" s="852"/>
      <c r="DO111" s="852"/>
      <c r="DP111" s="852"/>
      <c r="DQ111" s="852" t="s">
        <v>122</v>
      </c>
      <c r="DR111" s="852"/>
      <c r="DS111" s="852"/>
      <c r="DT111" s="852"/>
      <c r="DU111" s="852"/>
      <c r="DV111" s="829" t="s">
        <v>122</v>
      </c>
      <c r="DW111" s="829"/>
      <c r="DX111" s="829"/>
      <c r="DY111" s="829"/>
      <c r="DZ111" s="830"/>
    </row>
    <row r="112" spans="1:131" s="212" customFormat="1" ht="26.25" customHeight="1" x14ac:dyDescent="0.2">
      <c r="A112" s="947" t="s">
        <v>422</v>
      </c>
      <c r="B112" s="948"/>
      <c r="C112" s="787" t="s">
        <v>423</v>
      </c>
      <c r="D112" s="787"/>
      <c r="E112" s="787"/>
      <c r="F112" s="787"/>
      <c r="G112" s="787"/>
      <c r="H112" s="787"/>
      <c r="I112" s="787"/>
      <c r="J112" s="787"/>
      <c r="K112" s="787"/>
      <c r="L112" s="787"/>
      <c r="M112" s="787"/>
      <c r="N112" s="787"/>
      <c r="O112" s="787"/>
      <c r="P112" s="787"/>
      <c r="Q112" s="787"/>
      <c r="R112" s="787"/>
      <c r="S112" s="787"/>
      <c r="T112" s="787"/>
      <c r="U112" s="787"/>
      <c r="V112" s="787"/>
      <c r="W112" s="787"/>
      <c r="X112" s="787"/>
      <c r="Y112" s="787"/>
      <c r="Z112" s="788"/>
      <c r="AA112" s="814" t="s">
        <v>122</v>
      </c>
      <c r="AB112" s="815"/>
      <c r="AC112" s="815"/>
      <c r="AD112" s="815"/>
      <c r="AE112" s="816"/>
      <c r="AF112" s="817" t="s">
        <v>122</v>
      </c>
      <c r="AG112" s="815"/>
      <c r="AH112" s="815"/>
      <c r="AI112" s="815"/>
      <c r="AJ112" s="816"/>
      <c r="AK112" s="817" t="s">
        <v>122</v>
      </c>
      <c r="AL112" s="815"/>
      <c r="AM112" s="815"/>
      <c r="AN112" s="815"/>
      <c r="AO112" s="816"/>
      <c r="AP112" s="859" t="s">
        <v>122</v>
      </c>
      <c r="AQ112" s="860"/>
      <c r="AR112" s="860"/>
      <c r="AS112" s="860"/>
      <c r="AT112" s="861"/>
      <c r="AU112" s="967"/>
      <c r="AV112" s="968"/>
      <c r="AW112" s="968"/>
      <c r="AX112" s="968"/>
      <c r="AY112" s="968"/>
      <c r="AZ112" s="850" t="s">
        <v>424</v>
      </c>
      <c r="BA112" s="787"/>
      <c r="BB112" s="787"/>
      <c r="BC112" s="787"/>
      <c r="BD112" s="787"/>
      <c r="BE112" s="787"/>
      <c r="BF112" s="787"/>
      <c r="BG112" s="787"/>
      <c r="BH112" s="787"/>
      <c r="BI112" s="787"/>
      <c r="BJ112" s="787"/>
      <c r="BK112" s="787"/>
      <c r="BL112" s="787"/>
      <c r="BM112" s="787"/>
      <c r="BN112" s="787"/>
      <c r="BO112" s="787"/>
      <c r="BP112" s="788"/>
      <c r="BQ112" s="851">
        <v>56227259</v>
      </c>
      <c r="BR112" s="852"/>
      <c r="BS112" s="852"/>
      <c r="BT112" s="852"/>
      <c r="BU112" s="852"/>
      <c r="BV112" s="852">
        <v>55279890</v>
      </c>
      <c r="BW112" s="852"/>
      <c r="BX112" s="852"/>
      <c r="BY112" s="852"/>
      <c r="BZ112" s="852"/>
      <c r="CA112" s="852">
        <v>53416105</v>
      </c>
      <c r="CB112" s="852"/>
      <c r="CC112" s="852"/>
      <c r="CD112" s="852"/>
      <c r="CE112" s="852"/>
      <c r="CF112" s="910">
        <v>107.2</v>
      </c>
      <c r="CG112" s="911"/>
      <c r="CH112" s="911"/>
      <c r="CI112" s="911"/>
      <c r="CJ112" s="911"/>
      <c r="CK112" s="962"/>
      <c r="CL112" s="856"/>
      <c r="CM112" s="850" t="s">
        <v>425</v>
      </c>
      <c r="CN112" s="787"/>
      <c r="CO112" s="787"/>
      <c r="CP112" s="787"/>
      <c r="CQ112" s="787"/>
      <c r="CR112" s="787"/>
      <c r="CS112" s="787"/>
      <c r="CT112" s="787"/>
      <c r="CU112" s="787"/>
      <c r="CV112" s="787"/>
      <c r="CW112" s="787"/>
      <c r="CX112" s="787"/>
      <c r="CY112" s="787"/>
      <c r="CZ112" s="787"/>
      <c r="DA112" s="787"/>
      <c r="DB112" s="787"/>
      <c r="DC112" s="787"/>
      <c r="DD112" s="787"/>
      <c r="DE112" s="787"/>
      <c r="DF112" s="788"/>
      <c r="DG112" s="851" t="s">
        <v>122</v>
      </c>
      <c r="DH112" s="852"/>
      <c r="DI112" s="852"/>
      <c r="DJ112" s="852"/>
      <c r="DK112" s="852"/>
      <c r="DL112" s="852" t="s">
        <v>122</v>
      </c>
      <c r="DM112" s="852"/>
      <c r="DN112" s="852"/>
      <c r="DO112" s="852"/>
      <c r="DP112" s="852"/>
      <c r="DQ112" s="852" t="s">
        <v>122</v>
      </c>
      <c r="DR112" s="852"/>
      <c r="DS112" s="852"/>
      <c r="DT112" s="852"/>
      <c r="DU112" s="852"/>
      <c r="DV112" s="829" t="s">
        <v>122</v>
      </c>
      <c r="DW112" s="829"/>
      <c r="DX112" s="829"/>
      <c r="DY112" s="829"/>
      <c r="DZ112" s="830"/>
    </row>
    <row r="113" spans="1:130" s="212" customFormat="1" ht="26.25" customHeight="1" x14ac:dyDescent="0.2">
      <c r="A113" s="949"/>
      <c r="B113" s="950"/>
      <c r="C113" s="787" t="s">
        <v>426</v>
      </c>
      <c r="D113" s="787"/>
      <c r="E113" s="787"/>
      <c r="F113" s="787"/>
      <c r="G113" s="787"/>
      <c r="H113" s="787"/>
      <c r="I113" s="787"/>
      <c r="J113" s="787"/>
      <c r="K113" s="787"/>
      <c r="L113" s="787"/>
      <c r="M113" s="787"/>
      <c r="N113" s="787"/>
      <c r="O113" s="787"/>
      <c r="P113" s="787"/>
      <c r="Q113" s="787"/>
      <c r="R113" s="787"/>
      <c r="S113" s="787"/>
      <c r="T113" s="787"/>
      <c r="U113" s="787"/>
      <c r="V113" s="787"/>
      <c r="W113" s="787"/>
      <c r="X113" s="787"/>
      <c r="Y113" s="787"/>
      <c r="Z113" s="788"/>
      <c r="AA113" s="953">
        <v>4147585</v>
      </c>
      <c r="AB113" s="954"/>
      <c r="AC113" s="954"/>
      <c r="AD113" s="954"/>
      <c r="AE113" s="955"/>
      <c r="AF113" s="956">
        <v>4184666</v>
      </c>
      <c r="AG113" s="954"/>
      <c r="AH113" s="954"/>
      <c r="AI113" s="954"/>
      <c r="AJ113" s="955"/>
      <c r="AK113" s="956">
        <v>4105651</v>
      </c>
      <c r="AL113" s="954"/>
      <c r="AM113" s="954"/>
      <c r="AN113" s="954"/>
      <c r="AO113" s="955"/>
      <c r="AP113" s="957">
        <v>8.1999999999999993</v>
      </c>
      <c r="AQ113" s="958"/>
      <c r="AR113" s="958"/>
      <c r="AS113" s="958"/>
      <c r="AT113" s="959"/>
      <c r="AU113" s="967"/>
      <c r="AV113" s="968"/>
      <c r="AW113" s="968"/>
      <c r="AX113" s="968"/>
      <c r="AY113" s="968"/>
      <c r="AZ113" s="850" t="s">
        <v>427</v>
      </c>
      <c r="BA113" s="787"/>
      <c r="BB113" s="787"/>
      <c r="BC113" s="787"/>
      <c r="BD113" s="787"/>
      <c r="BE113" s="787"/>
      <c r="BF113" s="787"/>
      <c r="BG113" s="787"/>
      <c r="BH113" s="787"/>
      <c r="BI113" s="787"/>
      <c r="BJ113" s="787"/>
      <c r="BK113" s="787"/>
      <c r="BL113" s="787"/>
      <c r="BM113" s="787"/>
      <c r="BN113" s="787"/>
      <c r="BO113" s="787"/>
      <c r="BP113" s="788"/>
      <c r="BQ113" s="851">
        <v>461193</v>
      </c>
      <c r="BR113" s="852"/>
      <c r="BS113" s="852"/>
      <c r="BT113" s="852"/>
      <c r="BU113" s="852"/>
      <c r="BV113" s="852">
        <v>414213</v>
      </c>
      <c r="BW113" s="852"/>
      <c r="BX113" s="852"/>
      <c r="BY113" s="852"/>
      <c r="BZ113" s="852"/>
      <c r="CA113" s="852">
        <v>512645</v>
      </c>
      <c r="CB113" s="852"/>
      <c r="CC113" s="852"/>
      <c r="CD113" s="852"/>
      <c r="CE113" s="852"/>
      <c r="CF113" s="910">
        <v>1</v>
      </c>
      <c r="CG113" s="911"/>
      <c r="CH113" s="911"/>
      <c r="CI113" s="911"/>
      <c r="CJ113" s="911"/>
      <c r="CK113" s="962"/>
      <c r="CL113" s="856"/>
      <c r="CM113" s="850" t="s">
        <v>428</v>
      </c>
      <c r="CN113" s="787"/>
      <c r="CO113" s="787"/>
      <c r="CP113" s="787"/>
      <c r="CQ113" s="787"/>
      <c r="CR113" s="787"/>
      <c r="CS113" s="787"/>
      <c r="CT113" s="787"/>
      <c r="CU113" s="787"/>
      <c r="CV113" s="787"/>
      <c r="CW113" s="787"/>
      <c r="CX113" s="787"/>
      <c r="CY113" s="787"/>
      <c r="CZ113" s="787"/>
      <c r="DA113" s="787"/>
      <c r="DB113" s="787"/>
      <c r="DC113" s="787"/>
      <c r="DD113" s="787"/>
      <c r="DE113" s="787"/>
      <c r="DF113" s="788"/>
      <c r="DG113" s="814" t="s">
        <v>122</v>
      </c>
      <c r="DH113" s="815"/>
      <c r="DI113" s="815"/>
      <c r="DJ113" s="815"/>
      <c r="DK113" s="816"/>
      <c r="DL113" s="817" t="s">
        <v>122</v>
      </c>
      <c r="DM113" s="815"/>
      <c r="DN113" s="815"/>
      <c r="DO113" s="815"/>
      <c r="DP113" s="816"/>
      <c r="DQ113" s="817" t="s">
        <v>122</v>
      </c>
      <c r="DR113" s="815"/>
      <c r="DS113" s="815"/>
      <c r="DT113" s="815"/>
      <c r="DU113" s="816"/>
      <c r="DV113" s="859" t="s">
        <v>122</v>
      </c>
      <c r="DW113" s="860"/>
      <c r="DX113" s="860"/>
      <c r="DY113" s="860"/>
      <c r="DZ113" s="861"/>
    </row>
    <row r="114" spans="1:130" s="212" customFormat="1" ht="26.25" customHeight="1" x14ac:dyDescent="0.2">
      <c r="A114" s="949"/>
      <c r="B114" s="950"/>
      <c r="C114" s="787" t="s">
        <v>429</v>
      </c>
      <c r="D114" s="787"/>
      <c r="E114" s="787"/>
      <c r="F114" s="787"/>
      <c r="G114" s="787"/>
      <c r="H114" s="787"/>
      <c r="I114" s="787"/>
      <c r="J114" s="787"/>
      <c r="K114" s="787"/>
      <c r="L114" s="787"/>
      <c r="M114" s="787"/>
      <c r="N114" s="787"/>
      <c r="O114" s="787"/>
      <c r="P114" s="787"/>
      <c r="Q114" s="787"/>
      <c r="R114" s="787"/>
      <c r="S114" s="787"/>
      <c r="T114" s="787"/>
      <c r="U114" s="787"/>
      <c r="V114" s="787"/>
      <c r="W114" s="787"/>
      <c r="X114" s="787"/>
      <c r="Y114" s="787"/>
      <c r="Z114" s="788"/>
      <c r="AA114" s="814">
        <v>205175</v>
      </c>
      <c r="AB114" s="815"/>
      <c r="AC114" s="815"/>
      <c r="AD114" s="815"/>
      <c r="AE114" s="816"/>
      <c r="AF114" s="817">
        <v>189442</v>
      </c>
      <c r="AG114" s="815"/>
      <c r="AH114" s="815"/>
      <c r="AI114" s="815"/>
      <c r="AJ114" s="816"/>
      <c r="AK114" s="817">
        <v>130146</v>
      </c>
      <c r="AL114" s="815"/>
      <c r="AM114" s="815"/>
      <c r="AN114" s="815"/>
      <c r="AO114" s="816"/>
      <c r="AP114" s="859">
        <v>0.3</v>
      </c>
      <c r="AQ114" s="860"/>
      <c r="AR114" s="860"/>
      <c r="AS114" s="860"/>
      <c r="AT114" s="861"/>
      <c r="AU114" s="967"/>
      <c r="AV114" s="968"/>
      <c r="AW114" s="968"/>
      <c r="AX114" s="968"/>
      <c r="AY114" s="968"/>
      <c r="AZ114" s="850" t="s">
        <v>430</v>
      </c>
      <c r="BA114" s="787"/>
      <c r="BB114" s="787"/>
      <c r="BC114" s="787"/>
      <c r="BD114" s="787"/>
      <c r="BE114" s="787"/>
      <c r="BF114" s="787"/>
      <c r="BG114" s="787"/>
      <c r="BH114" s="787"/>
      <c r="BI114" s="787"/>
      <c r="BJ114" s="787"/>
      <c r="BK114" s="787"/>
      <c r="BL114" s="787"/>
      <c r="BM114" s="787"/>
      <c r="BN114" s="787"/>
      <c r="BO114" s="787"/>
      <c r="BP114" s="788"/>
      <c r="BQ114" s="851">
        <v>12013884</v>
      </c>
      <c r="BR114" s="852"/>
      <c r="BS114" s="852"/>
      <c r="BT114" s="852"/>
      <c r="BU114" s="852"/>
      <c r="BV114" s="852">
        <v>12662016</v>
      </c>
      <c r="BW114" s="852"/>
      <c r="BX114" s="852"/>
      <c r="BY114" s="852"/>
      <c r="BZ114" s="852"/>
      <c r="CA114" s="852">
        <v>13007012</v>
      </c>
      <c r="CB114" s="852"/>
      <c r="CC114" s="852"/>
      <c r="CD114" s="852"/>
      <c r="CE114" s="852"/>
      <c r="CF114" s="910">
        <v>26.1</v>
      </c>
      <c r="CG114" s="911"/>
      <c r="CH114" s="911"/>
      <c r="CI114" s="911"/>
      <c r="CJ114" s="911"/>
      <c r="CK114" s="962"/>
      <c r="CL114" s="856"/>
      <c r="CM114" s="850" t="s">
        <v>431</v>
      </c>
      <c r="CN114" s="787"/>
      <c r="CO114" s="787"/>
      <c r="CP114" s="787"/>
      <c r="CQ114" s="787"/>
      <c r="CR114" s="787"/>
      <c r="CS114" s="787"/>
      <c r="CT114" s="787"/>
      <c r="CU114" s="787"/>
      <c r="CV114" s="787"/>
      <c r="CW114" s="787"/>
      <c r="CX114" s="787"/>
      <c r="CY114" s="787"/>
      <c r="CZ114" s="787"/>
      <c r="DA114" s="787"/>
      <c r="DB114" s="787"/>
      <c r="DC114" s="787"/>
      <c r="DD114" s="787"/>
      <c r="DE114" s="787"/>
      <c r="DF114" s="788"/>
      <c r="DG114" s="814" t="s">
        <v>122</v>
      </c>
      <c r="DH114" s="815"/>
      <c r="DI114" s="815"/>
      <c r="DJ114" s="815"/>
      <c r="DK114" s="816"/>
      <c r="DL114" s="817" t="s">
        <v>122</v>
      </c>
      <c r="DM114" s="815"/>
      <c r="DN114" s="815"/>
      <c r="DO114" s="815"/>
      <c r="DP114" s="816"/>
      <c r="DQ114" s="817" t="s">
        <v>122</v>
      </c>
      <c r="DR114" s="815"/>
      <c r="DS114" s="815"/>
      <c r="DT114" s="815"/>
      <c r="DU114" s="816"/>
      <c r="DV114" s="859" t="s">
        <v>122</v>
      </c>
      <c r="DW114" s="860"/>
      <c r="DX114" s="860"/>
      <c r="DY114" s="860"/>
      <c r="DZ114" s="861"/>
    </row>
    <row r="115" spans="1:130" s="212" customFormat="1" ht="26.25" customHeight="1" x14ac:dyDescent="0.2">
      <c r="A115" s="949"/>
      <c r="B115" s="950"/>
      <c r="C115" s="787" t="s">
        <v>432</v>
      </c>
      <c r="D115" s="787"/>
      <c r="E115" s="787"/>
      <c r="F115" s="787"/>
      <c r="G115" s="787"/>
      <c r="H115" s="787"/>
      <c r="I115" s="787"/>
      <c r="J115" s="787"/>
      <c r="K115" s="787"/>
      <c r="L115" s="787"/>
      <c r="M115" s="787"/>
      <c r="N115" s="787"/>
      <c r="O115" s="787"/>
      <c r="P115" s="787"/>
      <c r="Q115" s="787"/>
      <c r="R115" s="787"/>
      <c r="S115" s="787"/>
      <c r="T115" s="787"/>
      <c r="U115" s="787"/>
      <c r="V115" s="787"/>
      <c r="W115" s="787"/>
      <c r="X115" s="787"/>
      <c r="Y115" s="787"/>
      <c r="Z115" s="788"/>
      <c r="AA115" s="953">
        <v>94559</v>
      </c>
      <c r="AB115" s="954"/>
      <c r="AC115" s="954"/>
      <c r="AD115" s="954"/>
      <c r="AE115" s="955"/>
      <c r="AF115" s="956">
        <v>94493</v>
      </c>
      <c r="AG115" s="954"/>
      <c r="AH115" s="954"/>
      <c r="AI115" s="954"/>
      <c r="AJ115" s="955"/>
      <c r="AK115" s="956">
        <v>3959</v>
      </c>
      <c r="AL115" s="954"/>
      <c r="AM115" s="954"/>
      <c r="AN115" s="954"/>
      <c r="AO115" s="955"/>
      <c r="AP115" s="957">
        <v>0</v>
      </c>
      <c r="AQ115" s="958"/>
      <c r="AR115" s="958"/>
      <c r="AS115" s="958"/>
      <c r="AT115" s="959"/>
      <c r="AU115" s="967"/>
      <c r="AV115" s="968"/>
      <c r="AW115" s="968"/>
      <c r="AX115" s="968"/>
      <c r="AY115" s="968"/>
      <c r="AZ115" s="850" t="s">
        <v>433</v>
      </c>
      <c r="BA115" s="787"/>
      <c r="BB115" s="787"/>
      <c r="BC115" s="787"/>
      <c r="BD115" s="787"/>
      <c r="BE115" s="787"/>
      <c r="BF115" s="787"/>
      <c r="BG115" s="787"/>
      <c r="BH115" s="787"/>
      <c r="BI115" s="787"/>
      <c r="BJ115" s="787"/>
      <c r="BK115" s="787"/>
      <c r="BL115" s="787"/>
      <c r="BM115" s="787"/>
      <c r="BN115" s="787"/>
      <c r="BO115" s="787"/>
      <c r="BP115" s="788"/>
      <c r="BQ115" s="851">
        <v>26994</v>
      </c>
      <c r="BR115" s="852"/>
      <c r="BS115" s="852"/>
      <c r="BT115" s="852"/>
      <c r="BU115" s="852"/>
      <c r="BV115" s="852">
        <v>-1900</v>
      </c>
      <c r="BW115" s="852"/>
      <c r="BX115" s="852"/>
      <c r="BY115" s="852"/>
      <c r="BZ115" s="852"/>
      <c r="CA115" s="852" t="s">
        <v>122</v>
      </c>
      <c r="CB115" s="852"/>
      <c r="CC115" s="852"/>
      <c r="CD115" s="852"/>
      <c r="CE115" s="852"/>
      <c r="CF115" s="910" t="s">
        <v>122</v>
      </c>
      <c r="CG115" s="911"/>
      <c r="CH115" s="911"/>
      <c r="CI115" s="911"/>
      <c r="CJ115" s="911"/>
      <c r="CK115" s="962"/>
      <c r="CL115" s="856"/>
      <c r="CM115" s="850" t="s">
        <v>434</v>
      </c>
      <c r="CN115" s="787"/>
      <c r="CO115" s="787"/>
      <c r="CP115" s="787"/>
      <c r="CQ115" s="787"/>
      <c r="CR115" s="787"/>
      <c r="CS115" s="787"/>
      <c r="CT115" s="787"/>
      <c r="CU115" s="787"/>
      <c r="CV115" s="787"/>
      <c r="CW115" s="787"/>
      <c r="CX115" s="787"/>
      <c r="CY115" s="787"/>
      <c r="CZ115" s="787"/>
      <c r="DA115" s="787"/>
      <c r="DB115" s="787"/>
      <c r="DC115" s="787"/>
      <c r="DD115" s="787"/>
      <c r="DE115" s="787"/>
      <c r="DF115" s="788"/>
      <c r="DG115" s="814" t="s">
        <v>122</v>
      </c>
      <c r="DH115" s="815"/>
      <c r="DI115" s="815"/>
      <c r="DJ115" s="815"/>
      <c r="DK115" s="816"/>
      <c r="DL115" s="817" t="s">
        <v>122</v>
      </c>
      <c r="DM115" s="815"/>
      <c r="DN115" s="815"/>
      <c r="DO115" s="815"/>
      <c r="DP115" s="816"/>
      <c r="DQ115" s="817" t="s">
        <v>122</v>
      </c>
      <c r="DR115" s="815"/>
      <c r="DS115" s="815"/>
      <c r="DT115" s="815"/>
      <c r="DU115" s="816"/>
      <c r="DV115" s="859" t="s">
        <v>122</v>
      </c>
      <c r="DW115" s="860"/>
      <c r="DX115" s="860"/>
      <c r="DY115" s="860"/>
      <c r="DZ115" s="861"/>
    </row>
    <row r="116" spans="1:130" s="212" customFormat="1" ht="26.25" customHeight="1" x14ac:dyDescent="0.2">
      <c r="A116" s="951"/>
      <c r="B116" s="952"/>
      <c r="C116" s="874" t="s">
        <v>435</v>
      </c>
      <c r="D116" s="874"/>
      <c r="E116" s="874"/>
      <c r="F116" s="874"/>
      <c r="G116" s="874"/>
      <c r="H116" s="874"/>
      <c r="I116" s="874"/>
      <c r="J116" s="874"/>
      <c r="K116" s="874"/>
      <c r="L116" s="874"/>
      <c r="M116" s="874"/>
      <c r="N116" s="874"/>
      <c r="O116" s="874"/>
      <c r="P116" s="874"/>
      <c r="Q116" s="874"/>
      <c r="R116" s="874"/>
      <c r="S116" s="874"/>
      <c r="T116" s="874"/>
      <c r="U116" s="874"/>
      <c r="V116" s="874"/>
      <c r="W116" s="874"/>
      <c r="X116" s="874"/>
      <c r="Y116" s="874"/>
      <c r="Z116" s="875"/>
      <c r="AA116" s="814">
        <v>891</v>
      </c>
      <c r="AB116" s="815"/>
      <c r="AC116" s="815"/>
      <c r="AD116" s="815"/>
      <c r="AE116" s="816"/>
      <c r="AF116" s="817">
        <v>1886</v>
      </c>
      <c r="AG116" s="815"/>
      <c r="AH116" s="815"/>
      <c r="AI116" s="815"/>
      <c r="AJ116" s="816"/>
      <c r="AK116" s="817" t="s">
        <v>122</v>
      </c>
      <c r="AL116" s="815"/>
      <c r="AM116" s="815"/>
      <c r="AN116" s="815"/>
      <c r="AO116" s="816"/>
      <c r="AP116" s="859" t="s">
        <v>122</v>
      </c>
      <c r="AQ116" s="860"/>
      <c r="AR116" s="860"/>
      <c r="AS116" s="860"/>
      <c r="AT116" s="861"/>
      <c r="AU116" s="967"/>
      <c r="AV116" s="968"/>
      <c r="AW116" s="968"/>
      <c r="AX116" s="968"/>
      <c r="AY116" s="968"/>
      <c r="AZ116" s="944" t="s">
        <v>436</v>
      </c>
      <c r="BA116" s="945"/>
      <c r="BB116" s="945"/>
      <c r="BC116" s="945"/>
      <c r="BD116" s="945"/>
      <c r="BE116" s="945"/>
      <c r="BF116" s="945"/>
      <c r="BG116" s="945"/>
      <c r="BH116" s="945"/>
      <c r="BI116" s="945"/>
      <c r="BJ116" s="945"/>
      <c r="BK116" s="945"/>
      <c r="BL116" s="945"/>
      <c r="BM116" s="945"/>
      <c r="BN116" s="945"/>
      <c r="BO116" s="945"/>
      <c r="BP116" s="946"/>
      <c r="BQ116" s="851" t="s">
        <v>122</v>
      </c>
      <c r="BR116" s="852"/>
      <c r="BS116" s="852"/>
      <c r="BT116" s="852"/>
      <c r="BU116" s="852"/>
      <c r="BV116" s="852" t="s">
        <v>122</v>
      </c>
      <c r="BW116" s="852"/>
      <c r="BX116" s="852"/>
      <c r="BY116" s="852"/>
      <c r="BZ116" s="852"/>
      <c r="CA116" s="852" t="s">
        <v>122</v>
      </c>
      <c r="CB116" s="852"/>
      <c r="CC116" s="852"/>
      <c r="CD116" s="852"/>
      <c r="CE116" s="852"/>
      <c r="CF116" s="910" t="s">
        <v>122</v>
      </c>
      <c r="CG116" s="911"/>
      <c r="CH116" s="911"/>
      <c r="CI116" s="911"/>
      <c r="CJ116" s="911"/>
      <c r="CK116" s="962"/>
      <c r="CL116" s="856"/>
      <c r="CM116" s="850" t="s">
        <v>437</v>
      </c>
      <c r="CN116" s="787"/>
      <c r="CO116" s="787"/>
      <c r="CP116" s="787"/>
      <c r="CQ116" s="787"/>
      <c r="CR116" s="787"/>
      <c r="CS116" s="787"/>
      <c r="CT116" s="787"/>
      <c r="CU116" s="787"/>
      <c r="CV116" s="787"/>
      <c r="CW116" s="787"/>
      <c r="CX116" s="787"/>
      <c r="CY116" s="787"/>
      <c r="CZ116" s="787"/>
      <c r="DA116" s="787"/>
      <c r="DB116" s="787"/>
      <c r="DC116" s="787"/>
      <c r="DD116" s="787"/>
      <c r="DE116" s="787"/>
      <c r="DF116" s="788"/>
      <c r="DG116" s="814">
        <v>7850</v>
      </c>
      <c r="DH116" s="815"/>
      <c r="DI116" s="815"/>
      <c r="DJ116" s="815"/>
      <c r="DK116" s="816"/>
      <c r="DL116" s="817">
        <v>3925</v>
      </c>
      <c r="DM116" s="815"/>
      <c r="DN116" s="815"/>
      <c r="DO116" s="815"/>
      <c r="DP116" s="816"/>
      <c r="DQ116" s="817" t="s">
        <v>122</v>
      </c>
      <c r="DR116" s="815"/>
      <c r="DS116" s="815"/>
      <c r="DT116" s="815"/>
      <c r="DU116" s="816"/>
      <c r="DV116" s="859" t="s">
        <v>122</v>
      </c>
      <c r="DW116" s="860"/>
      <c r="DX116" s="860"/>
      <c r="DY116" s="860"/>
      <c r="DZ116" s="861"/>
    </row>
    <row r="117" spans="1:130" s="212" customFormat="1" ht="26.25" customHeight="1" x14ac:dyDescent="0.2">
      <c r="A117" s="930" t="s">
        <v>177</v>
      </c>
      <c r="B117" s="931"/>
      <c r="C117" s="931"/>
      <c r="D117" s="931"/>
      <c r="E117" s="931"/>
      <c r="F117" s="931"/>
      <c r="G117" s="931"/>
      <c r="H117" s="931"/>
      <c r="I117" s="931"/>
      <c r="J117" s="931"/>
      <c r="K117" s="931"/>
      <c r="L117" s="931"/>
      <c r="M117" s="931"/>
      <c r="N117" s="931"/>
      <c r="O117" s="931"/>
      <c r="P117" s="931"/>
      <c r="Q117" s="931"/>
      <c r="R117" s="931"/>
      <c r="S117" s="931"/>
      <c r="T117" s="931"/>
      <c r="U117" s="931"/>
      <c r="V117" s="931"/>
      <c r="W117" s="931"/>
      <c r="X117" s="931"/>
      <c r="Y117" s="912" t="s">
        <v>438</v>
      </c>
      <c r="Z117" s="932"/>
      <c r="AA117" s="937">
        <v>18157688</v>
      </c>
      <c r="AB117" s="938"/>
      <c r="AC117" s="938"/>
      <c r="AD117" s="938"/>
      <c r="AE117" s="939"/>
      <c r="AF117" s="940">
        <v>16013995</v>
      </c>
      <c r="AG117" s="938"/>
      <c r="AH117" s="938"/>
      <c r="AI117" s="938"/>
      <c r="AJ117" s="939"/>
      <c r="AK117" s="940">
        <v>15625122</v>
      </c>
      <c r="AL117" s="938"/>
      <c r="AM117" s="938"/>
      <c r="AN117" s="938"/>
      <c r="AO117" s="939"/>
      <c r="AP117" s="941"/>
      <c r="AQ117" s="942"/>
      <c r="AR117" s="942"/>
      <c r="AS117" s="942"/>
      <c r="AT117" s="943"/>
      <c r="AU117" s="967"/>
      <c r="AV117" s="968"/>
      <c r="AW117" s="968"/>
      <c r="AX117" s="968"/>
      <c r="AY117" s="968"/>
      <c r="AZ117" s="898" t="s">
        <v>439</v>
      </c>
      <c r="BA117" s="899"/>
      <c r="BB117" s="899"/>
      <c r="BC117" s="899"/>
      <c r="BD117" s="899"/>
      <c r="BE117" s="899"/>
      <c r="BF117" s="899"/>
      <c r="BG117" s="899"/>
      <c r="BH117" s="899"/>
      <c r="BI117" s="899"/>
      <c r="BJ117" s="899"/>
      <c r="BK117" s="899"/>
      <c r="BL117" s="899"/>
      <c r="BM117" s="899"/>
      <c r="BN117" s="899"/>
      <c r="BO117" s="899"/>
      <c r="BP117" s="900"/>
      <c r="BQ117" s="851" t="s">
        <v>122</v>
      </c>
      <c r="BR117" s="852"/>
      <c r="BS117" s="852"/>
      <c r="BT117" s="852"/>
      <c r="BU117" s="852"/>
      <c r="BV117" s="852" t="s">
        <v>122</v>
      </c>
      <c r="BW117" s="852"/>
      <c r="BX117" s="852"/>
      <c r="BY117" s="852"/>
      <c r="BZ117" s="852"/>
      <c r="CA117" s="852" t="s">
        <v>122</v>
      </c>
      <c r="CB117" s="852"/>
      <c r="CC117" s="852"/>
      <c r="CD117" s="852"/>
      <c r="CE117" s="852"/>
      <c r="CF117" s="910" t="s">
        <v>122</v>
      </c>
      <c r="CG117" s="911"/>
      <c r="CH117" s="911"/>
      <c r="CI117" s="911"/>
      <c r="CJ117" s="911"/>
      <c r="CK117" s="962"/>
      <c r="CL117" s="856"/>
      <c r="CM117" s="850" t="s">
        <v>440</v>
      </c>
      <c r="CN117" s="787"/>
      <c r="CO117" s="787"/>
      <c r="CP117" s="787"/>
      <c r="CQ117" s="787"/>
      <c r="CR117" s="787"/>
      <c r="CS117" s="787"/>
      <c r="CT117" s="787"/>
      <c r="CU117" s="787"/>
      <c r="CV117" s="787"/>
      <c r="CW117" s="787"/>
      <c r="CX117" s="787"/>
      <c r="CY117" s="787"/>
      <c r="CZ117" s="787"/>
      <c r="DA117" s="787"/>
      <c r="DB117" s="787"/>
      <c r="DC117" s="787"/>
      <c r="DD117" s="787"/>
      <c r="DE117" s="787"/>
      <c r="DF117" s="788"/>
      <c r="DG117" s="814" t="s">
        <v>122</v>
      </c>
      <c r="DH117" s="815"/>
      <c r="DI117" s="815"/>
      <c r="DJ117" s="815"/>
      <c r="DK117" s="816"/>
      <c r="DL117" s="817" t="s">
        <v>122</v>
      </c>
      <c r="DM117" s="815"/>
      <c r="DN117" s="815"/>
      <c r="DO117" s="815"/>
      <c r="DP117" s="816"/>
      <c r="DQ117" s="817" t="s">
        <v>122</v>
      </c>
      <c r="DR117" s="815"/>
      <c r="DS117" s="815"/>
      <c r="DT117" s="815"/>
      <c r="DU117" s="816"/>
      <c r="DV117" s="859" t="s">
        <v>122</v>
      </c>
      <c r="DW117" s="860"/>
      <c r="DX117" s="860"/>
      <c r="DY117" s="860"/>
      <c r="DZ117" s="861"/>
    </row>
    <row r="118" spans="1:130" s="212" customFormat="1" ht="26.25" customHeight="1" x14ac:dyDescent="0.2">
      <c r="A118" s="930" t="s">
        <v>414</v>
      </c>
      <c r="B118" s="931"/>
      <c r="C118" s="931"/>
      <c r="D118" s="931"/>
      <c r="E118" s="931"/>
      <c r="F118" s="931"/>
      <c r="G118" s="931"/>
      <c r="H118" s="931"/>
      <c r="I118" s="931"/>
      <c r="J118" s="931"/>
      <c r="K118" s="931"/>
      <c r="L118" s="931"/>
      <c r="M118" s="931"/>
      <c r="N118" s="931"/>
      <c r="O118" s="931"/>
      <c r="P118" s="931"/>
      <c r="Q118" s="931"/>
      <c r="R118" s="931"/>
      <c r="S118" s="931"/>
      <c r="T118" s="931"/>
      <c r="U118" s="931"/>
      <c r="V118" s="931"/>
      <c r="W118" s="931"/>
      <c r="X118" s="931"/>
      <c r="Y118" s="931"/>
      <c r="Z118" s="932"/>
      <c r="AA118" s="933" t="s">
        <v>411</v>
      </c>
      <c r="AB118" s="931"/>
      <c r="AC118" s="931"/>
      <c r="AD118" s="931"/>
      <c r="AE118" s="932"/>
      <c r="AF118" s="933" t="s">
        <v>412</v>
      </c>
      <c r="AG118" s="931"/>
      <c r="AH118" s="931"/>
      <c r="AI118" s="931"/>
      <c r="AJ118" s="932"/>
      <c r="AK118" s="933" t="s">
        <v>294</v>
      </c>
      <c r="AL118" s="931"/>
      <c r="AM118" s="931"/>
      <c r="AN118" s="931"/>
      <c r="AO118" s="932"/>
      <c r="AP118" s="934" t="s">
        <v>413</v>
      </c>
      <c r="AQ118" s="935"/>
      <c r="AR118" s="935"/>
      <c r="AS118" s="935"/>
      <c r="AT118" s="936"/>
      <c r="AU118" s="967"/>
      <c r="AV118" s="968"/>
      <c r="AW118" s="968"/>
      <c r="AX118" s="968"/>
      <c r="AY118" s="968"/>
      <c r="AZ118" s="873" t="s">
        <v>441</v>
      </c>
      <c r="BA118" s="874"/>
      <c r="BB118" s="874"/>
      <c r="BC118" s="874"/>
      <c r="BD118" s="874"/>
      <c r="BE118" s="874"/>
      <c r="BF118" s="874"/>
      <c r="BG118" s="874"/>
      <c r="BH118" s="874"/>
      <c r="BI118" s="874"/>
      <c r="BJ118" s="874"/>
      <c r="BK118" s="874"/>
      <c r="BL118" s="874"/>
      <c r="BM118" s="874"/>
      <c r="BN118" s="874"/>
      <c r="BO118" s="874"/>
      <c r="BP118" s="875"/>
      <c r="BQ118" s="914" t="s">
        <v>122</v>
      </c>
      <c r="BR118" s="880"/>
      <c r="BS118" s="880"/>
      <c r="BT118" s="880"/>
      <c r="BU118" s="880"/>
      <c r="BV118" s="880" t="s">
        <v>122</v>
      </c>
      <c r="BW118" s="880"/>
      <c r="BX118" s="880"/>
      <c r="BY118" s="880"/>
      <c r="BZ118" s="880"/>
      <c r="CA118" s="880" t="s">
        <v>122</v>
      </c>
      <c r="CB118" s="880"/>
      <c r="CC118" s="880"/>
      <c r="CD118" s="880"/>
      <c r="CE118" s="880"/>
      <c r="CF118" s="910" t="s">
        <v>122</v>
      </c>
      <c r="CG118" s="911"/>
      <c r="CH118" s="911"/>
      <c r="CI118" s="911"/>
      <c r="CJ118" s="911"/>
      <c r="CK118" s="962"/>
      <c r="CL118" s="856"/>
      <c r="CM118" s="850" t="s">
        <v>442</v>
      </c>
      <c r="CN118" s="787"/>
      <c r="CO118" s="787"/>
      <c r="CP118" s="787"/>
      <c r="CQ118" s="787"/>
      <c r="CR118" s="787"/>
      <c r="CS118" s="787"/>
      <c r="CT118" s="787"/>
      <c r="CU118" s="787"/>
      <c r="CV118" s="787"/>
      <c r="CW118" s="787"/>
      <c r="CX118" s="787"/>
      <c r="CY118" s="787"/>
      <c r="CZ118" s="787"/>
      <c r="DA118" s="787"/>
      <c r="DB118" s="787"/>
      <c r="DC118" s="787"/>
      <c r="DD118" s="787"/>
      <c r="DE118" s="787"/>
      <c r="DF118" s="788"/>
      <c r="DG118" s="814" t="s">
        <v>122</v>
      </c>
      <c r="DH118" s="815"/>
      <c r="DI118" s="815"/>
      <c r="DJ118" s="815"/>
      <c r="DK118" s="816"/>
      <c r="DL118" s="817" t="s">
        <v>122</v>
      </c>
      <c r="DM118" s="815"/>
      <c r="DN118" s="815"/>
      <c r="DO118" s="815"/>
      <c r="DP118" s="816"/>
      <c r="DQ118" s="817" t="s">
        <v>122</v>
      </c>
      <c r="DR118" s="815"/>
      <c r="DS118" s="815"/>
      <c r="DT118" s="815"/>
      <c r="DU118" s="816"/>
      <c r="DV118" s="859" t="s">
        <v>122</v>
      </c>
      <c r="DW118" s="860"/>
      <c r="DX118" s="860"/>
      <c r="DY118" s="860"/>
      <c r="DZ118" s="861"/>
    </row>
    <row r="119" spans="1:130" s="212" customFormat="1" ht="26.25" customHeight="1" x14ac:dyDescent="0.2">
      <c r="A119" s="853" t="s">
        <v>417</v>
      </c>
      <c r="B119" s="854"/>
      <c r="C119" s="895" t="s">
        <v>418</v>
      </c>
      <c r="D119" s="843"/>
      <c r="E119" s="843"/>
      <c r="F119" s="843"/>
      <c r="G119" s="843"/>
      <c r="H119" s="843"/>
      <c r="I119" s="843"/>
      <c r="J119" s="843"/>
      <c r="K119" s="843"/>
      <c r="L119" s="843"/>
      <c r="M119" s="843"/>
      <c r="N119" s="843"/>
      <c r="O119" s="843"/>
      <c r="P119" s="843"/>
      <c r="Q119" s="843"/>
      <c r="R119" s="843"/>
      <c r="S119" s="843"/>
      <c r="T119" s="843"/>
      <c r="U119" s="843"/>
      <c r="V119" s="843"/>
      <c r="W119" s="843"/>
      <c r="X119" s="843"/>
      <c r="Y119" s="843"/>
      <c r="Z119" s="844"/>
      <c r="AA119" s="923" t="s">
        <v>122</v>
      </c>
      <c r="AB119" s="924"/>
      <c r="AC119" s="924"/>
      <c r="AD119" s="924"/>
      <c r="AE119" s="925"/>
      <c r="AF119" s="926" t="s">
        <v>122</v>
      </c>
      <c r="AG119" s="924"/>
      <c r="AH119" s="924"/>
      <c r="AI119" s="924"/>
      <c r="AJ119" s="925"/>
      <c r="AK119" s="926" t="s">
        <v>122</v>
      </c>
      <c r="AL119" s="924"/>
      <c r="AM119" s="924"/>
      <c r="AN119" s="924"/>
      <c r="AO119" s="925"/>
      <c r="AP119" s="927" t="s">
        <v>122</v>
      </c>
      <c r="AQ119" s="928"/>
      <c r="AR119" s="928"/>
      <c r="AS119" s="928"/>
      <c r="AT119" s="929"/>
      <c r="AU119" s="969"/>
      <c r="AV119" s="970"/>
      <c r="AW119" s="970"/>
      <c r="AX119" s="970"/>
      <c r="AY119" s="970"/>
      <c r="AZ119" s="235" t="s">
        <v>177</v>
      </c>
      <c r="BA119" s="235"/>
      <c r="BB119" s="235"/>
      <c r="BC119" s="235"/>
      <c r="BD119" s="235"/>
      <c r="BE119" s="235"/>
      <c r="BF119" s="235"/>
      <c r="BG119" s="235"/>
      <c r="BH119" s="235"/>
      <c r="BI119" s="235"/>
      <c r="BJ119" s="235"/>
      <c r="BK119" s="235"/>
      <c r="BL119" s="235"/>
      <c r="BM119" s="235"/>
      <c r="BN119" s="235"/>
      <c r="BO119" s="912" t="s">
        <v>443</v>
      </c>
      <c r="BP119" s="913"/>
      <c r="BQ119" s="914">
        <v>181626280</v>
      </c>
      <c r="BR119" s="880"/>
      <c r="BS119" s="880"/>
      <c r="BT119" s="880"/>
      <c r="BU119" s="880"/>
      <c r="BV119" s="880">
        <v>173897877</v>
      </c>
      <c r="BW119" s="880"/>
      <c r="BX119" s="880"/>
      <c r="BY119" s="880"/>
      <c r="BZ119" s="880"/>
      <c r="CA119" s="880">
        <v>168800349</v>
      </c>
      <c r="CB119" s="880"/>
      <c r="CC119" s="880"/>
      <c r="CD119" s="880"/>
      <c r="CE119" s="880"/>
      <c r="CF119" s="783"/>
      <c r="CG119" s="784"/>
      <c r="CH119" s="784"/>
      <c r="CI119" s="784"/>
      <c r="CJ119" s="869"/>
      <c r="CK119" s="963"/>
      <c r="CL119" s="858"/>
      <c r="CM119" s="873" t="s">
        <v>444</v>
      </c>
      <c r="CN119" s="874"/>
      <c r="CO119" s="874"/>
      <c r="CP119" s="874"/>
      <c r="CQ119" s="874"/>
      <c r="CR119" s="874"/>
      <c r="CS119" s="874"/>
      <c r="CT119" s="874"/>
      <c r="CU119" s="874"/>
      <c r="CV119" s="874"/>
      <c r="CW119" s="874"/>
      <c r="CX119" s="874"/>
      <c r="CY119" s="874"/>
      <c r="CZ119" s="874"/>
      <c r="DA119" s="874"/>
      <c r="DB119" s="874"/>
      <c r="DC119" s="874"/>
      <c r="DD119" s="874"/>
      <c r="DE119" s="874"/>
      <c r="DF119" s="875"/>
      <c r="DG119" s="798">
        <v>219100</v>
      </c>
      <c r="DH119" s="799"/>
      <c r="DI119" s="799"/>
      <c r="DJ119" s="799"/>
      <c r="DK119" s="800"/>
      <c r="DL119" s="801" t="s">
        <v>122</v>
      </c>
      <c r="DM119" s="799"/>
      <c r="DN119" s="799"/>
      <c r="DO119" s="799"/>
      <c r="DP119" s="800"/>
      <c r="DQ119" s="801" t="s">
        <v>122</v>
      </c>
      <c r="DR119" s="799"/>
      <c r="DS119" s="799"/>
      <c r="DT119" s="799"/>
      <c r="DU119" s="800"/>
      <c r="DV119" s="883" t="s">
        <v>122</v>
      </c>
      <c r="DW119" s="884"/>
      <c r="DX119" s="884"/>
      <c r="DY119" s="884"/>
      <c r="DZ119" s="885"/>
    </row>
    <row r="120" spans="1:130" s="212" customFormat="1" ht="26.25" customHeight="1" x14ac:dyDescent="0.2">
      <c r="A120" s="855"/>
      <c r="B120" s="856"/>
      <c r="C120" s="850" t="s">
        <v>421</v>
      </c>
      <c r="D120" s="787"/>
      <c r="E120" s="787"/>
      <c r="F120" s="787"/>
      <c r="G120" s="787"/>
      <c r="H120" s="787"/>
      <c r="I120" s="787"/>
      <c r="J120" s="787"/>
      <c r="K120" s="787"/>
      <c r="L120" s="787"/>
      <c r="M120" s="787"/>
      <c r="N120" s="787"/>
      <c r="O120" s="787"/>
      <c r="P120" s="787"/>
      <c r="Q120" s="787"/>
      <c r="R120" s="787"/>
      <c r="S120" s="787"/>
      <c r="T120" s="787"/>
      <c r="U120" s="787"/>
      <c r="V120" s="787"/>
      <c r="W120" s="787"/>
      <c r="X120" s="787"/>
      <c r="Y120" s="787"/>
      <c r="Z120" s="788"/>
      <c r="AA120" s="814" t="s">
        <v>122</v>
      </c>
      <c r="AB120" s="815"/>
      <c r="AC120" s="815"/>
      <c r="AD120" s="815"/>
      <c r="AE120" s="816"/>
      <c r="AF120" s="817" t="s">
        <v>122</v>
      </c>
      <c r="AG120" s="815"/>
      <c r="AH120" s="815"/>
      <c r="AI120" s="815"/>
      <c r="AJ120" s="816"/>
      <c r="AK120" s="817" t="s">
        <v>122</v>
      </c>
      <c r="AL120" s="815"/>
      <c r="AM120" s="815"/>
      <c r="AN120" s="815"/>
      <c r="AO120" s="816"/>
      <c r="AP120" s="859" t="s">
        <v>122</v>
      </c>
      <c r="AQ120" s="860"/>
      <c r="AR120" s="860"/>
      <c r="AS120" s="860"/>
      <c r="AT120" s="861"/>
      <c r="AU120" s="915" t="s">
        <v>445</v>
      </c>
      <c r="AV120" s="916"/>
      <c r="AW120" s="916"/>
      <c r="AX120" s="916"/>
      <c r="AY120" s="917"/>
      <c r="AZ120" s="895" t="s">
        <v>446</v>
      </c>
      <c r="BA120" s="843"/>
      <c r="BB120" s="843"/>
      <c r="BC120" s="843"/>
      <c r="BD120" s="843"/>
      <c r="BE120" s="843"/>
      <c r="BF120" s="843"/>
      <c r="BG120" s="843"/>
      <c r="BH120" s="843"/>
      <c r="BI120" s="843"/>
      <c r="BJ120" s="843"/>
      <c r="BK120" s="843"/>
      <c r="BL120" s="843"/>
      <c r="BM120" s="843"/>
      <c r="BN120" s="843"/>
      <c r="BO120" s="843"/>
      <c r="BP120" s="844"/>
      <c r="BQ120" s="896">
        <v>12419160</v>
      </c>
      <c r="BR120" s="877"/>
      <c r="BS120" s="877"/>
      <c r="BT120" s="877"/>
      <c r="BU120" s="877"/>
      <c r="BV120" s="877">
        <v>10932142</v>
      </c>
      <c r="BW120" s="877"/>
      <c r="BX120" s="877"/>
      <c r="BY120" s="877"/>
      <c r="BZ120" s="877"/>
      <c r="CA120" s="877">
        <v>11418846</v>
      </c>
      <c r="CB120" s="877"/>
      <c r="CC120" s="877"/>
      <c r="CD120" s="877"/>
      <c r="CE120" s="877"/>
      <c r="CF120" s="901">
        <v>22.9</v>
      </c>
      <c r="CG120" s="902"/>
      <c r="CH120" s="902"/>
      <c r="CI120" s="902"/>
      <c r="CJ120" s="902"/>
      <c r="CK120" s="903" t="s">
        <v>447</v>
      </c>
      <c r="CL120" s="887"/>
      <c r="CM120" s="887"/>
      <c r="CN120" s="887"/>
      <c r="CO120" s="888"/>
      <c r="CP120" s="907" t="s">
        <v>396</v>
      </c>
      <c r="CQ120" s="908"/>
      <c r="CR120" s="908"/>
      <c r="CS120" s="908"/>
      <c r="CT120" s="908"/>
      <c r="CU120" s="908"/>
      <c r="CV120" s="908"/>
      <c r="CW120" s="908"/>
      <c r="CX120" s="908"/>
      <c r="CY120" s="908"/>
      <c r="CZ120" s="908"/>
      <c r="DA120" s="908"/>
      <c r="DB120" s="908"/>
      <c r="DC120" s="908"/>
      <c r="DD120" s="908"/>
      <c r="DE120" s="908"/>
      <c r="DF120" s="909"/>
      <c r="DG120" s="896">
        <v>54195183</v>
      </c>
      <c r="DH120" s="877"/>
      <c r="DI120" s="877"/>
      <c r="DJ120" s="877"/>
      <c r="DK120" s="877"/>
      <c r="DL120" s="877">
        <v>53295951</v>
      </c>
      <c r="DM120" s="877"/>
      <c r="DN120" s="877"/>
      <c r="DO120" s="877"/>
      <c r="DP120" s="877"/>
      <c r="DQ120" s="877">
        <v>51669269</v>
      </c>
      <c r="DR120" s="877"/>
      <c r="DS120" s="877"/>
      <c r="DT120" s="877"/>
      <c r="DU120" s="877"/>
      <c r="DV120" s="878">
        <v>103.7</v>
      </c>
      <c r="DW120" s="878"/>
      <c r="DX120" s="878"/>
      <c r="DY120" s="878"/>
      <c r="DZ120" s="879"/>
    </row>
    <row r="121" spans="1:130" s="212" customFormat="1" ht="26.25" customHeight="1" x14ac:dyDescent="0.2">
      <c r="A121" s="855"/>
      <c r="B121" s="856"/>
      <c r="C121" s="898" t="s">
        <v>448</v>
      </c>
      <c r="D121" s="899"/>
      <c r="E121" s="899"/>
      <c r="F121" s="899"/>
      <c r="G121" s="899"/>
      <c r="H121" s="899"/>
      <c r="I121" s="899"/>
      <c r="J121" s="899"/>
      <c r="K121" s="899"/>
      <c r="L121" s="899"/>
      <c r="M121" s="899"/>
      <c r="N121" s="899"/>
      <c r="O121" s="899"/>
      <c r="P121" s="899"/>
      <c r="Q121" s="899"/>
      <c r="R121" s="899"/>
      <c r="S121" s="899"/>
      <c r="T121" s="899"/>
      <c r="U121" s="899"/>
      <c r="V121" s="899"/>
      <c r="W121" s="899"/>
      <c r="X121" s="899"/>
      <c r="Y121" s="899"/>
      <c r="Z121" s="900"/>
      <c r="AA121" s="814" t="s">
        <v>122</v>
      </c>
      <c r="AB121" s="815"/>
      <c r="AC121" s="815"/>
      <c r="AD121" s="815"/>
      <c r="AE121" s="816"/>
      <c r="AF121" s="817" t="s">
        <v>122</v>
      </c>
      <c r="AG121" s="815"/>
      <c r="AH121" s="815"/>
      <c r="AI121" s="815"/>
      <c r="AJ121" s="816"/>
      <c r="AK121" s="817" t="s">
        <v>122</v>
      </c>
      <c r="AL121" s="815"/>
      <c r="AM121" s="815"/>
      <c r="AN121" s="815"/>
      <c r="AO121" s="816"/>
      <c r="AP121" s="859" t="s">
        <v>122</v>
      </c>
      <c r="AQ121" s="860"/>
      <c r="AR121" s="860"/>
      <c r="AS121" s="860"/>
      <c r="AT121" s="861"/>
      <c r="AU121" s="918"/>
      <c r="AV121" s="919"/>
      <c r="AW121" s="919"/>
      <c r="AX121" s="919"/>
      <c r="AY121" s="920"/>
      <c r="AZ121" s="850" t="s">
        <v>449</v>
      </c>
      <c r="BA121" s="787"/>
      <c r="BB121" s="787"/>
      <c r="BC121" s="787"/>
      <c r="BD121" s="787"/>
      <c r="BE121" s="787"/>
      <c r="BF121" s="787"/>
      <c r="BG121" s="787"/>
      <c r="BH121" s="787"/>
      <c r="BI121" s="787"/>
      <c r="BJ121" s="787"/>
      <c r="BK121" s="787"/>
      <c r="BL121" s="787"/>
      <c r="BM121" s="787"/>
      <c r="BN121" s="787"/>
      <c r="BO121" s="787"/>
      <c r="BP121" s="788"/>
      <c r="BQ121" s="851">
        <v>13723298</v>
      </c>
      <c r="BR121" s="852"/>
      <c r="BS121" s="852"/>
      <c r="BT121" s="852"/>
      <c r="BU121" s="852"/>
      <c r="BV121" s="852">
        <v>13188102</v>
      </c>
      <c r="BW121" s="852"/>
      <c r="BX121" s="852"/>
      <c r="BY121" s="852"/>
      <c r="BZ121" s="852"/>
      <c r="CA121" s="852">
        <v>13610558</v>
      </c>
      <c r="CB121" s="852"/>
      <c r="CC121" s="852"/>
      <c r="CD121" s="852"/>
      <c r="CE121" s="852"/>
      <c r="CF121" s="910">
        <v>27.3</v>
      </c>
      <c r="CG121" s="911"/>
      <c r="CH121" s="911"/>
      <c r="CI121" s="911"/>
      <c r="CJ121" s="911"/>
      <c r="CK121" s="904"/>
      <c r="CL121" s="890"/>
      <c r="CM121" s="890"/>
      <c r="CN121" s="890"/>
      <c r="CO121" s="891"/>
      <c r="CP121" s="870" t="s">
        <v>395</v>
      </c>
      <c r="CQ121" s="871"/>
      <c r="CR121" s="871"/>
      <c r="CS121" s="871"/>
      <c r="CT121" s="871"/>
      <c r="CU121" s="871"/>
      <c r="CV121" s="871"/>
      <c r="CW121" s="871"/>
      <c r="CX121" s="871"/>
      <c r="CY121" s="871"/>
      <c r="CZ121" s="871"/>
      <c r="DA121" s="871"/>
      <c r="DB121" s="871"/>
      <c r="DC121" s="871"/>
      <c r="DD121" s="871"/>
      <c r="DE121" s="871"/>
      <c r="DF121" s="872"/>
      <c r="DG121" s="851">
        <v>1209179</v>
      </c>
      <c r="DH121" s="852"/>
      <c r="DI121" s="852"/>
      <c r="DJ121" s="852"/>
      <c r="DK121" s="852"/>
      <c r="DL121" s="852">
        <v>1103204</v>
      </c>
      <c r="DM121" s="852"/>
      <c r="DN121" s="852"/>
      <c r="DO121" s="852"/>
      <c r="DP121" s="852"/>
      <c r="DQ121" s="852">
        <v>987193</v>
      </c>
      <c r="DR121" s="852"/>
      <c r="DS121" s="852"/>
      <c r="DT121" s="852"/>
      <c r="DU121" s="852"/>
      <c r="DV121" s="829">
        <v>2</v>
      </c>
      <c r="DW121" s="829"/>
      <c r="DX121" s="829"/>
      <c r="DY121" s="829"/>
      <c r="DZ121" s="830"/>
    </row>
    <row r="122" spans="1:130" s="212" customFormat="1" ht="26.25" customHeight="1" x14ac:dyDescent="0.2">
      <c r="A122" s="855"/>
      <c r="B122" s="856"/>
      <c r="C122" s="850" t="s">
        <v>431</v>
      </c>
      <c r="D122" s="787"/>
      <c r="E122" s="787"/>
      <c r="F122" s="787"/>
      <c r="G122" s="787"/>
      <c r="H122" s="787"/>
      <c r="I122" s="787"/>
      <c r="J122" s="787"/>
      <c r="K122" s="787"/>
      <c r="L122" s="787"/>
      <c r="M122" s="787"/>
      <c r="N122" s="787"/>
      <c r="O122" s="787"/>
      <c r="P122" s="787"/>
      <c r="Q122" s="787"/>
      <c r="R122" s="787"/>
      <c r="S122" s="787"/>
      <c r="T122" s="787"/>
      <c r="U122" s="787"/>
      <c r="V122" s="787"/>
      <c r="W122" s="787"/>
      <c r="X122" s="787"/>
      <c r="Y122" s="787"/>
      <c r="Z122" s="788"/>
      <c r="AA122" s="814" t="s">
        <v>122</v>
      </c>
      <c r="AB122" s="815"/>
      <c r="AC122" s="815"/>
      <c r="AD122" s="815"/>
      <c r="AE122" s="816"/>
      <c r="AF122" s="817" t="s">
        <v>122</v>
      </c>
      <c r="AG122" s="815"/>
      <c r="AH122" s="815"/>
      <c r="AI122" s="815"/>
      <c r="AJ122" s="816"/>
      <c r="AK122" s="817" t="s">
        <v>122</v>
      </c>
      <c r="AL122" s="815"/>
      <c r="AM122" s="815"/>
      <c r="AN122" s="815"/>
      <c r="AO122" s="816"/>
      <c r="AP122" s="859" t="s">
        <v>122</v>
      </c>
      <c r="AQ122" s="860"/>
      <c r="AR122" s="860"/>
      <c r="AS122" s="860"/>
      <c r="AT122" s="861"/>
      <c r="AU122" s="918"/>
      <c r="AV122" s="919"/>
      <c r="AW122" s="919"/>
      <c r="AX122" s="919"/>
      <c r="AY122" s="920"/>
      <c r="AZ122" s="873" t="s">
        <v>450</v>
      </c>
      <c r="BA122" s="874"/>
      <c r="BB122" s="874"/>
      <c r="BC122" s="874"/>
      <c r="BD122" s="874"/>
      <c r="BE122" s="874"/>
      <c r="BF122" s="874"/>
      <c r="BG122" s="874"/>
      <c r="BH122" s="874"/>
      <c r="BI122" s="874"/>
      <c r="BJ122" s="874"/>
      <c r="BK122" s="874"/>
      <c r="BL122" s="874"/>
      <c r="BM122" s="874"/>
      <c r="BN122" s="874"/>
      <c r="BO122" s="874"/>
      <c r="BP122" s="875"/>
      <c r="BQ122" s="914">
        <v>126130114</v>
      </c>
      <c r="BR122" s="880"/>
      <c r="BS122" s="880"/>
      <c r="BT122" s="880"/>
      <c r="BU122" s="880"/>
      <c r="BV122" s="880">
        <v>121264992</v>
      </c>
      <c r="BW122" s="880"/>
      <c r="BX122" s="880"/>
      <c r="BY122" s="880"/>
      <c r="BZ122" s="880"/>
      <c r="CA122" s="880">
        <v>116026536</v>
      </c>
      <c r="CB122" s="880"/>
      <c r="CC122" s="880"/>
      <c r="CD122" s="880"/>
      <c r="CE122" s="880"/>
      <c r="CF122" s="881">
        <v>232.8</v>
      </c>
      <c r="CG122" s="882"/>
      <c r="CH122" s="882"/>
      <c r="CI122" s="882"/>
      <c r="CJ122" s="882"/>
      <c r="CK122" s="904"/>
      <c r="CL122" s="890"/>
      <c r="CM122" s="890"/>
      <c r="CN122" s="890"/>
      <c r="CO122" s="891"/>
      <c r="CP122" s="870" t="s">
        <v>392</v>
      </c>
      <c r="CQ122" s="871"/>
      <c r="CR122" s="871"/>
      <c r="CS122" s="871"/>
      <c r="CT122" s="871"/>
      <c r="CU122" s="871"/>
      <c r="CV122" s="871"/>
      <c r="CW122" s="871"/>
      <c r="CX122" s="871"/>
      <c r="CY122" s="871"/>
      <c r="CZ122" s="871"/>
      <c r="DA122" s="871"/>
      <c r="DB122" s="871"/>
      <c r="DC122" s="871"/>
      <c r="DD122" s="871"/>
      <c r="DE122" s="871"/>
      <c r="DF122" s="872"/>
      <c r="DG122" s="851">
        <v>814660</v>
      </c>
      <c r="DH122" s="852"/>
      <c r="DI122" s="852"/>
      <c r="DJ122" s="852"/>
      <c r="DK122" s="852"/>
      <c r="DL122" s="852">
        <v>874700</v>
      </c>
      <c r="DM122" s="852"/>
      <c r="DN122" s="852"/>
      <c r="DO122" s="852"/>
      <c r="DP122" s="852"/>
      <c r="DQ122" s="852">
        <v>756083</v>
      </c>
      <c r="DR122" s="852"/>
      <c r="DS122" s="852"/>
      <c r="DT122" s="852"/>
      <c r="DU122" s="852"/>
      <c r="DV122" s="829">
        <v>1.5</v>
      </c>
      <c r="DW122" s="829"/>
      <c r="DX122" s="829"/>
      <c r="DY122" s="829"/>
      <c r="DZ122" s="830"/>
    </row>
    <row r="123" spans="1:130" s="212" customFormat="1" ht="26.25" customHeight="1" x14ac:dyDescent="0.2">
      <c r="A123" s="855"/>
      <c r="B123" s="856"/>
      <c r="C123" s="850" t="s">
        <v>437</v>
      </c>
      <c r="D123" s="787"/>
      <c r="E123" s="787"/>
      <c r="F123" s="787"/>
      <c r="G123" s="787"/>
      <c r="H123" s="787"/>
      <c r="I123" s="787"/>
      <c r="J123" s="787"/>
      <c r="K123" s="787"/>
      <c r="L123" s="787"/>
      <c r="M123" s="787"/>
      <c r="N123" s="787"/>
      <c r="O123" s="787"/>
      <c r="P123" s="787"/>
      <c r="Q123" s="787"/>
      <c r="R123" s="787"/>
      <c r="S123" s="787"/>
      <c r="T123" s="787"/>
      <c r="U123" s="787"/>
      <c r="V123" s="787"/>
      <c r="W123" s="787"/>
      <c r="X123" s="787"/>
      <c r="Y123" s="787"/>
      <c r="Z123" s="788"/>
      <c r="AA123" s="814">
        <v>4092</v>
      </c>
      <c r="AB123" s="815"/>
      <c r="AC123" s="815"/>
      <c r="AD123" s="815"/>
      <c r="AE123" s="816"/>
      <c r="AF123" s="817">
        <v>4026</v>
      </c>
      <c r="AG123" s="815"/>
      <c r="AH123" s="815"/>
      <c r="AI123" s="815"/>
      <c r="AJ123" s="816"/>
      <c r="AK123" s="817">
        <v>3959</v>
      </c>
      <c r="AL123" s="815"/>
      <c r="AM123" s="815"/>
      <c r="AN123" s="815"/>
      <c r="AO123" s="816"/>
      <c r="AP123" s="859">
        <v>0</v>
      </c>
      <c r="AQ123" s="860"/>
      <c r="AR123" s="860"/>
      <c r="AS123" s="860"/>
      <c r="AT123" s="861"/>
      <c r="AU123" s="921"/>
      <c r="AV123" s="922"/>
      <c r="AW123" s="922"/>
      <c r="AX123" s="922"/>
      <c r="AY123" s="922"/>
      <c r="AZ123" s="235" t="s">
        <v>177</v>
      </c>
      <c r="BA123" s="235"/>
      <c r="BB123" s="235"/>
      <c r="BC123" s="235"/>
      <c r="BD123" s="235"/>
      <c r="BE123" s="235"/>
      <c r="BF123" s="235"/>
      <c r="BG123" s="235"/>
      <c r="BH123" s="235"/>
      <c r="BI123" s="235"/>
      <c r="BJ123" s="235"/>
      <c r="BK123" s="235"/>
      <c r="BL123" s="235"/>
      <c r="BM123" s="235"/>
      <c r="BN123" s="235"/>
      <c r="BO123" s="912" t="s">
        <v>451</v>
      </c>
      <c r="BP123" s="913"/>
      <c r="BQ123" s="867">
        <v>152272572</v>
      </c>
      <c r="BR123" s="868"/>
      <c r="BS123" s="868"/>
      <c r="BT123" s="868"/>
      <c r="BU123" s="868"/>
      <c r="BV123" s="868">
        <v>145385236</v>
      </c>
      <c r="BW123" s="868"/>
      <c r="BX123" s="868"/>
      <c r="BY123" s="868"/>
      <c r="BZ123" s="868"/>
      <c r="CA123" s="868">
        <v>141055940</v>
      </c>
      <c r="CB123" s="868"/>
      <c r="CC123" s="868"/>
      <c r="CD123" s="868"/>
      <c r="CE123" s="868"/>
      <c r="CF123" s="783"/>
      <c r="CG123" s="784"/>
      <c r="CH123" s="784"/>
      <c r="CI123" s="784"/>
      <c r="CJ123" s="869"/>
      <c r="CK123" s="904"/>
      <c r="CL123" s="890"/>
      <c r="CM123" s="890"/>
      <c r="CN123" s="890"/>
      <c r="CO123" s="891"/>
      <c r="CP123" s="870" t="s">
        <v>389</v>
      </c>
      <c r="CQ123" s="871"/>
      <c r="CR123" s="871"/>
      <c r="CS123" s="871"/>
      <c r="CT123" s="871"/>
      <c r="CU123" s="871"/>
      <c r="CV123" s="871"/>
      <c r="CW123" s="871"/>
      <c r="CX123" s="871"/>
      <c r="CY123" s="871"/>
      <c r="CZ123" s="871"/>
      <c r="DA123" s="871"/>
      <c r="DB123" s="871"/>
      <c r="DC123" s="871"/>
      <c r="DD123" s="871"/>
      <c r="DE123" s="871"/>
      <c r="DF123" s="872"/>
      <c r="DG123" s="814">
        <v>8237</v>
      </c>
      <c r="DH123" s="815"/>
      <c r="DI123" s="815"/>
      <c r="DJ123" s="815"/>
      <c r="DK123" s="816"/>
      <c r="DL123" s="817">
        <v>6035</v>
      </c>
      <c r="DM123" s="815"/>
      <c r="DN123" s="815"/>
      <c r="DO123" s="815"/>
      <c r="DP123" s="816"/>
      <c r="DQ123" s="817">
        <v>3560</v>
      </c>
      <c r="DR123" s="815"/>
      <c r="DS123" s="815"/>
      <c r="DT123" s="815"/>
      <c r="DU123" s="816"/>
      <c r="DV123" s="859">
        <v>0</v>
      </c>
      <c r="DW123" s="860"/>
      <c r="DX123" s="860"/>
      <c r="DY123" s="860"/>
      <c r="DZ123" s="861"/>
    </row>
    <row r="124" spans="1:130" s="212" customFormat="1" ht="26.25" customHeight="1" thickBot="1" x14ac:dyDescent="0.25">
      <c r="A124" s="855"/>
      <c r="B124" s="856"/>
      <c r="C124" s="850" t="s">
        <v>440</v>
      </c>
      <c r="D124" s="787"/>
      <c r="E124" s="787"/>
      <c r="F124" s="787"/>
      <c r="G124" s="787"/>
      <c r="H124" s="787"/>
      <c r="I124" s="787"/>
      <c r="J124" s="787"/>
      <c r="K124" s="787"/>
      <c r="L124" s="787"/>
      <c r="M124" s="787"/>
      <c r="N124" s="787"/>
      <c r="O124" s="787"/>
      <c r="P124" s="787"/>
      <c r="Q124" s="787"/>
      <c r="R124" s="787"/>
      <c r="S124" s="787"/>
      <c r="T124" s="787"/>
      <c r="U124" s="787"/>
      <c r="V124" s="787"/>
      <c r="W124" s="787"/>
      <c r="X124" s="787"/>
      <c r="Y124" s="787"/>
      <c r="Z124" s="788"/>
      <c r="AA124" s="814" t="s">
        <v>122</v>
      </c>
      <c r="AB124" s="815"/>
      <c r="AC124" s="815"/>
      <c r="AD124" s="815"/>
      <c r="AE124" s="816"/>
      <c r="AF124" s="817" t="s">
        <v>122</v>
      </c>
      <c r="AG124" s="815"/>
      <c r="AH124" s="815"/>
      <c r="AI124" s="815"/>
      <c r="AJ124" s="816"/>
      <c r="AK124" s="817" t="s">
        <v>122</v>
      </c>
      <c r="AL124" s="815"/>
      <c r="AM124" s="815"/>
      <c r="AN124" s="815"/>
      <c r="AO124" s="816"/>
      <c r="AP124" s="859" t="s">
        <v>122</v>
      </c>
      <c r="AQ124" s="860"/>
      <c r="AR124" s="860"/>
      <c r="AS124" s="860"/>
      <c r="AT124" s="861"/>
      <c r="AU124" s="862" t="s">
        <v>452</v>
      </c>
      <c r="AV124" s="863"/>
      <c r="AW124" s="863"/>
      <c r="AX124" s="863"/>
      <c r="AY124" s="863"/>
      <c r="AZ124" s="863"/>
      <c r="BA124" s="863"/>
      <c r="BB124" s="863"/>
      <c r="BC124" s="863"/>
      <c r="BD124" s="863"/>
      <c r="BE124" s="863"/>
      <c r="BF124" s="863"/>
      <c r="BG124" s="863"/>
      <c r="BH124" s="863"/>
      <c r="BI124" s="863"/>
      <c r="BJ124" s="863"/>
      <c r="BK124" s="863"/>
      <c r="BL124" s="863"/>
      <c r="BM124" s="863"/>
      <c r="BN124" s="863"/>
      <c r="BO124" s="863"/>
      <c r="BP124" s="864"/>
      <c r="BQ124" s="865">
        <v>61.4</v>
      </c>
      <c r="BR124" s="866"/>
      <c r="BS124" s="866"/>
      <c r="BT124" s="866"/>
      <c r="BU124" s="866"/>
      <c r="BV124" s="866">
        <v>58.6</v>
      </c>
      <c r="BW124" s="866"/>
      <c r="BX124" s="866"/>
      <c r="BY124" s="866"/>
      <c r="BZ124" s="866"/>
      <c r="CA124" s="866">
        <v>55.6</v>
      </c>
      <c r="CB124" s="866"/>
      <c r="CC124" s="866"/>
      <c r="CD124" s="866"/>
      <c r="CE124" s="866"/>
      <c r="CF124" s="761"/>
      <c r="CG124" s="762"/>
      <c r="CH124" s="762"/>
      <c r="CI124" s="762"/>
      <c r="CJ124" s="897"/>
      <c r="CK124" s="905"/>
      <c r="CL124" s="905"/>
      <c r="CM124" s="905"/>
      <c r="CN124" s="905"/>
      <c r="CO124" s="906"/>
      <c r="CP124" s="870" t="s">
        <v>453</v>
      </c>
      <c r="CQ124" s="871"/>
      <c r="CR124" s="871"/>
      <c r="CS124" s="871"/>
      <c r="CT124" s="871"/>
      <c r="CU124" s="871"/>
      <c r="CV124" s="871"/>
      <c r="CW124" s="871"/>
      <c r="CX124" s="871"/>
      <c r="CY124" s="871"/>
      <c r="CZ124" s="871"/>
      <c r="DA124" s="871"/>
      <c r="DB124" s="871"/>
      <c r="DC124" s="871"/>
      <c r="DD124" s="871"/>
      <c r="DE124" s="871"/>
      <c r="DF124" s="872"/>
      <c r="DG124" s="798" t="s">
        <v>122</v>
      </c>
      <c r="DH124" s="799"/>
      <c r="DI124" s="799"/>
      <c r="DJ124" s="799"/>
      <c r="DK124" s="800"/>
      <c r="DL124" s="801" t="s">
        <v>122</v>
      </c>
      <c r="DM124" s="799"/>
      <c r="DN124" s="799"/>
      <c r="DO124" s="799"/>
      <c r="DP124" s="800"/>
      <c r="DQ124" s="801" t="s">
        <v>122</v>
      </c>
      <c r="DR124" s="799"/>
      <c r="DS124" s="799"/>
      <c r="DT124" s="799"/>
      <c r="DU124" s="800"/>
      <c r="DV124" s="883" t="s">
        <v>122</v>
      </c>
      <c r="DW124" s="884"/>
      <c r="DX124" s="884"/>
      <c r="DY124" s="884"/>
      <c r="DZ124" s="885"/>
    </row>
    <row r="125" spans="1:130" s="212" customFormat="1" ht="26.25" customHeight="1" x14ac:dyDescent="0.2">
      <c r="A125" s="855"/>
      <c r="B125" s="856"/>
      <c r="C125" s="850" t="s">
        <v>442</v>
      </c>
      <c r="D125" s="787"/>
      <c r="E125" s="787"/>
      <c r="F125" s="787"/>
      <c r="G125" s="787"/>
      <c r="H125" s="787"/>
      <c r="I125" s="787"/>
      <c r="J125" s="787"/>
      <c r="K125" s="787"/>
      <c r="L125" s="787"/>
      <c r="M125" s="787"/>
      <c r="N125" s="787"/>
      <c r="O125" s="787"/>
      <c r="P125" s="787"/>
      <c r="Q125" s="787"/>
      <c r="R125" s="787"/>
      <c r="S125" s="787"/>
      <c r="T125" s="787"/>
      <c r="U125" s="787"/>
      <c r="V125" s="787"/>
      <c r="W125" s="787"/>
      <c r="X125" s="787"/>
      <c r="Y125" s="787"/>
      <c r="Z125" s="788"/>
      <c r="AA125" s="814" t="s">
        <v>122</v>
      </c>
      <c r="AB125" s="815"/>
      <c r="AC125" s="815"/>
      <c r="AD125" s="815"/>
      <c r="AE125" s="816"/>
      <c r="AF125" s="817" t="s">
        <v>122</v>
      </c>
      <c r="AG125" s="815"/>
      <c r="AH125" s="815"/>
      <c r="AI125" s="815"/>
      <c r="AJ125" s="816"/>
      <c r="AK125" s="817" t="s">
        <v>122</v>
      </c>
      <c r="AL125" s="815"/>
      <c r="AM125" s="815"/>
      <c r="AN125" s="815"/>
      <c r="AO125" s="816"/>
      <c r="AP125" s="859" t="s">
        <v>122</v>
      </c>
      <c r="AQ125" s="860"/>
      <c r="AR125" s="860"/>
      <c r="AS125" s="860"/>
      <c r="AT125" s="861"/>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86" t="s">
        <v>454</v>
      </c>
      <c r="CL125" s="887"/>
      <c r="CM125" s="887"/>
      <c r="CN125" s="887"/>
      <c r="CO125" s="888"/>
      <c r="CP125" s="895" t="s">
        <v>455</v>
      </c>
      <c r="CQ125" s="843"/>
      <c r="CR125" s="843"/>
      <c r="CS125" s="843"/>
      <c r="CT125" s="843"/>
      <c r="CU125" s="843"/>
      <c r="CV125" s="843"/>
      <c r="CW125" s="843"/>
      <c r="CX125" s="843"/>
      <c r="CY125" s="843"/>
      <c r="CZ125" s="843"/>
      <c r="DA125" s="843"/>
      <c r="DB125" s="843"/>
      <c r="DC125" s="843"/>
      <c r="DD125" s="843"/>
      <c r="DE125" s="843"/>
      <c r="DF125" s="844"/>
      <c r="DG125" s="896" t="s">
        <v>122</v>
      </c>
      <c r="DH125" s="877"/>
      <c r="DI125" s="877"/>
      <c r="DJ125" s="877"/>
      <c r="DK125" s="877"/>
      <c r="DL125" s="877" t="s">
        <v>122</v>
      </c>
      <c r="DM125" s="877"/>
      <c r="DN125" s="877"/>
      <c r="DO125" s="877"/>
      <c r="DP125" s="877"/>
      <c r="DQ125" s="877" t="s">
        <v>122</v>
      </c>
      <c r="DR125" s="877"/>
      <c r="DS125" s="877"/>
      <c r="DT125" s="877"/>
      <c r="DU125" s="877"/>
      <c r="DV125" s="878" t="s">
        <v>122</v>
      </c>
      <c r="DW125" s="878"/>
      <c r="DX125" s="878"/>
      <c r="DY125" s="878"/>
      <c r="DZ125" s="879"/>
    </row>
    <row r="126" spans="1:130" s="212" customFormat="1" ht="26.25" customHeight="1" thickBot="1" x14ac:dyDescent="0.25">
      <c r="A126" s="855"/>
      <c r="B126" s="856"/>
      <c r="C126" s="850" t="s">
        <v>444</v>
      </c>
      <c r="D126" s="787"/>
      <c r="E126" s="787"/>
      <c r="F126" s="787"/>
      <c r="G126" s="787"/>
      <c r="H126" s="787"/>
      <c r="I126" s="787"/>
      <c r="J126" s="787"/>
      <c r="K126" s="787"/>
      <c r="L126" s="787"/>
      <c r="M126" s="787"/>
      <c r="N126" s="787"/>
      <c r="O126" s="787"/>
      <c r="P126" s="787"/>
      <c r="Q126" s="787"/>
      <c r="R126" s="787"/>
      <c r="S126" s="787"/>
      <c r="T126" s="787"/>
      <c r="U126" s="787"/>
      <c r="V126" s="787"/>
      <c r="W126" s="787"/>
      <c r="X126" s="787"/>
      <c r="Y126" s="787"/>
      <c r="Z126" s="788"/>
      <c r="AA126" s="814">
        <v>90467</v>
      </c>
      <c r="AB126" s="815"/>
      <c r="AC126" s="815"/>
      <c r="AD126" s="815"/>
      <c r="AE126" s="816"/>
      <c r="AF126" s="817">
        <v>90467</v>
      </c>
      <c r="AG126" s="815"/>
      <c r="AH126" s="815"/>
      <c r="AI126" s="815"/>
      <c r="AJ126" s="816"/>
      <c r="AK126" s="817" t="s">
        <v>122</v>
      </c>
      <c r="AL126" s="815"/>
      <c r="AM126" s="815"/>
      <c r="AN126" s="815"/>
      <c r="AO126" s="816"/>
      <c r="AP126" s="859" t="s">
        <v>122</v>
      </c>
      <c r="AQ126" s="860"/>
      <c r="AR126" s="860"/>
      <c r="AS126" s="860"/>
      <c r="AT126" s="86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89"/>
      <c r="CL126" s="890"/>
      <c r="CM126" s="890"/>
      <c r="CN126" s="890"/>
      <c r="CO126" s="891"/>
      <c r="CP126" s="850" t="s">
        <v>456</v>
      </c>
      <c r="CQ126" s="787"/>
      <c r="CR126" s="787"/>
      <c r="CS126" s="787"/>
      <c r="CT126" s="787"/>
      <c r="CU126" s="787"/>
      <c r="CV126" s="787"/>
      <c r="CW126" s="787"/>
      <c r="CX126" s="787"/>
      <c r="CY126" s="787"/>
      <c r="CZ126" s="787"/>
      <c r="DA126" s="787"/>
      <c r="DB126" s="787"/>
      <c r="DC126" s="787"/>
      <c r="DD126" s="787"/>
      <c r="DE126" s="787"/>
      <c r="DF126" s="788"/>
      <c r="DG126" s="851" t="s">
        <v>122</v>
      </c>
      <c r="DH126" s="852"/>
      <c r="DI126" s="852"/>
      <c r="DJ126" s="852"/>
      <c r="DK126" s="852"/>
      <c r="DL126" s="852" t="s">
        <v>122</v>
      </c>
      <c r="DM126" s="852"/>
      <c r="DN126" s="852"/>
      <c r="DO126" s="852"/>
      <c r="DP126" s="852"/>
      <c r="DQ126" s="852" t="s">
        <v>122</v>
      </c>
      <c r="DR126" s="852"/>
      <c r="DS126" s="852"/>
      <c r="DT126" s="852"/>
      <c r="DU126" s="852"/>
      <c r="DV126" s="829" t="s">
        <v>122</v>
      </c>
      <c r="DW126" s="829"/>
      <c r="DX126" s="829"/>
      <c r="DY126" s="829"/>
      <c r="DZ126" s="830"/>
    </row>
    <row r="127" spans="1:130" s="212" customFormat="1" ht="26.25" customHeight="1" x14ac:dyDescent="0.2">
      <c r="A127" s="857"/>
      <c r="B127" s="858"/>
      <c r="C127" s="873" t="s">
        <v>457</v>
      </c>
      <c r="D127" s="874"/>
      <c r="E127" s="874"/>
      <c r="F127" s="874"/>
      <c r="G127" s="874"/>
      <c r="H127" s="874"/>
      <c r="I127" s="874"/>
      <c r="J127" s="874"/>
      <c r="K127" s="874"/>
      <c r="L127" s="874"/>
      <c r="M127" s="874"/>
      <c r="N127" s="874"/>
      <c r="O127" s="874"/>
      <c r="P127" s="874"/>
      <c r="Q127" s="874"/>
      <c r="R127" s="874"/>
      <c r="S127" s="874"/>
      <c r="T127" s="874"/>
      <c r="U127" s="874"/>
      <c r="V127" s="874"/>
      <c r="W127" s="874"/>
      <c r="X127" s="874"/>
      <c r="Y127" s="874"/>
      <c r="Z127" s="875"/>
      <c r="AA127" s="814" t="s">
        <v>122</v>
      </c>
      <c r="AB127" s="815"/>
      <c r="AC127" s="815"/>
      <c r="AD127" s="815"/>
      <c r="AE127" s="816"/>
      <c r="AF127" s="817" t="s">
        <v>122</v>
      </c>
      <c r="AG127" s="815"/>
      <c r="AH127" s="815"/>
      <c r="AI127" s="815"/>
      <c r="AJ127" s="816"/>
      <c r="AK127" s="817" t="s">
        <v>122</v>
      </c>
      <c r="AL127" s="815"/>
      <c r="AM127" s="815"/>
      <c r="AN127" s="815"/>
      <c r="AO127" s="816"/>
      <c r="AP127" s="859" t="s">
        <v>122</v>
      </c>
      <c r="AQ127" s="860"/>
      <c r="AR127" s="860"/>
      <c r="AS127" s="860"/>
      <c r="AT127" s="861"/>
      <c r="AU127" s="214"/>
      <c r="AV127" s="214"/>
      <c r="AW127" s="214"/>
      <c r="AX127" s="876" t="s">
        <v>458</v>
      </c>
      <c r="AY127" s="847"/>
      <c r="AZ127" s="847"/>
      <c r="BA127" s="847"/>
      <c r="BB127" s="847"/>
      <c r="BC127" s="847"/>
      <c r="BD127" s="847"/>
      <c r="BE127" s="848"/>
      <c r="BF127" s="846" t="s">
        <v>459</v>
      </c>
      <c r="BG127" s="847"/>
      <c r="BH127" s="847"/>
      <c r="BI127" s="847"/>
      <c r="BJ127" s="847"/>
      <c r="BK127" s="847"/>
      <c r="BL127" s="848"/>
      <c r="BM127" s="846" t="s">
        <v>460</v>
      </c>
      <c r="BN127" s="847"/>
      <c r="BO127" s="847"/>
      <c r="BP127" s="847"/>
      <c r="BQ127" s="847"/>
      <c r="BR127" s="847"/>
      <c r="BS127" s="848"/>
      <c r="BT127" s="846" t="s">
        <v>461</v>
      </c>
      <c r="BU127" s="847"/>
      <c r="BV127" s="847"/>
      <c r="BW127" s="847"/>
      <c r="BX127" s="847"/>
      <c r="BY127" s="847"/>
      <c r="BZ127" s="849"/>
      <c r="CA127" s="214"/>
      <c r="CB127" s="214"/>
      <c r="CC127" s="214"/>
      <c r="CD127" s="237"/>
      <c r="CE127" s="237"/>
      <c r="CF127" s="237"/>
      <c r="CG127" s="214"/>
      <c r="CH127" s="214"/>
      <c r="CI127" s="214"/>
      <c r="CJ127" s="236"/>
      <c r="CK127" s="889"/>
      <c r="CL127" s="890"/>
      <c r="CM127" s="890"/>
      <c r="CN127" s="890"/>
      <c r="CO127" s="891"/>
      <c r="CP127" s="850" t="s">
        <v>462</v>
      </c>
      <c r="CQ127" s="787"/>
      <c r="CR127" s="787"/>
      <c r="CS127" s="787"/>
      <c r="CT127" s="787"/>
      <c r="CU127" s="787"/>
      <c r="CV127" s="787"/>
      <c r="CW127" s="787"/>
      <c r="CX127" s="787"/>
      <c r="CY127" s="787"/>
      <c r="CZ127" s="787"/>
      <c r="DA127" s="787"/>
      <c r="DB127" s="787"/>
      <c r="DC127" s="787"/>
      <c r="DD127" s="787"/>
      <c r="DE127" s="787"/>
      <c r="DF127" s="788"/>
      <c r="DG127" s="851" t="s">
        <v>122</v>
      </c>
      <c r="DH127" s="852"/>
      <c r="DI127" s="852"/>
      <c r="DJ127" s="852"/>
      <c r="DK127" s="852"/>
      <c r="DL127" s="852" t="s">
        <v>122</v>
      </c>
      <c r="DM127" s="852"/>
      <c r="DN127" s="852"/>
      <c r="DO127" s="852"/>
      <c r="DP127" s="852"/>
      <c r="DQ127" s="852" t="s">
        <v>122</v>
      </c>
      <c r="DR127" s="852"/>
      <c r="DS127" s="852"/>
      <c r="DT127" s="852"/>
      <c r="DU127" s="852"/>
      <c r="DV127" s="829" t="s">
        <v>122</v>
      </c>
      <c r="DW127" s="829"/>
      <c r="DX127" s="829"/>
      <c r="DY127" s="829"/>
      <c r="DZ127" s="830"/>
    </row>
    <row r="128" spans="1:130" s="212" customFormat="1" ht="26.25" customHeight="1" thickBot="1" x14ac:dyDescent="0.25">
      <c r="A128" s="831" t="s">
        <v>463</v>
      </c>
      <c r="B128" s="832"/>
      <c r="C128" s="832"/>
      <c r="D128" s="832"/>
      <c r="E128" s="832"/>
      <c r="F128" s="832"/>
      <c r="G128" s="832"/>
      <c r="H128" s="832"/>
      <c r="I128" s="832"/>
      <c r="J128" s="832"/>
      <c r="K128" s="832"/>
      <c r="L128" s="832"/>
      <c r="M128" s="832"/>
      <c r="N128" s="832"/>
      <c r="O128" s="832"/>
      <c r="P128" s="832"/>
      <c r="Q128" s="832"/>
      <c r="R128" s="832"/>
      <c r="S128" s="832"/>
      <c r="T128" s="832"/>
      <c r="U128" s="832"/>
      <c r="V128" s="832"/>
      <c r="W128" s="833" t="s">
        <v>464</v>
      </c>
      <c r="X128" s="833"/>
      <c r="Y128" s="833"/>
      <c r="Z128" s="834"/>
      <c r="AA128" s="835">
        <v>1022226</v>
      </c>
      <c r="AB128" s="836"/>
      <c r="AC128" s="836"/>
      <c r="AD128" s="836"/>
      <c r="AE128" s="837"/>
      <c r="AF128" s="838">
        <v>1008423</v>
      </c>
      <c r="AG128" s="836"/>
      <c r="AH128" s="836"/>
      <c r="AI128" s="836"/>
      <c r="AJ128" s="837"/>
      <c r="AK128" s="838">
        <v>1150549</v>
      </c>
      <c r="AL128" s="836"/>
      <c r="AM128" s="836"/>
      <c r="AN128" s="836"/>
      <c r="AO128" s="837"/>
      <c r="AP128" s="839"/>
      <c r="AQ128" s="840"/>
      <c r="AR128" s="840"/>
      <c r="AS128" s="840"/>
      <c r="AT128" s="841"/>
      <c r="AU128" s="214"/>
      <c r="AV128" s="214"/>
      <c r="AW128" s="214"/>
      <c r="AX128" s="842" t="s">
        <v>465</v>
      </c>
      <c r="AY128" s="843"/>
      <c r="AZ128" s="843"/>
      <c r="BA128" s="843"/>
      <c r="BB128" s="843"/>
      <c r="BC128" s="843"/>
      <c r="BD128" s="843"/>
      <c r="BE128" s="844"/>
      <c r="BF128" s="821" t="s">
        <v>122</v>
      </c>
      <c r="BG128" s="822"/>
      <c r="BH128" s="822"/>
      <c r="BI128" s="822"/>
      <c r="BJ128" s="822"/>
      <c r="BK128" s="822"/>
      <c r="BL128" s="845"/>
      <c r="BM128" s="821">
        <v>11.25</v>
      </c>
      <c r="BN128" s="822"/>
      <c r="BO128" s="822"/>
      <c r="BP128" s="822"/>
      <c r="BQ128" s="822"/>
      <c r="BR128" s="822"/>
      <c r="BS128" s="845"/>
      <c r="BT128" s="821">
        <v>20</v>
      </c>
      <c r="BU128" s="822"/>
      <c r="BV128" s="822"/>
      <c r="BW128" s="822"/>
      <c r="BX128" s="822"/>
      <c r="BY128" s="822"/>
      <c r="BZ128" s="823"/>
      <c r="CA128" s="237"/>
      <c r="CB128" s="237"/>
      <c r="CC128" s="237"/>
      <c r="CD128" s="237"/>
      <c r="CE128" s="237"/>
      <c r="CF128" s="237"/>
      <c r="CG128" s="214"/>
      <c r="CH128" s="214"/>
      <c r="CI128" s="214"/>
      <c r="CJ128" s="236"/>
      <c r="CK128" s="892"/>
      <c r="CL128" s="893"/>
      <c r="CM128" s="893"/>
      <c r="CN128" s="893"/>
      <c r="CO128" s="894"/>
      <c r="CP128" s="824" t="s">
        <v>466</v>
      </c>
      <c r="CQ128" s="765"/>
      <c r="CR128" s="765"/>
      <c r="CS128" s="765"/>
      <c r="CT128" s="765"/>
      <c r="CU128" s="765"/>
      <c r="CV128" s="765"/>
      <c r="CW128" s="765"/>
      <c r="CX128" s="765"/>
      <c r="CY128" s="765"/>
      <c r="CZ128" s="765"/>
      <c r="DA128" s="765"/>
      <c r="DB128" s="765"/>
      <c r="DC128" s="765"/>
      <c r="DD128" s="765"/>
      <c r="DE128" s="765"/>
      <c r="DF128" s="766"/>
      <c r="DG128" s="825">
        <v>26994</v>
      </c>
      <c r="DH128" s="826"/>
      <c r="DI128" s="826"/>
      <c r="DJ128" s="826"/>
      <c r="DK128" s="826"/>
      <c r="DL128" s="826">
        <v>-1900</v>
      </c>
      <c r="DM128" s="826"/>
      <c r="DN128" s="826"/>
      <c r="DO128" s="826"/>
      <c r="DP128" s="826"/>
      <c r="DQ128" s="826" t="s">
        <v>122</v>
      </c>
      <c r="DR128" s="826"/>
      <c r="DS128" s="826"/>
      <c r="DT128" s="826"/>
      <c r="DU128" s="826"/>
      <c r="DV128" s="827" t="s">
        <v>122</v>
      </c>
      <c r="DW128" s="827"/>
      <c r="DX128" s="827"/>
      <c r="DY128" s="827"/>
      <c r="DZ128" s="828"/>
    </row>
    <row r="129" spans="1:131" s="212" customFormat="1" ht="26.25" customHeight="1" x14ac:dyDescent="0.2">
      <c r="A129" s="809" t="s">
        <v>102</v>
      </c>
      <c r="B129" s="810"/>
      <c r="C129" s="810"/>
      <c r="D129" s="810"/>
      <c r="E129" s="810"/>
      <c r="F129" s="810"/>
      <c r="G129" s="810"/>
      <c r="H129" s="810"/>
      <c r="I129" s="810"/>
      <c r="J129" s="810"/>
      <c r="K129" s="810"/>
      <c r="L129" s="810"/>
      <c r="M129" s="810"/>
      <c r="N129" s="810"/>
      <c r="O129" s="810"/>
      <c r="P129" s="810"/>
      <c r="Q129" s="810"/>
      <c r="R129" s="810"/>
      <c r="S129" s="810"/>
      <c r="T129" s="810"/>
      <c r="U129" s="810"/>
      <c r="V129" s="810"/>
      <c r="W129" s="811" t="s">
        <v>467</v>
      </c>
      <c r="X129" s="812"/>
      <c r="Y129" s="812"/>
      <c r="Z129" s="813"/>
      <c r="AA129" s="814">
        <v>58275251</v>
      </c>
      <c r="AB129" s="815"/>
      <c r="AC129" s="815"/>
      <c r="AD129" s="815"/>
      <c r="AE129" s="816"/>
      <c r="AF129" s="817">
        <v>59006958</v>
      </c>
      <c r="AG129" s="815"/>
      <c r="AH129" s="815"/>
      <c r="AI129" s="815"/>
      <c r="AJ129" s="816"/>
      <c r="AK129" s="817">
        <v>60162989</v>
      </c>
      <c r="AL129" s="815"/>
      <c r="AM129" s="815"/>
      <c r="AN129" s="815"/>
      <c r="AO129" s="816"/>
      <c r="AP129" s="818"/>
      <c r="AQ129" s="819"/>
      <c r="AR129" s="819"/>
      <c r="AS129" s="819"/>
      <c r="AT129" s="820"/>
      <c r="AU129" s="215"/>
      <c r="AV129" s="215"/>
      <c r="AW129" s="215"/>
      <c r="AX129" s="786" t="s">
        <v>468</v>
      </c>
      <c r="AY129" s="787"/>
      <c r="AZ129" s="787"/>
      <c r="BA129" s="787"/>
      <c r="BB129" s="787"/>
      <c r="BC129" s="787"/>
      <c r="BD129" s="787"/>
      <c r="BE129" s="788"/>
      <c r="BF129" s="805" t="s">
        <v>122</v>
      </c>
      <c r="BG129" s="806"/>
      <c r="BH129" s="806"/>
      <c r="BI129" s="806"/>
      <c r="BJ129" s="806"/>
      <c r="BK129" s="806"/>
      <c r="BL129" s="807"/>
      <c r="BM129" s="805">
        <v>16.25</v>
      </c>
      <c r="BN129" s="806"/>
      <c r="BO129" s="806"/>
      <c r="BP129" s="806"/>
      <c r="BQ129" s="806"/>
      <c r="BR129" s="806"/>
      <c r="BS129" s="807"/>
      <c r="BT129" s="805">
        <v>30</v>
      </c>
      <c r="BU129" s="806"/>
      <c r="BV129" s="806"/>
      <c r="BW129" s="806"/>
      <c r="BX129" s="806"/>
      <c r="BY129" s="806"/>
      <c r="BZ129" s="808"/>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809" t="s">
        <v>469</v>
      </c>
      <c r="B130" s="810"/>
      <c r="C130" s="810"/>
      <c r="D130" s="810"/>
      <c r="E130" s="810"/>
      <c r="F130" s="810"/>
      <c r="G130" s="810"/>
      <c r="H130" s="810"/>
      <c r="I130" s="810"/>
      <c r="J130" s="810"/>
      <c r="K130" s="810"/>
      <c r="L130" s="810"/>
      <c r="M130" s="810"/>
      <c r="N130" s="810"/>
      <c r="O130" s="810"/>
      <c r="P130" s="810"/>
      <c r="Q130" s="810"/>
      <c r="R130" s="810"/>
      <c r="S130" s="810"/>
      <c r="T130" s="810"/>
      <c r="U130" s="810"/>
      <c r="V130" s="810"/>
      <c r="W130" s="811" t="s">
        <v>470</v>
      </c>
      <c r="X130" s="812"/>
      <c r="Y130" s="812"/>
      <c r="Z130" s="813"/>
      <c r="AA130" s="814">
        <v>10541371</v>
      </c>
      <c r="AB130" s="815"/>
      <c r="AC130" s="815"/>
      <c r="AD130" s="815"/>
      <c r="AE130" s="816"/>
      <c r="AF130" s="817">
        <v>10422406</v>
      </c>
      <c r="AG130" s="815"/>
      <c r="AH130" s="815"/>
      <c r="AI130" s="815"/>
      <c r="AJ130" s="816"/>
      <c r="AK130" s="817">
        <v>10332554</v>
      </c>
      <c r="AL130" s="815"/>
      <c r="AM130" s="815"/>
      <c r="AN130" s="815"/>
      <c r="AO130" s="816"/>
      <c r="AP130" s="818"/>
      <c r="AQ130" s="819"/>
      <c r="AR130" s="819"/>
      <c r="AS130" s="819"/>
      <c r="AT130" s="820"/>
      <c r="AU130" s="215"/>
      <c r="AV130" s="215"/>
      <c r="AW130" s="215"/>
      <c r="AX130" s="786" t="s">
        <v>471</v>
      </c>
      <c r="AY130" s="787"/>
      <c r="AZ130" s="787"/>
      <c r="BA130" s="787"/>
      <c r="BB130" s="787"/>
      <c r="BC130" s="787"/>
      <c r="BD130" s="787"/>
      <c r="BE130" s="788"/>
      <c r="BF130" s="789">
        <v>10.5</v>
      </c>
      <c r="BG130" s="790"/>
      <c r="BH130" s="790"/>
      <c r="BI130" s="790"/>
      <c r="BJ130" s="790"/>
      <c r="BK130" s="790"/>
      <c r="BL130" s="791"/>
      <c r="BM130" s="789">
        <v>25</v>
      </c>
      <c r="BN130" s="790"/>
      <c r="BO130" s="790"/>
      <c r="BP130" s="790"/>
      <c r="BQ130" s="790"/>
      <c r="BR130" s="790"/>
      <c r="BS130" s="791"/>
      <c r="BT130" s="789">
        <v>35</v>
      </c>
      <c r="BU130" s="790"/>
      <c r="BV130" s="790"/>
      <c r="BW130" s="790"/>
      <c r="BX130" s="790"/>
      <c r="BY130" s="790"/>
      <c r="BZ130" s="792"/>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93"/>
      <c r="B131" s="794"/>
      <c r="C131" s="794"/>
      <c r="D131" s="794"/>
      <c r="E131" s="794"/>
      <c r="F131" s="794"/>
      <c r="G131" s="794"/>
      <c r="H131" s="794"/>
      <c r="I131" s="794"/>
      <c r="J131" s="794"/>
      <c r="K131" s="794"/>
      <c r="L131" s="794"/>
      <c r="M131" s="794"/>
      <c r="N131" s="794"/>
      <c r="O131" s="794"/>
      <c r="P131" s="794"/>
      <c r="Q131" s="794"/>
      <c r="R131" s="794"/>
      <c r="S131" s="794"/>
      <c r="T131" s="794"/>
      <c r="U131" s="794"/>
      <c r="V131" s="794"/>
      <c r="W131" s="795" t="s">
        <v>472</v>
      </c>
      <c r="X131" s="796"/>
      <c r="Y131" s="796"/>
      <c r="Z131" s="797"/>
      <c r="AA131" s="798">
        <v>47733880</v>
      </c>
      <c r="AB131" s="799"/>
      <c r="AC131" s="799"/>
      <c r="AD131" s="799"/>
      <c r="AE131" s="800"/>
      <c r="AF131" s="801">
        <v>48584552</v>
      </c>
      <c r="AG131" s="799"/>
      <c r="AH131" s="799"/>
      <c r="AI131" s="799"/>
      <c r="AJ131" s="800"/>
      <c r="AK131" s="801">
        <v>49830435</v>
      </c>
      <c r="AL131" s="799"/>
      <c r="AM131" s="799"/>
      <c r="AN131" s="799"/>
      <c r="AO131" s="800"/>
      <c r="AP131" s="802"/>
      <c r="AQ131" s="803"/>
      <c r="AR131" s="803"/>
      <c r="AS131" s="803"/>
      <c r="AT131" s="804"/>
      <c r="AU131" s="215"/>
      <c r="AV131" s="215"/>
      <c r="AW131" s="215"/>
      <c r="AX131" s="764" t="s">
        <v>473</v>
      </c>
      <c r="AY131" s="765"/>
      <c r="AZ131" s="765"/>
      <c r="BA131" s="765"/>
      <c r="BB131" s="765"/>
      <c r="BC131" s="765"/>
      <c r="BD131" s="765"/>
      <c r="BE131" s="766"/>
      <c r="BF131" s="767">
        <v>55.6</v>
      </c>
      <c r="BG131" s="768"/>
      <c r="BH131" s="768"/>
      <c r="BI131" s="768"/>
      <c r="BJ131" s="768"/>
      <c r="BK131" s="768"/>
      <c r="BL131" s="769"/>
      <c r="BM131" s="767">
        <v>350</v>
      </c>
      <c r="BN131" s="768"/>
      <c r="BO131" s="768"/>
      <c r="BP131" s="768"/>
      <c r="BQ131" s="768"/>
      <c r="BR131" s="768"/>
      <c r="BS131" s="769"/>
      <c r="BT131" s="770"/>
      <c r="BU131" s="771"/>
      <c r="BV131" s="771"/>
      <c r="BW131" s="771"/>
      <c r="BX131" s="771"/>
      <c r="BY131" s="771"/>
      <c r="BZ131" s="77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73" t="s">
        <v>474</v>
      </c>
      <c r="B132" s="774"/>
      <c r="C132" s="774"/>
      <c r="D132" s="774"/>
      <c r="E132" s="774"/>
      <c r="F132" s="774"/>
      <c r="G132" s="774"/>
      <c r="H132" s="774"/>
      <c r="I132" s="774"/>
      <c r="J132" s="774"/>
      <c r="K132" s="774"/>
      <c r="L132" s="774"/>
      <c r="M132" s="774"/>
      <c r="N132" s="774"/>
      <c r="O132" s="774"/>
      <c r="P132" s="774"/>
      <c r="Q132" s="774"/>
      <c r="R132" s="774"/>
      <c r="S132" s="774"/>
      <c r="T132" s="774"/>
      <c r="U132" s="774"/>
      <c r="V132" s="777" t="s">
        <v>475</v>
      </c>
      <c r="W132" s="777"/>
      <c r="X132" s="777"/>
      <c r="Y132" s="777"/>
      <c r="Z132" s="778"/>
      <c r="AA132" s="779">
        <v>13.81427824</v>
      </c>
      <c r="AB132" s="780"/>
      <c r="AC132" s="780"/>
      <c r="AD132" s="780"/>
      <c r="AE132" s="781"/>
      <c r="AF132" s="782">
        <v>9.4333812689999998</v>
      </c>
      <c r="AG132" s="780"/>
      <c r="AH132" s="780"/>
      <c r="AI132" s="780"/>
      <c r="AJ132" s="781"/>
      <c r="AK132" s="782">
        <v>8.3122272299999995</v>
      </c>
      <c r="AL132" s="780"/>
      <c r="AM132" s="780"/>
      <c r="AN132" s="780"/>
      <c r="AO132" s="781"/>
      <c r="AP132" s="783"/>
      <c r="AQ132" s="784"/>
      <c r="AR132" s="784"/>
      <c r="AS132" s="784"/>
      <c r="AT132" s="78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75"/>
      <c r="B133" s="776"/>
      <c r="C133" s="776"/>
      <c r="D133" s="776"/>
      <c r="E133" s="776"/>
      <c r="F133" s="776"/>
      <c r="G133" s="776"/>
      <c r="H133" s="776"/>
      <c r="I133" s="776"/>
      <c r="J133" s="776"/>
      <c r="K133" s="776"/>
      <c r="L133" s="776"/>
      <c r="M133" s="776"/>
      <c r="N133" s="776"/>
      <c r="O133" s="776"/>
      <c r="P133" s="776"/>
      <c r="Q133" s="776"/>
      <c r="R133" s="776"/>
      <c r="S133" s="776"/>
      <c r="T133" s="776"/>
      <c r="U133" s="776"/>
      <c r="V133" s="756" t="s">
        <v>476</v>
      </c>
      <c r="W133" s="756"/>
      <c r="X133" s="756"/>
      <c r="Y133" s="756"/>
      <c r="Z133" s="757"/>
      <c r="AA133" s="758">
        <v>11.2</v>
      </c>
      <c r="AB133" s="759"/>
      <c r="AC133" s="759"/>
      <c r="AD133" s="759"/>
      <c r="AE133" s="760"/>
      <c r="AF133" s="758">
        <v>10.9</v>
      </c>
      <c r="AG133" s="759"/>
      <c r="AH133" s="759"/>
      <c r="AI133" s="759"/>
      <c r="AJ133" s="760"/>
      <c r="AK133" s="758">
        <v>10.5</v>
      </c>
      <c r="AL133" s="759"/>
      <c r="AM133" s="759"/>
      <c r="AN133" s="759"/>
      <c r="AO133" s="760"/>
      <c r="AP133" s="761"/>
      <c r="AQ133" s="762"/>
      <c r="AR133" s="762"/>
      <c r="AS133" s="762"/>
      <c r="AT133" s="763"/>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0Z2HdhomnsZpT0NCdLGCMcE9iWmboOZNdXKAmEdcj217wjf4/TKhGI/UCigvE+bkKU7psmlYYaTBiboV4DEFZg==" saltValue="cZfVsr1BLKouq5AXw2oVh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477</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D0IS7BlgmwnF5uQY0zMviT+4dLCNGzLtVRA4jwbW0IRe5K473/te71+e55rp9HfxK345h4Xb/LJycRmYTB4vHw==" saltValue="nNDjcRNf9sG93IXOwm3hqw==" spinCount="100000" sheet="1" objects="1" scenarios="1"/>
  <dataConsolidate/>
  <phoneticPr fontId="2"/>
  <printOptions horizontalCentered="1" verticalCentered="1"/>
  <pageMargins left="0" right="0" top="0" bottom="0" header="0" footer="0"/>
  <pageSetup paperSize="8" scale="61"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DWZEtRVm68JCIz8lOeF5Ux0zXTQy9jATNRFoElIhispsRzMe7R5ioBp2iDBDlk9IzEESeaLl8AOxfW/Izbbdug==" saltValue="Y7UtIA7JUgFrxYLVN/k6Kg==" spinCount="100000" sheet="1" objects="1" scenarios="1"/>
  <dataConsolidate/>
  <phoneticPr fontId="2"/>
  <printOptions horizontalCentered="1" verticalCentered="1"/>
  <pageMargins left="0" right="0" top="0" bottom="0" header="0" footer="0"/>
  <pageSetup paperSize="8" scale="68"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479</v>
      </c>
      <c r="AL6" s="248"/>
      <c r="AM6" s="248"/>
      <c r="AN6" s="248"/>
    </row>
    <row r="7" spans="1:46" ht="13.5" customHeight="1" x14ac:dyDescent="0.2">
      <c r="A7" s="247"/>
      <c r="AK7" s="250"/>
      <c r="AL7" s="251"/>
      <c r="AM7" s="251"/>
      <c r="AN7" s="252"/>
      <c r="AO7" s="1153" t="s">
        <v>480</v>
      </c>
      <c r="AP7" s="253"/>
      <c r="AQ7" s="254" t="s">
        <v>481</v>
      </c>
      <c r="AR7" s="255"/>
    </row>
    <row r="8" spans="1:46" ht="13.2" x14ac:dyDescent="0.2">
      <c r="A8" s="247"/>
      <c r="AK8" s="256"/>
      <c r="AL8" s="257"/>
      <c r="AM8" s="257"/>
      <c r="AN8" s="258"/>
      <c r="AO8" s="1154"/>
      <c r="AP8" s="259" t="s">
        <v>482</v>
      </c>
      <c r="AQ8" s="260" t="s">
        <v>483</v>
      </c>
      <c r="AR8" s="261" t="s">
        <v>484</v>
      </c>
    </row>
    <row r="9" spans="1:46" ht="13.2" x14ac:dyDescent="0.2">
      <c r="A9" s="247"/>
      <c r="AK9" s="1165" t="s">
        <v>485</v>
      </c>
      <c r="AL9" s="1166"/>
      <c r="AM9" s="1166"/>
      <c r="AN9" s="1167"/>
      <c r="AO9" s="262">
        <v>16949093</v>
      </c>
      <c r="AP9" s="262">
        <v>93932</v>
      </c>
      <c r="AQ9" s="263">
        <v>70143</v>
      </c>
      <c r="AR9" s="264">
        <v>33.9</v>
      </c>
    </row>
    <row r="10" spans="1:46" ht="13.5" customHeight="1" x14ac:dyDescent="0.2">
      <c r="A10" s="247"/>
      <c r="AK10" s="1165" t="s">
        <v>486</v>
      </c>
      <c r="AL10" s="1166"/>
      <c r="AM10" s="1166"/>
      <c r="AN10" s="1167"/>
      <c r="AO10" s="265">
        <v>1793026</v>
      </c>
      <c r="AP10" s="265">
        <v>9937</v>
      </c>
      <c r="AQ10" s="266">
        <v>2309</v>
      </c>
      <c r="AR10" s="267">
        <v>330.4</v>
      </c>
    </row>
    <row r="11" spans="1:46" ht="13.5" customHeight="1" x14ac:dyDescent="0.2">
      <c r="A11" s="247"/>
      <c r="AK11" s="1165" t="s">
        <v>487</v>
      </c>
      <c r="AL11" s="1166"/>
      <c r="AM11" s="1166"/>
      <c r="AN11" s="1167"/>
      <c r="AO11" s="265">
        <v>29153</v>
      </c>
      <c r="AP11" s="265">
        <v>162</v>
      </c>
      <c r="AQ11" s="266">
        <v>1878</v>
      </c>
      <c r="AR11" s="267">
        <v>-91.4</v>
      </c>
    </row>
    <row r="12" spans="1:46" ht="13.5" customHeight="1" x14ac:dyDescent="0.2">
      <c r="A12" s="247"/>
      <c r="AK12" s="1165" t="s">
        <v>488</v>
      </c>
      <c r="AL12" s="1166"/>
      <c r="AM12" s="1166"/>
      <c r="AN12" s="1167"/>
      <c r="AO12" s="265" t="s">
        <v>489</v>
      </c>
      <c r="AP12" s="265" t="s">
        <v>489</v>
      </c>
      <c r="AQ12" s="266">
        <v>30</v>
      </c>
      <c r="AR12" s="267" t="s">
        <v>489</v>
      </c>
    </row>
    <row r="13" spans="1:46" ht="13.5" customHeight="1" x14ac:dyDescent="0.2">
      <c r="A13" s="247"/>
      <c r="AK13" s="1165" t="s">
        <v>490</v>
      </c>
      <c r="AL13" s="1166"/>
      <c r="AM13" s="1166"/>
      <c r="AN13" s="1167"/>
      <c r="AO13" s="265">
        <v>224008</v>
      </c>
      <c r="AP13" s="265">
        <v>1241</v>
      </c>
      <c r="AQ13" s="266">
        <v>1863</v>
      </c>
      <c r="AR13" s="267">
        <v>-33.4</v>
      </c>
    </row>
    <row r="14" spans="1:46" ht="13.5" customHeight="1" x14ac:dyDescent="0.2">
      <c r="A14" s="247"/>
      <c r="AK14" s="1165" t="s">
        <v>491</v>
      </c>
      <c r="AL14" s="1166"/>
      <c r="AM14" s="1166"/>
      <c r="AN14" s="1167"/>
      <c r="AO14" s="265">
        <v>2207</v>
      </c>
      <c r="AP14" s="265">
        <v>12</v>
      </c>
      <c r="AQ14" s="266">
        <v>1453</v>
      </c>
      <c r="AR14" s="267">
        <v>-99.2</v>
      </c>
    </row>
    <row r="15" spans="1:46" ht="13.5" customHeight="1" x14ac:dyDescent="0.2">
      <c r="A15" s="247"/>
      <c r="AK15" s="1168" t="s">
        <v>492</v>
      </c>
      <c r="AL15" s="1169"/>
      <c r="AM15" s="1169"/>
      <c r="AN15" s="1170"/>
      <c r="AO15" s="265">
        <v>-850790</v>
      </c>
      <c r="AP15" s="265">
        <v>-4715</v>
      </c>
      <c r="AQ15" s="266">
        <v>-3932</v>
      </c>
      <c r="AR15" s="267">
        <v>19.899999999999999</v>
      </c>
    </row>
    <row r="16" spans="1:46" ht="13.2" x14ac:dyDescent="0.2">
      <c r="A16" s="247"/>
      <c r="AK16" s="1168" t="s">
        <v>177</v>
      </c>
      <c r="AL16" s="1169"/>
      <c r="AM16" s="1169"/>
      <c r="AN16" s="1170"/>
      <c r="AO16" s="265">
        <v>18146697</v>
      </c>
      <c r="AP16" s="265">
        <v>100569</v>
      </c>
      <c r="AQ16" s="266">
        <v>73743</v>
      </c>
      <c r="AR16" s="267">
        <v>36.4</v>
      </c>
    </row>
    <row r="17" spans="1:46" ht="13.2" x14ac:dyDescent="0.2">
      <c r="A17" s="247"/>
    </row>
    <row r="18" spans="1:46" ht="13.2" x14ac:dyDescent="0.2">
      <c r="A18" s="247"/>
      <c r="AQ18" s="268"/>
      <c r="AR18" s="268"/>
    </row>
    <row r="19" spans="1:46" ht="13.2" x14ac:dyDescent="0.2">
      <c r="A19" s="247"/>
      <c r="AK19" s="243" t="s">
        <v>493</v>
      </c>
    </row>
    <row r="20" spans="1:46" ht="13.2" x14ac:dyDescent="0.2">
      <c r="A20" s="247"/>
      <c r="AK20" s="269"/>
      <c r="AL20" s="270"/>
      <c r="AM20" s="270"/>
      <c r="AN20" s="271"/>
      <c r="AO20" s="272" t="s">
        <v>494</v>
      </c>
      <c r="AP20" s="273" t="s">
        <v>495</v>
      </c>
      <c r="AQ20" s="274" t="s">
        <v>496</v>
      </c>
      <c r="AR20" s="275"/>
    </row>
    <row r="21" spans="1:46" s="248" customFormat="1" ht="13.2" x14ac:dyDescent="0.2">
      <c r="A21" s="276"/>
      <c r="AK21" s="1171" t="s">
        <v>497</v>
      </c>
      <c r="AL21" s="1172"/>
      <c r="AM21" s="1172"/>
      <c r="AN21" s="1173"/>
      <c r="AO21" s="277">
        <v>8.43</v>
      </c>
      <c r="AP21" s="278">
        <v>6.58</v>
      </c>
      <c r="AQ21" s="279">
        <v>1.85</v>
      </c>
      <c r="AS21" s="280"/>
      <c r="AT21" s="276"/>
    </row>
    <row r="22" spans="1:46" s="248" customFormat="1" ht="13.2" x14ac:dyDescent="0.2">
      <c r="A22" s="276"/>
      <c r="AK22" s="1171" t="s">
        <v>498</v>
      </c>
      <c r="AL22" s="1172"/>
      <c r="AM22" s="1172"/>
      <c r="AN22" s="1173"/>
      <c r="AO22" s="281">
        <v>98.3</v>
      </c>
      <c r="AP22" s="282">
        <v>99.4</v>
      </c>
      <c r="AQ22" s="283">
        <v>-1.1000000000000001</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64" t="s">
        <v>499</v>
      </c>
      <c r="B26" s="1164"/>
      <c r="C26" s="1164"/>
      <c r="D26" s="1164"/>
      <c r="E26" s="1164"/>
      <c r="F26" s="1164"/>
      <c r="G26" s="1164"/>
      <c r="H26" s="1164"/>
      <c r="I26" s="1164"/>
      <c r="J26" s="1164"/>
      <c r="K26" s="1164"/>
      <c r="L26" s="1164"/>
      <c r="M26" s="1164"/>
      <c r="N26" s="1164"/>
      <c r="O26" s="1164"/>
      <c r="P26" s="1164"/>
      <c r="Q26" s="1164"/>
      <c r="R26" s="1164"/>
      <c r="S26" s="1164"/>
      <c r="T26" s="1164"/>
      <c r="U26" s="1164"/>
      <c r="V26" s="1164"/>
      <c r="W26" s="1164"/>
      <c r="X26" s="1164"/>
      <c r="Y26" s="1164"/>
      <c r="Z26" s="1164"/>
      <c r="AA26" s="1164"/>
      <c r="AB26" s="1164"/>
      <c r="AC26" s="1164"/>
      <c r="AD26" s="1164"/>
      <c r="AE26" s="1164"/>
      <c r="AF26" s="1164"/>
      <c r="AG26" s="1164"/>
      <c r="AH26" s="1164"/>
      <c r="AI26" s="1164"/>
      <c r="AJ26" s="1164"/>
      <c r="AK26" s="1164"/>
      <c r="AL26" s="1164"/>
      <c r="AM26" s="1164"/>
      <c r="AN26" s="1164"/>
      <c r="AO26" s="1164"/>
      <c r="AP26" s="1164"/>
      <c r="AQ26" s="1164"/>
      <c r="AR26" s="1164"/>
      <c r="AS26" s="1164"/>
    </row>
    <row r="27" spans="1:46" ht="13.2" x14ac:dyDescent="0.2">
      <c r="A27" s="288"/>
      <c r="AS27" s="243"/>
      <c r="AT27" s="243"/>
    </row>
    <row r="28" spans="1:46" ht="16.2" x14ac:dyDescent="0.2">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501</v>
      </c>
      <c r="AL29" s="248"/>
      <c r="AM29" s="248"/>
      <c r="AN29" s="248"/>
      <c r="AS29" s="290"/>
    </row>
    <row r="30" spans="1:46" ht="13.5" customHeight="1" x14ac:dyDescent="0.2">
      <c r="A30" s="247"/>
      <c r="AK30" s="250"/>
      <c r="AL30" s="251"/>
      <c r="AM30" s="251"/>
      <c r="AN30" s="252"/>
      <c r="AO30" s="1153" t="s">
        <v>480</v>
      </c>
      <c r="AP30" s="253"/>
      <c r="AQ30" s="254" t="s">
        <v>481</v>
      </c>
      <c r="AR30" s="255"/>
    </row>
    <row r="31" spans="1:46" ht="13.2" x14ac:dyDescent="0.2">
      <c r="A31" s="247"/>
      <c r="AK31" s="256"/>
      <c r="AL31" s="257"/>
      <c r="AM31" s="257"/>
      <c r="AN31" s="258"/>
      <c r="AO31" s="1154"/>
      <c r="AP31" s="259" t="s">
        <v>482</v>
      </c>
      <c r="AQ31" s="260" t="s">
        <v>483</v>
      </c>
      <c r="AR31" s="261" t="s">
        <v>484</v>
      </c>
    </row>
    <row r="32" spans="1:46" ht="27" customHeight="1" x14ac:dyDescent="0.2">
      <c r="A32" s="247"/>
      <c r="AK32" s="1155" t="s">
        <v>502</v>
      </c>
      <c r="AL32" s="1156"/>
      <c r="AM32" s="1156"/>
      <c r="AN32" s="1157"/>
      <c r="AO32" s="291">
        <v>11385366</v>
      </c>
      <c r="AP32" s="291">
        <v>63098</v>
      </c>
      <c r="AQ32" s="292">
        <v>30085</v>
      </c>
      <c r="AR32" s="293">
        <v>109.7</v>
      </c>
    </row>
    <row r="33" spans="1:46" ht="13.5" customHeight="1" x14ac:dyDescent="0.2">
      <c r="A33" s="247"/>
      <c r="AK33" s="1155" t="s">
        <v>503</v>
      </c>
      <c r="AL33" s="1156"/>
      <c r="AM33" s="1156"/>
      <c r="AN33" s="1157"/>
      <c r="AO33" s="291" t="s">
        <v>489</v>
      </c>
      <c r="AP33" s="291" t="s">
        <v>489</v>
      </c>
      <c r="AQ33" s="292" t="s">
        <v>489</v>
      </c>
      <c r="AR33" s="293" t="s">
        <v>489</v>
      </c>
    </row>
    <row r="34" spans="1:46" ht="27" customHeight="1" x14ac:dyDescent="0.2">
      <c r="A34" s="247"/>
      <c r="AK34" s="1155" t="s">
        <v>504</v>
      </c>
      <c r="AL34" s="1156"/>
      <c r="AM34" s="1156"/>
      <c r="AN34" s="1157"/>
      <c r="AO34" s="291" t="s">
        <v>489</v>
      </c>
      <c r="AP34" s="291" t="s">
        <v>489</v>
      </c>
      <c r="AQ34" s="292">
        <v>20</v>
      </c>
      <c r="AR34" s="293" t="s">
        <v>489</v>
      </c>
    </row>
    <row r="35" spans="1:46" ht="27" customHeight="1" x14ac:dyDescent="0.2">
      <c r="A35" s="247"/>
      <c r="AK35" s="1155" t="s">
        <v>505</v>
      </c>
      <c r="AL35" s="1156"/>
      <c r="AM35" s="1156"/>
      <c r="AN35" s="1157"/>
      <c r="AO35" s="291">
        <v>4105651</v>
      </c>
      <c r="AP35" s="291">
        <v>22754</v>
      </c>
      <c r="AQ35" s="292">
        <v>7684</v>
      </c>
      <c r="AR35" s="293">
        <v>196.1</v>
      </c>
    </row>
    <row r="36" spans="1:46" ht="27" customHeight="1" x14ac:dyDescent="0.2">
      <c r="A36" s="247"/>
      <c r="AK36" s="1155" t="s">
        <v>506</v>
      </c>
      <c r="AL36" s="1156"/>
      <c r="AM36" s="1156"/>
      <c r="AN36" s="1157"/>
      <c r="AO36" s="291">
        <v>130146</v>
      </c>
      <c r="AP36" s="291">
        <v>721</v>
      </c>
      <c r="AQ36" s="292">
        <v>531</v>
      </c>
      <c r="AR36" s="293">
        <v>35.799999999999997</v>
      </c>
    </row>
    <row r="37" spans="1:46" ht="13.5" customHeight="1" x14ac:dyDescent="0.2">
      <c r="A37" s="247"/>
      <c r="AK37" s="1155" t="s">
        <v>507</v>
      </c>
      <c r="AL37" s="1156"/>
      <c r="AM37" s="1156"/>
      <c r="AN37" s="1157"/>
      <c r="AO37" s="291">
        <v>3959</v>
      </c>
      <c r="AP37" s="291">
        <v>22</v>
      </c>
      <c r="AQ37" s="292">
        <v>977</v>
      </c>
      <c r="AR37" s="293">
        <v>-97.7</v>
      </c>
    </row>
    <row r="38" spans="1:46" ht="27" customHeight="1" x14ac:dyDescent="0.2">
      <c r="A38" s="247"/>
      <c r="AK38" s="1158" t="s">
        <v>508</v>
      </c>
      <c r="AL38" s="1159"/>
      <c r="AM38" s="1159"/>
      <c r="AN38" s="1160"/>
      <c r="AO38" s="294" t="s">
        <v>489</v>
      </c>
      <c r="AP38" s="294" t="s">
        <v>489</v>
      </c>
      <c r="AQ38" s="295">
        <v>0</v>
      </c>
      <c r="AR38" s="283" t="s">
        <v>489</v>
      </c>
      <c r="AS38" s="290"/>
    </row>
    <row r="39" spans="1:46" ht="13.2" x14ac:dyDescent="0.2">
      <c r="A39" s="247"/>
      <c r="AK39" s="1158" t="s">
        <v>509</v>
      </c>
      <c r="AL39" s="1159"/>
      <c r="AM39" s="1159"/>
      <c r="AN39" s="1160"/>
      <c r="AO39" s="291">
        <v>-1150549</v>
      </c>
      <c r="AP39" s="291">
        <v>-6376</v>
      </c>
      <c r="AQ39" s="292">
        <v>-7625</v>
      </c>
      <c r="AR39" s="293">
        <v>-16.399999999999999</v>
      </c>
      <c r="AS39" s="290"/>
    </row>
    <row r="40" spans="1:46" ht="27" customHeight="1" x14ac:dyDescent="0.2">
      <c r="A40" s="247"/>
      <c r="AK40" s="1155" t="s">
        <v>510</v>
      </c>
      <c r="AL40" s="1156"/>
      <c r="AM40" s="1156"/>
      <c r="AN40" s="1157"/>
      <c r="AO40" s="291">
        <v>-10332554</v>
      </c>
      <c r="AP40" s="291">
        <v>-57263</v>
      </c>
      <c r="AQ40" s="292">
        <v>-22878</v>
      </c>
      <c r="AR40" s="293">
        <v>150.30000000000001</v>
      </c>
      <c r="AS40" s="290"/>
    </row>
    <row r="41" spans="1:46" ht="13.2" x14ac:dyDescent="0.2">
      <c r="A41" s="247"/>
      <c r="AK41" s="1161" t="s">
        <v>287</v>
      </c>
      <c r="AL41" s="1162"/>
      <c r="AM41" s="1162"/>
      <c r="AN41" s="1163"/>
      <c r="AO41" s="291">
        <v>4142019</v>
      </c>
      <c r="AP41" s="291">
        <v>22955</v>
      </c>
      <c r="AQ41" s="292">
        <v>8794</v>
      </c>
      <c r="AR41" s="293">
        <v>161</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2" x14ac:dyDescent="0.2">
      <c r="A48" s="247"/>
      <c r="AK48" s="301" t="s">
        <v>512</v>
      </c>
      <c r="AL48" s="301"/>
      <c r="AM48" s="301"/>
      <c r="AN48" s="301"/>
      <c r="AO48" s="301"/>
      <c r="AP48" s="301"/>
      <c r="AQ48" s="302"/>
      <c r="AR48" s="301"/>
    </row>
    <row r="49" spans="1:44" ht="13.5" customHeight="1" x14ac:dyDescent="0.2">
      <c r="A49" s="247"/>
      <c r="AK49" s="303"/>
      <c r="AL49" s="304"/>
      <c r="AM49" s="1148" t="s">
        <v>480</v>
      </c>
      <c r="AN49" s="1150" t="s">
        <v>513</v>
      </c>
      <c r="AO49" s="1151"/>
      <c r="AP49" s="1151"/>
      <c r="AQ49" s="1151"/>
      <c r="AR49" s="1152"/>
    </row>
    <row r="50" spans="1:44" ht="13.2" x14ac:dyDescent="0.2">
      <c r="A50" s="247"/>
      <c r="AK50" s="305"/>
      <c r="AL50" s="306"/>
      <c r="AM50" s="1149"/>
      <c r="AN50" s="307" t="s">
        <v>514</v>
      </c>
      <c r="AO50" s="308" t="s">
        <v>515</v>
      </c>
      <c r="AP50" s="309" t="s">
        <v>516</v>
      </c>
      <c r="AQ50" s="310" t="s">
        <v>517</v>
      </c>
      <c r="AR50" s="311" t="s">
        <v>518</v>
      </c>
    </row>
    <row r="51" spans="1:44" ht="13.2" x14ac:dyDescent="0.2">
      <c r="A51" s="247"/>
      <c r="AK51" s="303" t="s">
        <v>519</v>
      </c>
      <c r="AL51" s="304"/>
      <c r="AM51" s="312">
        <v>7639340</v>
      </c>
      <c r="AN51" s="313">
        <v>40360</v>
      </c>
      <c r="AO51" s="314">
        <v>-29.4</v>
      </c>
      <c r="AP51" s="315">
        <v>43261</v>
      </c>
      <c r="AQ51" s="316">
        <v>-6</v>
      </c>
      <c r="AR51" s="317">
        <v>-23.4</v>
      </c>
    </row>
    <row r="52" spans="1:44" ht="13.2" x14ac:dyDescent="0.2">
      <c r="A52" s="247"/>
      <c r="AK52" s="318"/>
      <c r="AL52" s="319" t="s">
        <v>520</v>
      </c>
      <c r="AM52" s="320">
        <v>3433325</v>
      </c>
      <c r="AN52" s="321">
        <v>18139</v>
      </c>
      <c r="AO52" s="322">
        <v>-40.5</v>
      </c>
      <c r="AP52" s="323">
        <v>24721</v>
      </c>
      <c r="AQ52" s="324">
        <v>-1.7</v>
      </c>
      <c r="AR52" s="325">
        <v>-38.799999999999997</v>
      </c>
    </row>
    <row r="53" spans="1:44" ht="13.2" x14ac:dyDescent="0.2">
      <c r="A53" s="247"/>
      <c r="AK53" s="303" t="s">
        <v>521</v>
      </c>
      <c r="AL53" s="304"/>
      <c r="AM53" s="312">
        <v>9329374</v>
      </c>
      <c r="AN53" s="313">
        <v>49884</v>
      </c>
      <c r="AO53" s="314">
        <v>23.6</v>
      </c>
      <c r="AP53" s="315">
        <v>40626</v>
      </c>
      <c r="AQ53" s="316">
        <v>-6.1</v>
      </c>
      <c r="AR53" s="317">
        <v>29.7</v>
      </c>
    </row>
    <row r="54" spans="1:44" ht="13.2" x14ac:dyDescent="0.2">
      <c r="A54" s="247"/>
      <c r="AK54" s="318"/>
      <c r="AL54" s="319" t="s">
        <v>520</v>
      </c>
      <c r="AM54" s="320">
        <v>4106167</v>
      </c>
      <c r="AN54" s="321">
        <v>21956</v>
      </c>
      <c r="AO54" s="322">
        <v>21</v>
      </c>
      <c r="AP54" s="323">
        <v>24279</v>
      </c>
      <c r="AQ54" s="324">
        <v>-1.8</v>
      </c>
      <c r="AR54" s="325">
        <v>22.8</v>
      </c>
    </row>
    <row r="55" spans="1:44" ht="13.2" x14ac:dyDescent="0.2">
      <c r="A55" s="247"/>
      <c r="AK55" s="303" t="s">
        <v>522</v>
      </c>
      <c r="AL55" s="304"/>
      <c r="AM55" s="312">
        <v>8287735</v>
      </c>
      <c r="AN55" s="313">
        <v>44813</v>
      </c>
      <c r="AO55" s="314">
        <v>-10.199999999999999</v>
      </c>
      <c r="AP55" s="315">
        <v>46133</v>
      </c>
      <c r="AQ55" s="316">
        <v>13.6</v>
      </c>
      <c r="AR55" s="317">
        <v>-23.8</v>
      </c>
    </row>
    <row r="56" spans="1:44" ht="13.2" x14ac:dyDescent="0.2">
      <c r="A56" s="247"/>
      <c r="AK56" s="318"/>
      <c r="AL56" s="319" t="s">
        <v>520</v>
      </c>
      <c r="AM56" s="320">
        <v>2744182</v>
      </c>
      <c r="AN56" s="321">
        <v>14838</v>
      </c>
      <c r="AO56" s="322">
        <v>-32.4</v>
      </c>
      <c r="AP56" s="323">
        <v>27280</v>
      </c>
      <c r="AQ56" s="324">
        <v>12.4</v>
      </c>
      <c r="AR56" s="325">
        <v>-44.8</v>
      </c>
    </row>
    <row r="57" spans="1:44" ht="13.2" x14ac:dyDescent="0.2">
      <c r="A57" s="247"/>
      <c r="AK57" s="303" t="s">
        <v>523</v>
      </c>
      <c r="AL57" s="304"/>
      <c r="AM57" s="312">
        <v>8781122</v>
      </c>
      <c r="AN57" s="313">
        <v>48008</v>
      </c>
      <c r="AO57" s="314">
        <v>7.1</v>
      </c>
      <c r="AP57" s="315">
        <v>49174</v>
      </c>
      <c r="AQ57" s="316">
        <v>6.6</v>
      </c>
      <c r="AR57" s="317">
        <v>0.5</v>
      </c>
    </row>
    <row r="58" spans="1:44" ht="13.2" x14ac:dyDescent="0.2">
      <c r="A58" s="247"/>
      <c r="AK58" s="318"/>
      <c r="AL58" s="319" t="s">
        <v>520</v>
      </c>
      <c r="AM58" s="320">
        <v>4638215</v>
      </c>
      <c r="AN58" s="321">
        <v>25358</v>
      </c>
      <c r="AO58" s="322">
        <v>70.900000000000006</v>
      </c>
      <c r="AP58" s="323">
        <v>29896</v>
      </c>
      <c r="AQ58" s="324">
        <v>9.6</v>
      </c>
      <c r="AR58" s="325">
        <v>61.3</v>
      </c>
    </row>
    <row r="59" spans="1:44" ht="13.2" x14ac:dyDescent="0.2">
      <c r="A59" s="247"/>
      <c r="AK59" s="303" t="s">
        <v>524</v>
      </c>
      <c r="AL59" s="304"/>
      <c r="AM59" s="312">
        <v>10188219</v>
      </c>
      <c r="AN59" s="313">
        <v>56463</v>
      </c>
      <c r="AO59" s="314">
        <v>17.600000000000001</v>
      </c>
      <c r="AP59" s="315">
        <v>50636</v>
      </c>
      <c r="AQ59" s="316">
        <v>3</v>
      </c>
      <c r="AR59" s="317">
        <v>14.6</v>
      </c>
    </row>
    <row r="60" spans="1:44" ht="13.2" x14ac:dyDescent="0.2">
      <c r="A60" s="247"/>
      <c r="AK60" s="318"/>
      <c r="AL60" s="319" t="s">
        <v>520</v>
      </c>
      <c r="AM60" s="320">
        <v>5917707</v>
      </c>
      <c r="AN60" s="321">
        <v>32796</v>
      </c>
      <c r="AO60" s="322">
        <v>29.3</v>
      </c>
      <c r="AP60" s="323">
        <v>31778</v>
      </c>
      <c r="AQ60" s="324">
        <v>6.3</v>
      </c>
      <c r="AR60" s="325">
        <v>23</v>
      </c>
    </row>
    <row r="61" spans="1:44" ht="13.2" x14ac:dyDescent="0.2">
      <c r="A61" s="247"/>
      <c r="AK61" s="303" t="s">
        <v>525</v>
      </c>
      <c r="AL61" s="326"/>
      <c r="AM61" s="312">
        <v>8845158</v>
      </c>
      <c r="AN61" s="313">
        <v>47906</v>
      </c>
      <c r="AO61" s="314">
        <v>1.7</v>
      </c>
      <c r="AP61" s="315">
        <v>45966</v>
      </c>
      <c r="AQ61" s="327">
        <v>2.2000000000000002</v>
      </c>
      <c r="AR61" s="317">
        <v>-0.5</v>
      </c>
    </row>
    <row r="62" spans="1:44" ht="13.2" x14ac:dyDescent="0.2">
      <c r="A62" s="247"/>
      <c r="AK62" s="318"/>
      <c r="AL62" s="319" t="s">
        <v>520</v>
      </c>
      <c r="AM62" s="320">
        <v>4167919</v>
      </c>
      <c r="AN62" s="321">
        <v>22617</v>
      </c>
      <c r="AO62" s="322">
        <v>9.6999999999999993</v>
      </c>
      <c r="AP62" s="323">
        <v>27591</v>
      </c>
      <c r="AQ62" s="324">
        <v>5</v>
      </c>
      <c r="AR62" s="325">
        <v>4.7</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AdtzCRxKnABppiV83MkU/8Wn5PaC1JXp8x6WLkw0h795xkYPC0BowxCNkHi/qfW3nc/BXmZFzdLim2EeV4xIzA==" saltValue="CBhGQHcsKf60NZEr/gAKC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BM3OXX6ivSubRT8XWn+W0drepzBKFES+dR0tYBL+N1qOyldKRm2CwSaX/BDil+Qv6KE9L0bzmadtmCTCaQZN/Q==" saltValue="g3P1hx09uyIZNcFVg8waj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47uCpSNpqMzWGyHTq92LPtX6rCv2c/OduhqH3mnVfxOOHF2lR9bCvpegfSNNrCd8sM9MO+mX5IQzrF+jlNMyJg==" saltValue="cmolyTSfk9xekKdBItKGF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2">
      <c r="B47" s="10"/>
      <c r="C47" s="1174" t="s">
        <v>3</v>
      </c>
      <c r="D47" s="1174"/>
      <c r="E47" s="1175"/>
      <c r="F47" s="11">
        <v>15.46</v>
      </c>
      <c r="G47" s="12">
        <v>14.58</v>
      </c>
      <c r="H47" s="12">
        <v>13.04</v>
      </c>
      <c r="I47" s="12">
        <v>9.56</v>
      </c>
      <c r="J47" s="13">
        <v>8.94</v>
      </c>
    </row>
    <row r="48" spans="2:10" ht="57.75" customHeight="1" x14ac:dyDescent="0.2">
      <c r="B48" s="14"/>
      <c r="C48" s="1176" t="s">
        <v>4</v>
      </c>
      <c r="D48" s="1176"/>
      <c r="E48" s="1177"/>
      <c r="F48" s="15">
        <v>7.61</v>
      </c>
      <c r="G48" s="16">
        <v>8.0399999999999991</v>
      </c>
      <c r="H48" s="16">
        <v>9.7799999999999994</v>
      </c>
      <c r="I48" s="16">
        <v>7.07</v>
      </c>
      <c r="J48" s="17">
        <v>5.35</v>
      </c>
    </row>
    <row r="49" spans="2:10" ht="57.75" customHeight="1" thickBot="1" x14ac:dyDescent="0.25">
      <c r="B49" s="18"/>
      <c r="C49" s="1178" t="s">
        <v>5</v>
      </c>
      <c r="D49" s="1178"/>
      <c r="E49" s="1179"/>
      <c r="F49" s="19">
        <v>1.31</v>
      </c>
      <c r="G49" s="20">
        <v>1.92</v>
      </c>
      <c r="H49" s="20" t="s">
        <v>532</v>
      </c>
      <c r="I49" s="20" t="s">
        <v>533</v>
      </c>
      <c r="J49" s="21" t="s">
        <v>534</v>
      </c>
    </row>
    <row r="50" spans="2:10" ht="13.2" x14ac:dyDescent="0.2"/>
  </sheetData>
  <sheetProtection algorithmName="SHA-512" hashValue="ynHuUtt8YHOUu52UWfWRh2mjnevUaxntS+Xwa1QwvP26F/fMBuuLPJTEyRj2QJN128Da0oCaf8qYftdqJq72VA==" saltValue="RDJksDtVOCjrp4rt15CeS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51"/>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84" t="s">
        <v>535</v>
      </c>
      <c r="D34" s="1184"/>
      <c r="E34" s="1185"/>
      <c r="F34" s="32">
        <v>19.04</v>
      </c>
      <c r="G34" s="33">
        <v>18.850000000000001</v>
      </c>
      <c r="H34" s="33">
        <v>19.93</v>
      </c>
      <c r="I34" s="33">
        <v>18.329999999999998</v>
      </c>
      <c r="J34" s="34">
        <v>13.25</v>
      </c>
      <c r="K34" s="22"/>
      <c r="L34" s="22"/>
      <c r="M34" s="22"/>
      <c r="N34" s="22"/>
      <c r="O34" s="22"/>
      <c r="P34" s="22"/>
    </row>
    <row r="35" spans="1:16" ht="39" customHeight="1" x14ac:dyDescent="0.2">
      <c r="A35" s="22"/>
      <c r="B35" s="35"/>
      <c r="C35" s="1180" t="s">
        <v>536</v>
      </c>
      <c r="D35" s="1180"/>
      <c r="E35" s="1181"/>
      <c r="F35" s="36">
        <v>7.61</v>
      </c>
      <c r="G35" s="37">
        <v>8.0299999999999994</v>
      </c>
      <c r="H35" s="37">
        <v>9.77</v>
      </c>
      <c r="I35" s="37">
        <v>7.06</v>
      </c>
      <c r="J35" s="38">
        <v>5.34</v>
      </c>
      <c r="K35" s="22"/>
      <c r="L35" s="22"/>
      <c r="M35" s="22"/>
      <c r="N35" s="22"/>
      <c r="O35" s="22"/>
      <c r="P35" s="22"/>
    </row>
    <row r="36" spans="1:16" ht="39" customHeight="1" x14ac:dyDescent="0.2">
      <c r="A36" s="22"/>
      <c r="B36" s="35"/>
      <c r="C36" s="1180" t="s">
        <v>537</v>
      </c>
      <c r="D36" s="1180"/>
      <c r="E36" s="1181"/>
      <c r="F36" s="36">
        <v>4.83</v>
      </c>
      <c r="G36" s="37">
        <v>5.45</v>
      </c>
      <c r="H36" s="37">
        <v>5.77</v>
      </c>
      <c r="I36" s="37">
        <v>4.5599999999999996</v>
      </c>
      <c r="J36" s="38">
        <v>3.6</v>
      </c>
      <c r="K36" s="22"/>
      <c r="L36" s="22"/>
      <c r="M36" s="22"/>
      <c r="N36" s="22"/>
      <c r="O36" s="22"/>
      <c r="P36" s="22"/>
    </row>
    <row r="37" spans="1:16" ht="39" customHeight="1" x14ac:dyDescent="0.2">
      <c r="A37" s="22"/>
      <c r="B37" s="35"/>
      <c r="C37" s="1180" t="s">
        <v>538</v>
      </c>
      <c r="D37" s="1180"/>
      <c r="E37" s="1181"/>
      <c r="F37" s="36">
        <v>2.1800000000000002</v>
      </c>
      <c r="G37" s="37">
        <v>1.89</v>
      </c>
      <c r="H37" s="37">
        <v>1.33</v>
      </c>
      <c r="I37" s="37">
        <v>1.06</v>
      </c>
      <c r="J37" s="38">
        <v>1.17</v>
      </c>
      <c r="K37" s="22"/>
      <c r="L37" s="22"/>
      <c r="M37" s="22"/>
      <c r="N37" s="22"/>
      <c r="O37" s="22"/>
      <c r="P37" s="22"/>
    </row>
    <row r="38" spans="1:16" ht="39" customHeight="1" x14ac:dyDescent="0.2">
      <c r="A38" s="22"/>
      <c r="B38" s="35"/>
      <c r="C38" s="1180" t="s">
        <v>539</v>
      </c>
      <c r="D38" s="1180"/>
      <c r="E38" s="1181"/>
      <c r="F38" s="36">
        <v>0.56000000000000005</v>
      </c>
      <c r="G38" s="37">
        <v>0.14000000000000001</v>
      </c>
      <c r="H38" s="37">
        <v>0.79</v>
      </c>
      <c r="I38" s="37">
        <v>0.88</v>
      </c>
      <c r="J38" s="38">
        <v>0.44</v>
      </c>
      <c r="K38" s="22"/>
      <c r="L38" s="22"/>
      <c r="M38" s="22"/>
      <c r="N38" s="22"/>
      <c r="O38" s="22"/>
      <c r="P38" s="22"/>
    </row>
    <row r="39" spans="1:16" ht="39" customHeight="1" x14ac:dyDescent="0.2">
      <c r="A39" s="22"/>
      <c r="B39" s="35"/>
      <c r="C39" s="1180" t="s">
        <v>540</v>
      </c>
      <c r="D39" s="1180"/>
      <c r="E39" s="1181"/>
      <c r="F39" s="36">
        <v>0.24</v>
      </c>
      <c r="G39" s="37">
        <v>0.18</v>
      </c>
      <c r="H39" s="37">
        <v>0.01</v>
      </c>
      <c r="I39" s="37">
        <v>0.23</v>
      </c>
      <c r="J39" s="38">
        <v>0.35</v>
      </c>
      <c r="K39" s="22"/>
      <c r="L39" s="22"/>
      <c r="M39" s="22"/>
      <c r="N39" s="22"/>
      <c r="O39" s="22"/>
      <c r="P39" s="22"/>
    </row>
    <row r="40" spans="1:16" ht="39" customHeight="1" x14ac:dyDescent="0.2">
      <c r="A40" s="22"/>
      <c r="B40" s="35"/>
      <c r="C40" s="1180" t="s">
        <v>541</v>
      </c>
      <c r="D40" s="1180"/>
      <c r="E40" s="1181"/>
      <c r="F40" s="36">
        <v>0</v>
      </c>
      <c r="G40" s="37">
        <v>0.06</v>
      </c>
      <c r="H40" s="37">
        <v>0.06</v>
      </c>
      <c r="I40" s="37">
        <v>0.08</v>
      </c>
      <c r="J40" s="38">
        <v>0.02</v>
      </c>
      <c r="K40" s="22"/>
      <c r="L40" s="22"/>
      <c r="M40" s="22"/>
      <c r="N40" s="22"/>
      <c r="O40" s="22"/>
      <c r="P40" s="22"/>
    </row>
    <row r="41" spans="1:16" ht="39" customHeight="1" x14ac:dyDescent="0.2">
      <c r="A41" s="22"/>
      <c r="B41" s="35"/>
      <c r="C41" s="1180" t="s">
        <v>542</v>
      </c>
      <c r="D41" s="1180"/>
      <c r="E41" s="1181"/>
      <c r="F41" s="36">
        <v>0</v>
      </c>
      <c r="G41" s="37">
        <v>0</v>
      </c>
      <c r="H41" s="37">
        <v>0</v>
      </c>
      <c r="I41" s="37">
        <v>0</v>
      </c>
      <c r="J41" s="38">
        <v>0</v>
      </c>
      <c r="K41" s="22"/>
      <c r="L41" s="22"/>
      <c r="M41" s="22"/>
      <c r="N41" s="22"/>
      <c r="O41" s="22"/>
      <c r="P41" s="22"/>
    </row>
    <row r="42" spans="1:16" ht="39" customHeight="1" x14ac:dyDescent="0.2">
      <c r="A42" s="22"/>
      <c r="B42" s="39"/>
      <c r="C42" s="1180" t="s">
        <v>543</v>
      </c>
      <c r="D42" s="1180"/>
      <c r="E42" s="1181"/>
      <c r="F42" s="36" t="s">
        <v>489</v>
      </c>
      <c r="G42" s="37" t="s">
        <v>489</v>
      </c>
      <c r="H42" s="37" t="s">
        <v>489</v>
      </c>
      <c r="I42" s="37" t="s">
        <v>489</v>
      </c>
      <c r="J42" s="38" t="s">
        <v>489</v>
      </c>
      <c r="K42" s="22"/>
      <c r="L42" s="22"/>
      <c r="M42" s="22"/>
      <c r="N42" s="22"/>
      <c r="O42" s="22"/>
      <c r="P42" s="22"/>
    </row>
    <row r="43" spans="1:16" ht="39" customHeight="1" thickBot="1" x14ac:dyDescent="0.25">
      <c r="A43" s="22"/>
      <c r="B43" s="40"/>
      <c r="C43" s="1182" t="s">
        <v>544</v>
      </c>
      <c r="D43" s="1182"/>
      <c r="E43" s="1183"/>
      <c r="F43" s="41">
        <v>0.52</v>
      </c>
      <c r="G43" s="42">
        <v>0.45</v>
      </c>
      <c r="H43" s="42">
        <v>0.56000000000000005</v>
      </c>
      <c r="I43" s="42">
        <v>0.05</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row r="49" s="23" customFormat="1" ht="13.5" hidden="1" customHeight="1" x14ac:dyDescent="0.2"/>
    <row r="50" s="23" customFormat="1" ht="13.5" hidden="1" customHeight="1" x14ac:dyDescent="0.2"/>
    <row r="51" s="23" customFormat="1" ht="13.5" hidden="1" customHeight="1" x14ac:dyDescent="0.2"/>
  </sheetData>
  <sheetProtection algorithmName="SHA-512" hashValue="jvw5JZqKt+VJVvhHRG7MP1gILumN+hXq9h4Zt73ePpuZ27MBpwsG/xqH+CKZAuyBAzY6Wk3KOrrDkq3Vxlv/Xg==" saltValue="tGfGfJdo8Obc2pgBzCWp+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82"/>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209" t="s">
        <v>9</v>
      </c>
      <c r="C45" s="1210"/>
      <c r="D45" s="56"/>
      <c r="E45" s="1215" t="s">
        <v>10</v>
      </c>
      <c r="F45" s="1215"/>
      <c r="G45" s="1215"/>
      <c r="H45" s="1215"/>
      <c r="I45" s="1215"/>
      <c r="J45" s="1216"/>
      <c r="K45" s="57">
        <v>11878</v>
      </c>
      <c r="L45" s="58">
        <v>12164</v>
      </c>
      <c r="M45" s="58">
        <v>13709</v>
      </c>
      <c r="N45" s="58">
        <v>11544</v>
      </c>
      <c r="O45" s="59">
        <v>11385</v>
      </c>
      <c r="P45" s="46"/>
      <c r="Q45" s="46"/>
      <c r="R45" s="46"/>
      <c r="S45" s="46"/>
      <c r="T45" s="46"/>
      <c r="U45" s="46"/>
    </row>
    <row r="46" spans="1:21" ht="30.75" customHeight="1" x14ac:dyDescent="0.2">
      <c r="A46" s="46"/>
      <c r="B46" s="1211"/>
      <c r="C46" s="1212"/>
      <c r="D46" s="60"/>
      <c r="E46" s="1188" t="s">
        <v>11</v>
      </c>
      <c r="F46" s="1188"/>
      <c r="G46" s="1188"/>
      <c r="H46" s="1188"/>
      <c r="I46" s="1188"/>
      <c r="J46" s="1189"/>
      <c r="K46" s="61" t="s">
        <v>489</v>
      </c>
      <c r="L46" s="62" t="s">
        <v>489</v>
      </c>
      <c r="M46" s="62" t="s">
        <v>489</v>
      </c>
      <c r="N46" s="62" t="s">
        <v>489</v>
      </c>
      <c r="O46" s="63" t="s">
        <v>489</v>
      </c>
      <c r="P46" s="46"/>
      <c r="Q46" s="46"/>
      <c r="R46" s="46"/>
      <c r="S46" s="46"/>
      <c r="T46" s="46"/>
      <c r="U46" s="46"/>
    </row>
    <row r="47" spans="1:21" ht="30.75" customHeight="1" x14ac:dyDescent="0.2">
      <c r="A47" s="46"/>
      <c r="B47" s="1211"/>
      <c r="C47" s="1212"/>
      <c r="D47" s="60"/>
      <c r="E47" s="1188" t="s">
        <v>12</v>
      </c>
      <c r="F47" s="1188"/>
      <c r="G47" s="1188"/>
      <c r="H47" s="1188"/>
      <c r="I47" s="1188"/>
      <c r="J47" s="1189"/>
      <c r="K47" s="61" t="s">
        <v>489</v>
      </c>
      <c r="L47" s="62" t="s">
        <v>489</v>
      </c>
      <c r="M47" s="62" t="s">
        <v>489</v>
      </c>
      <c r="N47" s="62" t="s">
        <v>489</v>
      </c>
      <c r="O47" s="63" t="s">
        <v>489</v>
      </c>
      <c r="P47" s="46"/>
      <c r="Q47" s="46"/>
      <c r="R47" s="46"/>
      <c r="S47" s="46"/>
      <c r="T47" s="46"/>
      <c r="U47" s="46"/>
    </row>
    <row r="48" spans="1:21" ht="30.75" customHeight="1" x14ac:dyDescent="0.2">
      <c r="A48" s="46"/>
      <c r="B48" s="1211"/>
      <c r="C48" s="1212"/>
      <c r="D48" s="60"/>
      <c r="E48" s="1188" t="s">
        <v>13</v>
      </c>
      <c r="F48" s="1188"/>
      <c r="G48" s="1188"/>
      <c r="H48" s="1188"/>
      <c r="I48" s="1188"/>
      <c r="J48" s="1189"/>
      <c r="K48" s="61">
        <v>3882</v>
      </c>
      <c r="L48" s="62">
        <v>4005</v>
      </c>
      <c r="M48" s="62">
        <v>4148</v>
      </c>
      <c r="N48" s="62">
        <v>4185</v>
      </c>
      <c r="O48" s="63">
        <v>4106</v>
      </c>
      <c r="P48" s="46"/>
      <c r="Q48" s="46"/>
      <c r="R48" s="46"/>
      <c r="S48" s="46"/>
      <c r="T48" s="46"/>
      <c r="U48" s="46"/>
    </row>
    <row r="49" spans="1:21" ht="30.75" customHeight="1" x14ac:dyDescent="0.2">
      <c r="A49" s="46"/>
      <c r="B49" s="1211"/>
      <c r="C49" s="1212"/>
      <c r="D49" s="60"/>
      <c r="E49" s="1188" t="s">
        <v>14</v>
      </c>
      <c r="F49" s="1188"/>
      <c r="G49" s="1188"/>
      <c r="H49" s="1188"/>
      <c r="I49" s="1188"/>
      <c r="J49" s="1189"/>
      <c r="K49" s="61">
        <v>185</v>
      </c>
      <c r="L49" s="62">
        <v>197</v>
      </c>
      <c r="M49" s="62">
        <v>205</v>
      </c>
      <c r="N49" s="62">
        <v>189</v>
      </c>
      <c r="O49" s="63">
        <v>130</v>
      </c>
      <c r="P49" s="46"/>
      <c r="Q49" s="46"/>
      <c r="R49" s="46"/>
      <c r="S49" s="46"/>
      <c r="T49" s="46"/>
      <c r="U49" s="46"/>
    </row>
    <row r="50" spans="1:21" ht="30.75" customHeight="1" x14ac:dyDescent="0.2">
      <c r="A50" s="46"/>
      <c r="B50" s="1211"/>
      <c r="C50" s="1212"/>
      <c r="D50" s="60"/>
      <c r="E50" s="1188" t="s">
        <v>15</v>
      </c>
      <c r="F50" s="1188"/>
      <c r="G50" s="1188"/>
      <c r="H50" s="1188"/>
      <c r="I50" s="1188"/>
      <c r="J50" s="1189"/>
      <c r="K50" s="61">
        <v>221</v>
      </c>
      <c r="L50" s="62">
        <v>113</v>
      </c>
      <c r="M50" s="62">
        <v>95</v>
      </c>
      <c r="N50" s="62">
        <v>94</v>
      </c>
      <c r="O50" s="63">
        <v>4</v>
      </c>
      <c r="P50" s="46"/>
      <c r="Q50" s="46"/>
      <c r="R50" s="46"/>
      <c r="S50" s="46"/>
      <c r="T50" s="46"/>
      <c r="U50" s="46"/>
    </row>
    <row r="51" spans="1:21" ht="30.75" customHeight="1" x14ac:dyDescent="0.2">
      <c r="A51" s="46"/>
      <c r="B51" s="1213"/>
      <c r="C51" s="1214"/>
      <c r="D51" s="64"/>
      <c r="E51" s="1188" t="s">
        <v>16</v>
      </c>
      <c r="F51" s="1188"/>
      <c r="G51" s="1188"/>
      <c r="H51" s="1188"/>
      <c r="I51" s="1188"/>
      <c r="J51" s="1189"/>
      <c r="K51" s="61">
        <v>0</v>
      </c>
      <c r="L51" s="62">
        <v>0</v>
      </c>
      <c r="M51" s="62">
        <v>1</v>
      </c>
      <c r="N51" s="62">
        <v>2</v>
      </c>
      <c r="O51" s="63" t="s">
        <v>489</v>
      </c>
      <c r="P51" s="46"/>
      <c r="Q51" s="46"/>
      <c r="R51" s="46"/>
      <c r="S51" s="46"/>
      <c r="T51" s="46"/>
      <c r="U51" s="46"/>
    </row>
    <row r="52" spans="1:21" ht="30.75" customHeight="1" x14ac:dyDescent="0.2">
      <c r="A52" s="46"/>
      <c r="B52" s="1186" t="s">
        <v>17</v>
      </c>
      <c r="C52" s="1187"/>
      <c r="D52" s="64"/>
      <c r="E52" s="1188" t="s">
        <v>18</v>
      </c>
      <c r="F52" s="1188"/>
      <c r="G52" s="1188"/>
      <c r="H52" s="1188"/>
      <c r="I52" s="1188"/>
      <c r="J52" s="1189"/>
      <c r="K52" s="61">
        <v>11252</v>
      </c>
      <c r="L52" s="62">
        <v>11826</v>
      </c>
      <c r="M52" s="62">
        <v>11563</v>
      </c>
      <c r="N52" s="62">
        <v>11430</v>
      </c>
      <c r="O52" s="63">
        <v>11484</v>
      </c>
      <c r="P52" s="46"/>
      <c r="Q52" s="46"/>
      <c r="R52" s="46"/>
      <c r="S52" s="46"/>
      <c r="T52" s="46"/>
      <c r="U52" s="46"/>
    </row>
    <row r="53" spans="1:21" ht="30.75" customHeight="1" thickBot="1" x14ac:dyDescent="0.25">
      <c r="A53" s="46"/>
      <c r="B53" s="1190" t="s">
        <v>19</v>
      </c>
      <c r="C53" s="1191"/>
      <c r="D53" s="65"/>
      <c r="E53" s="1192" t="s">
        <v>20</v>
      </c>
      <c r="F53" s="1192"/>
      <c r="G53" s="1192"/>
      <c r="H53" s="1192"/>
      <c r="I53" s="1192"/>
      <c r="J53" s="1193"/>
      <c r="K53" s="66">
        <v>4914</v>
      </c>
      <c r="L53" s="67">
        <v>4653</v>
      </c>
      <c r="M53" s="67">
        <v>6595</v>
      </c>
      <c r="N53" s="67">
        <v>4584</v>
      </c>
      <c r="O53" s="68">
        <v>4141</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545</v>
      </c>
      <c r="L57" s="79" t="s">
        <v>546</v>
      </c>
      <c r="M57" s="79" t="s">
        <v>547</v>
      </c>
      <c r="N57" s="79" t="s">
        <v>548</v>
      </c>
      <c r="O57" s="80" t="s">
        <v>549</v>
      </c>
      <c r="P57" s="46"/>
      <c r="Q57" s="46"/>
      <c r="R57" s="46"/>
      <c r="S57" s="46"/>
      <c r="T57" s="46"/>
      <c r="U57" s="46"/>
    </row>
    <row r="58" spans="1:21" ht="31.5" customHeight="1" x14ac:dyDescent="0.2">
      <c r="B58" s="1194" t="s">
        <v>24</v>
      </c>
      <c r="C58" s="1195"/>
      <c r="D58" s="1200" t="s">
        <v>25</v>
      </c>
      <c r="E58" s="1201"/>
      <c r="F58" s="1201"/>
      <c r="G58" s="1201"/>
      <c r="H58" s="1201"/>
      <c r="I58" s="1201"/>
      <c r="J58" s="1202"/>
      <c r="K58" s="81"/>
      <c r="L58" s="82"/>
      <c r="M58" s="82"/>
      <c r="N58" s="82"/>
      <c r="O58" s="83"/>
    </row>
    <row r="59" spans="1:21" ht="31.5" customHeight="1" x14ac:dyDescent="0.2">
      <c r="B59" s="1196"/>
      <c r="C59" s="1197"/>
      <c r="D59" s="1203" t="s">
        <v>26</v>
      </c>
      <c r="E59" s="1204"/>
      <c r="F59" s="1204"/>
      <c r="G59" s="1204"/>
      <c r="H59" s="1204"/>
      <c r="I59" s="1204"/>
      <c r="J59" s="1205"/>
      <c r="K59" s="84"/>
      <c r="L59" s="85"/>
      <c r="M59" s="85"/>
      <c r="N59" s="85"/>
      <c r="O59" s="86"/>
    </row>
    <row r="60" spans="1:21" ht="31.5" customHeight="1" thickBot="1" x14ac:dyDescent="0.25">
      <c r="B60" s="1198"/>
      <c r="C60" s="1199"/>
      <c r="D60" s="1206" t="s">
        <v>27</v>
      </c>
      <c r="E60" s="1207"/>
      <c r="F60" s="1207"/>
      <c r="G60" s="1207"/>
      <c r="H60" s="1207"/>
      <c r="I60" s="1207"/>
      <c r="J60" s="120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row r="65" s="47" customFormat="1" ht="12.6" hidden="1" customHeight="1" x14ac:dyDescent="0.2"/>
    <row r="66" s="47" customFormat="1" ht="12.6" hidden="1" customHeight="1" x14ac:dyDescent="0.2"/>
    <row r="67" s="47" customFormat="1" ht="12.6" hidden="1" customHeight="1" x14ac:dyDescent="0.2"/>
    <row r="68" s="47" customFormat="1" ht="12.6" hidden="1" customHeight="1" x14ac:dyDescent="0.2"/>
    <row r="69" s="47" customFormat="1" ht="12.6" hidden="1" customHeight="1" x14ac:dyDescent="0.2"/>
    <row r="70" s="47" customFormat="1" ht="12.6" hidden="1" customHeight="1" x14ac:dyDescent="0.2"/>
    <row r="71" s="47" customFormat="1" ht="12.6" hidden="1" customHeight="1" x14ac:dyDescent="0.2"/>
    <row r="72" s="47" customFormat="1" ht="12.6" hidden="1" customHeight="1" x14ac:dyDescent="0.2"/>
    <row r="73" s="47" customFormat="1" ht="12.6" hidden="1" customHeight="1" x14ac:dyDescent="0.2"/>
    <row r="74" s="47" customFormat="1" ht="12.6" hidden="1" customHeight="1" x14ac:dyDescent="0.2"/>
    <row r="75" s="47" customFormat="1" ht="12.6" hidden="1" customHeight="1" x14ac:dyDescent="0.2"/>
    <row r="76" s="47" customFormat="1" ht="12.6" hidden="1" customHeight="1" x14ac:dyDescent="0.2"/>
    <row r="77" s="47" customFormat="1" ht="12.6" hidden="1" customHeight="1" x14ac:dyDescent="0.2"/>
    <row r="78" s="47" customFormat="1" ht="12.6" hidden="1" customHeight="1" x14ac:dyDescent="0.2"/>
    <row r="79" s="47" customFormat="1" ht="12.6" hidden="1" customHeight="1" x14ac:dyDescent="0.2"/>
    <row r="80" s="47" customFormat="1" ht="12.6" hidden="1" customHeight="1" x14ac:dyDescent="0.2"/>
    <row r="81" s="47" customFormat="1" ht="12.6" hidden="1" customHeight="1" x14ac:dyDescent="0.2"/>
    <row r="82" s="47" customFormat="1" ht="12.6" hidden="1" customHeight="1" x14ac:dyDescent="0.2"/>
  </sheetData>
  <sheetProtection algorithmName="SHA-512" hashValue="DlKmwTOm7aApZ4WZZktC9toQcddWg3tDHzam1se4mvt0s6+tfcwlMBzEkgq+Zp2cI1jHQInpg7vodbrtNlPmDA==" saltValue="Gs0eXguA7mwK+aLoGFU4T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s="94" customFormat="1" ht="15" customHeight="1" x14ac:dyDescent="0.2"/>
    <row r="2" s="94" customFormat="1" ht="15" customHeight="1" x14ac:dyDescent="0.2"/>
    <row r="3" s="94" customFormat="1" ht="15" customHeight="1" x14ac:dyDescent="0.2"/>
    <row r="4" s="94" customFormat="1" ht="15" customHeight="1" x14ac:dyDescent="0.2"/>
    <row r="5" s="94" customFormat="1" ht="15" customHeight="1" x14ac:dyDescent="0.2"/>
    <row r="6" s="94" customFormat="1" ht="15" customHeight="1" x14ac:dyDescent="0.2"/>
    <row r="7" s="94" customFormat="1" ht="15" customHeight="1" x14ac:dyDescent="0.2"/>
    <row r="8" s="94" customFormat="1" ht="15" customHeight="1" x14ac:dyDescent="0.2"/>
    <row r="9" s="94" customFormat="1" ht="15" customHeight="1" x14ac:dyDescent="0.2"/>
    <row r="10" s="94" customFormat="1" ht="15" customHeight="1" x14ac:dyDescent="0.2"/>
    <row r="11" s="94" customFormat="1" ht="15" customHeight="1" x14ac:dyDescent="0.2"/>
    <row r="12" s="94" customFormat="1" ht="15" customHeight="1" x14ac:dyDescent="0.2"/>
    <row r="13" s="94" customFormat="1" ht="15" customHeight="1" x14ac:dyDescent="0.2"/>
    <row r="14" s="94" customFormat="1" ht="15" customHeight="1" x14ac:dyDescent="0.2"/>
    <row r="15" s="94" customFormat="1" ht="15" customHeight="1" x14ac:dyDescent="0.2"/>
    <row r="16" s="94" customFormat="1" ht="15" customHeight="1" x14ac:dyDescent="0.2"/>
    <row r="17" s="94" customFormat="1" ht="15" customHeight="1" x14ac:dyDescent="0.2"/>
    <row r="18" s="94" customFormat="1" ht="15" customHeight="1" x14ac:dyDescent="0.2"/>
    <row r="19" s="94" customFormat="1" ht="15" customHeight="1" x14ac:dyDescent="0.2"/>
    <row r="20" s="94" customFormat="1" ht="15" customHeight="1" x14ac:dyDescent="0.2"/>
    <row r="21" s="94" customFormat="1" ht="15" customHeight="1" x14ac:dyDescent="0.2"/>
    <row r="22" s="94" customFormat="1" ht="15" customHeight="1" x14ac:dyDescent="0.2"/>
    <row r="23" s="94" customFormat="1" ht="15" customHeight="1" x14ac:dyDescent="0.2"/>
    <row r="24" s="94" customFormat="1" ht="15" customHeight="1" x14ac:dyDescent="0.2"/>
    <row r="25" s="94" customFormat="1" ht="15" customHeight="1" x14ac:dyDescent="0.2"/>
    <row r="26" s="94" customFormat="1" ht="15" customHeight="1" x14ac:dyDescent="0.2"/>
    <row r="27" s="94" customFormat="1" ht="15" customHeight="1" x14ac:dyDescent="0.2"/>
    <row r="28" s="94" customFormat="1" ht="15" customHeight="1" x14ac:dyDescent="0.2"/>
    <row r="29" s="94" customFormat="1" ht="15" customHeight="1" x14ac:dyDescent="0.2"/>
    <row r="30" s="94" customFormat="1" ht="15" customHeight="1" x14ac:dyDescent="0.2"/>
    <row r="31" s="94" customFormat="1" ht="15" customHeight="1" x14ac:dyDescent="0.2"/>
    <row r="32" s="94" customFormat="1"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527</v>
      </c>
      <c r="J40" s="101" t="s">
        <v>528</v>
      </c>
      <c r="K40" s="101" t="s">
        <v>529</v>
      </c>
      <c r="L40" s="101" t="s">
        <v>530</v>
      </c>
      <c r="M40" s="102" t="s">
        <v>531</v>
      </c>
    </row>
    <row r="41" spans="2:13" ht="27.75" customHeight="1" x14ac:dyDescent="0.2">
      <c r="B41" s="1229" t="s">
        <v>30</v>
      </c>
      <c r="C41" s="1230"/>
      <c r="D41" s="103"/>
      <c r="E41" s="1231" t="s">
        <v>31</v>
      </c>
      <c r="F41" s="1231"/>
      <c r="G41" s="1231"/>
      <c r="H41" s="1232"/>
      <c r="I41" s="330">
        <v>124896</v>
      </c>
      <c r="J41" s="331">
        <v>120105</v>
      </c>
      <c r="K41" s="331">
        <v>112670</v>
      </c>
      <c r="L41" s="331">
        <v>105540</v>
      </c>
      <c r="M41" s="332">
        <v>101865</v>
      </c>
    </row>
    <row r="42" spans="2:13" ht="27.75" customHeight="1" x14ac:dyDescent="0.2">
      <c r="B42" s="1219"/>
      <c r="C42" s="1220"/>
      <c r="D42" s="104"/>
      <c r="E42" s="1223" t="s">
        <v>32</v>
      </c>
      <c r="F42" s="1223"/>
      <c r="G42" s="1223"/>
      <c r="H42" s="1224"/>
      <c r="I42" s="333">
        <v>399</v>
      </c>
      <c r="J42" s="334">
        <v>304</v>
      </c>
      <c r="K42" s="334">
        <v>227</v>
      </c>
      <c r="L42" s="334">
        <v>4</v>
      </c>
      <c r="M42" s="335" t="s">
        <v>489</v>
      </c>
    </row>
    <row r="43" spans="2:13" ht="27.75" customHeight="1" x14ac:dyDescent="0.2">
      <c r="B43" s="1219"/>
      <c r="C43" s="1220"/>
      <c r="D43" s="104"/>
      <c r="E43" s="1223" t="s">
        <v>33</v>
      </c>
      <c r="F43" s="1223"/>
      <c r="G43" s="1223"/>
      <c r="H43" s="1224"/>
      <c r="I43" s="333">
        <v>63462</v>
      </c>
      <c r="J43" s="334">
        <v>59857</v>
      </c>
      <c r="K43" s="334">
        <v>56227</v>
      </c>
      <c r="L43" s="334">
        <v>55280</v>
      </c>
      <c r="M43" s="335">
        <v>53416</v>
      </c>
    </row>
    <row r="44" spans="2:13" ht="27.75" customHeight="1" x14ac:dyDescent="0.2">
      <c r="B44" s="1219"/>
      <c r="C44" s="1220"/>
      <c r="D44" s="104"/>
      <c r="E44" s="1223" t="s">
        <v>34</v>
      </c>
      <c r="F44" s="1223"/>
      <c r="G44" s="1223"/>
      <c r="H44" s="1224"/>
      <c r="I44" s="333">
        <v>772</v>
      </c>
      <c r="J44" s="334">
        <v>657</v>
      </c>
      <c r="K44" s="334">
        <v>461</v>
      </c>
      <c r="L44" s="334">
        <v>414</v>
      </c>
      <c r="M44" s="335">
        <v>513</v>
      </c>
    </row>
    <row r="45" spans="2:13" ht="27.75" customHeight="1" x14ac:dyDescent="0.2">
      <c r="B45" s="1219"/>
      <c r="C45" s="1220"/>
      <c r="D45" s="104"/>
      <c r="E45" s="1223" t="s">
        <v>35</v>
      </c>
      <c r="F45" s="1223"/>
      <c r="G45" s="1223"/>
      <c r="H45" s="1224"/>
      <c r="I45" s="333">
        <v>11851</v>
      </c>
      <c r="J45" s="334">
        <v>11880</v>
      </c>
      <c r="K45" s="334">
        <v>12014</v>
      </c>
      <c r="L45" s="334">
        <v>12662</v>
      </c>
      <c r="M45" s="335">
        <v>13007</v>
      </c>
    </row>
    <row r="46" spans="2:13" ht="27.75" customHeight="1" x14ac:dyDescent="0.2">
      <c r="B46" s="1219"/>
      <c r="C46" s="1220"/>
      <c r="D46" s="105"/>
      <c r="E46" s="1223" t="s">
        <v>36</v>
      </c>
      <c r="F46" s="1223"/>
      <c r="G46" s="1223"/>
      <c r="H46" s="1224"/>
      <c r="I46" s="333">
        <v>40</v>
      </c>
      <c r="J46" s="334">
        <v>11</v>
      </c>
      <c r="K46" s="334">
        <v>27</v>
      </c>
      <c r="L46" s="334">
        <v>-2</v>
      </c>
      <c r="M46" s="335" t="s">
        <v>489</v>
      </c>
    </row>
    <row r="47" spans="2:13" ht="27.75" customHeight="1" x14ac:dyDescent="0.2">
      <c r="B47" s="1219"/>
      <c r="C47" s="1220"/>
      <c r="D47" s="106"/>
      <c r="E47" s="1233" t="s">
        <v>37</v>
      </c>
      <c r="F47" s="1234"/>
      <c r="G47" s="1234"/>
      <c r="H47" s="1235"/>
      <c r="I47" s="333" t="s">
        <v>489</v>
      </c>
      <c r="J47" s="334" t="s">
        <v>489</v>
      </c>
      <c r="K47" s="334" t="s">
        <v>489</v>
      </c>
      <c r="L47" s="334" t="s">
        <v>489</v>
      </c>
      <c r="M47" s="335" t="s">
        <v>489</v>
      </c>
    </row>
    <row r="48" spans="2:13" ht="27.75" customHeight="1" x14ac:dyDescent="0.2">
      <c r="B48" s="1219"/>
      <c r="C48" s="1220"/>
      <c r="D48" s="104"/>
      <c r="E48" s="1223" t="s">
        <v>38</v>
      </c>
      <c r="F48" s="1223"/>
      <c r="G48" s="1223"/>
      <c r="H48" s="1224"/>
      <c r="I48" s="333" t="s">
        <v>489</v>
      </c>
      <c r="J48" s="334" t="s">
        <v>489</v>
      </c>
      <c r="K48" s="334" t="s">
        <v>489</v>
      </c>
      <c r="L48" s="334" t="s">
        <v>489</v>
      </c>
      <c r="M48" s="335" t="s">
        <v>489</v>
      </c>
    </row>
    <row r="49" spans="2:13" ht="27.75" customHeight="1" x14ac:dyDescent="0.2">
      <c r="B49" s="1221"/>
      <c r="C49" s="1222"/>
      <c r="D49" s="104"/>
      <c r="E49" s="1223" t="s">
        <v>39</v>
      </c>
      <c r="F49" s="1223"/>
      <c r="G49" s="1223"/>
      <c r="H49" s="1224"/>
      <c r="I49" s="333" t="s">
        <v>489</v>
      </c>
      <c r="J49" s="334" t="s">
        <v>489</v>
      </c>
      <c r="K49" s="334" t="s">
        <v>489</v>
      </c>
      <c r="L49" s="334" t="s">
        <v>489</v>
      </c>
      <c r="M49" s="335" t="s">
        <v>489</v>
      </c>
    </row>
    <row r="50" spans="2:13" ht="27.75" customHeight="1" x14ac:dyDescent="0.2">
      <c r="B50" s="1217" t="s">
        <v>40</v>
      </c>
      <c r="C50" s="1218"/>
      <c r="D50" s="107"/>
      <c r="E50" s="1223" t="s">
        <v>41</v>
      </c>
      <c r="F50" s="1223"/>
      <c r="G50" s="1223"/>
      <c r="H50" s="1224"/>
      <c r="I50" s="333">
        <v>13481</v>
      </c>
      <c r="J50" s="334">
        <v>13659</v>
      </c>
      <c r="K50" s="334">
        <v>12419</v>
      </c>
      <c r="L50" s="334">
        <v>10932</v>
      </c>
      <c r="M50" s="335">
        <v>11419</v>
      </c>
    </row>
    <row r="51" spans="2:13" ht="27.75" customHeight="1" x14ac:dyDescent="0.2">
      <c r="B51" s="1219"/>
      <c r="C51" s="1220"/>
      <c r="D51" s="104"/>
      <c r="E51" s="1223" t="s">
        <v>42</v>
      </c>
      <c r="F51" s="1223"/>
      <c r="G51" s="1223"/>
      <c r="H51" s="1224"/>
      <c r="I51" s="333">
        <v>15238</v>
      </c>
      <c r="J51" s="334">
        <v>14403</v>
      </c>
      <c r="K51" s="334">
        <v>13723</v>
      </c>
      <c r="L51" s="334">
        <v>13188</v>
      </c>
      <c r="M51" s="335">
        <v>13611</v>
      </c>
    </row>
    <row r="52" spans="2:13" ht="27.75" customHeight="1" x14ac:dyDescent="0.2">
      <c r="B52" s="1221"/>
      <c r="C52" s="1222"/>
      <c r="D52" s="104"/>
      <c r="E52" s="1223" t="s">
        <v>43</v>
      </c>
      <c r="F52" s="1223"/>
      <c r="G52" s="1223"/>
      <c r="H52" s="1224"/>
      <c r="I52" s="333">
        <v>134875</v>
      </c>
      <c r="J52" s="334">
        <v>131540</v>
      </c>
      <c r="K52" s="334">
        <v>126130</v>
      </c>
      <c r="L52" s="334">
        <v>121265</v>
      </c>
      <c r="M52" s="335">
        <v>116027</v>
      </c>
    </row>
    <row r="53" spans="2:13" ht="27.75" customHeight="1" thickBot="1" x14ac:dyDescent="0.25">
      <c r="B53" s="1225" t="s">
        <v>19</v>
      </c>
      <c r="C53" s="1226"/>
      <c r="D53" s="108"/>
      <c r="E53" s="1227" t="s">
        <v>44</v>
      </c>
      <c r="F53" s="1227"/>
      <c r="G53" s="1227"/>
      <c r="H53" s="1228"/>
      <c r="I53" s="336">
        <v>37825</v>
      </c>
      <c r="J53" s="337">
        <v>33210</v>
      </c>
      <c r="K53" s="337">
        <v>29354</v>
      </c>
      <c r="L53" s="337">
        <v>28513</v>
      </c>
      <c r="M53" s="338">
        <v>27744</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SC5zLwNf5t3w6edxe0UWpppkT0OXqVu04ACoZS+Sf6fznRiXW8VIcxUCYyTedf4STIPBvPm+27sxvJIM3dVZIw==" saltValue="trHPcnMJZ8NyuApLZJjxe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6"/>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529</v>
      </c>
      <c r="G54" s="117" t="s">
        <v>530</v>
      </c>
      <c r="H54" s="118" t="s">
        <v>531</v>
      </c>
    </row>
    <row r="55" spans="2:8" ht="52.5" customHeight="1" x14ac:dyDescent="0.2">
      <c r="B55" s="119"/>
      <c r="C55" s="1244" t="s">
        <v>46</v>
      </c>
      <c r="D55" s="1244"/>
      <c r="E55" s="1245"/>
      <c r="F55" s="339">
        <v>7599</v>
      </c>
      <c r="G55" s="339">
        <v>5641</v>
      </c>
      <c r="H55" s="340">
        <v>5381</v>
      </c>
    </row>
    <row r="56" spans="2:8" ht="52.5" customHeight="1" x14ac:dyDescent="0.2">
      <c r="B56" s="120"/>
      <c r="C56" s="1246" t="s">
        <v>47</v>
      </c>
      <c r="D56" s="1246"/>
      <c r="E56" s="1247"/>
      <c r="F56" s="341">
        <v>44</v>
      </c>
      <c r="G56" s="341">
        <v>329</v>
      </c>
      <c r="H56" s="342">
        <v>564</v>
      </c>
    </row>
    <row r="57" spans="2:8" ht="53.25" customHeight="1" x14ac:dyDescent="0.2">
      <c r="B57" s="120"/>
      <c r="C57" s="1248" t="s">
        <v>48</v>
      </c>
      <c r="D57" s="1248"/>
      <c r="E57" s="1249"/>
      <c r="F57" s="343">
        <v>7107</v>
      </c>
      <c r="G57" s="343">
        <v>7240</v>
      </c>
      <c r="H57" s="344">
        <v>7687</v>
      </c>
    </row>
    <row r="58" spans="2:8" ht="45.75" customHeight="1" x14ac:dyDescent="0.2">
      <c r="B58" s="121"/>
      <c r="C58" s="1236" t="s">
        <v>574</v>
      </c>
      <c r="D58" s="1237"/>
      <c r="E58" s="1238"/>
      <c r="F58" s="345">
        <v>4000</v>
      </c>
      <c r="G58" s="345">
        <v>4000</v>
      </c>
      <c r="H58" s="346">
        <v>4000</v>
      </c>
    </row>
    <row r="59" spans="2:8" ht="45.75" customHeight="1" x14ac:dyDescent="0.2">
      <c r="B59" s="121"/>
      <c r="C59" s="1236" t="s">
        <v>575</v>
      </c>
      <c r="D59" s="1237"/>
      <c r="E59" s="1238"/>
      <c r="F59" s="345">
        <v>2277</v>
      </c>
      <c r="G59" s="345">
        <v>2277</v>
      </c>
      <c r="H59" s="346">
        <v>2277</v>
      </c>
    </row>
    <row r="60" spans="2:8" ht="45.75" customHeight="1" x14ac:dyDescent="0.2">
      <c r="B60" s="121"/>
      <c r="C60" s="1236" t="s">
        <v>576</v>
      </c>
      <c r="D60" s="1237"/>
      <c r="E60" s="1238"/>
      <c r="F60" s="345">
        <v>93</v>
      </c>
      <c r="G60" s="345">
        <v>189</v>
      </c>
      <c r="H60" s="346">
        <v>592</v>
      </c>
    </row>
    <row r="61" spans="2:8" ht="45.75" customHeight="1" x14ac:dyDescent="0.2">
      <c r="B61" s="121"/>
      <c r="C61" s="1236" t="s">
        <v>577</v>
      </c>
      <c r="D61" s="1237"/>
      <c r="E61" s="1238"/>
      <c r="F61" s="345">
        <v>451</v>
      </c>
      <c r="G61" s="345">
        <v>452</v>
      </c>
      <c r="H61" s="346">
        <v>455</v>
      </c>
    </row>
    <row r="62" spans="2:8" ht="45.75" customHeight="1" thickBot="1" x14ac:dyDescent="0.25">
      <c r="B62" s="122"/>
      <c r="C62" s="1239" t="s">
        <v>578</v>
      </c>
      <c r="D62" s="1240"/>
      <c r="E62" s="1241"/>
      <c r="F62" s="347">
        <v>155</v>
      </c>
      <c r="G62" s="347">
        <v>155</v>
      </c>
      <c r="H62" s="348">
        <v>155</v>
      </c>
    </row>
    <row r="63" spans="2:8" ht="52.5" customHeight="1" thickBot="1" x14ac:dyDescent="0.25">
      <c r="B63" s="123"/>
      <c r="C63" s="1242" t="s">
        <v>49</v>
      </c>
      <c r="D63" s="1242"/>
      <c r="E63" s="1243"/>
      <c r="F63" s="349">
        <v>14750</v>
      </c>
      <c r="G63" s="349">
        <v>13210</v>
      </c>
      <c r="H63" s="350">
        <v>13631</v>
      </c>
    </row>
    <row r="64" spans="2:8" ht="13.2"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row r="69" s="1" customFormat="1" ht="13.5" hidden="1" customHeight="1" x14ac:dyDescent="0.2"/>
    <row r="70" s="1" customFormat="1" ht="13.5" hidden="1" customHeight="1" x14ac:dyDescent="0.2"/>
    <row r="71" s="1" customFormat="1" ht="13.5" hidden="1" customHeight="1" x14ac:dyDescent="0.2"/>
    <row r="72" s="1" customFormat="1" ht="13.5" hidden="1" customHeight="1" x14ac:dyDescent="0.2"/>
    <row r="73" s="1" customFormat="1" ht="13.5" hidden="1" customHeight="1" x14ac:dyDescent="0.2"/>
    <row r="74" s="1" customFormat="1" ht="13.5" hidden="1" customHeight="1" x14ac:dyDescent="0.2"/>
    <row r="75" s="1" customFormat="1" ht="13.5" hidden="1" customHeight="1" x14ac:dyDescent="0.2"/>
    <row r="76" s="1" customFormat="1" ht="13.5" hidden="1" customHeight="1" x14ac:dyDescent="0.2"/>
  </sheetData>
  <sheetProtection algorithmName="SHA-512" hashValue="Ie4kh+i4Uo0tsi3EqgjfQzIORSULn6boy5hw6cZaBezs4n0Db9b5TL2k6zJFVHjNR3gUNluPN6mx9OktLjJE9w==" saltValue="CC7Tm12y11IFUiHhRBk0n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EE7450-345F-4A93-A7F3-09143962B888}">
  <sheetPr>
    <pageSetUpPr fitToPage="1"/>
  </sheetPr>
  <dimension ref="A1:DE85"/>
  <sheetViews>
    <sheetView showGridLines="0" zoomScale="55" zoomScaleNormal="55"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579</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580</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77" t="s">
        <v>581</v>
      </c>
      <c r="AO43" s="378"/>
      <c r="AP43" s="378"/>
      <c r="AQ43" s="378"/>
      <c r="AR43" s="378"/>
      <c r="AS43" s="378"/>
      <c r="AT43" s="378"/>
      <c r="AU43" s="378"/>
      <c r="AV43" s="378"/>
      <c r="AW43" s="378"/>
      <c r="AX43" s="378"/>
      <c r="AY43" s="378"/>
      <c r="AZ43" s="378"/>
      <c r="BA43" s="378"/>
      <c r="BB43" s="378"/>
      <c r="BC43" s="378"/>
      <c r="BD43" s="378"/>
      <c r="BE43" s="378"/>
      <c r="BF43" s="378"/>
      <c r="BG43" s="378"/>
      <c r="BH43" s="378"/>
      <c r="BI43" s="378"/>
      <c r="BJ43" s="378"/>
      <c r="BK43" s="378"/>
      <c r="BL43" s="378"/>
      <c r="BM43" s="378"/>
      <c r="BN43" s="378"/>
      <c r="BO43" s="378"/>
      <c r="BP43" s="378"/>
      <c r="BQ43" s="378"/>
      <c r="BR43" s="378"/>
      <c r="BS43" s="378"/>
      <c r="BT43" s="378"/>
      <c r="BU43" s="378"/>
      <c r="BV43" s="378"/>
      <c r="BW43" s="378"/>
      <c r="BX43" s="378"/>
      <c r="BY43" s="378"/>
      <c r="BZ43" s="378"/>
      <c r="CA43" s="378"/>
      <c r="CB43" s="378"/>
      <c r="CC43" s="378"/>
      <c r="CD43" s="378"/>
      <c r="CE43" s="378"/>
      <c r="CF43" s="378"/>
      <c r="CG43" s="378"/>
      <c r="CH43" s="378"/>
      <c r="CI43" s="378"/>
      <c r="CJ43" s="378"/>
      <c r="CK43" s="378"/>
      <c r="CL43" s="378"/>
      <c r="CM43" s="378"/>
      <c r="CN43" s="378"/>
      <c r="CO43" s="378"/>
      <c r="CP43" s="378"/>
      <c r="CQ43" s="378"/>
      <c r="CR43" s="378"/>
      <c r="CS43" s="378"/>
      <c r="CT43" s="378"/>
      <c r="CU43" s="378"/>
      <c r="CV43" s="378"/>
      <c r="CW43" s="378"/>
      <c r="CX43" s="378"/>
      <c r="CY43" s="378"/>
      <c r="CZ43" s="378"/>
      <c r="DA43" s="378"/>
      <c r="DB43" s="378"/>
      <c r="DC43" s="379"/>
    </row>
    <row r="44" spans="2:109" ht="13.2" x14ac:dyDescent="0.2">
      <c r="B44" s="247"/>
      <c r="AN44" s="380"/>
      <c r="AO44" s="381"/>
      <c r="AP44" s="381"/>
      <c r="AQ44" s="381"/>
      <c r="AR44" s="381"/>
      <c r="AS44" s="381"/>
      <c r="AT44" s="381"/>
      <c r="AU44" s="381"/>
      <c r="AV44" s="381"/>
      <c r="AW44" s="381"/>
      <c r="AX44" s="381"/>
      <c r="AY44" s="381"/>
      <c r="AZ44" s="381"/>
      <c r="BA44" s="381"/>
      <c r="BB44" s="381"/>
      <c r="BC44" s="381"/>
      <c r="BD44" s="381"/>
      <c r="BE44" s="381"/>
      <c r="BF44" s="381"/>
      <c r="BG44" s="381"/>
      <c r="BH44" s="381"/>
      <c r="BI44" s="381"/>
      <c r="BJ44" s="381"/>
      <c r="BK44" s="381"/>
      <c r="BL44" s="381"/>
      <c r="BM44" s="381"/>
      <c r="BN44" s="381"/>
      <c r="BO44" s="381"/>
      <c r="BP44" s="381"/>
      <c r="BQ44" s="381"/>
      <c r="BR44" s="381"/>
      <c r="BS44" s="381"/>
      <c r="BT44" s="381"/>
      <c r="BU44" s="381"/>
      <c r="BV44" s="381"/>
      <c r="BW44" s="381"/>
      <c r="BX44" s="381"/>
      <c r="BY44" s="381"/>
      <c r="BZ44" s="381"/>
      <c r="CA44" s="381"/>
      <c r="CB44" s="381"/>
      <c r="CC44" s="381"/>
      <c r="CD44" s="381"/>
      <c r="CE44" s="381"/>
      <c r="CF44" s="381"/>
      <c r="CG44" s="381"/>
      <c r="CH44" s="381"/>
      <c r="CI44" s="381"/>
      <c r="CJ44" s="381"/>
      <c r="CK44" s="381"/>
      <c r="CL44" s="381"/>
      <c r="CM44" s="381"/>
      <c r="CN44" s="381"/>
      <c r="CO44" s="381"/>
      <c r="CP44" s="381"/>
      <c r="CQ44" s="381"/>
      <c r="CR44" s="381"/>
      <c r="CS44" s="381"/>
      <c r="CT44" s="381"/>
      <c r="CU44" s="381"/>
      <c r="CV44" s="381"/>
      <c r="CW44" s="381"/>
      <c r="CX44" s="381"/>
      <c r="CY44" s="381"/>
      <c r="CZ44" s="381"/>
      <c r="DA44" s="381"/>
      <c r="DB44" s="381"/>
      <c r="DC44" s="382"/>
    </row>
    <row r="45" spans="2:109" ht="13.2" x14ac:dyDescent="0.2">
      <c r="B45" s="247"/>
      <c r="AN45" s="380"/>
      <c r="AO45" s="381"/>
      <c r="AP45" s="381"/>
      <c r="AQ45" s="381"/>
      <c r="AR45" s="381"/>
      <c r="AS45" s="381"/>
      <c r="AT45" s="381"/>
      <c r="AU45" s="381"/>
      <c r="AV45" s="381"/>
      <c r="AW45" s="381"/>
      <c r="AX45" s="381"/>
      <c r="AY45" s="381"/>
      <c r="AZ45" s="381"/>
      <c r="BA45" s="381"/>
      <c r="BB45" s="381"/>
      <c r="BC45" s="381"/>
      <c r="BD45" s="381"/>
      <c r="BE45" s="381"/>
      <c r="BF45" s="381"/>
      <c r="BG45" s="381"/>
      <c r="BH45" s="381"/>
      <c r="BI45" s="381"/>
      <c r="BJ45" s="381"/>
      <c r="BK45" s="381"/>
      <c r="BL45" s="381"/>
      <c r="BM45" s="381"/>
      <c r="BN45" s="381"/>
      <c r="BO45" s="381"/>
      <c r="BP45" s="381"/>
      <c r="BQ45" s="381"/>
      <c r="BR45" s="381"/>
      <c r="BS45" s="381"/>
      <c r="BT45" s="381"/>
      <c r="BU45" s="381"/>
      <c r="BV45" s="381"/>
      <c r="BW45" s="381"/>
      <c r="BX45" s="381"/>
      <c r="BY45" s="381"/>
      <c r="BZ45" s="381"/>
      <c r="CA45" s="381"/>
      <c r="CB45" s="381"/>
      <c r="CC45" s="381"/>
      <c r="CD45" s="381"/>
      <c r="CE45" s="381"/>
      <c r="CF45" s="381"/>
      <c r="CG45" s="381"/>
      <c r="CH45" s="381"/>
      <c r="CI45" s="381"/>
      <c r="CJ45" s="381"/>
      <c r="CK45" s="381"/>
      <c r="CL45" s="381"/>
      <c r="CM45" s="381"/>
      <c r="CN45" s="381"/>
      <c r="CO45" s="381"/>
      <c r="CP45" s="381"/>
      <c r="CQ45" s="381"/>
      <c r="CR45" s="381"/>
      <c r="CS45" s="381"/>
      <c r="CT45" s="381"/>
      <c r="CU45" s="381"/>
      <c r="CV45" s="381"/>
      <c r="CW45" s="381"/>
      <c r="CX45" s="381"/>
      <c r="CY45" s="381"/>
      <c r="CZ45" s="381"/>
      <c r="DA45" s="381"/>
      <c r="DB45" s="381"/>
      <c r="DC45" s="382"/>
    </row>
    <row r="46" spans="2:109" ht="13.2" x14ac:dyDescent="0.2">
      <c r="B46" s="247"/>
      <c r="AN46" s="380"/>
      <c r="AO46" s="381"/>
      <c r="AP46" s="381"/>
      <c r="AQ46" s="381"/>
      <c r="AR46" s="381"/>
      <c r="AS46" s="381"/>
      <c r="AT46" s="381"/>
      <c r="AU46" s="381"/>
      <c r="AV46" s="381"/>
      <c r="AW46" s="381"/>
      <c r="AX46" s="381"/>
      <c r="AY46" s="381"/>
      <c r="AZ46" s="381"/>
      <c r="BA46" s="381"/>
      <c r="BB46" s="381"/>
      <c r="BC46" s="381"/>
      <c r="BD46" s="381"/>
      <c r="BE46" s="381"/>
      <c r="BF46" s="381"/>
      <c r="BG46" s="381"/>
      <c r="BH46" s="381"/>
      <c r="BI46" s="381"/>
      <c r="BJ46" s="381"/>
      <c r="BK46" s="381"/>
      <c r="BL46" s="381"/>
      <c r="BM46" s="381"/>
      <c r="BN46" s="381"/>
      <c r="BO46" s="381"/>
      <c r="BP46" s="381"/>
      <c r="BQ46" s="381"/>
      <c r="BR46" s="381"/>
      <c r="BS46" s="381"/>
      <c r="BT46" s="381"/>
      <c r="BU46" s="381"/>
      <c r="BV46" s="381"/>
      <c r="BW46" s="381"/>
      <c r="BX46" s="381"/>
      <c r="BY46" s="381"/>
      <c r="BZ46" s="381"/>
      <c r="CA46" s="381"/>
      <c r="CB46" s="381"/>
      <c r="CC46" s="381"/>
      <c r="CD46" s="381"/>
      <c r="CE46" s="381"/>
      <c r="CF46" s="381"/>
      <c r="CG46" s="381"/>
      <c r="CH46" s="381"/>
      <c r="CI46" s="381"/>
      <c r="CJ46" s="381"/>
      <c r="CK46" s="381"/>
      <c r="CL46" s="381"/>
      <c r="CM46" s="381"/>
      <c r="CN46" s="381"/>
      <c r="CO46" s="381"/>
      <c r="CP46" s="381"/>
      <c r="CQ46" s="381"/>
      <c r="CR46" s="381"/>
      <c r="CS46" s="381"/>
      <c r="CT46" s="381"/>
      <c r="CU46" s="381"/>
      <c r="CV46" s="381"/>
      <c r="CW46" s="381"/>
      <c r="CX46" s="381"/>
      <c r="CY46" s="381"/>
      <c r="CZ46" s="381"/>
      <c r="DA46" s="381"/>
      <c r="DB46" s="381"/>
      <c r="DC46" s="382"/>
    </row>
    <row r="47" spans="2:109" ht="13.2" x14ac:dyDescent="0.2">
      <c r="B47" s="247"/>
      <c r="AN47" s="383"/>
      <c r="AO47" s="384"/>
      <c r="AP47" s="384"/>
      <c r="AQ47" s="384"/>
      <c r="AR47" s="384"/>
      <c r="AS47" s="384"/>
      <c r="AT47" s="384"/>
      <c r="AU47" s="384"/>
      <c r="AV47" s="384"/>
      <c r="AW47" s="384"/>
      <c r="AX47" s="384"/>
      <c r="AY47" s="384"/>
      <c r="AZ47" s="384"/>
      <c r="BA47" s="384"/>
      <c r="BB47" s="384"/>
      <c r="BC47" s="384"/>
      <c r="BD47" s="384"/>
      <c r="BE47" s="384"/>
      <c r="BF47" s="384"/>
      <c r="BG47" s="384"/>
      <c r="BH47" s="384"/>
      <c r="BI47" s="384"/>
      <c r="BJ47" s="384"/>
      <c r="BK47" s="384"/>
      <c r="BL47" s="384"/>
      <c r="BM47" s="384"/>
      <c r="BN47" s="384"/>
      <c r="BO47" s="384"/>
      <c r="BP47" s="384"/>
      <c r="BQ47" s="384"/>
      <c r="BR47" s="384"/>
      <c r="BS47" s="384"/>
      <c r="BT47" s="384"/>
      <c r="BU47" s="384"/>
      <c r="BV47" s="384"/>
      <c r="BW47" s="384"/>
      <c r="BX47" s="384"/>
      <c r="BY47" s="384"/>
      <c r="BZ47" s="384"/>
      <c r="CA47" s="384"/>
      <c r="CB47" s="384"/>
      <c r="CC47" s="384"/>
      <c r="CD47" s="384"/>
      <c r="CE47" s="384"/>
      <c r="CF47" s="384"/>
      <c r="CG47" s="384"/>
      <c r="CH47" s="384"/>
      <c r="CI47" s="384"/>
      <c r="CJ47" s="384"/>
      <c r="CK47" s="384"/>
      <c r="CL47" s="384"/>
      <c r="CM47" s="384"/>
      <c r="CN47" s="384"/>
      <c r="CO47" s="384"/>
      <c r="CP47" s="384"/>
      <c r="CQ47" s="384"/>
      <c r="CR47" s="384"/>
      <c r="CS47" s="384"/>
      <c r="CT47" s="384"/>
      <c r="CU47" s="384"/>
      <c r="CV47" s="384"/>
      <c r="CW47" s="384"/>
      <c r="CX47" s="384"/>
      <c r="CY47" s="384"/>
      <c r="CZ47" s="384"/>
      <c r="DA47" s="384"/>
      <c r="DB47" s="384"/>
      <c r="DC47" s="385"/>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582</v>
      </c>
    </row>
    <row r="50" spans="1:109" ht="13.2" x14ac:dyDescent="0.2">
      <c r="B50" s="247"/>
      <c r="G50" s="386"/>
      <c r="H50" s="386"/>
      <c r="I50" s="386"/>
      <c r="J50" s="386"/>
      <c r="K50" s="360"/>
      <c r="L50" s="360"/>
      <c r="M50" s="361"/>
      <c r="N50" s="361"/>
      <c r="AN50" s="387"/>
      <c r="AO50" s="388"/>
      <c r="AP50" s="388"/>
      <c r="AQ50" s="388"/>
      <c r="AR50" s="388"/>
      <c r="AS50" s="388"/>
      <c r="AT50" s="388"/>
      <c r="AU50" s="388"/>
      <c r="AV50" s="388"/>
      <c r="AW50" s="388"/>
      <c r="AX50" s="388"/>
      <c r="AY50" s="388"/>
      <c r="AZ50" s="388"/>
      <c r="BA50" s="388"/>
      <c r="BB50" s="388"/>
      <c r="BC50" s="388"/>
      <c r="BD50" s="388"/>
      <c r="BE50" s="388"/>
      <c r="BF50" s="388"/>
      <c r="BG50" s="388"/>
      <c r="BH50" s="388"/>
      <c r="BI50" s="388"/>
      <c r="BJ50" s="388"/>
      <c r="BK50" s="388"/>
      <c r="BL50" s="388"/>
      <c r="BM50" s="388"/>
      <c r="BN50" s="388"/>
      <c r="BO50" s="389"/>
      <c r="BP50" s="390" t="s">
        <v>527</v>
      </c>
      <c r="BQ50" s="390"/>
      <c r="BR50" s="390"/>
      <c r="BS50" s="390"/>
      <c r="BT50" s="390"/>
      <c r="BU50" s="390"/>
      <c r="BV50" s="390"/>
      <c r="BW50" s="390"/>
      <c r="BX50" s="390" t="s">
        <v>528</v>
      </c>
      <c r="BY50" s="390"/>
      <c r="BZ50" s="390"/>
      <c r="CA50" s="390"/>
      <c r="CB50" s="390"/>
      <c r="CC50" s="390"/>
      <c r="CD50" s="390"/>
      <c r="CE50" s="390"/>
      <c r="CF50" s="390" t="s">
        <v>529</v>
      </c>
      <c r="CG50" s="390"/>
      <c r="CH50" s="390"/>
      <c r="CI50" s="390"/>
      <c r="CJ50" s="390"/>
      <c r="CK50" s="390"/>
      <c r="CL50" s="390"/>
      <c r="CM50" s="390"/>
      <c r="CN50" s="390" t="s">
        <v>530</v>
      </c>
      <c r="CO50" s="390"/>
      <c r="CP50" s="390"/>
      <c r="CQ50" s="390"/>
      <c r="CR50" s="390"/>
      <c r="CS50" s="390"/>
      <c r="CT50" s="390"/>
      <c r="CU50" s="390"/>
      <c r="CV50" s="390" t="s">
        <v>531</v>
      </c>
      <c r="CW50" s="390"/>
      <c r="CX50" s="390"/>
      <c r="CY50" s="390"/>
      <c r="CZ50" s="390"/>
      <c r="DA50" s="390"/>
      <c r="DB50" s="390"/>
      <c r="DC50" s="390"/>
    </row>
    <row r="51" spans="1:109" ht="13.5" customHeight="1" x14ac:dyDescent="0.2">
      <c r="B51" s="247"/>
      <c r="G51" s="396"/>
      <c r="H51" s="396"/>
      <c r="I51" s="394"/>
      <c r="J51" s="394"/>
      <c r="K51" s="392"/>
      <c r="L51" s="392"/>
      <c r="M51" s="392"/>
      <c r="N51" s="392"/>
      <c r="AM51" s="359"/>
      <c r="AN51" s="393" t="s">
        <v>583</v>
      </c>
      <c r="AO51" s="393"/>
      <c r="AP51" s="393"/>
      <c r="AQ51" s="393"/>
      <c r="AR51" s="393"/>
      <c r="AS51" s="393"/>
      <c r="AT51" s="393"/>
      <c r="AU51" s="393"/>
      <c r="AV51" s="393"/>
      <c r="AW51" s="393"/>
      <c r="AX51" s="393"/>
      <c r="AY51" s="393"/>
      <c r="AZ51" s="393"/>
      <c r="BA51" s="393"/>
      <c r="BB51" s="393" t="s">
        <v>584</v>
      </c>
      <c r="BC51" s="393"/>
      <c r="BD51" s="393"/>
      <c r="BE51" s="393"/>
      <c r="BF51" s="393"/>
      <c r="BG51" s="393"/>
      <c r="BH51" s="393"/>
      <c r="BI51" s="393"/>
      <c r="BJ51" s="393"/>
      <c r="BK51" s="393"/>
      <c r="BL51" s="393"/>
      <c r="BM51" s="393"/>
      <c r="BN51" s="393"/>
      <c r="BO51" s="393"/>
      <c r="BP51" s="391">
        <v>80.5</v>
      </c>
      <c r="BQ51" s="391"/>
      <c r="BR51" s="391"/>
      <c r="BS51" s="391"/>
      <c r="BT51" s="391"/>
      <c r="BU51" s="391"/>
      <c r="BV51" s="391"/>
      <c r="BW51" s="391"/>
      <c r="BX51" s="391">
        <v>67.900000000000006</v>
      </c>
      <c r="BY51" s="391"/>
      <c r="BZ51" s="391"/>
      <c r="CA51" s="391"/>
      <c r="CB51" s="391"/>
      <c r="CC51" s="391"/>
      <c r="CD51" s="391"/>
      <c r="CE51" s="391"/>
      <c r="CF51" s="391">
        <v>61.4</v>
      </c>
      <c r="CG51" s="391"/>
      <c r="CH51" s="391"/>
      <c r="CI51" s="391"/>
      <c r="CJ51" s="391"/>
      <c r="CK51" s="391"/>
      <c r="CL51" s="391"/>
      <c r="CM51" s="391"/>
      <c r="CN51" s="391">
        <v>58.6</v>
      </c>
      <c r="CO51" s="391"/>
      <c r="CP51" s="391"/>
      <c r="CQ51" s="391"/>
      <c r="CR51" s="391"/>
      <c r="CS51" s="391"/>
      <c r="CT51" s="391"/>
      <c r="CU51" s="391"/>
      <c r="CV51" s="391">
        <v>55.6</v>
      </c>
      <c r="CW51" s="391"/>
      <c r="CX51" s="391"/>
      <c r="CY51" s="391"/>
      <c r="CZ51" s="391"/>
      <c r="DA51" s="391"/>
      <c r="DB51" s="391"/>
      <c r="DC51" s="391"/>
    </row>
    <row r="52" spans="1:109" ht="13.2" x14ac:dyDescent="0.2">
      <c r="B52" s="247"/>
      <c r="G52" s="396"/>
      <c r="H52" s="396"/>
      <c r="I52" s="394"/>
      <c r="J52" s="394"/>
      <c r="K52" s="392"/>
      <c r="L52" s="392"/>
      <c r="M52" s="392"/>
      <c r="N52" s="392"/>
      <c r="AM52" s="359"/>
      <c r="AN52" s="393"/>
      <c r="AO52" s="393"/>
      <c r="AP52" s="393"/>
      <c r="AQ52" s="393"/>
      <c r="AR52" s="393"/>
      <c r="AS52" s="393"/>
      <c r="AT52" s="393"/>
      <c r="AU52" s="393"/>
      <c r="AV52" s="393"/>
      <c r="AW52" s="393"/>
      <c r="AX52" s="393"/>
      <c r="AY52" s="393"/>
      <c r="AZ52" s="393"/>
      <c r="BA52" s="393"/>
      <c r="BB52" s="393"/>
      <c r="BC52" s="393"/>
      <c r="BD52" s="393"/>
      <c r="BE52" s="393"/>
      <c r="BF52" s="393"/>
      <c r="BG52" s="393"/>
      <c r="BH52" s="393"/>
      <c r="BI52" s="393"/>
      <c r="BJ52" s="393"/>
      <c r="BK52" s="393"/>
      <c r="BL52" s="393"/>
      <c r="BM52" s="393"/>
      <c r="BN52" s="393"/>
      <c r="BO52" s="393"/>
      <c r="BP52" s="391"/>
      <c r="BQ52" s="391"/>
      <c r="BR52" s="391"/>
      <c r="BS52" s="391"/>
      <c r="BT52" s="391"/>
      <c r="BU52" s="391"/>
      <c r="BV52" s="391"/>
      <c r="BW52" s="391"/>
      <c r="BX52" s="391"/>
      <c r="BY52" s="391"/>
      <c r="BZ52" s="391"/>
      <c r="CA52" s="391"/>
      <c r="CB52" s="391"/>
      <c r="CC52" s="391"/>
      <c r="CD52" s="391"/>
      <c r="CE52" s="391"/>
      <c r="CF52" s="391"/>
      <c r="CG52" s="391"/>
      <c r="CH52" s="391"/>
      <c r="CI52" s="391"/>
      <c r="CJ52" s="391"/>
      <c r="CK52" s="391"/>
      <c r="CL52" s="391"/>
      <c r="CM52" s="391"/>
      <c r="CN52" s="391"/>
      <c r="CO52" s="391"/>
      <c r="CP52" s="391"/>
      <c r="CQ52" s="391"/>
      <c r="CR52" s="391"/>
      <c r="CS52" s="391"/>
      <c r="CT52" s="391"/>
      <c r="CU52" s="391"/>
      <c r="CV52" s="391"/>
      <c r="CW52" s="391"/>
      <c r="CX52" s="391"/>
      <c r="CY52" s="391"/>
      <c r="CZ52" s="391"/>
      <c r="DA52" s="391"/>
      <c r="DB52" s="391"/>
      <c r="DC52" s="391"/>
    </row>
    <row r="53" spans="1:109" ht="13.2" x14ac:dyDescent="0.2">
      <c r="A53" s="358"/>
      <c r="B53" s="247"/>
      <c r="G53" s="396"/>
      <c r="H53" s="396"/>
      <c r="I53" s="386"/>
      <c r="J53" s="386"/>
      <c r="K53" s="392"/>
      <c r="L53" s="392"/>
      <c r="M53" s="392"/>
      <c r="N53" s="392"/>
      <c r="AM53" s="359"/>
      <c r="AN53" s="393"/>
      <c r="AO53" s="393"/>
      <c r="AP53" s="393"/>
      <c r="AQ53" s="393"/>
      <c r="AR53" s="393"/>
      <c r="AS53" s="393"/>
      <c r="AT53" s="393"/>
      <c r="AU53" s="393"/>
      <c r="AV53" s="393"/>
      <c r="AW53" s="393"/>
      <c r="AX53" s="393"/>
      <c r="AY53" s="393"/>
      <c r="AZ53" s="393"/>
      <c r="BA53" s="393"/>
      <c r="BB53" s="393" t="s">
        <v>585</v>
      </c>
      <c r="BC53" s="393"/>
      <c r="BD53" s="393"/>
      <c r="BE53" s="393"/>
      <c r="BF53" s="393"/>
      <c r="BG53" s="393"/>
      <c r="BH53" s="393"/>
      <c r="BI53" s="393"/>
      <c r="BJ53" s="393"/>
      <c r="BK53" s="393"/>
      <c r="BL53" s="393"/>
      <c r="BM53" s="393"/>
      <c r="BN53" s="393"/>
      <c r="BO53" s="393"/>
      <c r="BP53" s="391">
        <v>57.8</v>
      </c>
      <c r="BQ53" s="391"/>
      <c r="BR53" s="391"/>
      <c r="BS53" s="391"/>
      <c r="BT53" s="391"/>
      <c r="BU53" s="391"/>
      <c r="BV53" s="391"/>
      <c r="BW53" s="391"/>
      <c r="BX53" s="391">
        <v>59.6</v>
      </c>
      <c r="BY53" s="391"/>
      <c r="BZ53" s="391"/>
      <c r="CA53" s="391"/>
      <c r="CB53" s="391"/>
      <c r="CC53" s="391"/>
      <c r="CD53" s="391"/>
      <c r="CE53" s="391"/>
      <c r="CF53" s="391">
        <v>61.5</v>
      </c>
      <c r="CG53" s="391"/>
      <c r="CH53" s="391"/>
      <c r="CI53" s="391"/>
      <c r="CJ53" s="391"/>
      <c r="CK53" s="391"/>
      <c r="CL53" s="391"/>
      <c r="CM53" s="391"/>
      <c r="CN53" s="391">
        <v>62.8</v>
      </c>
      <c r="CO53" s="391"/>
      <c r="CP53" s="391"/>
      <c r="CQ53" s="391"/>
      <c r="CR53" s="391"/>
      <c r="CS53" s="391"/>
      <c r="CT53" s="391"/>
      <c r="CU53" s="391"/>
      <c r="CV53" s="391">
        <v>64.3</v>
      </c>
      <c r="CW53" s="391"/>
      <c r="CX53" s="391"/>
      <c r="CY53" s="391"/>
      <c r="CZ53" s="391"/>
      <c r="DA53" s="391"/>
      <c r="DB53" s="391"/>
      <c r="DC53" s="391"/>
    </row>
    <row r="54" spans="1:109" ht="13.2" x14ac:dyDescent="0.2">
      <c r="A54" s="358"/>
      <c r="B54" s="247"/>
      <c r="G54" s="396"/>
      <c r="H54" s="396"/>
      <c r="I54" s="386"/>
      <c r="J54" s="386"/>
      <c r="K54" s="392"/>
      <c r="L54" s="392"/>
      <c r="M54" s="392"/>
      <c r="N54" s="392"/>
      <c r="AM54" s="359"/>
      <c r="AN54" s="393"/>
      <c r="AO54" s="393"/>
      <c r="AP54" s="393"/>
      <c r="AQ54" s="393"/>
      <c r="AR54" s="393"/>
      <c r="AS54" s="393"/>
      <c r="AT54" s="393"/>
      <c r="AU54" s="393"/>
      <c r="AV54" s="393"/>
      <c r="AW54" s="393"/>
      <c r="AX54" s="393"/>
      <c r="AY54" s="393"/>
      <c r="AZ54" s="393"/>
      <c r="BA54" s="393"/>
      <c r="BB54" s="393"/>
      <c r="BC54" s="393"/>
      <c r="BD54" s="393"/>
      <c r="BE54" s="393"/>
      <c r="BF54" s="393"/>
      <c r="BG54" s="393"/>
      <c r="BH54" s="393"/>
      <c r="BI54" s="393"/>
      <c r="BJ54" s="393"/>
      <c r="BK54" s="393"/>
      <c r="BL54" s="393"/>
      <c r="BM54" s="393"/>
      <c r="BN54" s="393"/>
      <c r="BO54" s="393"/>
      <c r="BP54" s="391"/>
      <c r="BQ54" s="391"/>
      <c r="BR54" s="391"/>
      <c r="BS54" s="391"/>
      <c r="BT54" s="391"/>
      <c r="BU54" s="391"/>
      <c r="BV54" s="391"/>
      <c r="BW54" s="391"/>
      <c r="BX54" s="391"/>
      <c r="BY54" s="391"/>
      <c r="BZ54" s="391"/>
      <c r="CA54" s="391"/>
      <c r="CB54" s="391"/>
      <c r="CC54" s="391"/>
      <c r="CD54" s="391"/>
      <c r="CE54" s="391"/>
      <c r="CF54" s="391"/>
      <c r="CG54" s="391"/>
      <c r="CH54" s="391"/>
      <c r="CI54" s="391"/>
      <c r="CJ54" s="391"/>
      <c r="CK54" s="391"/>
      <c r="CL54" s="391"/>
      <c r="CM54" s="391"/>
      <c r="CN54" s="391"/>
      <c r="CO54" s="391"/>
      <c r="CP54" s="391"/>
      <c r="CQ54" s="391"/>
      <c r="CR54" s="391"/>
      <c r="CS54" s="391"/>
      <c r="CT54" s="391"/>
      <c r="CU54" s="391"/>
      <c r="CV54" s="391"/>
      <c r="CW54" s="391"/>
      <c r="CX54" s="391"/>
      <c r="CY54" s="391"/>
      <c r="CZ54" s="391"/>
      <c r="DA54" s="391"/>
      <c r="DB54" s="391"/>
      <c r="DC54" s="391"/>
    </row>
    <row r="55" spans="1:109" ht="13.2" x14ac:dyDescent="0.2">
      <c r="A55" s="358"/>
      <c r="B55" s="247"/>
      <c r="G55" s="386"/>
      <c r="H55" s="386"/>
      <c r="I55" s="386"/>
      <c r="J55" s="386"/>
      <c r="K55" s="392"/>
      <c r="L55" s="392"/>
      <c r="M55" s="392"/>
      <c r="N55" s="392"/>
      <c r="AN55" s="390" t="s">
        <v>586</v>
      </c>
      <c r="AO55" s="390"/>
      <c r="AP55" s="390"/>
      <c r="AQ55" s="390"/>
      <c r="AR55" s="390"/>
      <c r="AS55" s="390"/>
      <c r="AT55" s="390"/>
      <c r="AU55" s="390"/>
      <c r="AV55" s="390"/>
      <c r="AW55" s="390"/>
      <c r="AX55" s="390"/>
      <c r="AY55" s="390"/>
      <c r="AZ55" s="390"/>
      <c r="BA55" s="390"/>
      <c r="BB55" s="393" t="s">
        <v>584</v>
      </c>
      <c r="BC55" s="393"/>
      <c r="BD55" s="393"/>
      <c r="BE55" s="393"/>
      <c r="BF55" s="393"/>
      <c r="BG55" s="393"/>
      <c r="BH55" s="393"/>
      <c r="BI55" s="393"/>
      <c r="BJ55" s="393"/>
      <c r="BK55" s="393"/>
      <c r="BL55" s="393"/>
      <c r="BM55" s="393"/>
      <c r="BN55" s="393"/>
      <c r="BO55" s="393"/>
      <c r="BP55" s="391">
        <v>18</v>
      </c>
      <c r="BQ55" s="391"/>
      <c r="BR55" s="391"/>
      <c r="BS55" s="391"/>
      <c r="BT55" s="391"/>
      <c r="BU55" s="391"/>
      <c r="BV55" s="391"/>
      <c r="BW55" s="391"/>
      <c r="BX55" s="391">
        <v>13.1</v>
      </c>
      <c r="BY55" s="391"/>
      <c r="BZ55" s="391"/>
      <c r="CA55" s="391"/>
      <c r="CB55" s="391"/>
      <c r="CC55" s="391"/>
      <c r="CD55" s="391"/>
      <c r="CE55" s="391"/>
      <c r="CF55" s="391">
        <v>10.9</v>
      </c>
      <c r="CG55" s="391"/>
      <c r="CH55" s="391"/>
      <c r="CI55" s="391"/>
      <c r="CJ55" s="391"/>
      <c r="CK55" s="391"/>
      <c r="CL55" s="391"/>
      <c r="CM55" s="391"/>
      <c r="CN55" s="391">
        <v>13.6</v>
      </c>
      <c r="CO55" s="391"/>
      <c r="CP55" s="391"/>
      <c r="CQ55" s="391"/>
      <c r="CR55" s="391"/>
      <c r="CS55" s="391"/>
      <c r="CT55" s="391"/>
      <c r="CU55" s="391"/>
      <c r="CV55" s="391">
        <v>15.3</v>
      </c>
      <c r="CW55" s="391"/>
      <c r="CX55" s="391"/>
      <c r="CY55" s="391"/>
      <c r="CZ55" s="391"/>
      <c r="DA55" s="391"/>
      <c r="DB55" s="391"/>
      <c r="DC55" s="391"/>
    </row>
    <row r="56" spans="1:109" ht="13.2" x14ac:dyDescent="0.2">
      <c r="A56" s="358"/>
      <c r="B56" s="247"/>
      <c r="G56" s="386"/>
      <c r="H56" s="386"/>
      <c r="I56" s="386"/>
      <c r="J56" s="386"/>
      <c r="K56" s="392"/>
      <c r="L56" s="392"/>
      <c r="M56" s="392"/>
      <c r="N56" s="392"/>
      <c r="AN56" s="390"/>
      <c r="AO56" s="390"/>
      <c r="AP56" s="390"/>
      <c r="AQ56" s="390"/>
      <c r="AR56" s="390"/>
      <c r="AS56" s="390"/>
      <c r="AT56" s="390"/>
      <c r="AU56" s="390"/>
      <c r="AV56" s="390"/>
      <c r="AW56" s="390"/>
      <c r="AX56" s="390"/>
      <c r="AY56" s="390"/>
      <c r="AZ56" s="390"/>
      <c r="BA56" s="390"/>
      <c r="BB56" s="393"/>
      <c r="BC56" s="393"/>
      <c r="BD56" s="393"/>
      <c r="BE56" s="393"/>
      <c r="BF56" s="393"/>
      <c r="BG56" s="393"/>
      <c r="BH56" s="393"/>
      <c r="BI56" s="393"/>
      <c r="BJ56" s="393"/>
      <c r="BK56" s="393"/>
      <c r="BL56" s="393"/>
      <c r="BM56" s="393"/>
      <c r="BN56" s="393"/>
      <c r="BO56" s="393"/>
      <c r="BP56" s="391"/>
      <c r="BQ56" s="391"/>
      <c r="BR56" s="391"/>
      <c r="BS56" s="391"/>
      <c r="BT56" s="391"/>
      <c r="BU56" s="391"/>
      <c r="BV56" s="391"/>
      <c r="BW56" s="391"/>
      <c r="BX56" s="391"/>
      <c r="BY56" s="391"/>
      <c r="BZ56" s="391"/>
      <c r="CA56" s="391"/>
      <c r="CB56" s="391"/>
      <c r="CC56" s="391"/>
      <c r="CD56" s="391"/>
      <c r="CE56" s="391"/>
      <c r="CF56" s="391"/>
      <c r="CG56" s="391"/>
      <c r="CH56" s="391"/>
      <c r="CI56" s="391"/>
      <c r="CJ56" s="391"/>
      <c r="CK56" s="391"/>
      <c r="CL56" s="391"/>
      <c r="CM56" s="391"/>
      <c r="CN56" s="391"/>
      <c r="CO56" s="391"/>
      <c r="CP56" s="391"/>
      <c r="CQ56" s="391"/>
      <c r="CR56" s="391"/>
      <c r="CS56" s="391"/>
      <c r="CT56" s="391"/>
      <c r="CU56" s="391"/>
      <c r="CV56" s="391"/>
      <c r="CW56" s="391"/>
      <c r="CX56" s="391"/>
      <c r="CY56" s="391"/>
      <c r="CZ56" s="391"/>
      <c r="DA56" s="391"/>
      <c r="DB56" s="391"/>
      <c r="DC56" s="391"/>
    </row>
    <row r="57" spans="1:109" s="358" customFormat="1" ht="13.2" x14ac:dyDescent="0.2">
      <c r="B57" s="362"/>
      <c r="G57" s="386"/>
      <c r="H57" s="386"/>
      <c r="I57" s="395"/>
      <c r="J57" s="395"/>
      <c r="K57" s="392"/>
      <c r="L57" s="392"/>
      <c r="M57" s="392"/>
      <c r="N57" s="392"/>
      <c r="AM57" s="243"/>
      <c r="AN57" s="390"/>
      <c r="AO57" s="390"/>
      <c r="AP57" s="390"/>
      <c r="AQ57" s="390"/>
      <c r="AR57" s="390"/>
      <c r="AS57" s="390"/>
      <c r="AT57" s="390"/>
      <c r="AU57" s="390"/>
      <c r="AV57" s="390"/>
      <c r="AW57" s="390"/>
      <c r="AX57" s="390"/>
      <c r="AY57" s="390"/>
      <c r="AZ57" s="390"/>
      <c r="BA57" s="390"/>
      <c r="BB57" s="393" t="s">
        <v>585</v>
      </c>
      <c r="BC57" s="393"/>
      <c r="BD57" s="393"/>
      <c r="BE57" s="393"/>
      <c r="BF57" s="393"/>
      <c r="BG57" s="393"/>
      <c r="BH57" s="393"/>
      <c r="BI57" s="393"/>
      <c r="BJ57" s="393"/>
      <c r="BK57" s="393"/>
      <c r="BL57" s="393"/>
      <c r="BM57" s="393"/>
      <c r="BN57" s="393"/>
      <c r="BO57" s="393"/>
      <c r="BP57" s="391">
        <v>61.9</v>
      </c>
      <c r="BQ57" s="391"/>
      <c r="BR57" s="391"/>
      <c r="BS57" s="391"/>
      <c r="BT57" s="391"/>
      <c r="BU57" s="391"/>
      <c r="BV57" s="391"/>
      <c r="BW57" s="391"/>
      <c r="BX57" s="391">
        <v>62.5</v>
      </c>
      <c r="BY57" s="391"/>
      <c r="BZ57" s="391"/>
      <c r="CA57" s="391"/>
      <c r="CB57" s="391"/>
      <c r="CC57" s="391"/>
      <c r="CD57" s="391"/>
      <c r="CE57" s="391"/>
      <c r="CF57" s="391">
        <v>63.5</v>
      </c>
      <c r="CG57" s="391"/>
      <c r="CH57" s="391"/>
      <c r="CI57" s="391"/>
      <c r="CJ57" s="391"/>
      <c r="CK57" s="391"/>
      <c r="CL57" s="391"/>
      <c r="CM57" s="391"/>
      <c r="CN57" s="391">
        <v>63.8</v>
      </c>
      <c r="CO57" s="391"/>
      <c r="CP57" s="391"/>
      <c r="CQ57" s="391"/>
      <c r="CR57" s="391"/>
      <c r="CS57" s="391"/>
      <c r="CT57" s="391"/>
      <c r="CU57" s="391"/>
      <c r="CV57" s="391">
        <v>64.099999999999994</v>
      </c>
      <c r="CW57" s="391"/>
      <c r="CX57" s="391"/>
      <c r="CY57" s="391"/>
      <c r="CZ57" s="391"/>
      <c r="DA57" s="391"/>
      <c r="DB57" s="391"/>
      <c r="DC57" s="391"/>
      <c r="DD57" s="363"/>
      <c r="DE57" s="362"/>
    </row>
    <row r="58" spans="1:109" s="358" customFormat="1" ht="13.2" x14ac:dyDescent="0.2">
      <c r="A58" s="243"/>
      <c r="B58" s="362"/>
      <c r="G58" s="386"/>
      <c r="H58" s="386"/>
      <c r="I58" s="395"/>
      <c r="J58" s="395"/>
      <c r="K58" s="392"/>
      <c r="L58" s="392"/>
      <c r="M58" s="392"/>
      <c r="N58" s="392"/>
      <c r="AM58" s="243"/>
      <c r="AN58" s="390"/>
      <c r="AO58" s="390"/>
      <c r="AP58" s="390"/>
      <c r="AQ58" s="390"/>
      <c r="AR58" s="390"/>
      <c r="AS58" s="390"/>
      <c r="AT58" s="390"/>
      <c r="AU58" s="390"/>
      <c r="AV58" s="390"/>
      <c r="AW58" s="390"/>
      <c r="AX58" s="390"/>
      <c r="AY58" s="390"/>
      <c r="AZ58" s="390"/>
      <c r="BA58" s="390"/>
      <c r="BB58" s="393"/>
      <c r="BC58" s="393"/>
      <c r="BD58" s="393"/>
      <c r="BE58" s="393"/>
      <c r="BF58" s="393"/>
      <c r="BG58" s="393"/>
      <c r="BH58" s="393"/>
      <c r="BI58" s="393"/>
      <c r="BJ58" s="393"/>
      <c r="BK58" s="393"/>
      <c r="BL58" s="393"/>
      <c r="BM58" s="393"/>
      <c r="BN58" s="393"/>
      <c r="BO58" s="393"/>
      <c r="BP58" s="391"/>
      <c r="BQ58" s="391"/>
      <c r="BR58" s="391"/>
      <c r="BS58" s="391"/>
      <c r="BT58" s="391"/>
      <c r="BU58" s="391"/>
      <c r="BV58" s="391"/>
      <c r="BW58" s="391"/>
      <c r="BX58" s="391"/>
      <c r="BY58" s="391"/>
      <c r="BZ58" s="391"/>
      <c r="CA58" s="391"/>
      <c r="CB58" s="391"/>
      <c r="CC58" s="391"/>
      <c r="CD58" s="391"/>
      <c r="CE58" s="391"/>
      <c r="CF58" s="391"/>
      <c r="CG58" s="391"/>
      <c r="CH58" s="391"/>
      <c r="CI58" s="391"/>
      <c r="CJ58" s="391"/>
      <c r="CK58" s="391"/>
      <c r="CL58" s="391"/>
      <c r="CM58" s="391"/>
      <c r="CN58" s="391"/>
      <c r="CO58" s="391"/>
      <c r="CP58" s="391"/>
      <c r="CQ58" s="391"/>
      <c r="CR58" s="391"/>
      <c r="CS58" s="391"/>
      <c r="CT58" s="391"/>
      <c r="CU58" s="391"/>
      <c r="CV58" s="391"/>
      <c r="CW58" s="391"/>
      <c r="CX58" s="391"/>
      <c r="CY58" s="391"/>
      <c r="CZ58" s="391"/>
      <c r="DA58" s="391"/>
      <c r="DB58" s="391"/>
      <c r="DC58" s="391"/>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587</v>
      </c>
    </row>
    <row r="64" spans="1:109" ht="13.2" x14ac:dyDescent="0.2">
      <c r="B64" s="247"/>
      <c r="G64" s="357"/>
      <c r="I64" s="369"/>
      <c r="J64" s="369"/>
      <c r="K64" s="369"/>
      <c r="L64" s="369"/>
      <c r="M64" s="369"/>
      <c r="N64" s="370"/>
      <c r="AM64" s="357"/>
      <c r="AN64" s="357" t="s">
        <v>580</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377" t="s">
        <v>588</v>
      </c>
      <c r="AO65" s="378"/>
      <c r="AP65" s="378"/>
      <c r="AQ65" s="378"/>
      <c r="AR65" s="378"/>
      <c r="AS65" s="378"/>
      <c r="AT65" s="378"/>
      <c r="AU65" s="378"/>
      <c r="AV65" s="378"/>
      <c r="AW65" s="378"/>
      <c r="AX65" s="378"/>
      <c r="AY65" s="378"/>
      <c r="AZ65" s="378"/>
      <c r="BA65" s="378"/>
      <c r="BB65" s="378"/>
      <c r="BC65" s="378"/>
      <c r="BD65" s="378"/>
      <c r="BE65" s="378"/>
      <c r="BF65" s="378"/>
      <c r="BG65" s="378"/>
      <c r="BH65" s="378"/>
      <c r="BI65" s="378"/>
      <c r="BJ65" s="378"/>
      <c r="BK65" s="378"/>
      <c r="BL65" s="378"/>
      <c r="BM65" s="378"/>
      <c r="BN65" s="378"/>
      <c r="BO65" s="378"/>
      <c r="BP65" s="378"/>
      <c r="BQ65" s="378"/>
      <c r="BR65" s="378"/>
      <c r="BS65" s="378"/>
      <c r="BT65" s="378"/>
      <c r="BU65" s="378"/>
      <c r="BV65" s="378"/>
      <c r="BW65" s="378"/>
      <c r="BX65" s="378"/>
      <c r="BY65" s="378"/>
      <c r="BZ65" s="378"/>
      <c r="CA65" s="378"/>
      <c r="CB65" s="378"/>
      <c r="CC65" s="378"/>
      <c r="CD65" s="378"/>
      <c r="CE65" s="378"/>
      <c r="CF65" s="378"/>
      <c r="CG65" s="378"/>
      <c r="CH65" s="378"/>
      <c r="CI65" s="378"/>
      <c r="CJ65" s="378"/>
      <c r="CK65" s="378"/>
      <c r="CL65" s="378"/>
      <c r="CM65" s="378"/>
      <c r="CN65" s="378"/>
      <c r="CO65" s="378"/>
      <c r="CP65" s="378"/>
      <c r="CQ65" s="378"/>
      <c r="CR65" s="378"/>
      <c r="CS65" s="378"/>
      <c r="CT65" s="378"/>
      <c r="CU65" s="378"/>
      <c r="CV65" s="378"/>
      <c r="CW65" s="378"/>
      <c r="CX65" s="378"/>
      <c r="CY65" s="378"/>
      <c r="CZ65" s="378"/>
      <c r="DA65" s="378"/>
      <c r="DB65" s="378"/>
      <c r="DC65" s="379"/>
    </row>
    <row r="66" spans="2:107" ht="13.2" x14ac:dyDescent="0.2">
      <c r="B66" s="247"/>
      <c r="AN66" s="380"/>
      <c r="AO66" s="381"/>
      <c r="AP66" s="381"/>
      <c r="AQ66" s="381"/>
      <c r="AR66" s="381"/>
      <c r="AS66" s="381"/>
      <c r="AT66" s="381"/>
      <c r="AU66" s="381"/>
      <c r="AV66" s="381"/>
      <c r="AW66" s="381"/>
      <c r="AX66" s="381"/>
      <c r="AY66" s="381"/>
      <c r="AZ66" s="381"/>
      <c r="BA66" s="381"/>
      <c r="BB66" s="381"/>
      <c r="BC66" s="381"/>
      <c r="BD66" s="381"/>
      <c r="BE66" s="381"/>
      <c r="BF66" s="381"/>
      <c r="BG66" s="381"/>
      <c r="BH66" s="381"/>
      <c r="BI66" s="381"/>
      <c r="BJ66" s="381"/>
      <c r="BK66" s="381"/>
      <c r="BL66" s="381"/>
      <c r="BM66" s="381"/>
      <c r="BN66" s="381"/>
      <c r="BO66" s="381"/>
      <c r="BP66" s="381"/>
      <c r="BQ66" s="381"/>
      <c r="BR66" s="381"/>
      <c r="BS66" s="381"/>
      <c r="BT66" s="381"/>
      <c r="BU66" s="381"/>
      <c r="BV66" s="381"/>
      <c r="BW66" s="381"/>
      <c r="BX66" s="381"/>
      <c r="BY66" s="381"/>
      <c r="BZ66" s="381"/>
      <c r="CA66" s="381"/>
      <c r="CB66" s="381"/>
      <c r="CC66" s="381"/>
      <c r="CD66" s="381"/>
      <c r="CE66" s="381"/>
      <c r="CF66" s="381"/>
      <c r="CG66" s="381"/>
      <c r="CH66" s="381"/>
      <c r="CI66" s="381"/>
      <c r="CJ66" s="381"/>
      <c r="CK66" s="381"/>
      <c r="CL66" s="381"/>
      <c r="CM66" s="381"/>
      <c r="CN66" s="381"/>
      <c r="CO66" s="381"/>
      <c r="CP66" s="381"/>
      <c r="CQ66" s="381"/>
      <c r="CR66" s="381"/>
      <c r="CS66" s="381"/>
      <c r="CT66" s="381"/>
      <c r="CU66" s="381"/>
      <c r="CV66" s="381"/>
      <c r="CW66" s="381"/>
      <c r="CX66" s="381"/>
      <c r="CY66" s="381"/>
      <c r="CZ66" s="381"/>
      <c r="DA66" s="381"/>
      <c r="DB66" s="381"/>
      <c r="DC66" s="382"/>
    </row>
    <row r="67" spans="2:107" ht="13.2" x14ac:dyDescent="0.2">
      <c r="B67" s="247"/>
      <c r="AN67" s="380"/>
      <c r="AO67" s="381"/>
      <c r="AP67" s="381"/>
      <c r="AQ67" s="381"/>
      <c r="AR67" s="381"/>
      <c r="AS67" s="381"/>
      <c r="AT67" s="381"/>
      <c r="AU67" s="381"/>
      <c r="AV67" s="381"/>
      <c r="AW67" s="381"/>
      <c r="AX67" s="381"/>
      <c r="AY67" s="381"/>
      <c r="AZ67" s="381"/>
      <c r="BA67" s="381"/>
      <c r="BB67" s="381"/>
      <c r="BC67" s="381"/>
      <c r="BD67" s="381"/>
      <c r="BE67" s="381"/>
      <c r="BF67" s="381"/>
      <c r="BG67" s="381"/>
      <c r="BH67" s="381"/>
      <c r="BI67" s="381"/>
      <c r="BJ67" s="381"/>
      <c r="BK67" s="381"/>
      <c r="BL67" s="381"/>
      <c r="BM67" s="381"/>
      <c r="BN67" s="381"/>
      <c r="BO67" s="381"/>
      <c r="BP67" s="381"/>
      <c r="BQ67" s="381"/>
      <c r="BR67" s="381"/>
      <c r="BS67" s="381"/>
      <c r="BT67" s="381"/>
      <c r="BU67" s="381"/>
      <c r="BV67" s="381"/>
      <c r="BW67" s="381"/>
      <c r="BX67" s="381"/>
      <c r="BY67" s="381"/>
      <c r="BZ67" s="381"/>
      <c r="CA67" s="381"/>
      <c r="CB67" s="381"/>
      <c r="CC67" s="381"/>
      <c r="CD67" s="381"/>
      <c r="CE67" s="381"/>
      <c r="CF67" s="381"/>
      <c r="CG67" s="381"/>
      <c r="CH67" s="381"/>
      <c r="CI67" s="381"/>
      <c r="CJ67" s="381"/>
      <c r="CK67" s="381"/>
      <c r="CL67" s="381"/>
      <c r="CM67" s="381"/>
      <c r="CN67" s="381"/>
      <c r="CO67" s="381"/>
      <c r="CP67" s="381"/>
      <c r="CQ67" s="381"/>
      <c r="CR67" s="381"/>
      <c r="CS67" s="381"/>
      <c r="CT67" s="381"/>
      <c r="CU67" s="381"/>
      <c r="CV67" s="381"/>
      <c r="CW67" s="381"/>
      <c r="CX67" s="381"/>
      <c r="CY67" s="381"/>
      <c r="CZ67" s="381"/>
      <c r="DA67" s="381"/>
      <c r="DB67" s="381"/>
      <c r="DC67" s="382"/>
    </row>
    <row r="68" spans="2:107" ht="13.2" x14ac:dyDescent="0.2">
      <c r="B68" s="247"/>
      <c r="AN68" s="380"/>
      <c r="AO68" s="381"/>
      <c r="AP68" s="381"/>
      <c r="AQ68" s="381"/>
      <c r="AR68" s="381"/>
      <c r="AS68" s="381"/>
      <c r="AT68" s="381"/>
      <c r="AU68" s="381"/>
      <c r="AV68" s="381"/>
      <c r="AW68" s="381"/>
      <c r="AX68" s="381"/>
      <c r="AY68" s="381"/>
      <c r="AZ68" s="381"/>
      <c r="BA68" s="381"/>
      <c r="BB68" s="381"/>
      <c r="BC68" s="381"/>
      <c r="BD68" s="381"/>
      <c r="BE68" s="381"/>
      <c r="BF68" s="381"/>
      <c r="BG68" s="381"/>
      <c r="BH68" s="381"/>
      <c r="BI68" s="381"/>
      <c r="BJ68" s="381"/>
      <c r="BK68" s="381"/>
      <c r="BL68" s="381"/>
      <c r="BM68" s="381"/>
      <c r="BN68" s="381"/>
      <c r="BO68" s="381"/>
      <c r="BP68" s="381"/>
      <c r="BQ68" s="381"/>
      <c r="BR68" s="381"/>
      <c r="BS68" s="381"/>
      <c r="BT68" s="381"/>
      <c r="BU68" s="381"/>
      <c r="BV68" s="381"/>
      <c r="BW68" s="381"/>
      <c r="BX68" s="381"/>
      <c r="BY68" s="381"/>
      <c r="BZ68" s="381"/>
      <c r="CA68" s="381"/>
      <c r="CB68" s="381"/>
      <c r="CC68" s="381"/>
      <c r="CD68" s="381"/>
      <c r="CE68" s="381"/>
      <c r="CF68" s="381"/>
      <c r="CG68" s="381"/>
      <c r="CH68" s="381"/>
      <c r="CI68" s="381"/>
      <c r="CJ68" s="381"/>
      <c r="CK68" s="381"/>
      <c r="CL68" s="381"/>
      <c r="CM68" s="381"/>
      <c r="CN68" s="381"/>
      <c r="CO68" s="381"/>
      <c r="CP68" s="381"/>
      <c r="CQ68" s="381"/>
      <c r="CR68" s="381"/>
      <c r="CS68" s="381"/>
      <c r="CT68" s="381"/>
      <c r="CU68" s="381"/>
      <c r="CV68" s="381"/>
      <c r="CW68" s="381"/>
      <c r="CX68" s="381"/>
      <c r="CY68" s="381"/>
      <c r="CZ68" s="381"/>
      <c r="DA68" s="381"/>
      <c r="DB68" s="381"/>
      <c r="DC68" s="382"/>
    </row>
    <row r="69" spans="2:107" ht="13.2" x14ac:dyDescent="0.2">
      <c r="B69" s="247"/>
      <c r="AN69" s="383"/>
      <c r="AO69" s="384"/>
      <c r="AP69" s="384"/>
      <c r="AQ69" s="384"/>
      <c r="AR69" s="384"/>
      <c r="AS69" s="384"/>
      <c r="AT69" s="384"/>
      <c r="AU69" s="384"/>
      <c r="AV69" s="384"/>
      <c r="AW69" s="384"/>
      <c r="AX69" s="384"/>
      <c r="AY69" s="384"/>
      <c r="AZ69" s="384"/>
      <c r="BA69" s="384"/>
      <c r="BB69" s="384"/>
      <c r="BC69" s="384"/>
      <c r="BD69" s="384"/>
      <c r="BE69" s="384"/>
      <c r="BF69" s="384"/>
      <c r="BG69" s="384"/>
      <c r="BH69" s="384"/>
      <c r="BI69" s="384"/>
      <c r="BJ69" s="384"/>
      <c r="BK69" s="384"/>
      <c r="BL69" s="384"/>
      <c r="BM69" s="384"/>
      <c r="BN69" s="384"/>
      <c r="BO69" s="384"/>
      <c r="BP69" s="384"/>
      <c r="BQ69" s="384"/>
      <c r="BR69" s="384"/>
      <c r="BS69" s="384"/>
      <c r="BT69" s="384"/>
      <c r="BU69" s="384"/>
      <c r="BV69" s="384"/>
      <c r="BW69" s="384"/>
      <c r="BX69" s="384"/>
      <c r="BY69" s="384"/>
      <c r="BZ69" s="384"/>
      <c r="CA69" s="384"/>
      <c r="CB69" s="384"/>
      <c r="CC69" s="384"/>
      <c r="CD69" s="384"/>
      <c r="CE69" s="384"/>
      <c r="CF69" s="384"/>
      <c r="CG69" s="384"/>
      <c r="CH69" s="384"/>
      <c r="CI69" s="384"/>
      <c r="CJ69" s="384"/>
      <c r="CK69" s="384"/>
      <c r="CL69" s="384"/>
      <c r="CM69" s="384"/>
      <c r="CN69" s="384"/>
      <c r="CO69" s="384"/>
      <c r="CP69" s="384"/>
      <c r="CQ69" s="384"/>
      <c r="CR69" s="384"/>
      <c r="CS69" s="384"/>
      <c r="CT69" s="384"/>
      <c r="CU69" s="384"/>
      <c r="CV69" s="384"/>
      <c r="CW69" s="384"/>
      <c r="CX69" s="384"/>
      <c r="CY69" s="384"/>
      <c r="CZ69" s="384"/>
      <c r="DA69" s="384"/>
      <c r="DB69" s="384"/>
      <c r="DC69" s="385"/>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582</v>
      </c>
    </row>
    <row r="72" spans="2:107" ht="13.2" x14ac:dyDescent="0.2">
      <c r="B72" s="247"/>
      <c r="G72" s="386"/>
      <c r="H72" s="386"/>
      <c r="I72" s="386"/>
      <c r="J72" s="386"/>
      <c r="K72" s="360"/>
      <c r="L72" s="360"/>
      <c r="M72" s="361"/>
      <c r="N72" s="361"/>
      <c r="AN72" s="387"/>
      <c r="AO72" s="388"/>
      <c r="AP72" s="388"/>
      <c r="AQ72" s="388"/>
      <c r="AR72" s="388"/>
      <c r="AS72" s="388"/>
      <c r="AT72" s="388"/>
      <c r="AU72" s="388"/>
      <c r="AV72" s="388"/>
      <c r="AW72" s="388"/>
      <c r="AX72" s="388"/>
      <c r="AY72" s="388"/>
      <c r="AZ72" s="388"/>
      <c r="BA72" s="388"/>
      <c r="BB72" s="388"/>
      <c r="BC72" s="388"/>
      <c r="BD72" s="388"/>
      <c r="BE72" s="388"/>
      <c r="BF72" s="388"/>
      <c r="BG72" s="388"/>
      <c r="BH72" s="388"/>
      <c r="BI72" s="388"/>
      <c r="BJ72" s="388"/>
      <c r="BK72" s="388"/>
      <c r="BL72" s="388"/>
      <c r="BM72" s="388"/>
      <c r="BN72" s="388"/>
      <c r="BO72" s="389"/>
      <c r="BP72" s="390" t="s">
        <v>527</v>
      </c>
      <c r="BQ72" s="390"/>
      <c r="BR72" s="390"/>
      <c r="BS72" s="390"/>
      <c r="BT72" s="390"/>
      <c r="BU72" s="390"/>
      <c r="BV72" s="390"/>
      <c r="BW72" s="390"/>
      <c r="BX72" s="390" t="s">
        <v>528</v>
      </c>
      <c r="BY72" s="390"/>
      <c r="BZ72" s="390"/>
      <c r="CA72" s="390"/>
      <c r="CB72" s="390"/>
      <c r="CC72" s="390"/>
      <c r="CD72" s="390"/>
      <c r="CE72" s="390"/>
      <c r="CF72" s="390" t="s">
        <v>529</v>
      </c>
      <c r="CG72" s="390"/>
      <c r="CH72" s="390"/>
      <c r="CI72" s="390"/>
      <c r="CJ72" s="390"/>
      <c r="CK72" s="390"/>
      <c r="CL72" s="390"/>
      <c r="CM72" s="390"/>
      <c r="CN72" s="390" t="s">
        <v>530</v>
      </c>
      <c r="CO72" s="390"/>
      <c r="CP72" s="390"/>
      <c r="CQ72" s="390"/>
      <c r="CR72" s="390"/>
      <c r="CS72" s="390"/>
      <c r="CT72" s="390"/>
      <c r="CU72" s="390"/>
      <c r="CV72" s="390" t="s">
        <v>531</v>
      </c>
      <c r="CW72" s="390"/>
      <c r="CX72" s="390"/>
      <c r="CY72" s="390"/>
      <c r="CZ72" s="390"/>
      <c r="DA72" s="390"/>
      <c r="DB72" s="390"/>
      <c r="DC72" s="390"/>
    </row>
    <row r="73" spans="2:107" ht="13.2" x14ac:dyDescent="0.2">
      <c r="B73" s="247"/>
      <c r="G73" s="396"/>
      <c r="H73" s="396"/>
      <c r="I73" s="396"/>
      <c r="J73" s="396"/>
      <c r="K73" s="397"/>
      <c r="L73" s="397"/>
      <c r="M73" s="397"/>
      <c r="N73" s="397"/>
      <c r="AM73" s="359"/>
      <c r="AN73" s="393" t="s">
        <v>583</v>
      </c>
      <c r="AO73" s="393"/>
      <c r="AP73" s="393"/>
      <c r="AQ73" s="393"/>
      <c r="AR73" s="393"/>
      <c r="AS73" s="393"/>
      <c r="AT73" s="393"/>
      <c r="AU73" s="393"/>
      <c r="AV73" s="393"/>
      <c r="AW73" s="393"/>
      <c r="AX73" s="393"/>
      <c r="AY73" s="393"/>
      <c r="AZ73" s="393"/>
      <c r="BA73" s="393"/>
      <c r="BB73" s="393" t="s">
        <v>584</v>
      </c>
      <c r="BC73" s="393"/>
      <c r="BD73" s="393"/>
      <c r="BE73" s="393"/>
      <c r="BF73" s="393"/>
      <c r="BG73" s="393"/>
      <c r="BH73" s="393"/>
      <c r="BI73" s="393"/>
      <c r="BJ73" s="393"/>
      <c r="BK73" s="393"/>
      <c r="BL73" s="393"/>
      <c r="BM73" s="393"/>
      <c r="BN73" s="393"/>
      <c r="BO73" s="393"/>
      <c r="BP73" s="391">
        <v>80.5</v>
      </c>
      <c r="BQ73" s="391"/>
      <c r="BR73" s="391"/>
      <c r="BS73" s="391"/>
      <c r="BT73" s="391"/>
      <c r="BU73" s="391"/>
      <c r="BV73" s="391"/>
      <c r="BW73" s="391"/>
      <c r="BX73" s="391">
        <v>67.900000000000006</v>
      </c>
      <c r="BY73" s="391"/>
      <c r="BZ73" s="391"/>
      <c r="CA73" s="391"/>
      <c r="CB73" s="391"/>
      <c r="CC73" s="391"/>
      <c r="CD73" s="391"/>
      <c r="CE73" s="391"/>
      <c r="CF73" s="391">
        <v>61.4</v>
      </c>
      <c r="CG73" s="391"/>
      <c r="CH73" s="391"/>
      <c r="CI73" s="391"/>
      <c r="CJ73" s="391"/>
      <c r="CK73" s="391"/>
      <c r="CL73" s="391"/>
      <c r="CM73" s="391"/>
      <c r="CN73" s="391">
        <v>58.6</v>
      </c>
      <c r="CO73" s="391"/>
      <c r="CP73" s="391"/>
      <c r="CQ73" s="391"/>
      <c r="CR73" s="391"/>
      <c r="CS73" s="391"/>
      <c r="CT73" s="391"/>
      <c r="CU73" s="391"/>
      <c r="CV73" s="391">
        <v>55.6</v>
      </c>
      <c r="CW73" s="391"/>
      <c r="CX73" s="391"/>
      <c r="CY73" s="391"/>
      <c r="CZ73" s="391"/>
      <c r="DA73" s="391"/>
      <c r="DB73" s="391"/>
      <c r="DC73" s="391"/>
    </row>
    <row r="74" spans="2:107" ht="13.2" x14ac:dyDescent="0.2">
      <c r="B74" s="247"/>
      <c r="G74" s="396"/>
      <c r="H74" s="396"/>
      <c r="I74" s="396"/>
      <c r="J74" s="396"/>
      <c r="K74" s="397"/>
      <c r="L74" s="397"/>
      <c r="M74" s="397"/>
      <c r="N74" s="397"/>
      <c r="AM74" s="359"/>
      <c r="AN74" s="393"/>
      <c r="AO74" s="393"/>
      <c r="AP74" s="393"/>
      <c r="AQ74" s="393"/>
      <c r="AR74" s="393"/>
      <c r="AS74" s="393"/>
      <c r="AT74" s="393"/>
      <c r="AU74" s="393"/>
      <c r="AV74" s="393"/>
      <c r="AW74" s="393"/>
      <c r="AX74" s="393"/>
      <c r="AY74" s="393"/>
      <c r="AZ74" s="393"/>
      <c r="BA74" s="393"/>
      <c r="BB74" s="393"/>
      <c r="BC74" s="393"/>
      <c r="BD74" s="393"/>
      <c r="BE74" s="393"/>
      <c r="BF74" s="393"/>
      <c r="BG74" s="393"/>
      <c r="BH74" s="393"/>
      <c r="BI74" s="393"/>
      <c r="BJ74" s="393"/>
      <c r="BK74" s="393"/>
      <c r="BL74" s="393"/>
      <c r="BM74" s="393"/>
      <c r="BN74" s="393"/>
      <c r="BO74" s="393"/>
      <c r="BP74" s="391"/>
      <c r="BQ74" s="391"/>
      <c r="BR74" s="391"/>
      <c r="BS74" s="391"/>
      <c r="BT74" s="391"/>
      <c r="BU74" s="391"/>
      <c r="BV74" s="391"/>
      <c r="BW74" s="391"/>
      <c r="BX74" s="391"/>
      <c r="BY74" s="391"/>
      <c r="BZ74" s="391"/>
      <c r="CA74" s="391"/>
      <c r="CB74" s="391"/>
      <c r="CC74" s="391"/>
      <c r="CD74" s="391"/>
      <c r="CE74" s="391"/>
      <c r="CF74" s="391"/>
      <c r="CG74" s="391"/>
      <c r="CH74" s="391"/>
      <c r="CI74" s="391"/>
      <c r="CJ74" s="391"/>
      <c r="CK74" s="391"/>
      <c r="CL74" s="391"/>
      <c r="CM74" s="391"/>
      <c r="CN74" s="391"/>
      <c r="CO74" s="391"/>
      <c r="CP74" s="391"/>
      <c r="CQ74" s="391"/>
      <c r="CR74" s="391"/>
      <c r="CS74" s="391"/>
      <c r="CT74" s="391"/>
      <c r="CU74" s="391"/>
      <c r="CV74" s="391"/>
      <c r="CW74" s="391"/>
      <c r="CX74" s="391"/>
      <c r="CY74" s="391"/>
      <c r="CZ74" s="391"/>
      <c r="DA74" s="391"/>
      <c r="DB74" s="391"/>
      <c r="DC74" s="391"/>
    </row>
    <row r="75" spans="2:107" ht="13.2" x14ac:dyDescent="0.2">
      <c r="B75" s="247"/>
      <c r="G75" s="396"/>
      <c r="H75" s="396"/>
      <c r="I75" s="386"/>
      <c r="J75" s="386"/>
      <c r="K75" s="392"/>
      <c r="L75" s="392"/>
      <c r="M75" s="392"/>
      <c r="N75" s="392"/>
      <c r="AM75" s="359"/>
      <c r="AN75" s="393"/>
      <c r="AO75" s="393"/>
      <c r="AP75" s="393"/>
      <c r="AQ75" s="393"/>
      <c r="AR75" s="393"/>
      <c r="AS75" s="393"/>
      <c r="AT75" s="393"/>
      <c r="AU75" s="393"/>
      <c r="AV75" s="393"/>
      <c r="AW75" s="393"/>
      <c r="AX75" s="393"/>
      <c r="AY75" s="393"/>
      <c r="AZ75" s="393"/>
      <c r="BA75" s="393"/>
      <c r="BB75" s="393" t="s">
        <v>589</v>
      </c>
      <c r="BC75" s="393"/>
      <c r="BD75" s="393"/>
      <c r="BE75" s="393"/>
      <c r="BF75" s="393"/>
      <c r="BG75" s="393"/>
      <c r="BH75" s="393"/>
      <c r="BI75" s="393"/>
      <c r="BJ75" s="393"/>
      <c r="BK75" s="393"/>
      <c r="BL75" s="393"/>
      <c r="BM75" s="393"/>
      <c r="BN75" s="393"/>
      <c r="BO75" s="393"/>
      <c r="BP75" s="391">
        <v>11.3</v>
      </c>
      <c r="BQ75" s="391"/>
      <c r="BR75" s="391"/>
      <c r="BS75" s="391"/>
      <c r="BT75" s="391"/>
      <c r="BU75" s="391"/>
      <c r="BV75" s="391"/>
      <c r="BW75" s="391"/>
      <c r="BX75" s="391">
        <v>10.6</v>
      </c>
      <c r="BY75" s="391"/>
      <c r="BZ75" s="391"/>
      <c r="CA75" s="391"/>
      <c r="CB75" s="391"/>
      <c r="CC75" s="391"/>
      <c r="CD75" s="391"/>
      <c r="CE75" s="391"/>
      <c r="CF75" s="391">
        <v>11.2</v>
      </c>
      <c r="CG75" s="391"/>
      <c r="CH75" s="391"/>
      <c r="CI75" s="391"/>
      <c r="CJ75" s="391"/>
      <c r="CK75" s="391"/>
      <c r="CL75" s="391"/>
      <c r="CM75" s="391"/>
      <c r="CN75" s="391">
        <v>10.9</v>
      </c>
      <c r="CO75" s="391"/>
      <c r="CP75" s="391"/>
      <c r="CQ75" s="391"/>
      <c r="CR75" s="391"/>
      <c r="CS75" s="391"/>
      <c r="CT75" s="391"/>
      <c r="CU75" s="391"/>
      <c r="CV75" s="391">
        <v>10.5</v>
      </c>
      <c r="CW75" s="391"/>
      <c r="CX75" s="391"/>
      <c r="CY75" s="391"/>
      <c r="CZ75" s="391"/>
      <c r="DA75" s="391"/>
      <c r="DB75" s="391"/>
      <c r="DC75" s="391"/>
    </row>
    <row r="76" spans="2:107" ht="13.2" x14ac:dyDescent="0.2">
      <c r="B76" s="247"/>
      <c r="G76" s="396"/>
      <c r="H76" s="396"/>
      <c r="I76" s="386"/>
      <c r="J76" s="386"/>
      <c r="K76" s="392"/>
      <c r="L76" s="392"/>
      <c r="M76" s="392"/>
      <c r="N76" s="392"/>
      <c r="AM76" s="359"/>
      <c r="AN76" s="393"/>
      <c r="AO76" s="393"/>
      <c r="AP76" s="393"/>
      <c r="AQ76" s="393"/>
      <c r="AR76" s="393"/>
      <c r="AS76" s="393"/>
      <c r="AT76" s="393"/>
      <c r="AU76" s="393"/>
      <c r="AV76" s="393"/>
      <c r="AW76" s="393"/>
      <c r="AX76" s="393"/>
      <c r="AY76" s="393"/>
      <c r="AZ76" s="393"/>
      <c r="BA76" s="393"/>
      <c r="BB76" s="393"/>
      <c r="BC76" s="393"/>
      <c r="BD76" s="393"/>
      <c r="BE76" s="393"/>
      <c r="BF76" s="393"/>
      <c r="BG76" s="393"/>
      <c r="BH76" s="393"/>
      <c r="BI76" s="393"/>
      <c r="BJ76" s="393"/>
      <c r="BK76" s="393"/>
      <c r="BL76" s="393"/>
      <c r="BM76" s="393"/>
      <c r="BN76" s="393"/>
      <c r="BO76" s="393"/>
      <c r="BP76" s="391"/>
      <c r="BQ76" s="391"/>
      <c r="BR76" s="391"/>
      <c r="BS76" s="391"/>
      <c r="BT76" s="391"/>
      <c r="BU76" s="391"/>
      <c r="BV76" s="391"/>
      <c r="BW76" s="391"/>
      <c r="BX76" s="391"/>
      <c r="BY76" s="391"/>
      <c r="BZ76" s="391"/>
      <c r="CA76" s="391"/>
      <c r="CB76" s="391"/>
      <c r="CC76" s="391"/>
      <c r="CD76" s="391"/>
      <c r="CE76" s="391"/>
      <c r="CF76" s="391"/>
      <c r="CG76" s="391"/>
      <c r="CH76" s="391"/>
      <c r="CI76" s="391"/>
      <c r="CJ76" s="391"/>
      <c r="CK76" s="391"/>
      <c r="CL76" s="391"/>
      <c r="CM76" s="391"/>
      <c r="CN76" s="391"/>
      <c r="CO76" s="391"/>
      <c r="CP76" s="391"/>
      <c r="CQ76" s="391"/>
      <c r="CR76" s="391"/>
      <c r="CS76" s="391"/>
      <c r="CT76" s="391"/>
      <c r="CU76" s="391"/>
      <c r="CV76" s="391"/>
      <c r="CW76" s="391"/>
      <c r="CX76" s="391"/>
      <c r="CY76" s="391"/>
      <c r="CZ76" s="391"/>
      <c r="DA76" s="391"/>
      <c r="DB76" s="391"/>
      <c r="DC76" s="391"/>
    </row>
    <row r="77" spans="2:107" ht="13.2" x14ac:dyDescent="0.2">
      <c r="B77" s="247"/>
      <c r="G77" s="386"/>
      <c r="H77" s="386"/>
      <c r="I77" s="386"/>
      <c r="J77" s="386"/>
      <c r="K77" s="397"/>
      <c r="L77" s="397"/>
      <c r="M77" s="397"/>
      <c r="N77" s="397"/>
      <c r="AN77" s="390" t="s">
        <v>586</v>
      </c>
      <c r="AO77" s="390"/>
      <c r="AP77" s="390"/>
      <c r="AQ77" s="390"/>
      <c r="AR77" s="390"/>
      <c r="AS77" s="390"/>
      <c r="AT77" s="390"/>
      <c r="AU77" s="390"/>
      <c r="AV77" s="390"/>
      <c r="AW77" s="390"/>
      <c r="AX77" s="390"/>
      <c r="AY77" s="390"/>
      <c r="AZ77" s="390"/>
      <c r="BA77" s="390"/>
      <c r="BB77" s="393" t="s">
        <v>584</v>
      </c>
      <c r="BC77" s="393"/>
      <c r="BD77" s="393"/>
      <c r="BE77" s="393"/>
      <c r="BF77" s="393"/>
      <c r="BG77" s="393"/>
      <c r="BH77" s="393"/>
      <c r="BI77" s="393"/>
      <c r="BJ77" s="393"/>
      <c r="BK77" s="393"/>
      <c r="BL77" s="393"/>
      <c r="BM77" s="393"/>
      <c r="BN77" s="393"/>
      <c r="BO77" s="393"/>
      <c r="BP77" s="391">
        <v>18</v>
      </c>
      <c r="BQ77" s="391"/>
      <c r="BR77" s="391"/>
      <c r="BS77" s="391"/>
      <c r="BT77" s="391"/>
      <c r="BU77" s="391"/>
      <c r="BV77" s="391"/>
      <c r="BW77" s="391"/>
      <c r="BX77" s="391">
        <v>13.1</v>
      </c>
      <c r="BY77" s="391"/>
      <c r="BZ77" s="391"/>
      <c r="CA77" s="391"/>
      <c r="CB77" s="391"/>
      <c r="CC77" s="391"/>
      <c r="CD77" s="391"/>
      <c r="CE77" s="391"/>
      <c r="CF77" s="391">
        <v>10.9</v>
      </c>
      <c r="CG77" s="391"/>
      <c r="CH77" s="391"/>
      <c r="CI77" s="391"/>
      <c r="CJ77" s="391"/>
      <c r="CK77" s="391"/>
      <c r="CL77" s="391"/>
      <c r="CM77" s="391"/>
      <c r="CN77" s="391">
        <v>13.6</v>
      </c>
      <c r="CO77" s="391"/>
      <c r="CP77" s="391"/>
      <c r="CQ77" s="391"/>
      <c r="CR77" s="391"/>
      <c r="CS77" s="391"/>
      <c r="CT77" s="391"/>
      <c r="CU77" s="391"/>
      <c r="CV77" s="391">
        <v>15.3</v>
      </c>
      <c r="CW77" s="391"/>
      <c r="CX77" s="391"/>
      <c r="CY77" s="391"/>
      <c r="CZ77" s="391"/>
      <c r="DA77" s="391"/>
      <c r="DB77" s="391"/>
      <c r="DC77" s="391"/>
    </row>
    <row r="78" spans="2:107" ht="13.2" x14ac:dyDescent="0.2">
      <c r="B78" s="247"/>
      <c r="G78" s="386"/>
      <c r="H78" s="386"/>
      <c r="I78" s="386"/>
      <c r="J78" s="386"/>
      <c r="K78" s="397"/>
      <c r="L78" s="397"/>
      <c r="M78" s="397"/>
      <c r="N78" s="397"/>
      <c r="AN78" s="390"/>
      <c r="AO78" s="390"/>
      <c r="AP78" s="390"/>
      <c r="AQ78" s="390"/>
      <c r="AR78" s="390"/>
      <c r="AS78" s="390"/>
      <c r="AT78" s="390"/>
      <c r="AU78" s="390"/>
      <c r="AV78" s="390"/>
      <c r="AW78" s="390"/>
      <c r="AX78" s="390"/>
      <c r="AY78" s="390"/>
      <c r="AZ78" s="390"/>
      <c r="BA78" s="390"/>
      <c r="BB78" s="393"/>
      <c r="BC78" s="393"/>
      <c r="BD78" s="393"/>
      <c r="BE78" s="393"/>
      <c r="BF78" s="393"/>
      <c r="BG78" s="393"/>
      <c r="BH78" s="393"/>
      <c r="BI78" s="393"/>
      <c r="BJ78" s="393"/>
      <c r="BK78" s="393"/>
      <c r="BL78" s="393"/>
      <c r="BM78" s="393"/>
      <c r="BN78" s="393"/>
      <c r="BO78" s="393"/>
      <c r="BP78" s="391"/>
      <c r="BQ78" s="391"/>
      <c r="BR78" s="391"/>
      <c r="BS78" s="391"/>
      <c r="BT78" s="391"/>
      <c r="BU78" s="391"/>
      <c r="BV78" s="391"/>
      <c r="BW78" s="391"/>
      <c r="BX78" s="391"/>
      <c r="BY78" s="391"/>
      <c r="BZ78" s="391"/>
      <c r="CA78" s="391"/>
      <c r="CB78" s="391"/>
      <c r="CC78" s="391"/>
      <c r="CD78" s="391"/>
      <c r="CE78" s="391"/>
      <c r="CF78" s="391"/>
      <c r="CG78" s="391"/>
      <c r="CH78" s="391"/>
      <c r="CI78" s="391"/>
      <c r="CJ78" s="391"/>
      <c r="CK78" s="391"/>
      <c r="CL78" s="391"/>
      <c r="CM78" s="391"/>
      <c r="CN78" s="391"/>
      <c r="CO78" s="391"/>
      <c r="CP78" s="391"/>
      <c r="CQ78" s="391"/>
      <c r="CR78" s="391"/>
      <c r="CS78" s="391"/>
      <c r="CT78" s="391"/>
      <c r="CU78" s="391"/>
      <c r="CV78" s="391"/>
      <c r="CW78" s="391"/>
      <c r="CX78" s="391"/>
      <c r="CY78" s="391"/>
      <c r="CZ78" s="391"/>
      <c r="DA78" s="391"/>
      <c r="DB78" s="391"/>
      <c r="DC78" s="391"/>
    </row>
    <row r="79" spans="2:107" ht="13.2" x14ac:dyDescent="0.2">
      <c r="B79" s="247"/>
      <c r="G79" s="386"/>
      <c r="H79" s="386"/>
      <c r="I79" s="395"/>
      <c r="J79" s="395"/>
      <c r="K79" s="398"/>
      <c r="L79" s="398"/>
      <c r="M79" s="398"/>
      <c r="N79" s="398"/>
      <c r="AN79" s="390"/>
      <c r="AO79" s="390"/>
      <c r="AP79" s="390"/>
      <c r="AQ79" s="390"/>
      <c r="AR79" s="390"/>
      <c r="AS79" s="390"/>
      <c r="AT79" s="390"/>
      <c r="AU79" s="390"/>
      <c r="AV79" s="390"/>
      <c r="AW79" s="390"/>
      <c r="AX79" s="390"/>
      <c r="AY79" s="390"/>
      <c r="AZ79" s="390"/>
      <c r="BA79" s="390"/>
      <c r="BB79" s="393" t="s">
        <v>589</v>
      </c>
      <c r="BC79" s="393"/>
      <c r="BD79" s="393"/>
      <c r="BE79" s="393"/>
      <c r="BF79" s="393"/>
      <c r="BG79" s="393"/>
      <c r="BH79" s="393"/>
      <c r="BI79" s="393"/>
      <c r="BJ79" s="393"/>
      <c r="BK79" s="393"/>
      <c r="BL79" s="393"/>
      <c r="BM79" s="393"/>
      <c r="BN79" s="393"/>
      <c r="BO79" s="393"/>
      <c r="BP79" s="391">
        <v>3.5</v>
      </c>
      <c r="BQ79" s="391"/>
      <c r="BR79" s="391"/>
      <c r="BS79" s="391"/>
      <c r="BT79" s="391"/>
      <c r="BU79" s="391"/>
      <c r="BV79" s="391"/>
      <c r="BW79" s="391"/>
      <c r="BX79" s="391">
        <v>3.6</v>
      </c>
      <c r="BY79" s="391"/>
      <c r="BZ79" s="391"/>
      <c r="CA79" s="391"/>
      <c r="CB79" s="391"/>
      <c r="CC79" s="391"/>
      <c r="CD79" s="391"/>
      <c r="CE79" s="391"/>
      <c r="CF79" s="391">
        <v>4</v>
      </c>
      <c r="CG79" s="391"/>
      <c r="CH79" s="391"/>
      <c r="CI79" s="391"/>
      <c r="CJ79" s="391"/>
      <c r="CK79" s="391"/>
      <c r="CL79" s="391"/>
      <c r="CM79" s="391"/>
      <c r="CN79" s="391">
        <v>4.3</v>
      </c>
      <c r="CO79" s="391"/>
      <c r="CP79" s="391"/>
      <c r="CQ79" s="391"/>
      <c r="CR79" s="391"/>
      <c r="CS79" s="391"/>
      <c r="CT79" s="391"/>
      <c r="CU79" s="391"/>
      <c r="CV79" s="391">
        <v>4.5</v>
      </c>
      <c r="CW79" s="391"/>
      <c r="CX79" s="391"/>
      <c r="CY79" s="391"/>
      <c r="CZ79" s="391"/>
      <c r="DA79" s="391"/>
      <c r="DB79" s="391"/>
      <c r="DC79" s="391"/>
    </row>
    <row r="80" spans="2:107" ht="13.2" x14ac:dyDescent="0.2">
      <c r="B80" s="247"/>
      <c r="G80" s="386"/>
      <c r="H80" s="386"/>
      <c r="I80" s="395"/>
      <c r="J80" s="395"/>
      <c r="K80" s="398"/>
      <c r="L80" s="398"/>
      <c r="M80" s="398"/>
      <c r="N80" s="398"/>
      <c r="AN80" s="390"/>
      <c r="AO80" s="390"/>
      <c r="AP80" s="390"/>
      <c r="AQ80" s="390"/>
      <c r="AR80" s="390"/>
      <c r="AS80" s="390"/>
      <c r="AT80" s="390"/>
      <c r="AU80" s="390"/>
      <c r="AV80" s="390"/>
      <c r="AW80" s="390"/>
      <c r="AX80" s="390"/>
      <c r="AY80" s="390"/>
      <c r="AZ80" s="390"/>
      <c r="BA80" s="390"/>
      <c r="BB80" s="393"/>
      <c r="BC80" s="393"/>
      <c r="BD80" s="393"/>
      <c r="BE80" s="393"/>
      <c r="BF80" s="393"/>
      <c r="BG80" s="393"/>
      <c r="BH80" s="393"/>
      <c r="BI80" s="393"/>
      <c r="BJ80" s="393"/>
      <c r="BK80" s="393"/>
      <c r="BL80" s="393"/>
      <c r="BM80" s="393"/>
      <c r="BN80" s="393"/>
      <c r="BO80" s="393"/>
      <c r="BP80" s="391"/>
      <c r="BQ80" s="391"/>
      <c r="BR80" s="391"/>
      <c r="BS80" s="391"/>
      <c r="BT80" s="391"/>
      <c r="BU80" s="391"/>
      <c r="BV80" s="391"/>
      <c r="BW80" s="391"/>
      <c r="BX80" s="391"/>
      <c r="BY80" s="391"/>
      <c r="BZ80" s="391"/>
      <c r="CA80" s="391"/>
      <c r="CB80" s="391"/>
      <c r="CC80" s="391"/>
      <c r="CD80" s="391"/>
      <c r="CE80" s="391"/>
      <c r="CF80" s="391"/>
      <c r="CG80" s="391"/>
      <c r="CH80" s="391"/>
      <c r="CI80" s="391"/>
      <c r="CJ80" s="391"/>
      <c r="CK80" s="391"/>
      <c r="CL80" s="391"/>
      <c r="CM80" s="391"/>
      <c r="CN80" s="391"/>
      <c r="CO80" s="391"/>
      <c r="CP80" s="391"/>
      <c r="CQ80" s="391"/>
      <c r="CR80" s="391"/>
      <c r="CS80" s="391"/>
      <c r="CT80" s="391"/>
      <c r="CU80" s="391"/>
      <c r="CV80" s="391"/>
      <c r="CW80" s="391"/>
      <c r="CX80" s="391"/>
      <c r="CY80" s="391"/>
      <c r="CZ80" s="391"/>
      <c r="DA80" s="391"/>
      <c r="DB80" s="391"/>
      <c r="DC80" s="391"/>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vOQ8DxTDearDP5SP2iRVS49437/kg7I7ZJvDbTCD3P03LvqDbVqE0Xej8A3UYWyRZ/gC9Q22lRDEEb6tUnhD5w==" saltValue="PpNczHVv8RAtBdWdc0XsT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F63EE-DDCB-4100-A119-B3364403712B}">
  <sheetPr>
    <pageSetUpPr fitToPage="1"/>
  </sheetPr>
  <dimension ref="A1:DR125"/>
  <sheetViews>
    <sheetView showGridLines="0" zoomScale="55" zoomScaleNormal="55"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QNJxvIAOMw/vNzNJHDTi1heVZ3U7KUbN8ENXApbCIZmVIcIKh/zS4Z4H9WzXnlJlG70hlO7ICMhNmGNsYY9hrA==" saltValue="WvYryxZB0vzgLO9zS7iF3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4F811-90EC-48B0-B48B-D52B8D425524}">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vPEj6rRPOXKt9OORx4Nv7EkttwXR/9BE2M2+1jRQ6sxsUzEfcWsaaqiEwK+RfPjtCoeKf5hpUr304PfgLhn7Kg==" saltValue="LQCuk5txe74VSqCke0R+9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526</v>
      </c>
      <c r="G2" s="137"/>
      <c r="H2" s="138"/>
    </row>
    <row r="3" spans="1:8" x14ac:dyDescent="0.2">
      <c r="A3" s="134" t="s">
        <v>519</v>
      </c>
      <c r="B3" s="139"/>
      <c r="C3" s="140"/>
      <c r="D3" s="141">
        <v>40360</v>
      </c>
      <c r="E3" s="142"/>
      <c r="F3" s="143">
        <v>43261</v>
      </c>
      <c r="G3" s="144"/>
      <c r="H3" s="145"/>
    </row>
    <row r="4" spans="1:8" x14ac:dyDescent="0.2">
      <c r="A4" s="146"/>
      <c r="B4" s="147"/>
      <c r="C4" s="148"/>
      <c r="D4" s="149">
        <v>18139</v>
      </c>
      <c r="E4" s="150"/>
      <c r="F4" s="151">
        <v>24721</v>
      </c>
      <c r="G4" s="152"/>
      <c r="H4" s="153"/>
    </row>
    <row r="5" spans="1:8" x14ac:dyDescent="0.2">
      <c r="A5" s="134" t="s">
        <v>521</v>
      </c>
      <c r="B5" s="139"/>
      <c r="C5" s="140"/>
      <c r="D5" s="141">
        <v>49884</v>
      </c>
      <c r="E5" s="142"/>
      <c r="F5" s="143">
        <v>40626</v>
      </c>
      <c r="G5" s="144"/>
      <c r="H5" s="145"/>
    </row>
    <row r="6" spans="1:8" x14ac:dyDescent="0.2">
      <c r="A6" s="146"/>
      <c r="B6" s="147"/>
      <c r="C6" s="148"/>
      <c r="D6" s="149">
        <v>21956</v>
      </c>
      <c r="E6" s="150"/>
      <c r="F6" s="151">
        <v>24279</v>
      </c>
      <c r="G6" s="152"/>
      <c r="H6" s="153"/>
    </row>
    <row r="7" spans="1:8" x14ac:dyDescent="0.2">
      <c r="A7" s="134" t="s">
        <v>522</v>
      </c>
      <c r="B7" s="139"/>
      <c r="C7" s="140"/>
      <c r="D7" s="141">
        <v>44813</v>
      </c>
      <c r="E7" s="142"/>
      <c r="F7" s="143">
        <v>46133</v>
      </c>
      <c r="G7" s="144"/>
      <c r="H7" s="145"/>
    </row>
    <row r="8" spans="1:8" x14ac:dyDescent="0.2">
      <c r="A8" s="146"/>
      <c r="B8" s="147"/>
      <c r="C8" s="148"/>
      <c r="D8" s="149">
        <v>14838</v>
      </c>
      <c r="E8" s="150"/>
      <c r="F8" s="151">
        <v>27280</v>
      </c>
      <c r="G8" s="152"/>
      <c r="H8" s="153"/>
    </row>
    <row r="9" spans="1:8" x14ac:dyDescent="0.2">
      <c r="A9" s="134" t="s">
        <v>523</v>
      </c>
      <c r="B9" s="139"/>
      <c r="C9" s="140"/>
      <c r="D9" s="141">
        <v>48008</v>
      </c>
      <c r="E9" s="142"/>
      <c r="F9" s="143">
        <v>49174</v>
      </c>
      <c r="G9" s="144"/>
      <c r="H9" s="145"/>
    </row>
    <row r="10" spans="1:8" x14ac:dyDescent="0.2">
      <c r="A10" s="146"/>
      <c r="B10" s="147"/>
      <c r="C10" s="148"/>
      <c r="D10" s="149">
        <v>25358</v>
      </c>
      <c r="E10" s="150"/>
      <c r="F10" s="151">
        <v>29896</v>
      </c>
      <c r="G10" s="152"/>
      <c r="H10" s="153"/>
    </row>
    <row r="11" spans="1:8" x14ac:dyDescent="0.2">
      <c r="A11" s="134" t="s">
        <v>524</v>
      </c>
      <c r="B11" s="139"/>
      <c r="C11" s="140"/>
      <c r="D11" s="141">
        <v>56463</v>
      </c>
      <c r="E11" s="142"/>
      <c r="F11" s="143">
        <v>50636</v>
      </c>
      <c r="G11" s="144"/>
      <c r="H11" s="145"/>
    </row>
    <row r="12" spans="1:8" x14ac:dyDescent="0.2">
      <c r="A12" s="146"/>
      <c r="B12" s="147"/>
      <c r="C12" s="154"/>
      <c r="D12" s="149">
        <v>32796</v>
      </c>
      <c r="E12" s="150"/>
      <c r="F12" s="151">
        <v>31778</v>
      </c>
      <c r="G12" s="152"/>
      <c r="H12" s="153"/>
    </row>
    <row r="13" spans="1:8" x14ac:dyDescent="0.2">
      <c r="A13" s="134"/>
      <c r="B13" s="139"/>
      <c r="C13" s="140"/>
      <c r="D13" s="141">
        <v>47906</v>
      </c>
      <c r="E13" s="142"/>
      <c r="F13" s="143">
        <v>45966</v>
      </c>
      <c r="G13" s="155"/>
      <c r="H13" s="145"/>
    </row>
    <row r="14" spans="1:8" x14ac:dyDescent="0.2">
      <c r="A14" s="146"/>
      <c r="B14" s="147"/>
      <c r="C14" s="148"/>
      <c r="D14" s="149">
        <v>22617</v>
      </c>
      <c r="E14" s="150"/>
      <c r="F14" s="151">
        <v>27591</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7.61</v>
      </c>
      <c r="C19" s="156">
        <f>ROUND(VALUE(SUBSTITUTE(実質収支比率等に係る経年分析!G$48,"▲","-")),2)</f>
        <v>8.0399999999999991</v>
      </c>
      <c r="D19" s="156">
        <f>ROUND(VALUE(SUBSTITUTE(実質収支比率等に係る経年分析!H$48,"▲","-")),2)</f>
        <v>9.7799999999999994</v>
      </c>
      <c r="E19" s="156">
        <f>ROUND(VALUE(SUBSTITUTE(実質収支比率等に係る経年分析!I$48,"▲","-")),2)</f>
        <v>7.07</v>
      </c>
      <c r="F19" s="156">
        <f>ROUND(VALUE(SUBSTITUTE(実質収支比率等に係る経年分析!J$48,"▲","-")),2)</f>
        <v>5.35</v>
      </c>
    </row>
    <row r="20" spans="1:11" x14ac:dyDescent="0.2">
      <c r="A20" s="156" t="s">
        <v>53</v>
      </c>
      <c r="B20" s="156">
        <f>ROUND(VALUE(SUBSTITUTE(実質収支比率等に係る経年分析!F$47,"▲","-")),2)</f>
        <v>15.46</v>
      </c>
      <c r="C20" s="156">
        <f>ROUND(VALUE(SUBSTITUTE(実質収支比率等に係る経年分析!G$47,"▲","-")),2)</f>
        <v>14.58</v>
      </c>
      <c r="D20" s="156">
        <f>ROUND(VALUE(SUBSTITUTE(実質収支比率等に係る経年分析!H$47,"▲","-")),2)</f>
        <v>13.04</v>
      </c>
      <c r="E20" s="156">
        <f>ROUND(VALUE(SUBSTITUTE(実質収支比率等に係る経年分析!I$47,"▲","-")),2)</f>
        <v>9.56</v>
      </c>
      <c r="F20" s="156">
        <f>ROUND(VALUE(SUBSTITUTE(実質収支比率等に係る経年分析!J$47,"▲","-")),2)</f>
        <v>8.94</v>
      </c>
    </row>
    <row r="21" spans="1:11" x14ac:dyDescent="0.2">
      <c r="A21" s="156" t="s">
        <v>54</v>
      </c>
      <c r="B21" s="156">
        <f>IF(ISNUMBER(VALUE(SUBSTITUTE(実質収支比率等に係る経年分析!F$49,"▲","-"))),ROUND(VALUE(SUBSTITUTE(実質収支比率等に係る経年分析!F$49,"▲","-")),2),NA())</f>
        <v>1.31</v>
      </c>
      <c r="C21" s="156">
        <f>IF(ISNUMBER(VALUE(SUBSTITUTE(実質収支比率等に係る経年分析!G$49,"▲","-"))),ROUND(VALUE(SUBSTITUTE(実質収支比率等に係る経年分析!G$49,"▲","-")),2),NA())</f>
        <v>1.92</v>
      </c>
      <c r="D21" s="156">
        <f>IF(ISNUMBER(VALUE(SUBSTITUTE(実質収支比率等に係る経年分析!H$49,"▲","-"))),ROUND(VALUE(SUBSTITUTE(実質収支比率等に係る経年分析!H$49,"▲","-")),2),NA())</f>
        <v>-0.28999999999999998</v>
      </c>
      <c r="E21" s="156">
        <f>IF(ISNUMBER(VALUE(SUBSTITUTE(実質収支比率等に係る経年分析!I$49,"▲","-"))),ROUND(VALUE(SUBSTITUTE(実質収支比率等に係る経年分析!I$49,"▲","-")),2),NA())</f>
        <v>-2.95</v>
      </c>
      <c r="F21" s="156">
        <f>IF(ISNUMBER(VALUE(SUBSTITUTE(実質収支比率等に係る経年分析!J$49,"▲","-"))),ROUND(VALUE(SUBSTITUTE(実質収支比率等に係る経年分析!J$49,"▲","-")),2),NA())</f>
        <v>-2.02</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0.52</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0.45</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0.56000000000000005</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0.05</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上越市診療所特別会計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上越市後期高齢者医療特別会計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0.06</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0.06</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0.08</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0.02</v>
      </c>
    </row>
    <row r="31" spans="1:11" x14ac:dyDescent="0.2">
      <c r="A31" s="157" t="str">
        <f>IF(連結実質赤字比率に係る赤字・黒字の構成分析!C$39="",NA(),連結実質赤字比率に係る赤字・黒字の構成分析!C$39)</f>
        <v>上越市国民健康保険特別会計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0.24</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0.18</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0.23</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0.35</v>
      </c>
    </row>
    <row r="32" spans="1:11" x14ac:dyDescent="0.2">
      <c r="A32" s="157" t="str">
        <f>IF(連結実質赤字比率に係る赤字・黒字の構成分析!C$38="",NA(),連結実質赤字比率に係る赤字・黒字の構成分析!C$38)</f>
        <v>上越市介護保険特別会計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0.56000000000000005</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0.14000000000000001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0.79</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0.88</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0.44</v>
      </c>
    </row>
    <row r="33" spans="1:16" x14ac:dyDescent="0.2">
      <c r="A33" s="157" t="str">
        <f>IF(連結実質赤字比率に係る赤字・黒字の構成分析!C$37="",NA(),連結実質赤字比率に係る赤字・黒字の構成分析!C$37)</f>
        <v>上越市病院事業会計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2.1800000000000002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1.89</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1.33</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1.06</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1.17</v>
      </c>
    </row>
    <row r="34" spans="1:16" x14ac:dyDescent="0.2">
      <c r="A34" s="157" t="str">
        <f>IF(連結実質赤字比率に係る赤字・黒字の構成分析!C$36="",NA(),連結実質赤字比率に係る赤字・黒字の構成分析!C$36)</f>
        <v>上越市ガス事業会計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4.83</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5.45</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5.77</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4.5599999999999996</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3.6</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7.61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8.0299999999999994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9.77</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7.06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5.34</v>
      </c>
    </row>
    <row r="36" spans="1:16" x14ac:dyDescent="0.2">
      <c r="A36" s="157" t="str">
        <f>IF(連結実質赤字比率に係る赤字・黒字の構成分析!C$34="",NA(),連結実質赤字比率に係る赤字・黒字の構成分析!C$34)</f>
        <v>上越市水道事業会計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19.04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18.850000000000001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19.93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18.329999999999998</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13.25</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11252</v>
      </c>
      <c r="E42" s="158"/>
      <c r="F42" s="158"/>
      <c r="G42" s="158">
        <f>'実質公債費比率（分子）の構造'!L$52</f>
        <v>11826</v>
      </c>
      <c r="H42" s="158"/>
      <c r="I42" s="158"/>
      <c r="J42" s="158">
        <f>'実質公債費比率（分子）の構造'!M$52</f>
        <v>11563</v>
      </c>
      <c r="K42" s="158"/>
      <c r="L42" s="158"/>
      <c r="M42" s="158">
        <f>'実質公債費比率（分子）の構造'!N$52</f>
        <v>11430</v>
      </c>
      <c r="N42" s="158"/>
      <c r="O42" s="158"/>
      <c r="P42" s="158">
        <f>'実質公債費比率（分子）の構造'!O$52</f>
        <v>11484</v>
      </c>
    </row>
    <row r="43" spans="1:16" x14ac:dyDescent="0.2">
      <c r="A43" s="158" t="s">
        <v>16</v>
      </c>
      <c r="B43" s="158">
        <f>'実質公債費比率（分子）の構造'!K$51</f>
        <v>0</v>
      </c>
      <c r="C43" s="158"/>
      <c r="D43" s="158"/>
      <c r="E43" s="158">
        <f>'実質公債費比率（分子）の構造'!L$51</f>
        <v>0</v>
      </c>
      <c r="F43" s="158"/>
      <c r="G43" s="158"/>
      <c r="H43" s="158">
        <f>'実質公債費比率（分子）の構造'!M$51</f>
        <v>1</v>
      </c>
      <c r="I43" s="158"/>
      <c r="J43" s="158"/>
      <c r="K43" s="158">
        <f>'実質公債費比率（分子）の構造'!N$51</f>
        <v>2</v>
      </c>
      <c r="L43" s="158"/>
      <c r="M43" s="158"/>
      <c r="N43" s="158" t="str">
        <f>'実質公債費比率（分子）の構造'!O$51</f>
        <v>-</v>
      </c>
      <c r="O43" s="158"/>
      <c r="P43" s="158"/>
    </row>
    <row r="44" spans="1:16" x14ac:dyDescent="0.2">
      <c r="A44" s="158" t="s">
        <v>62</v>
      </c>
      <c r="B44" s="158">
        <f>'実質公債費比率（分子）の構造'!K$50</f>
        <v>221</v>
      </c>
      <c r="C44" s="158"/>
      <c r="D44" s="158"/>
      <c r="E44" s="158">
        <f>'実質公債費比率（分子）の構造'!L$50</f>
        <v>113</v>
      </c>
      <c r="F44" s="158"/>
      <c r="G44" s="158"/>
      <c r="H44" s="158">
        <f>'実質公債費比率（分子）の構造'!M$50</f>
        <v>95</v>
      </c>
      <c r="I44" s="158"/>
      <c r="J44" s="158"/>
      <c r="K44" s="158">
        <f>'実質公債費比率（分子）の構造'!N$50</f>
        <v>94</v>
      </c>
      <c r="L44" s="158"/>
      <c r="M44" s="158"/>
      <c r="N44" s="158">
        <f>'実質公債費比率（分子）の構造'!O$50</f>
        <v>4</v>
      </c>
      <c r="O44" s="158"/>
      <c r="P44" s="158"/>
    </row>
    <row r="45" spans="1:16" x14ac:dyDescent="0.2">
      <c r="A45" s="158" t="s">
        <v>63</v>
      </c>
      <c r="B45" s="158">
        <f>'実質公債費比率（分子）の構造'!K$49</f>
        <v>185</v>
      </c>
      <c r="C45" s="158"/>
      <c r="D45" s="158"/>
      <c r="E45" s="158">
        <f>'実質公債費比率（分子）の構造'!L$49</f>
        <v>197</v>
      </c>
      <c r="F45" s="158"/>
      <c r="G45" s="158"/>
      <c r="H45" s="158">
        <f>'実質公債費比率（分子）の構造'!M$49</f>
        <v>205</v>
      </c>
      <c r="I45" s="158"/>
      <c r="J45" s="158"/>
      <c r="K45" s="158">
        <f>'実質公債費比率（分子）の構造'!N$49</f>
        <v>189</v>
      </c>
      <c r="L45" s="158"/>
      <c r="M45" s="158"/>
      <c r="N45" s="158">
        <f>'実質公債費比率（分子）の構造'!O$49</f>
        <v>130</v>
      </c>
      <c r="O45" s="158"/>
      <c r="P45" s="158"/>
    </row>
    <row r="46" spans="1:16" x14ac:dyDescent="0.2">
      <c r="A46" s="158" t="s">
        <v>64</v>
      </c>
      <c r="B46" s="158">
        <f>'実質公債費比率（分子）の構造'!K$48</f>
        <v>3882</v>
      </c>
      <c r="C46" s="158"/>
      <c r="D46" s="158"/>
      <c r="E46" s="158">
        <f>'実質公債費比率（分子）の構造'!L$48</f>
        <v>4005</v>
      </c>
      <c r="F46" s="158"/>
      <c r="G46" s="158"/>
      <c r="H46" s="158">
        <f>'実質公債費比率（分子）の構造'!M$48</f>
        <v>4148</v>
      </c>
      <c r="I46" s="158"/>
      <c r="J46" s="158"/>
      <c r="K46" s="158">
        <f>'実質公債費比率（分子）の構造'!N$48</f>
        <v>4185</v>
      </c>
      <c r="L46" s="158"/>
      <c r="M46" s="158"/>
      <c r="N46" s="158">
        <f>'実質公債費比率（分子）の構造'!O$48</f>
        <v>4106</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11878</v>
      </c>
      <c r="C49" s="158"/>
      <c r="D49" s="158"/>
      <c r="E49" s="158">
        <f>'実質公債費比率（分子）の構造'!L$45</f>
        <v>12164</v>
      </c>
      <c r="F49" s="158"/>
      <c r="G49" s="158"/>
      <c r="H49" s="158">
        <f>'実質公債費比率（分子）の構造'!M$45</f>
        <v>13709</v>
      </c>
      <c r="I49" s="158"/>
      <c r="J49" s="158"/>
      <c r="K49" s="158">
        <f>'実質公債費比率（分子）の構造'!N$45</f>
        <v>11544</v>
      </c>
      <c r="L49" s="158"/>
      <c r="M49" s="158"/>
      <c r="N49" s="158">
        <f>'実質公債費比率（分子）の構造'!O$45</f>
        <v>11385</v>
      </c>
      <c r="O49" s="158"/>
      <c r="P49" s="158"/>
    </row>
    <row r="50" spans="1:16" x14ac:dyDescent="0.2">
      <c r="A50" s="158" t="s">
        <v>67</v>
      </c>
      <c r="B50" s="158" t="e">
        <f>NA()</f>
        <v>#N/A</v>
      </c>
      <c r="C50" s="158">
        <f>IF(ISNUMBER('実質公債費比率（分子）の構造'!K$53),'実質公債費比率（分子）の構造'!K$53,NA())</f>
        <v>4914</v>
      </c>
      <c r="D50" s="158" t="e">
        <f>NA()</f>
        <v>#N/A</v>
      </c>
      <c r="E50" s="158" t="e">
        <f>NA()</f>
        <v>#N/A</v>
      </c>
      <c r="F50" s="158">
        <f>IF(ISNUMBER('実質公債費比率（分子）の構造'!L$53),'実質公債費比率（分子）の構造'!L$53,NA())</f>
        <v>4653</v>
      </c>
      <c r="G50" s="158" t="e">
        <f>NA()</f>
        <v>#N/A</v>
      </c>
      <c r="H50" s="158" t="e">
        <f>NA()</f>
        <v>#N/A</v>
      </c>
      <c r="I50" s="158">
        <f>IF(ISNUMBER('実質公債費比率（分子）の構造'!M$53),'実質公債費比率（分子）の構造'!M$53,NA())</f>
        <v>6595</v>
      </c>
      <c r="J50" s="158" t="e">
        <f>NA()</f>
        <v>#N/A</v>
      </c>
      <c r="K50" s="158" t="e">
        <f>NA()</f>
        <v>#N/A</v>
      </c>
      <c r="L50" s="158">
        <f>IF(ISNUMBER('実質公債費比率（分子）の構造'!N$53),'実質公債費比率（分子）の構造'!N$53,NA())</f>
        <v>4584</v>
      </c>
      <c r="M50" s="158" t="e">
        <f>NA()</f>
        <v>#N/A</v>
      </c>
      <c r="N50" s="158" t="e">
        <f>NA()</f>
        <v>#N/A</v>
      </c>
      <c r="O50" s="158">
        <f>IF(ISNUMBER('実質公債費比率（分子）の構造'!O$53),'実質公債費比率（分子）の構造'!O$53,NA())</f>
        <v>4141</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134875</v>
      </c>
      <c r="E56" s="157"/>
      <c r="F56" s="157"/>
      <c r="G56" s="157">
        <f>'将来負担比率（分子）の構造'!J$52</f>
        <v>131540</v>
      </c>
      <c r="H56" s="157"/>
      <c r="I56" s="157"/>
      <c r="J56" s="157">
        <f>'将来負担比率（分子）の構造'!K$52</f>
        <v>126130</v>
      </c>
      <c r="K56" s="157"/>
      <c r="L56" s="157"/>
      <c r="M56" s="157">
        <f>'将来負担比率（分子）の構造'!L$52</f>
        <v>121265</v>
      </c>
      <c r="N56" s="157"/>
      <c r="O56" s="157"/>
      <c r="P56" s="157">
        <f>'将来負担比率（分子）の構造'!M$52</f>
        <v>116027</v>
      </c>
    </row>
    <row r="57" spans="1:16" x14ac:dyDescent="0.2">
      <c r="A57" s="157" t="s">
        <v>42</v>
      </c>
      <c r="B57" s="157"/>
      <c r="C57" s="157"/>
      <c r="D57" s="157">
        <f>'将来負担比率（分子）の構造'!I$51</f>
        <v>15238</v>
      </c>
      <c r="E57" s="157"/>
      <c r="F57" s="157"/>
      <c r="G57" s="157">
        <f>'将来負担比率（分子）の構造'!J$51</f>
        <v>14403</v>
      </c>
      <c r="H57" s="157"/>
      <c r="I57" s="157"/>
      <c r="J57" s="157">
        <f>'将来負担比率（分子）の構造'!K$51</f>
        <v>13723</v>
      </c>
      <c r="K57" s="157"/>
      <c r="L57" s="157"/>
      <c r="M57" s="157">
        <f>'将来負担比率（分子）の構造'!L$51</f>
        <v>13188</v>
      </c>
      <c r="N57" s="157"/>
      <c r="O57" s="157"/>
      <c r="P57" s="157">
        <f>'将来負担比率（分子）の構造'!M$51</f>
        <v>13611</v>
      </c>
    </row>
    <row r="58" spans="1:16" x14ac:dyDescent="0.2">
      <c r="A58" s="157" t="s">
        <v>41</v>
      </c>
      <c r="B58" s="157"/>
      <c r="C58" s="157"/>
      <c r="D58" s="157">
        <f>'将来負担比率（分子）の構造'!I$50</f>
        <v>13481</v>
      </c>
      <c r="E58" s="157"/>
      <c r="F58" s="157"/>
      <c r="G58" s="157">
        <f>'将来負担比率（分子）の構造'!J$50</f>
        <v>13659</v>
      </c>
      <c r="H58" s="157"/>
      <c r="I58" s="157"/>
      <c r="J58" s="157">
        <f>'将来負担比率（分子）の構造'!K$50</f>
        <v>12419</v>
      </c>
      <c r="K58" s="157"/>
      <c r="L58" s="157"/>
      <c r="M58" s="157">
        <f>'将来負担比率（分子）の構造'!L$50</f>
        <v>10932</v>
      </c>
      <c r="N58" s="157"/>
      <c r="O58" s="157"/>
      <c r="P58" s="157">
        <f>'将来負担比率（分子）の構造'!M$50</f>
        <v>11419</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40</v>
      </c>
      <c r="C61" s="157"/>
      <c r="D61" s="157"/>
      <c r="E61" s="157">
        <f>'将来負担比率（分子）の構造'!J$46</f>
        <v>11</v>
      </c>
      <c r="F61" s="157"/>
      <c r="G61" s="157"/>
      <c r="H61" s="157">
        <f>'将来負担比率（分子）の構造'!K$46</f>
        <v>27</v>
      </c>
      <c r="I61" s="157"/>
      <c r="J61" s="157"/>
      <c r="K61" s="157">
        <f>'将来負担比率（分子）の構造'!L$46</f>
        <v>-2</v>
      </c>
      <c r="L61" s="157"/>
      <c r="M61" s="157"/>
      <c r="N61" s="157" t="str">
        <f>'将来負担比率（分子）の構造'!M$46</f>
        <v>-</v>
      </c>
      <c r="O61" s="157"/>
      <c r="P61" s="157"/>
    </row>
    <row r="62" spans="1:16" x14ac:dyDescent="0.2">
      <c r="A62" s="157" t="s">
        <v>35</v>
      </c>
      <c r="B62" s="157">
        <f>'将来負担比率（分子）の構造'!I$45</f>
        <v>11851</v>
      </c>
      <c r="C62" s="157"/>
      <c r="D62" s="157"/>
      <c r="E62" s="157">
        <f>'将来負担比率（分子）の構造'!J$45</f>
        <v>11880</v>
      </c>
      <c r="F62" s="157"/>
      <c r="G62" s="157"/>
      <c r="H62" s="157">
        <f>'将来負担比率（分子）の構造'!K$45</f>
        <v>12014</v>
      </c>
      <c r="I62" s="157"/>
      <c r="J62" s="157"/>
      <c r="K62" s="157">
        <f>'将来負担比率（分子）の構造'!L$45</f>
        <v>12662</v>
      </c>
      <c r="L62" s="157"/>
      <c r="M62" s="157"/>
      <c r="N62" s="157">
        <f>'将来負担比率（分子）の構造'!M$45</f>
        <v>13007</v>
      </c>
      <c r="O62" s="157"/>
      <c r="P62" s="157"/>
    </row>
    <row r="63" spans="1:16" x14ac:dyDescent="0.2">
      <c r="A63" s="157" t="s">
        <v>34</v>
      </c>
      <c r="B63" s="157">
        <f>'将来負担比率（分子）の構造'!I$44</f>
        <v>772</v>
      </c>
      <c r="C63" s="157"/>
      <c r="D63" s="157"/>
      <c r="E63" s="157">
        <f>'将来負担比率（分子）の構造'!J$44</f>
        <v>657</v>
      </c>
      <c r="F63" s="157"/>
      <c r="G63" s="157"/>
      <c r="H63" s="157">
        <f>'将来負担比率（分子）の構造'!K$44</f>
        <v>461</v>
      </c>
      <c r="I63" s="157"/>
      <c r="J63" s="157"/>
      <c r="K63" s="157">
        <f>'将来負担比率（分子）の構造'!L$44</f>
        <v>414</v>
      </c>
      <c r="L63" s="157"/>
      <c r="M63" s="157"/>
      <c r="N63" s="157">
        <f>'将来負担比率（分子）の構造'!M$44</f>
        <v>513</v>
      </c>
      <c r="O63" s="157"/>
      <c r="P63" s="157"/>
    </row>
    <row r="64" spans="1:16" x14ac:dyDescent="0.2">
      <c r="A64" s="157" t="s">
        <v>33</v>
      </c>
      <c r="B64" s="157">
        <f>'将来負担比率（分子）の構造'!I$43</f>
        <v>63462</v>
      </c>
      <c r="C64" s="157"/>
      <c r="D64" s="157"/>
      <c r="E64" s="157">
        <f>'将来負担比率（分子）の構造'!J$43</f>
        <v>59857</v>
      </c>
      <c r="F64" s="157"/>
      <c r="G64" s="157"/>
      <c r="H64" s="157">
        <f>'将来負担比率（分子）の構造'!K$43</f>
        <v>56227</v>
      </c>
      <c r="I64" s="157"/>
      <c r="J64" s="157"/>
      <c r="K64" s="157">
        <f>'将来負担比率（分子）の構造'!L$43</f>
        <v>55280</v>
      </c>
      <c r="L64" s="157"/>
      <c r="M64" s="157"/>
      <c r="N64" s="157">
        <f>'将来負担比率（分子）の構造'!M$43</f>
        <v>53416</v>
      </c>
      <c r="O64" s="157"/>
      <c r="P64" s="157"/>
    </row>
    <row r="65" spans="1:16" x14ac:dyDescent="0.2">
      <c r="A65" s="157" t="s">
        <v>32</v>
      </c>
      <c r="B65" s="157">
        <f>'将来負担比率（分子）の構造'!I$42</f>
        <v>399</v>
      </c>
      <c r="C65" s="157"/>
      <c r="D65" s="157"/>
      <c r="E65" s="157">
        <f>'将来負担比率（分子）の構造'!J$42</f>
        <v>304</v>
      </c>
      <c r="F65" s="157"/>
      <c r="G65" s="157"/>
      <c r="H65" s="157">
        <f>'将来負担比率（分子）の構造'!K$42</f>
        <v>227</v>
      </c>
      <c r="I65" s="157"/>
      <c r="J65" s="157"/>
      <c r="K65" s="157">
        <f>'将来負担比率（分子）の構造'!L$42</f>
        <v>4</v>
      </c>
      <c r="L65" s="157"/>
      <c r="M65" s="157"/>
      <c r="N65" s="157" t="str">
        <f>'将来負担比率（分子）の構造'!M$42</f>
        <v>-</v>
      </c>
      <c r="O65" s="157"/>
      <c r="P65" s="157"/>
    </row>
    <row r="66" spans="1:16" x14ac:dyDescent="0.2">
      <c r="A66" s="157" t="s">
        <v>31</v>
      </c>
      <c r="B66" s="157">
        <f>'将来負担比率（分子）の構造'!I$41</f>
        <v>124896</v>
      </c>
      <c r="C66" s="157"/>
      <c r="D66" s="157"/>
      <c r="E66" s="157">
        <f>'将来負担比率（分子）の構造'!J$41</f>
        <v>120105</v>
      </c>
      <c r="F66" s="157"/>
      <c r="G66" s="157"/>
      <c r="H66" s="157">
        <f>'将来負担比率（分子）の構造'!K$41</f>
        <v>112670</v>
      </c>
      <c r="I66" s="157"/>
      <c r="J66" s="157"/>
      <c r="K66" s="157">
        <f>'将来負担比率（分子）の構造'!L$41</f>
        <v>105540</v>
      </c>
      <c r="L66" s="157"/>
      <c r="M66" s="157"/>
      <c r="N66" s="157">
        <f>'将来負担比率（分子）の構造'!M$41</f>
        <v>101865</v>
      </c>
      <c r="O66" s="157"/>
      <c r="P66" s="157"/>
    </row>
    <row r="67" spans="1:16" x14ac:dyDescent="0.2">
      <c r="A67" s="157" t="s">
        <v>71</v>
      </c>
      <c r="B67" s="157" t="e">
        <f>NA()</f>
        <v>#N/A</v>
      </c>
      <c r="C67" s="157">
        <f>IF(ISNUMBER('将来負担比率（分子）の構造'!I$53), IF('将来負担比率（分子）の構造'!I$53 &lt; 0, 0, '将来負担比率（分子）の構造'!I$53), NA())</f>
        <v>37825</v>
      </c>
      <c r="D67" s="157" t="e">
        <f>NA()</f>
        <v>#N/A</v>
      </c>
      <c r="E67" s="157" t="e">
        <f>NA()</f>
        <v>#N/A</v>
      </c>
      <c r="F67" s="157">
        <f>IF(ISNUMBER('将来負担比率（分子）の構造'!J$53), IF('将来負担比率（分子）の構造'!J$53 &lt; 0, 0, '将来負担比率（分子）の構造'!J$53), NA())</f>
        <v>33210</v>
      </c>
      <c r="G67" s="157" t="e">
        <f>NA()</f>
        <v>#N/A</v>
      </c>
      <c r="H67" s="157" t="e">
        <f>NA()</f>
        <v>#N/A</v>
      </c>
      <c r="I67" s="157">
        <f>IF(ISNUMBER('将来負担比率（分子）の構造'!K$53), IF('将来負担比率（分子）の構造'!K$53 &lt; 0, 0, '将来負担比率（分子）の構造'!K$53), NA())</f>
        <v>29354</v>
      </c>
      <c r="J67" s="157" t="e">
        <f>NA()</f>
        <v>#N/A</v>
      </c>
      <c r="K67" s="157" t="e">
        <f>NA()</f>
        <v>#N/A</v>
      </c>
      <c r="L67" s="157">
        <f>IF(ISNUMBER('将来負担比率（分子）の構造'!L$53), IF('将来負担比率（分子）の構造'!L$53 &lt; 0, 0, '将来負担比率（分子）の構造'!L$53), NA())</f>
        <v>28513</v>
      </c>
      <c r="M67" s="157" t="e">
        <f>NA()</f>
        <v>#N/A</v>
      </c>
      <c r="N67" s="157" t="e">
        <f>NA()</f>
        <v>#N/A</v>
      </c>
      <c r="O67" s="157">
        <f>IF(ISNUMBER('将来負担比率（分子）の構造'!M$53), IF('将来負担比率（分子）の構造'!M$53 &lt; 0, 0, '将来負担比率（分子）の構造'!M$53), NA())</f>
        <v>27744</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7599</v>
      </c>
      <c r="C72" s="161">
        <f>基金残高に係る経年分析!G55</f>
        <v>5641</v>
      </c>
      <c r="D72" s="161">
        <f>基金残高に係る経年分析!H55</f>
        <v>5381</v>
      </c>
    </row>
    <row r="73" spans="1:16" x14ac:dyDescent="0.2">
      <c r="A73" s="160" t="s">
        <v>74</v>
      </c>
      <c r="B73" s="161">
        <f>基金残高に係る経年分析!F56</f>
        <v>44</v>
      </c>
      <c r="C73" s="161">
        <f>基金残高に係る経年分析!G56</f>
        <v>329</v>
      </c>
      <c r="D73" s="161">
        <f>基金残高に係る経年分析!H56</f>
        <v>564</v>
      </c>
    </row>
    <row r="74" spans="1:16" x14ac:dyDescent="0.2">
      <c r="A74" s="160" t="s">
        <v>75</v>
      </c>
      <c r="B74" s="161">
        <f>基金残高に係る経年分析!F57</f>
        <v>7107</v>
      </c>
      <c r="C74" s="161">
        <f>基金残高に係る経年分析!G57</f>
        <v>7240</v>
      </c>
      <c r="D74" s="161">
        <f>基金残高に係る経年分析!H57</f>
        <v>7687</v>
      </c>
    </row>
  </sheetData>
  <sheetProtection algorithmName="SHA-512" hashValue="h9ewRUmXlXCwj1G01bR612sa3bqFkQpk891PMaO3XDJwMnfWn+LQ0nY/wuMtEJhov+x10FuIjwQxGELYSdETrQ==" saltValue="Jynot6Z3fQY5t/FU7PW7yA=="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新潟県</cp:lastModifiedBy>
  <dcterms:modified xsi:type="dcterms:W3CDTF">2026-09-28T04:50:10Z</dcterms:modified>
</cp:coreProperties>
</file>