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BD465DC0-7E09-408A-B0CF-680CF98F3A6F}" xr6:coauthVersionLast="47" xr6:coauthVersionMax="47" xr10:uidLastSave="{00000000-0000-0000-0000-000000000000}"/>
  <bookViews>
    <workbookView xWindow="-23148" yWindow="-108" windowWidth="23256" windowHeight="12456" tabRatio="9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W37" i="10"/>
  <c r="BE37" i="10"/>
  <c r="AM37" i="10"/>
  <c r="C37" i="10"/>
  <c r="CO36" i="10"/>
  <c r="BW36" i="10"/>
  <c r="BE36" i="10"/>
  <c r="C36" i="10"/>
  <c r="CO35" i="10"/>
  <c r="BW35" i="10"/>
  <c r="BE35" i="10"/>
  <c r="C35" i="10"/>
  <c r="CO34" i="10"/>
  <c r="BW34" i="10"/>
  <c r="C34" i="10"/>
  <c r="U34" i="10" l="1"/>
  <c r="U35" i="10" s="1"/>
  <c r="U36" i="10" s="1"/>
  <c r="U37" i="10" s="1"/>
  <c r="U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<sst xmlns="http://schemas.openxmlformats.org/spreadsheetml/2006/main" count="1135" uniqueCount="588">
  <si>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</si>
  <si>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</si>
  <si>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</si>
  <si>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</si>
  <si>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</si>
  <si>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</si>
  <si>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</si>
  <si>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</si>
  <si>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</si>
  <si>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</si>
  <si>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</si>
  <si>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</si>
  <si>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</si>
  <si>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</si>
  <si>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</si>
  <si>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</si>
  <si>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</si>
  <si>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</si>
  <si>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</si>
  <si>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</si>
  <si>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</si>
  <si>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</si>
  <si>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</si>
  <si>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</si>
  <si>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</si>
  <si>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</si>
  <si>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</si>
  <si>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</si>
  <si>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</si>
  <si>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</si>
  <si>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</si>
  <si>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</si>
  <si>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</si>
  <si>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</si>
  <si>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</si>
  <si>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</si>
  <si>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</si>
  <si>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</si>
  <si>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</si>
  <si>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</si>
  <si>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</si>
  <si>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</si>
  <si>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</si>
  <si>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</si>
  <si>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</si>
  <si>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</si>
  <si>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</si>
  <si>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</si>
  <si>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</si>
  <si>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</si>
  <si>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</si>
  <si>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</si>
  <si>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</si>
  <si>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</si>
  <si>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</si>
  <si>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</si>
  <si>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</si>
  <si>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</si>
  <si>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</si>
  <si>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</si>
  <si>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</si>
  <si>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</si>
  <si>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</si>
  <si>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</si>
  <si>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</si>
  <si>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</si>
  <si>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</si>
  <si>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</si>
  <si>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</si>
  <si>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</si>
  <si>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</si>
  <si>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</si>
  <si>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</si>
  <si>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</si>
  <si>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</si>
  <si>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</si>
  <si>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</si>
  <si>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</si>
  <si>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</si>
  <si>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</si>
  <si>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</si>
  <si>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</si>
  <si>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</si>
  <si>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</si>
  <si>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</si>
  <si>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</si>
  <si>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</si>
  <si>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</si>
  <si>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</si>
  <si>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</si>
  <si>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</si>
  <si>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</si>
  <si>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</si>
  <si>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</si>
  <si>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佐渡市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</si>
  <si>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</si>
  <si>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</si>
  <si>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</si>
  <si>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</si>
  <si>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</si>
  <si>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</si>
  <si>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</si>
  <si>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</si>
  <si>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</si>
  <si>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</si>
  <si>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</si>
  <si>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</si>
  <si>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</si>
  <si>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</si>
  <si>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</si>
  <si>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</si>
  <si>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</si>
  <si>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</si>
  <si>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</si>
  <si>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</si>
  <si>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</si>
  <si>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</si>
  <si>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</si>
  <si>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</si>
  <si>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</si>
  <si>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</si>
  <si>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</si>
  <si>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</si>
  <si>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</si>
  <si>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</si>
  <si>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</si>
  <si>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</si>
  <si>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</si>
  <si>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</si>
  <si>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</si>
  <si>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</si>
  <si>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</si>
  <si>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</si>
  <si>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</si>
  <si>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</si>
  <si>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</si>
  <si>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</si>
  <si>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</si>
  <si>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</si>
  <si>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</si>
  <si>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</si>
  <si>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</si>
  <si>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</si>
  <si>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</si>
  <si>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</si>
  <si>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</si>
  <si>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</si>
  <si>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</si>
  <si>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</si>
  <si>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</si>
  <si>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</si>
  <si>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</si>
  <si>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</si>
  <si>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</si>
  <si>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</si>
  <si>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</si>
  <si>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</si>
  <si>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</si>
  <si>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</si>
  <si>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</si>
  <si>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</si>
  <si>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</si>
  <si>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</si>
  <si>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</si>
  <si>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</si>
  <si>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</si>
  <si>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</si>
  <si>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</si>
  <si>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</si>
  <si>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</si>
  <si>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</si>
  <si>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</si>
  <si>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</si>
  <si>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</si>
  <si>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</si>
  <si>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</si>
  <si>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</si>
  <si>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</si>
  <si>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</si>
  <si>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</si>
  <si>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</si>
  <si>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</si>
  <si>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</si>
  <si>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</si>
  <si>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</si>
  <si>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</si>
  <si>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</si>
  <si>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</si>
  <si>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</si>
  <si>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</si>
  <si>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</si>
  <si>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</si>
  <si>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</si>
  <si>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</si>
  <si>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</si>
  <si>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</si>
  <si>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</si>
  <si>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</si>
  <si>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</si>
  <si>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</si>
  <si>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</si>
  <si>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</si>
  <si>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</si>
  <si>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</si>
  <si>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新潟県佐渡市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</si>
  <si>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</si>
  <si>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</si>
  <si>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</si>
  <si>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</si>
  <si>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</si>
  <si>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</si>
  <si>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</si>
  <si>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</si>
  <si>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</si>
  <si>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</si>
  <si>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</si>
  <si>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</si>
  <si>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</si>
  <si>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</si>
  <si>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</si>
  <si>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</si>
  <si>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</si>
  <si>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</si>
  <si>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</si>
  <si>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</si>
  <si>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</si>
  <si>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</si>
  <si>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</si>
  <si>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</si>
  <si>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</si>
  <si>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</si>
  <si>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</si>
  <si>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</si>
  <si>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</si>
  <si>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</si>
  <si>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</si>
  <si>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</si>
  <si>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</si>
  <si>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</si>
  <si>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</si>
  <si>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</si>
  <si>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</si>
  <si>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</si>
  <si>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</si>
  <si>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</si>
  <si>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</si>
  <si>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</si>
  <si>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</si>
  <si>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</si>
  <si>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</si>
  <si>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</si>
  <si>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</si>
  <si>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</si>
  <si>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</si>
  <si>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</si>
  <si>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</si>
  <si>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</si>
  <si>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</si>
  <si>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</si>
  <si>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</si>
  <si>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</si>
  <si>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</si>
  <si>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</si>
  <si>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</si>
  <si>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</si>
  <si>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</si>
  <si>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</si>
  <si>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</si>
  <si>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</si>
  <si>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</si>
  <si>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</si>
  <si>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</si>
  <si>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</si>
  <si>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</si>
  <si>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</si>
  <si>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</si>
  <si>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</si>
  <si>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</si>
  <si>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</si>
  <si>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</si>
  <si>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</si>
  <si>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</si>
  <si>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</si>
  <si>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</si>
  <si>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</si>
  <si>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</si>
  <si>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</si>
  <si>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</si>
  <si>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</si>
  <si>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</si>
  <si>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</si>
  <si>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</si>
  <si>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</si>
  <si>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</si>
  <si>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</si>
  <si>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</si>
  <si>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</si>
  <si>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</si>
  <si>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</si>
  <si>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</si>
  <si>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</si>
  <si>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</si>
  <si>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</si>
  <si>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</si>
  <si>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</si>
  <si>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</si>
  <si>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</si>
  <si>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</si>
  <si>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</si>
  <si>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</si>
  <si>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</si>
  <si>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</si>
  <si>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</si>
  <si>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</si>
  <si>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</si>
  <si>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</si>
  <si>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</si>
  <si>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</si>
  <si>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</si>
  <si>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</si>
  <si>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</si>
  <si>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</si>
  <si>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</si>
  <si>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</si>
  <si>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</si>
  <si>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</si>
  <si>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</si>
  <si>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</si>
  <si>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</si>
  <si>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</si>
  <si>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</si>
  <si>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</si>
  <si>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</si>
  <si>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</si>
  <si>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</si>
  <si>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</si>
  <si>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</si>
  <si>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</si>
  <si>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</si>
  <si>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</si>
  <si>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</si>
  <si>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</si>
  <si>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</si>
  <si>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</si>
  <si>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</si>
  <si>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</si>
  <si>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</si>
  <si>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</si>
  <si>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</si>
  <si>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</si>
  <si>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</si>
  <si>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</si>
  <si>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</si>
  <si>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</si>
  <si>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</si>
  <si>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新潟県佐渡市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</si>
  <si>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</si>
  <si>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</si>
  <si>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</si>
  <si>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</si>
  <si>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</si>
  <si>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</si>
  <si>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</si>
  <si>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</si>
  <si>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</si>
  <si>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</si>
  <si>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</si>
  <si>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</si>
  <si>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</si>
  <si>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</si>
  <si>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</si>
  <si>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</si>
  <si>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</si>
  <si>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</si>
  <si>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</si>
  <si>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</si>
  <si>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</si>
  <si>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</si>
  <si>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</si>
  <si>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</si>
  <si>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</si>
  <si>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</si>
  <si>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</si>
  <si>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</si>
  <si>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</si>
  <si>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</si>
  <si>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</si>
  <si>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</si>
  <si>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</si>
  <si>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</si>
  <si>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</si>
  <si>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</si>
  <si>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歌代の里特別会計</t>
    <phoneticPr fontId="5"/>
  </si>
  <si>
    <t>すこやか両津特別会計</t>
    <phoneticPr fontId="5"/>
  </si>
  <si>
    <t>病院事業会計</t>
    <phoneticPr fontId="5"/>
  </si>
  <si>
    <t>法適用企業</t>
    <phoneticPr fontId="5"/>
  </si>
  <si>
    <t>水道事業会計</t>
    <phoneticPr fontId="5"/>
  </si>
  <si>
    <t>下水道事業会計</t>
    <phoneticPr fontId="5"/>
  </si>
  <si>
    <t>小水力発電特別会計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</si>
  <si>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</si>
  <si>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</si>
  <si>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</si>
  <si>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</si>
  <si>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</si>
  <si>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</si>
  <si>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</si>
  <si>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</si>
  <si>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</si>
  <si>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</si>
  <si>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</si>
  <si>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</si>
  <si>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</si>
  <si>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</si>
  <si>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</si>
  <si>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</si>
  <si>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</si>
  <si>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</si>
  <si>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</si>
  <si>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</si>
  <si>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</si>
  <si>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</si>
  <si>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</si>
  <si>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</si>
  <si>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</si>
  <si>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</si>
  <si>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</si>
  <si>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</si>
  <si>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</si>
  <si>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</si>
  <si>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</si>
  <si>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</si>
  <si>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</si>
  <si>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</si>
  <si>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</si>
  <si>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</si>
  <si>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</si>
  <si>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</si>
  <si>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</si>
  <si>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</si>
  <si>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</si>
  <si>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</si>
  <si>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</si>
  <si>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</si>
  <si>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</si>
  <si>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</si>
  <si>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</si>
  <si>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</si>
  <si>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</si>
  <si>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</si>
  <si>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</si>
  <si>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</si>
  <si>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</si>
  <si>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</si>
  <si>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</si>
  <si>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</si>
  <si>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</si>
  <si>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</si>
  <si>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</si>
  <si>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</si>
  <si>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</si>
  <si>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</si>
  <si>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</si>
  <si>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</si>
  <si>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</si>
  <si>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</si>
  <si>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</si>
  <si>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</si>
  <si>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</si>
  <si>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</si>
  <si>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</si>
  <si>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</si>
  <si>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</si>
  <si>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</si>
  <si>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</si>
  <si>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</si>
  <si>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</si>
  <si>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</si>
  <si>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</si>
  <si>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</si>
  <si>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</si>
  <si>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</si>
  <si>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</si>
  <si>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</si>
  <si>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</si>
  <si>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</si>
  <si>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</si>
  <si>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</si>
  <si>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</si>
  <si>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</si>
  <si>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</si>
  <si>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</si>
  <si>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</si>
  <si>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</si>
  <si>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</si>
  <si>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</si>
  <si>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</si>
  <si>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</si>
  <si>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</si>
  <si>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</si>
  <si>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</si>
  <si>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</si>
  <si>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</si>
  <si>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</si>
  <si>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</si>
  <si>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</si>
  <si>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</si>
  <si>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</si>
  <si>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</si>
  <si>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</si>
  <si>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</si>
  <si>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</si>
  <si>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</si>
  <si>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</si>
  <si>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</si>
  <si>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</si>
  <si>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</si>
  <si>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</si>
  <si>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</si>
  <si>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</si>
  <si>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</si>
  <si>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</si>
  <si>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</si>
  <si>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</si>
  <si>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</si>
  <si>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</si>
  <si>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</si>
  <si>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</si>
  <si>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</si>
  <si>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</si>
  <si>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</si>
  <si>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</si>
  <si>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</si>
  <si>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</si>
  <si>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</si>
  <si>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</si>
  <si>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4.99</t>
  </si>
  <si>
    <t>▲ 5.52</t>
  </si>
  <si>
    <t>▲ 6.90</t>
  </si>
  <si>
    <t>▲ 2.61</t>
  </si>
  <si>
    <t>水道事業会計</t>
  </si>
  <si>
    <t>一般会計</t>
  </si>
  <si>
    <t>病院事業会計</t>
  </si>
  <si>
    <t>下水道事業会計</t>
  </si>
  <si>
    <t>介護保険特別会計</t>
  </si>
  <si>
    <t>国民健康保険特別会計</t>
  </si>
  <si>
    <t>すこやか両津特別会計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</si>
  <si>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</si>
  <si>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</si>
  <si>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</si>
  <si>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</si>
  <si>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</si>
  <si>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</si>
  <si>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</si>
  <si>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</si>
  <si>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</si>
  <si>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新潟県市町村総合事務組合【一般会計】</t>
    <phoneticPr fontId="2"/>
  </si>
  <si>
    <t>新潟県市町村総合事務組合【職員退職手当支給事業特別会計】</t>
    <phoneticPr fontId="2"/>
  </si>
  <si>
    <t>新潟県市町村総合事務組合【消防団員等公務災害補償事業特別会計】</t>
    <phoneticPr fontId="2"/>
  </si>
  <si>
    <t>新潟県市町村総合事務組合【消防賞じゅつ金等支給事業特別会計】</t>
    <phoneticPr fontId="2"/>
  </si>
  <si>
    <t>新潟県市町村総合事務組合【非常勤職員公務災害補償等事業特別会計】</t>
    <phoneticPr fontId="2"/>
  </si>
  <si>
    <t>新潟県市町村総合事務組合【交通災害共済事業特別会計】</t>
    <phoneticPr fontId="2"/>
  </si>
  <si>
    <t>新潟県後期高齢者医療広域連合【一般会計】</t>
    <phoneticPr fontId="2"/>
  </si>
  <si>
    <t>新潟県後期高齢者医療広域連合【後期高齢者医療特別会計】</t>
    <phoneticPr fontId="2"/>
  </si>
  <si>
    <t>両津温泉</t>
    <phoneticPr fontId="2"/>
  </si>
  <si>
    <t>佐渡市土地開発公社</t>
    <phoneticPr fontId="2"/>
  </si>
  <si>
    <t>真野自然活用村公社</t>
    <phoneticPr fontId="2"/>
  </si>
  <si>
    <t>羽茂農業振興公社</t>
    <phoneticPr fontId="2"/>
  </si>
  <si>
    <t>佐渡マリンスポーツ</t>
    <phoneticPr fontId="2"/>
  </si>
  <si>
    <t>赤泊振興公社</t>
    <phoneticPr fontId="2"/>
  </si>
  <si>
    <t>佐渡市スポーツ協会</t>
    <phoneticPr fontId="2"/>
  </si>
  <si>
    <t>佐渡観光交流機構</t>
    <phoneticPr fontId="2"/>
  </si>
  <si>
    <t>佐渡文化財団</t>
    <phoneticPr fontId="2"/>
  </si>
  <si>
    <t>地域振興基金</t>
    <phoneticPr fontId="5"/>
  </si>
  <si>
    <t>過疎地域持続的発展特別事業基金</t>
    <phoneticPr fontId="5"/>
  </si>
  <si>
    <t>行政庁舎建設基金</t>
    <phoneticPr fontId="5"/>
  </si>
  <si>
    <t>世界遺産推進基金</t>
    <phoneticPr fontId="5"/>
  </si>
  <si>
    <t>国営・県営総合土地改良事業基金</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</si>
  <si>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</si>
  <si>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</si>
  <si>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</si>
  <si>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</si>
  <si>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</si>
  <si>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佐渡市立両津病院の移転新築による企業債残高の増により公営企業債等繰入見込額が増加したこと及び財政調整基金の取崩しにより充当可能基金が減少したことにより、令和5年度より悪化した。また、実質公債費比率については、令和6年度の単年度比率は令和5年度と比較すると既発債分の残高減少による元金償還金の減少や標準税収入額等の増加により比率が改善したものの、令和6年度と令和3年度を比較すると普通交付税の減少により標準財政規模が減少したため比率が増加しており、3か年平均としての実質公債費比率は前年度から変わらなかった。依然として両方の比率ともに類似団体と比較して高い水準であり、今後も人口減少に伴う普通交付税額の減少は避けられないため、引き続き公債費負担の適正化及び公営企業の経営改善に取り組むとともに、基金に依存しない財政運営を目指す。</t>
    <rPh sb="85" eb="87">
      <t>レイワ</t>
    </rPh>
    <rPh sb="88" eb="90">
      <t>ネンド</t>
    </rPh>
    <rPh sb="125" eb="127">
      <t>レイワ</t>
    </rPh>
    <rPh sb="128" eb="130">
      <t>ネンド</t>
    </rPh>
    <rPh sb="148" eb="150">
      <t>ガンキン</t>
    </rPh>
    <rPh sb="150" eb="153">
      <t>ショウカンキン</t>
    </rPh>
    <rPh sb="154" eb="156">
      <t>ゲンショウ</t>
    </rPh>
    <rPh sb="157" eb="159">
      <t>ヒョウジュン</t>
    </rPh>
    <rPh sb="159" eb="164">
      <t>ゼイシュウニュウガクトウ</t>
    </rPh>
    <rPh sb="165" eb="167">
      <t>ゾウカ</t>
    </rPh>
    <rPh sb="170" eb="172">
      <t>ヒリツ</t>
    </rPh>
    <rPh sb="173" eb="175">
      <t>カイゼン</t>
    </rPh>
    <rPh sb="181" eb="183">
      <t>レイワ</t>
    </rPh>
    <rPh sb="184" eb="186">
      <t>ネンド</t>
    </rPh>
    <rPh sb="193" eb="195">
      <t>ヒカク</t>
    </rPh>
    <rPh sb="204" eb="206">
      <t>ゲンショウ</t>
    </rPh>
    <rPh sb="241" eb="243">
      <t>ジッシツ</t>
    </rPh>
    <rPh sb="243" eb="246">
      <t>コウサイヒ</t>
    </rPh>
    <rPh sb="246" eb="248">
      <t>ヒリツ</t>
    </rPh>
    <rPh sb="249" eb="252">
      <t>ゼンネンド</t>
    </rPh>
    <rPh sb="254" eb="255">
      <t>カ</t>
    </rPh>
    <rPh sb="309" eb="311">
      <t>ゲンショウ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</si>
  <si>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</si>
  <si>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</si>
  <si>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</si>
  <si>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類似団体に比べて低い水準にある一方で、将来負担比率は類似団体に比べて高い水準にある。これは、合併特例債を活用した本庁舎、支所・行政サービスセンター等整備事業を実施してきたことによるものと考えられる。
有形固定資産減価償却率は年々上昇傾向にあり、現在の施設数を維持することは老朽化対策に係る地方債発行も推し進めることから、公共施設等総合管理計等に基づき、施設の統廃合も踏まえ適正な規模への整備を行っていく。</t>
    <rPh sb="12" eb="16">
      <t>ルイジダンタイ</t>
    </rPh>
    <rPh sb="17" eb="18">
      <t>クラ</t>
    </rPh>
    <rPh sb="20" eb="21">
      <t>ヒク</t>
    </rPh>
    <rPh sb="22" eb="24">
      <t>スイジュン</t>
    </rPh>
    <rPh sb="27" eb="29">
      <t>イッポウ</t>
    </rPh>
    <rPh sb="38" eb="42">
      <t>ルイジダンタイ</t>
    </rPh>
    <rPh sb="43" eb="44">
      <t>クラ</t>
    </rPh>
    <rPh sb="46" eb="47">
      <t>タカ</t>
    </rPh>
    <rPh sb="48" eb="50">
      <t>スイジュン</t>
    </rPh>
    <rPh sb="58" eb="60">
      <t>ガッペイ</t>
    </rPh>
    <rPh sb="60" eb="62">
      <t>トクレイ</t>
    </rPh>
    <rPh sb="62" eb="63">
      <t>サイ</t>
    </rPh>
    <rPh sb="64" eb="66">
      <t>カツヨウ</t>
    </rPh>
    <rPh sb="68" eb="71">
      <t>ホンチョウシャ</t>
    </rPh>
    <rPh sb="85" eb="86">
      <t>ナド</t>
    </rPh>
    <rPh sb="86" eb="88">
      <t>セイビ</t>
    </rPh>
    <rPh sb="88" eb="90">
      <t>ジギョウ</t>
    </rPh>
    <rPh sb="91" eb="93">
      <t>ジッシ</t>
    </rPh>
    <rPh sb="105" eb="106">
      <t>カンガ</t>
    </rPh>
    <rPh sb="112" eb="123">
      <t>ユウケイコテイシサンゲンカショウキャクリツ</t>
    </rPh>
    <rPh sb="124" eb="126">
      <t>ネンネン</t>
    </rPh>
    <rPh sb="126" eb="128">
      <t>ジョウショウ</t>
    </rPh>
    <rPh sb="128" eb="130">
      <t>ケイコウ</t>
    </rPh>
    <rPh sb="134" eb="136">
      <t>ゲンザイ</t>
    </rPh>
    <rPh sb="156" eb="159">
      <t>チホウサイ</t>
    </rPh>
    <rPh sb="159" eb="161">
      <t>ハッコウ</t>
    </rPh>
    <rPh sb="162" eb="163">
      <t>オ</t>
    </rPh>
    <rPh sb="164" eb="165">
      <t>スス</t>
    </rPh>
    <rPh sb="182" eb="183">
      <t>ナド</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</si>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</sst>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7FB764-D22C-4FE4-B1DD-F52D81CC325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6327-4C8A-A98A-613EDB5453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112254</c:v>
                </c:pt>
                <c:pt idx="1">
                  <c:v>133600</c:v>
                </c:pt>
                <c:pt idx="2">
                  <c:v>122511</c:v>
                </c:pt>
                <c:pt idx="3">
                  <c:v>182682</c:v>
                </c:pt>
                <c:pt idx="4">
                  <c:v>162499</c:v>
                </c:pt>
              </c:numCache>
            </c:numRef>
          </c:val>
          <c:smooth val="0"/>
          <c:extLst>
            <c:ext xmlns:c16="http://schemas.microsoft.com/office/drawing/2014/chart" uri="{C3380CC4-5D6E-409C-BE32-E72D297353CC}">
              <c16:uniqueId val="{00000001-6327-4C8A-A98A-613EDB5453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4.68</c:v>
                </c:pt>
                <c:pt idx="1">
                  <c:v>5.21</c:v>
                </c:pt>
                <c:pt idx="2">
                  <c:v>4.74</c:v>
                </c:pt>
                <c:pt idx="3">
                  <c:v>4.41</c:v>
                </c:pt>
                <c:pt idx="4">
                  <c:v>5.93</c:v>
                </c:pt>
              </c:numCache>
            </c:numRef>
          </c:val>
          <c:extLst>
            <c:ext xmlns:c16="http://schemas.microsoft.com/office/drawing/2014/chart" uri="{C3380CC4-5D6E-409C-BE32-E72D297353CC}">
              <c16:uniqueId val="{00000000-36FD-4B6B-B996-45E0FF31FEC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23.24</c:v>
                </c:pt>
                <c:pt idx="1">
                  <c:v>23.41</c:v>
                </c:pt>
                <c:pt idx="2">
                  <c:v>19.739999999999998</c:v>
                </c:pt>
                <c:pt idx="3">
                  <c:v>13.65</c:v>
                </c:pt>
                <c:pt idx="4">
                  <c:v>9.44</c:v>
                </c:pt>
              </c:numCache>
            </c:numRef>
          </c:val>
          <c:extLst>
            <c:ext xmlns:c16="http://schemas.microsoft.com/office/drawing/2014/chart" uri="{C3380CC4-5D6E-409C-BE32-E72D297353CC}">
              <c16:uniqueId val="{00000001-36FD-4B6B-B996-45E0FF31FEC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-4.99</c:v>
                </c:pt>
                <c:pt idx="1">
                  <c:v>1.32</c:v>
                </c:pt>
                <c:pt idx="2">
                  <c:v>-5.52</c:v>
                </c:pt>
                <c:pt idx="3">
                  <c:v>-6.9</c:v>
                </c:pt>
                <c:pt idx="4">
                  <c:v>-2.61</c:v>
                </c:pt>
              </c:numCache>
            </c:numRef>
          </c:val>
          <c:smooth val="0"/>
          <c:extLst>
            <c:ext xmlns:c16="http://schemas.microsoft.com/office/drawing/2014/chart" uri="{C3380CC4-5D6E-409C-BE32-E72D297353CC}">
              <c16:uniqueId val="{00000002-36FD-4B6B-B996-45E0FF31FEC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0.05</c:v>
                </c:pt>
                <c:pt idx="4">
                  <c:v>#N/A</c:v>
                </c:pt>
                <c:pt idx="5">
                  <c:v>0.1</c:v>
                </c:pt>
                <c:pt idx="6">
                  <c:v>#N/A</c:v>
                </c:pt>
                <c:pt idx="7">
                  <c:v>7.0000000000000007E-2</c:v>
                </c:pt>
                <c:pt idx="8">
                  <c:v>#N/A</c:v>
                </c:pt>
                <c:pt idx="9">
                  <c:v>0</c:v>
                </c:pt>
              </c:numCache>
            </c:numRef>
          </c:val>
          <c:extLst>
            <c:ext xmlns:c16="http://schemas.microsoft.com/office/drawing/2014/chart" uri="{C3380CC4-5D6E-409C-BE32-E72D297353CC}">
              <c16:uniqueId val="{00000000-119A-47A5-9211-4F8EFB45B3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19A-47A5-9211-4F8EFB45B37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0.01</c:v>
                </c:pt>
                <c:pt idx="4">
                  <c:v>#N/A</c:v>
                </c:pt>
                <c:pt idx="5">
                  <c:v>0.01</c:v>
                </c:pt>
                <c:pt idx="6">
                  <c:v>#N/A</c:v>
                </c:pt>
                <c:pt idx="7">
                  <c:v>0.01</c:v>
                </c:pt>
                <c:pt idx="8">
                  <c:v>#N/A</c:v>
                </c:pt>
                <c:pt idx="9">
                  <c:v>0.06</c:v>
                </c:pt>
              </c:numCache>
            </c:numRef>
          </c:val>
          <c:extLst>
            <c:ext xmlns:c16="http://schemas.microsoft.com/office/drawing/2014/chart" uri="{C3380CC4-5D6E-409C-BE32-E72D297353CC}">
              <c16:uniqueId val="{00000002-119A-47A5-9211-4F8EFB45B37F}"/>
            </c:ext>
          </c:extLst>
        </c:ser>
        <c:ser>
          <c:idx val="3"/>
          <c:order val="3"/>
          <c:tx>
            <c:strRef>
              <c:f>データシート!$A$30</c:f>
              <c:strCache>
                <c:ptCount val="1"/>
                <c:pt idx="0">
                  <c:v>すこやか両津特別会計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0.08</c:v>
                </c:pt>
                <c:pt idx="4">
                  <c:v>#N/A</c:v>
                </c:pt>
                <c:pt idx="5">
                  <c:v>0.11</c:v>
                </c:pt>
                <c:pt idx="6">
                  <c:v>#N/A</c:v>
                </c:pt>
                <c:pt idx="7">
                  <c:v>0.13</c:v>
                </c:pt>
                <c:pt idx="8">
                  <c:v>#N/A</c:v>
                </c:pt>
                <c:pt idx="9">
                  <c:v>0.06</c:v>
                </c:pt>
              </c:numCache>
            </c:numRef>
          </c:val>
          <c:extLst>
            <c:ext xmlns:c16="http://schemas.microsoft.com/office/drawing/2014/chart" uri="{C3380CC4-5D6E-409C-BE32-E72D297353CC}">
              <c16:uniqueId val="{00000003-119A-47A5-9211-4F8EFB45B37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0.57999999999999996</c:v>
                </c:pt>
                <c:pt idx="2">
                  <c:v>#N/A</c:v>
                </c:pt>
                <c:pt idx="3">
                  <c:v>0.46</c:v>
                </c:pt>
                <c:pt idx="4">
                  <c:v>#N/A</c:v>
                </c:pt>
                <c:pt idx="5">
                  <c:v>0.37</c:v>
                </c:pt>
                <c:pt idx="6">
                  <c:v>#N/A</c:v>
                </c:pt>
                <c:pt idx="7">
                  <c:v>0.42</c:v>
                </c:pt>
                <c:pt idx="8">
                  <c:v>#N/A</c:v>
                </c:pt>
                <c:pt idx="9">
                  <c:v>0.45</c:v>
                </c:pt>
              </c:numCache>
            </c:numRef>
          </c:val>
          <c:extLst>
            <c:ext xmlns:c16="http://schemas.microsoft.com/office/drawing/2014/chart" uri="{C3380CC4-5D6E-409C-BE32-E72D297353CC}">
              <c16:uniqueId val="{00000004-119A-47A5-9211-4F8EFB45B37F}"/>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1.18</c:v>
                </c:pt>
                <c:pt idx="2">
                  <c:v>#N/A</c:v>
                </c:pt>
                <c:pt idx="3">
                  <c:v>0.84</c:v>
                </c:pt>
                <c:pt idx="4">
                  <c:v>#N/A</c:v>
                </c:pt>
                <c:pt idx="5">
                  <c:v>1.37</c:v>
                </c:pt>
                <c:pt idx="6">
                  <c:v>#N/A</c:v>
                </c:pt>
                <c:pt idx="7">
                  <c:v>1.49</c:v>
                </c:pt>
                <c:pt idx="8">
                  <c:v>#N/A</c:v>
                </c:pt>
                <c:pt idx="9">
                  <c:v>1.5</c:v>
                </c:pt>
              </c:numCache>
            </c:numRef>
          </c:val>
          <c:extLst>
            <c:ext xmlns:c16="http://schemas.microsoft.com/office/drawing/2014/chart" uri="{C3380CC4-5D6E-409C-BE32-E72D297353CC}">
              <c16:uniqueId val="{00000005-119A-47A5-9211-4F8EFB45B37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0.98</c:v>
                </c:pt>
                <c:pt idx="4">
                  <c:v>#N/A</c:v>
                </c:pt>
                <c:pt idx="5">
                  <c:v>1.47</c:v>
                </c:pt>
                <c:pt idx="6">
                  <c:v>#N/A</c:v>
                </c:pt>
                <c:pt idx="7">
                  <c:v>1.94</c:v>
                </c:pt>
                <c:pt idx="8">
                  <c:v>#N/A</c:v>
                </c:pt>
                <c:pt idx="9">
                  <c:v>2.56</c:v>
                </c:pt>
              </c:numCache>
            </c:numRef>
          </c:val>
          <c:extLst>
            <c:ext xmlns:c16="http://schemas.microsoft.com/office/drawing/2014/chart" uri="{C3380CC4-5D6E-409C-BE32-E72D297353CC}">
              <c16:uniqueId val="{00000006-119A-47A5-9211-4F8EFB45B37F}"/>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3.39</c:v>
                </c:pt>
                <c:pt idx="2">
                  <c:v>#N/A</c:v>
                </c:pt>
                <c:pt idx="3">
                  <c:v>3.64</c:v>
                </c:pt>
                <c:pt idx="4">
                  <c:v>#N/A</c:v>
                </c:pt>
                <c:pt idx="5">
                  <c:v>3.85</c:v>
                </c:pt>
                <c:pt idx="6">
                  <c:v>#N/A</c:v>
                </c:pt>
                <c:pt idx="7">
                  <c:v>3.87</c:v>
                </c:pt>
                <c:pt idx="8">
                  <c:v>#N/A</c:v>
                </c:pt>
                <c:pt idx="9">
                  <c:v>3.08</c:v>
                </c:pt>
              </c:numCache>
            </c:numRef>
          </c:val>
          <c:extLst>
            <c:ext xmlns:c16="http://schemas.microsoft.com/office/drawing/2014/chart" uri="{C3380CC4-5D6E-409C-BE32-E72D297353CC}">
              <c16:uniqueId val="{00000007-119A-47A5-9211-4F8EFB45B37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4.68</c:v>
                </c:pt>
                <c:pt idx="2">
                  <c:v>#N/A</c:v>
                </c:pt>
                <c:pt idx="3">
                  <c:v>5.21</c:v>
                </c:pt>
                <c:pt idx="4">
                  <c:v>#N/A</c:v>
                </c:pt>
                <c:pt idx="5">
                  <c:v>4.74</c:v>
                </c:pt>
                <c:pt idx="6">
                  <c:v>#N/A</c:v>
                </c:pt>
                <c:pt idx="7">
                  <c:v>4.4000000000000004</c:v>
                </c:pt>
                <c:pt idx="8">
                  <c:v>#N/A</c:v>
                </c:pt>
                <c:pt idx="9">
                  <c:v>5.92</c:v>
                </c:pt>
              </c:numCache>
            </c:numRef>
          </c:val>
          <c:extLst>
            <c:ext xmlns:c16="http://schemas.microsoft.com/office/drawing/2014/chart" uri="{C3380CC4-5D6E-409C-BE32-E72D297353CC}">
              <c16:uniqueId val="{00000008-119A-47A5-9211-4F8EFB45B37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9.6</c:v>
                </c:pt>
                <c:pt idx="2">
                  <c:v>#N/A</c:v>
                </c:pt>
                <c:pt idx="3">
                  <c:v>10.01</c:v>
                </c:pt>
                <c:pt idx="4">
                  <c:v>#N/A</c:v>
                </c:pt>
                <c:pt idx="5">
                  <c:v>10.76</c:v>
                </c:pt>
                <c:pt idx="6">
                  <c:v>#N/A</c:v>
                </c:pt>
                <c:pt idx="7">
                  <c:v>10.82</c:v>
                </c:pt>
                <c:pt idx="8">
                  <c:v>#N/A</c:v>
                </c:pt>
                <c:pt idx="9">
                  <c:v>10.25</c:v>
                </c:pt>
              </c:numCache>
            </c:numRef>
          </c:val>
          <c:extLst>
            <c:ext xmlns:c16="http://schemas.microsoft.com/office/drawing/2014/chart" uri="{C3380CC4-5D6E-409C-BE32-E72D297353CC}">
              <c16:uniqueId val="{00000009-119A-47A5-9211-4F8EFB45B3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6098</c:v>
                </c:pt>
                <c:pt idx="5">
                  <c:v>5926</c:v>
                </c:pt>
                <c:pt idx="8">
                  <c:v>5601</c:v>
                </c:pt>
                <c:pt idx="11">
                  <c:v>5154</c:v>
                </c:pt>
                <c:pt idx="14">
                  <c:v>5083</c:v>
                </c:pt>
              </c:numCache>
            </c:numRef>
          </c:val>
          <c:extLst>
            <c:ext xmlns:c16="http://schemas.microsoft.com/office/drawing/2014/chart" uri="{C3380CC4-5D6E-409C-BE32-E72D297353CC}">
              <c16:uniqueId val="{00000000-DCE7-4D11-83B3-859144E454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1</c:v>
                </c:pt>
                <c:pt idx="12">
                  <c:v>0</c:v>
                </c:pt>
              </c:numCache>
            </c:numRef>
          </c:val>
          <c:extLst>
            <c:ext xmlns:c16="http://schemas.microsoft.com/office/drawing/2014/chart" uri="{C3380CC4-5D6E-409C-BE32-E72D297353CC}">
              <c16:uniqueId val="{00000001-DCE7-4D11-83B3-859144E454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14</c:v>
                </c:pt>
                <c:pt idx="6">
                  <c:v>14</c:v>
                </c:pt>
                <c:pt idx="9">
                  <c:v>13</c:v>
                </c:pt>
                <c:pt idx="12">
                  <c:v>12</c:v>
                </c:pt>
              </c:numCache>
            </c:numRef>
          </c:val>
          <c:extLst>
            <c:ext xmlns:c16="http://schemas.microsoft.com/office/drawing/2014/chart" uri="{C3380CC4-5D6E-409C-BE32-E72D297353CC}">
              <c16:uniqueId val="{00000002-DCE7-4D11-83B3-859144E454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E7-4D11-83B3-859144E454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1816</c:v>
                </c:pt>
                <c:pt idx="3">
                  <c:v>1853</c:v>
                </c:pt>
                <c:pt idx="6">
                  <c:v>1857</c:v>
                </c:pt>
                <c:pt idx="9">
                  <c:v>1855</c:v>
                </c:pt>
                <c:pt idx="12">
                  <c:v>1789</c:v>
                </c:pt>
              </c:numCache>
            </c:numRef>
          </c:val>
          <c:extLst>
            <c:ext xmlns:c16="http://schemas.microsoft.com/office/drawing/2014/chart" uri="{C3380CC4-5D6E-409C-BE32-E72D297353CC}">
              <c16:uniqueId val="{00000004-DCE7-4D11-83B3-859144E454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E7-4D11-83B3-859144E454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E7-4D11-83B3-859144E454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6668</c:v>
                </c:pt>
                <c:pt idx="3">
                  <c:v>6507</c:v>
                </c:pt>
                <c:pt idx="6">
                  <c:v>6218</c:v>
                </c:pt>
                <c:pt idx="9">
                  <c:v>5730</c:v>
                </c:pt>
                <c:pt idx="12">
                  <c:v>5686</c:v>
                </c:pt>
              </c:numCache>
            </c:numRef>
          </c:val>
          <c:extLst>
            <c:ext xmlns:c16="http://schemas.microsoft.com/office/drawing/2014/chart" uri="{C3380CC4-5D6E-409C-BE32-E72D297353CC}">
              <c16:uniqueId val="{00000007-DCE7-4D11-83B3-859144E454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2400</c:v>
                </c:pt>
                <c:pt idx="2">
                  <c:v>#N/A</c:v>
                </c:pt>
                <c:pt idx="3">
                  <c:v>#N/A</c:v>
                </c:pt>
                <c:pt idx="4">
                  <c:v>2448</c:v>
                </c:pt>
                <c:pt idx="5">
                  <c:v>#N/A</c:v>
                </c:pt>
                <c:pt idx="6">
                  <c:v>#N/A</c:v>
                </c:pt>
                <c:pt idx="7">
                  <c:v>2489</c:v>
                </c:pt>
                <c:pt idx="8">
                  <c:v>#N/A</c:v>
                </c:pt>
                <c:pt idx="9">
                  <c:v>#N/A</c:v>
                </c:pt>
                <c:pt idx="10">
                  <c:v>2445</c:v>
                </c:pt>
                <c:pt idx="11">
                  <c:v>#N/A</c:v>
                </c:pt>
                <c:pt idx="12">
                  <c:v>#N/A</c:v>
                </c:pt>
                <c:pt idx="13">
                  <c:v>2404</c:v>
                </c:pt>
                <c:pt idx="14">
                  <c:v>#N/A</c:v>
                </c:pt>
              </c:numCache>
            </c:numRef>
          </c:val>
          <c:smooth val="0"/>
          <c:extLst>
            <c:ext xmlns:c16="http://schemas.microsoft.com/office/drawing/2014/chart" uri="{C3380CC4-5D6E-409C-BE32-E72D297353CC}">
              <c16:uniqueId val="{00000008-DCE7-4D11-83B3-859144E454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48758</c:v>
                </c:pt>
                <c:pt idx="5">
                  <c:v>48557</c:v>
                </c:pt>
                <c:pt idx="8">
                  <c:v>46918</c:v>
                </c:pt>
                <c:pt idx="11">
                  <c:v>46976</c:v>
                </c:pt>
                <c:pt idx="14">
                  <c:v>47515</c:v>
                </c:pt>
              </c:numCache>
            </c:numRef>
          </c:val>
          <c:extLst>
            <c:ext xmlns:c16="http://schemas.microsoft.com/office/drawing/2014/chart" uri="{C3380CC4-5D6E-409C-BE32-E72D297353CC}">
              <c16:uniqueId val="{00000000-3F0C-4F89-BA9D-3290DDE203F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731</c:v>
                </c:pt>
                <c:pt idx="5">
                  <c:v>754</c:v>
                </c:pt>
                <c:pt idx="8">
                  <c:v>716</c:v>
                </c:pt>
                <c:pt idx="11">
                  <c:v>660</c:v>
                </c:pt>
                <c:pt idx="14">
                  <c:v>683</c:v>
                </c:pt>
              </c:numCache>
            </c:numRef>
          </c:val>
          <c:extLst>
            <c:ext xmlns:c16="http://schemas.microsoft.com/office/drawing/2014/chart" uri="{C3380CC4-5D6E-409C-BE32-E72D297353CC}">
              <c16:uniqueId val="{00000001-3F0C-4F89-BA9D-3290DDE203F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10218</c:v>
                </c:pt>
                <c:pt idx="5">
                  <c:v>10433</c:v>
                </c:pt>
                <c:pt idx="8">
                  <c:v>9124</c:v>
                </c:pt>
                <c:pt idx="11">
                  <c:v>7618</c:v>
                </c:pt>
                <c:pt idx="14">
                  <c:v>6605</c:v>
                </c:pt>
              </c:numCache>
            </c:numRef>
          </c:val>
          <c:extLst>
            <c:ext xmlns:c16="http://schemas.microsoft.com/office/drawing/2014/chart" uri="{C3380CC4-5D6E-409C-BE32-E72D297353CC}">
              <c16:uniqueId val="{00000002-3F0C-4F89-BA9D-3290DDE203F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0C-4F89-BA9D-3290DDE203F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0C-4F89-BA9D-3290DDE203F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0C-4F89-BA9D-3290DDE203F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9610</c:v>
                </c:pt>
                <c:pt idx="3">
                  <c:v>9567</c:v>
                </c:pt>
                <c:pt idx="6">
                  <c:v>9433</c:v>
                </c:pt>
                <c:pt idx="9">
                  <c:v>9292</c:v>
                </c:pt>
                <c:pt idx="12">
                  <c:v>9429</c:v>
                </c:pt>
              </c:numCache>
            </c:numRef>
          </c:val>
          <c:extLst>
            <c:ext xmlns:c16="http://schemas.microsoft.com/office/drawing/2014/chart" uri="{C3380CC4-5D6E-409C-BE32-E72D297353CC}">
              <c16:uniqueId val="{00000006-3F0C-4F89-BA9D-3290DDE203F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F0C-4F89-BA9D-3290DDE203F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25454</c:v>
                </c:pt>
                <c:pt idx="3">
                  <c:v>24411</c:v>
                </c:pt>
                <c:pt idx="6">
                  <c:v>23307</c:v>
                </c:pt>
                <c:pt idx="9">
                  <c:v>23145</c:v>
                </c:pt>
                <c:pt idx="12">
                  <c:v>26045</c:v>
                </c:pt>
              </c:numCache>
            </c:numRef>
          </c:val>
          <c:extLst>
            <c:ext xmlns:c16="http://schemas.microsoft.com/office/drawing/2014/chart" uri="{C3380CC4-5D6E-409C-BE32-E72D297353CC}">
              <c16:uniqueId val="{00000008-3F0C-4F89-BA9D-3290DDE203F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c:v>
                </c:pt>
                <c:pt idx="3">
                  <c:v>47</c:v>
                </c:pt>
                <c:pt idx="6">
                  <c:v>24</c:v>
                </c:pt>
                <c:pt idx="9">
                  <c:v>12</c:v>
                </c:pt>
                <c:pt idx="12">
                  <c:v>0</c:v>
                </c:pt>
              </c:numCache>
            </c:numRef>
          </c:val>
          <c:extLst>
            <c:ext xmlns:c16="http://schemas.microsoft.com/office/drawing/2014/chart" uri="{C3380CC4-5D6E-409C-BE32-E72D297353CC}">
              <c16:uniqueId val="{00000009-3F0C-4F89-BA9D-3290DDE203F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51859</c:v>
                </c:pt>
                <c:pt idx="3">
                  <c:v>50263</c:v>
                </c:pt>
                <c:pt idx="6">
                  <c:v>48080</c:v>
                </c:pt>
                <c:pt idx="9">
                  <c:v>48847</c:v>
                </c:pt>
                <c:pt idx="12">
                  <c:v>47897</c:v>
                </c:pt>
              </c:numCache>
            </c:numRef>
          </c:val>
          <c:extLst>
            <c:ext xmlns:c16="http://schemas.microsoft.com/office/drawing/2014/chart" uri="{C3380CC4-5D6E-409C-BE32-E72D297353CC}">
              <c16:uniqueId val="{0000000A-3F0C-4F89-BA9D-3290DDE203F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27262</c:v>
                </c:pt>
                <c:pt idx="2">
                  <c:v>#N/A</c:v>
                </c:pt>
                <c:pt idx="3">
                  <c:v>#N/A</c:v>
                </c:pt>
                <c:pt idx="4">
                  <c:v>24544</c:v>
                </c:pt>
                <c:pt idx="5">
                  <c:v>#N/A</c:v>
                </c:pt>
                <c:pt idx="6">
                  <c:v>#N/A</c:v>
                </c:pt>
                <c:pt idx="7">
                  <c:v>24086</c:v>
                </c:pt>
                <c:pt idx="8">
                  <c:v>#N/A</c:v>
                </c:pt>
                <c:pt idx="9">
                  <c:v>#N/A</c:v>
                </c:pt>
                <c:pt idx="10">
                  <c:v>26042</c:v>
                </c:pt>
                <c:pt idx="11">
                  <c:v>#N/A</c:v>
                </c:pt>
                <c:pt idx="12">
                  <c:v>#N/A</c:v>
                </c:pt>
                <c:pt idx="13">
                  <c:v>28567</c:v>
                </c:pt>
                <c:pt idx="14">
                  <c:v>#N/A</c:v>
                </c:pt>
              </c:numCache>
            </c:numRef>
          </c:val>
          <c:smooth val="0"/>
          <c:extLst>
            <c:ext xmlns:c16="http://schemas.microsoft.com/office/drawing/2014/chart" uri="{C3380CC4-5D6E-409C-BE32-E72D297353CC}">
              <c16:uniqueId val="{0000000B-3F0C-4F89-BA9D-3290DDE203F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5040</c:v>
                </c:pt>
                <c:pt idx="1">
                  <c:v>3419</c:v>
                </c:pt>
                <c:pt idx="2">
                  <c:v>2375</c:v>
                </c:pt>
              </c:numCache>
            </c:numRef>
          </c:val>
          <c:extLst>
            <c:ext xmlns:c16="http://schemas.microsoft.com/office/drawing/2014/chart" uri="{C3380CC4-5D6E-409C-BE32-E72D297353CC}">
              <c16:uniqueId val="{00000000-94AA-4B83-82B6-61AD377A93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1286</c:v>
                </c:pt>
                <c:pt idx="1">
                  <c:v>1189</c:v>
                </c:pt>
                <c:pt idx="2">
                  <c:v>1063</c:v>
                </c:pt>
              </c:numCache>
            </c:numRef>
          </c:val>
          <c:extLst>
            <c:ext xmlns:c16="http://schemas.microsoft.com/office/drawing/2014/chart" uri="{C3380CC4-5D6E-409C-BE32-E72D297353CC}">
              <c16:uniqueId val="{00000001-94AA-4B83-82B6-61AD377A93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8784</c:v>
                </c:pt>
                <c:pt idx="1">
                  <c:v>8449</c:v>
                </c:pt>
                <c:pt idx="2">
                  <c:v>8035</c:v>
                </c:pt>
              </c:numCache>
            </c:numRef>
          </c:val>
          <c:extLst>
            <c:ext xmlns:c16="http://schemas.microsoft.com/office/drawing/2014/chart" uri="{C3380CC4-5D6E-409C-BE32-E72D297353CC}">
              <c16:uniqueId val="{00000002-94AA-4B83-82B6-61AD377A93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{C86C3121-4117-4BBC-84F0-64BCE9EB9EDC}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4A5-42BF-BF48-3BF5141ECD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{97C18751-9591-4B6C-9381-8882A7BAD534}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A5-42BF-BF48-3BF5141ECD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{1C5CCB52-7C43-4466-9C2B-7122DB8CED4F}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A5-42BF-BF48-3BF5141ECD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{2C7C5BE9-ECA2-486C-8481-D22454CC8C4D}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A5-42BF-BF48-3BF5141ECD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{A54FACFC-766E-4FA3-BF8F-BF792C9EF8FF}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A5-42BF-BF48-3BF5141ECD1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{04756A8B-B0E2-4932-84C3-85C8A588F8BB}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4A5-42BF-BF48-3BF5141ECD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{DE710057-594A-45E1-BA51-FF83E87BCB7D}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4A5-42BF-BF48-3BF5141ECD1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{9CEC481B-3FEC-4284-A706-FCEAE7ADFCB6}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4A5-42BF-BF48-3BF5141ECD1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{42F2EE97-0E50-4D1A-855F-7A00929E80C7}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4A5-42BF-BF48-3BF5141ECD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44.5</c:v>
                </c:pt>
                <c:pt idx="8">
                  <c:v>45.3</c:v>
                </c:pt>
                <c:pt idx="16">
                  <c:v>46.5</c:v>
                </c:pt>
                <c:pt idx="24">
                  <c:v>47.2</c:v>
                </c:pt>
                <c:pt idx="32">
                  <c:v>48.4</c:v>
                </c:pt>
              </c:numCache>
            </c:numRef>
          </c:xVal>
          <c:yVal>
            <c:numRef>
              <c:f>公会計指標分析・財政指標組合せ分析表!$BP$51:$DC$51</c:f>
              <c:numCache>
                <c:formatCode>#,##0.0;"▲ "#,##0.0</c:formatCode>
                <c:ptCount val="40"/>
                <c:pt idx="0">
                  <c:v>134.9</c:v>
                </c:pt>
                <c:pt idx="8">
                  <c:v>117.1</c:v>
                </c:pt>
                <c:pt idx="16">
                  <c:v>120.1</c:v>
                </c:pt>
                <c:pt idx="24">
                  <c:v>130.19999999999999</c:v>
                </c:pt>
                <c:pt idx="32">
                  <c:v>141.30000000000001</c:v>
                </c:pt>
              </c:numCache>
            </c:numRef>
          </c:yVal>
          <c:smooth val="0"/>
          <c:extLst>
            <c:ext xmlns:c16="http://schemas.microsoft.com/office/drawing/2014/chart" uri="{C3380CC4-5D6E-409C-BE32-E72D297353CC}">
              <c16:uniqueId val="{00000009-04A5-42BF-BF48-3BF5141ECD1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1249862031829218E-2"/>
                  <c:y val="-6.226485939431012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{B7DA6815-5F2B-4735-A2B6-6095EAD42080}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4A5-42BF-BF48-3BF5141ECD1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{63EB84D2-D6EE-4D3A-B5DA-DA8107A9AFFC}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A5-42BF-BF48-3BF5141ECD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{73D5FFC6-29CB-4D4A-A10F-9C23AB27E1C9}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A5-42BF-BF48-3BF5141ECD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{30579F04-DC96-4FD0-9BEE-F58A61C31ECE}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A5-42BF-BF48-3BF5141ECD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{20C42C84-E565-4345-9F78-B2720E49DD4D}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A5-42BF-BF48-3BF5141ECD1B}"/>
                </c:ext>
              </c:extLst>
            </c:dLbl>
            <c:dLbl>
              <c:idx val="8"/>
              <c:layout>
                <c:manualLayout>
                  <c:x val="-2.27816392686391E-2"/>
                  <c:y val="-6.7213224817420258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{9E0B5A69-2829-4332-981E-0EE7647B7229}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4A5-42BF-BF48-3BF5141ECD1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{B623246F-BB2B-4F59-8F9F-0A6F4FFC1660}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4A5-42BF-BF48-3BF5141ECD1B}"/>
                </c:ext>
              </c:extLst>
            </c:dLbl>
            <c:dLbl>
              <c:idx val="24"/>
              <c:layout>
                <c:manualLayout>
                  <c:x val="-3.135925513787647E-2"/>
                  <c:y val="-6.604380493422723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{EB0A8D09-1AA5-42FD-A82F-51022872AFBD}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4A5-42BF-BF48-3BF5141ECD1B}"/>
                </c:ext>
              </c:extLst>
            </c:dLbl>
            <c:dLbl>
              <c:idx val="32"/>
              <c:layout>
                <c:manualLayout>
                  <c:x val="-3.2672246162591886E-2"/>
                  <c:y val="-6.343427927750314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{D9862019-EC14-4358-8EF0-208B0F605548}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4A5-42BF-BF48-3BF5141ECD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4A5-42BF-BF48-3BF5141ECD1B}"/>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{A41603BF-7F73-41D2-921F-079A246EA84C}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F9-45A9-9C16-0F7D11D55B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{C551EF19-F14E-40A4-BFC1-0567BEF77FC3}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F9-45A9-9C16-0F7D11D55B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{51CBD236-3F14-4138-AB97-3C98F0E8E249}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F9-45A9-9C16-0F7D11D55B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{D865FAB0-D7C5-42E7-B71B-A915D29B47BA}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F9-45A9-9C16-0F7D11D55B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{7E1B0337-9CFC-436B-94B0-A5E8B193A8DE}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F9-45A9-9C16-0F7D11D55BAC}"/>
                </c:ext>
              </c:extLst>
            </c:dLbl>
            <c:dLbl>
              <c:idx val="8"/>
              <c:layout>
                <c:manualLayout>
                  <c:x val="-3.885128343855393E-2"/>
                  <c:y val="-7.54938499507160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{1CB3A538-FA8C-4E51-80D5-8016608DAD5E}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F9-45A9-9C16-0F7D11D55BAC}"/>
                </c:ext>
              </c:extLst>
            </c:dLbl>
            <c:dLbl>
              <c:idx val="16"/>
              <c:layout>
                <c:manualLayout>
                  <c:x val="-2.4289402011597273E-2"/>
                  <c:y val="-4.93394442248717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{20D9B1AF-69A0-42AD-BCDC-EC787898447D}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F9-45A9-9C16-0F7D11D55B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{D173072A-99F1-4F67-A7EC-8A60C15577DA}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F9-45A9-9C16-0F7D11D55B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{1D978C7B-D5D6-48E0-8FF2-345EED0FC61E}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F9-45A9-9C16-0F7D11D55B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12.6</c:v>
                </c:pt>
                <c:pt idx="8">
                  <c:v>12</c:v>
                </c:pt>
                <c:pt idx="16">
                  <c:v>11.9</c:v>
                </c:pt>
                <c:pt idx="24">
                  <c:v>12.1</c:v>
                </c:pt>
                <c:pt idx="32">
                  <c:v>12.1</c:v>
                </c:pt>
              </c:numCache>
            </c:numRef>
          </c:xVal>
          <c:yVal>
            <c:numRef>
              <c:f>公会計指標分析・財政指標組合せ分析表!$BP$73:$DC$73</c:f>
              <c:numCache>
                <c:formatCode>#,##0.0;"▲ "#,##0.0</c:formatCode>
                <c:ptCount val="40"/>
                <c:pt idx="0">
                  <c:v>134.9</c:v>
                </c:pt>
                <c:pt idx="8">
                  <c:v>117.1</c:v>
                </c:pt>
                <c:pt idx="16">
                  <c:v>120.1</c:v>
                </c:pt>
                <c:pt idx="24">
                  <c:v>130.19999999999999</c:v>
                </c:pt>
                <c:pt idx="32">
                  <c:v>141.30000000000001</c:v>
                </c:pt>
              </c:numCache>
            </c:numRef>
          </c:yVal>
          <c:smooth val="0"/>
          <c:extLst>
            <c:ext xmlns:c16="http://schemas.microsoft.com/office/drawing/2014/chart" uri="{C3380CC4-5D6E-409C-BE32-E72D297353CC}">
              <c16:uniqueId val="{00000009-1FF9-45A9-9C16-0F7D11D55B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{CD78F091-6FDC-4C78-A138-47C2D44D8DD4}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F9-45A9-9C16-0F7D11D55B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{E97A8117-0D54-4450-B3A7-4818441FCEC0}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F9-45A9-9C16-0F7D11D55B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{BF97DC72-0A1B-4515-9702-00FB8D37FE40}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F9-45A9-9C16-0F7D11D55B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{1198782B-7EA1-40FF-9B6B-31B600E241E2}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F9-45A9-9C16-0F7D11D55B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{0D5B63BD-E5B9-4665-BC61-0A4BF3BE9ECE}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F9-45A9-9C16-0F7D11D55B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{3D5DC49F-CE6E-4AF0-A0AF-90F56B5733A7}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F9-45A9-9C16-0F7D11D55B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{6E977630-3ABC-4116-AB99-DB81AA560FAF}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F9-45A9-9C16-0F7D11D55B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{36039F22-DE8C-4310-A2FB-676F41A50B67}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F9-45A9-9C16-0F7D11D55B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{B9B0D329-FC81-4605-A2FB-2702C8D0374B}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F9-45A9-9C16-0F7D11D55B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1FF9-45A9-9C16-0F7D11D55BAC}"/>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市は一島一市で広大な面積を有しており、離島という地理的条件から近接市町村との広域行政も行えず、行政需要が多岐にわたり、財政需要が大きくなっている。また、人口減少や高齢化率（令和６年４月１日現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％）が高いことに加え、離島であるがゆえに産業基盤が弱く、税収などの自主財源の確保が難しいため、財政力指数は類似団体の中で最も低く、類似団体平均値も大きく下回っている。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今後の持続的な財政運営に向け、公共施設の見直しや組織のスリム化及び業務効率化による歳出削減に努めるとともに、ふるさと納税の拡大等による歳入確保に取り組むなど、財政基盤の強化を図る。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124883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6284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124883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経常収支比率は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95.2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ポイント減少した。物件費や維持補修費等の増加により分子となる歳出（経常経費充当一般財源等）は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年度に比べ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億円増加した一方で、地方消費税交付金等の増加により分母となる歳入（経常一般財源等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臨時財政対策債等）が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億円増加したため比率が減少したと分析している。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依然として類似団体平均値を上回っている状況であり、引き続き行財政改革を通じて経常経費の削減に努める。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64</xdr:row>
      <xdr:rowOff>141922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08690"/>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123825</xdr:rowOff>
    </xdr:from>
    <xdr:to>
      <xdr:col>19</xdr:col>
      <xdr:colOff>133350</xdr:colOff>
      <xdr:row>64</xdr:row>
      <xdr:rowOff>141922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96625"/>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60007</xdr:rowOff>
    </xdr:from>
    <xdr:to>
      <xdr:col>15</xdr:col>
      <xdr:colOff>82550</xdr:colOff>
      <xdr:row>64</xdr:row>
      <xdr:rowOff>123825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61357"/>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60007</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61357"/>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91122</xdr:rowOff>
    </xdr:from>
    <xdr:to>
      <xdr:col>19</xdr:col>
      <xdr:colOff>184150</xdr:colOff>
      <xdr:row>65</xdr:row>
      <xdr:rowOff>21272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6049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5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73025</xdr:rowOff>
    </xdr:from>
    <xdr:to>
      <xdr:col>15</xdr:col>
      <xdr:colOff>133350</xdr:colOff>
      <xdr:row>65</xdr:row>
      <xdr:rowOff>3175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9207</xdr:rowOff>
    </xdr:from>
    <xdr:to>
      <xdr:col>11</xdr:col>
      <xdr:colOff>82550</xdr:colOff>
      <xdr:row>63</xdr:row>
      <xdr:rowOff>110807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95584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[321,360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23,190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円増加し、類似団体の中で最も大きく、類似団体平均値も大きく上回っている。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の進行に加え、島内には集落が点在しており、離島という地理的条件から近隣市町村との広域行政も行えず、消防・清掃施設、保育所や学校、老人ホーム等の施設を直営で運営している影響が大きい。</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デジタル化の推進や業務連携による効率化により組織のスリム化及び職員数適正化を図るとともに、公共施設の見直しに取り組み、コスト低減を図る。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21854</xdr:rowOff>
    </xdr:from>
    <xdr:to>
      <xdr:col>23</xdr:col>
      <xdr:colOff>133350</xdr:colOff>
      <xdr:row>89</xdr:row>
      <xdr:rowOff>10283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5109454"/>
          <a:ext cx="838200" cy="15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154422</xdr:rowOff>
    </xdr:from>
    <xdr:to>
      <xdr:col>19</xdr:col>
      <xdr:colOff>133350</xdr:colOff>
      <xdr:row>88</xdr:row>
      <xdr:rowOff>21854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5070572"/>
          <a:ext cx="889000" cy="3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26891</xdr:rowOff>
    </xdr:from>
    <xdr:to>
      <xdr:col>15</xdr:col>
      <xdr:colOff>82550</xdr:colOff>
      <xdr:row>87</xdr:row>
      <xdr:rowOff>154422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943041"/>
          <a:ext cx="889000" cy="1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141097</xdr:rowOff>
    </xdr:from>
    <xdr:to>
      <xdr:col>11</xdr:col>
      <xdr:colOff>31750</xdr:colOff>
      <xdr:row>87</xdr:row>
      <xdr:rowOff>26891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885797"/>
          <a:ext cx="889000" cy="5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130933</xdr:rowOff>
    </xdr:from>
    <xdr:to>
      <xdr:col>23</xdr:col>
      <xdr:colOff>184150</xdr:colOff>
      <xdr:row>89</xdr:row>
      <xdr:rowOff>61083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21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26810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5114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142504</xdr:rowOff>
    </xdr:from>
    <xdr:to>
      <xdr:col>19</xdr:col>
      <xdr:colOff>184150</xdr:colOff>
      <xdr:row>88</xdr:row>
      <xdr:rowOff>72654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50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57431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514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103622</xdr:rowOff>
    </xdr:from>
    <xdr:to>
      <xdr:col>15</xdr:col>
      <xdr:colOff>133350</xdr:colOff>
      <xdr:row>88</xdr:row>
      <xdr:rowOff>33772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50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18549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51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147541</xdr:rowOff>
    </xdr:from>
    <xdr:to>
      <xdr:col>11</xdr:col>
      <xdr:colOff>82550</xdr:colOff>
      <xdr:row>87</xdr:row>
      <xdr:rowOff>77691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89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62468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978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90297</xdr:rowOff>
    </xdr:from>
    <xdr:to>
      <xdr:col>7</xdr:col>
      <xdr:colOff>31750</xdr:colOff>
      <xdr:row>87</xdr:row>
      <xdr:rowOff>20447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83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5224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92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ラスパイレス指数は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で、職員構成の変動により前年度から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ポイント減少し、指数は類似団体の中で最も低く、類似団体平均値を大きく下回っている。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人事院勧告により国及び市ともに平均給与月額は全体で増額となった一方で、国と市の平均給与月額の差が開いたため指数が減少したものと分析している。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79</xdr:row>
      <xdr:rowOff>112486</xdr:rowOff>
    </xdr:from>
    <xdr:to>
      <xdr:col>81</xdr:col>
      <xdr:colOff>44450</xdr:colOff>
      <xdr:row>80</xdr:row>
      <xdr:rowOff>165100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657036"/>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96157</xdr:rowOff>
    </xdr:from>
    <xdr:to>
      <xdr:col>77</xdr:col>
      <xdr:colOff>44450</xdr:colOff>
      <xdr:row>80</xdr:row>
      <xdr:rowOff>165100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121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9979</xdr:rowOff>
    </xdr:from>
    <xdr:to>
      <xdr:col>72</xdr:col>
      <xdr:colOff>203200</xdr:colOff>
      <xdr:row>80</xdr:row>
      <xdr:rowOff>96157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7259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9979</xdr:rowOff>
    </xdr:from>
    <xdr:to>
      <xdr:col>68</xdr:col>
      <xdr:colOff>152400</xdr:colOff>
      <xdr:row>80</xdr:row>
      <xdr:rowOff>44450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7259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61686</xdr:rowOff>
    </xdr:from>
    <xdr:to>
      <xdr:col>81</xdr:col>
      <xdr:colOff>95250</xdr:colOff>
      <xdr:row>79</xdr:row>
      <xdr:rowOff>163286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6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78</xdr:row>
      <xdr:rowOff>154413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52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45357</xdr:rowOff>
    </xdr:from>
    <xdr:to>
      <xdr:col>73</xdr:col>
      <xdr:colOff>44450</xdr:colOff>
      <xdr:row>80</xdr:row>
      <xdr:rowOff>146957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130629</xdr:rowOff>
    </xdr:from>
    <xdr:to>
      <xdr:col>68</xdr:col>
      <xdr:colOff>203200</xdr:colOff>
      <xdr:row>80</xdr:row>
      <xdr:rowOff>60779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67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70956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444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165100</xdr:rowOff>
    </xdr:from>
    <xdr:to>
      <xdr:col>64</xdr:col>
      <xdr:colOff>152400</xdr:colOff>
      <xdr:row>80</xdr:row>
      <xdr:rowOff>95250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人当たり職員数は前年度から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人増加し、類似団体の中で最も多く、平均値も大きく上回っている。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本市の面積は広大で、島内には多くの集落が点在しているため、行政サービスの観点からも支所や行政サービスセンターに加え、消防・清掃施設、保育所や学校、老人ホーム等の施設を直営で運営している影響が大きい</a:t>
          </a:r>
          <a:r>
            <a:rPr kumimoji="1" lang="ja-JP" altLang="en-US" sz="1200">
              <a:solidFill>
                <a:schemeClr val="tx1"/>
              </a:solidFill>
              <a:latin typeface="ＭＳ Ｐゴシック" panose="020B0600070205080204" pitchFamily="50" charset="-128"/>
              <a:ea typeface="ＭＳ Ｐゴシック" panose="020B0600070205080204" pitchFamily="50" charset="-128"/>
            </a:rPr>
            <a:t>。また、令和６年１月</a:t>
          </a:r>
          <a:r>
            <a:rPr kumimoji="1" lang="en-US" altLang="ja-JP" sz="1200">
              <a:solidFill>
                <a:schemeClr val="tx1"/>
              </a:solidFill>
              <a:latin typeface="ＭＳ Ｐゴシック" panose="020B0600070205080204" pitchFamily="50" charset="-128"/>
              <a:ea typeface="ＭＳ Ｐゴシック" panose="020B0600070205080204" pitchFamily="50" charset="-128"/>
            </a:rPr>
            <a:t>1</a:t>
          </a:r>
          <a:r>
            <a:rPr kumimoji="1" lang="ja-JP" altLang="en-US" sz="1200">
              <a:solidFill>
                <a:schemeClr val="tx1"/>
              </a:solidFill>
              <a:latin typeface="ＭＳ Ｐゴシック" panose="020B0600070205080204" pitchFamily="50" charset="-128"/>
              <a:ea typeface="ＭＳ Ｐゴシック" panose="020B0600070205080204" pitchFamily="50" charset="-128"/>
            </a:rPr>
            <a:t>日から令和７年１月１日にかけて人口が約</a:t>
          </a:r>
          <a:r>
            <a:rPr kumimoji="1" lang="en-US" altLang="ja-JP" sz="1200">
              <a:solidFill>
                <a:schemeClr val="tx1"/>
              </a:solidFill>
              <a:latin typeface="ＭＳ Ｐゴシック" panose="020B0600070205080204" pitchFamily="50" charset="-128"/>
              <a:ea typeface="ＭＳ Ｐゴシック" panose="020B0600070205080204" pitchFamily="50" charset="-128"/>
            </a:rPr>
            <a:t>1,233</a:t>
          </a:r>
          <a:r>
            <a:rPr kumimoji="1" lang="ja-JP" altLang="en-US" sz="1200">
              <a:solidFill>
                <a:schemeClr val="tx1"/>
              </a:solidFill>
              <a:latin typeface="ＭＳ Ｐゴシック" panose="020B0600070205080204" pitchFamily="50" charset="-128"/>
              <a:ea typeface="ＭＳ Ｐゴシック" panose="020B0600070205080204" pitchFamily="50" charset="-128"/>
            </a:rPr>
            <a:t>人減となり、人口減少が進行していることも増加要因として挙げられる。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38644</xdr:rowOff>
    </xdr:from>
    <xdr:to>
      <xdr:col>81</xdr:col>
      <xdr:colOff>44450</xdr:colOff>
      <xdr:row>67</xdr:row>
      <xdr:rowOff>45538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52579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24856</xdr:rowOff>
    </xdr:from>
    <xdr:to>
      <xdr:col>77</xdr:col>
      <xdr:colOff>44450</xdr:colOff>
      <xdr:row>67</xdr:row>
      <xdr:rowOff>38644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51200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15663</xdr:rowOff>
    </xdr:from>
    <xdr:to>
      <xdr:col>72</xdr:col>
      <xdr:colOff>203200</xdr:colOff>
      <xdr:row>67</xdr:row>
      <xdr:rowOff>24856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502813"/>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145748</xdr:rowOff>
    </xdr:from>
    <xdr:to>
      <xdr:col>68</xdr:col>
      <xdr:colOff>152400</xdr:colOff>
      <xdr:row>67</xdr:row>
      <xdr:rowOff>15663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461448"/>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166188</xdr:rowOff>
    </xdr:from>
    <xdr:to>
      <xdr:col>81</xdr:col>
      <xdr:colOff>95250</xdr:colOff>
      <xdr:row>67</xdr:row>
      <xdr:rowOff>96338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48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62065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37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159294</xdr:rowOff>
    </xdr:from>
    <xdr:to>
      <xdr:col>77</xdr:col>
      <xdr:colOff>95250</xdr:colOff>
      <xdr:row>67</xdr:row>
      <xdr:rowOff>89444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4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74221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561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145506</xdr:rowOff>
    </xdr:from>
    <xdr:to>
      <xdr:col>73</xdr:col>
      <xdr:colOff>44450</xdr:colOff>
      <xdr:row>67</xdr:row>
      <xdr:rowOff>75656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46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60433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54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136313</xdr:rowOff>
    </xdr:from>
    <xdr:to>
      <xdr:col>68</xdr:col>
      <xdr:colOff>203200</xdr:colOff>
      <xdr:row>67</xdr:row>
      <xdr:rowOff>66463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51240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53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94948</xdr:rowOff>
    </xdr:from>
    <xdr:to>
      <xdr:col>64</xdr:col>
      <xdr:colOff>152400</xdr:colOff>
      <xdr:row>67</xdr:row>
      <xdr:rowOff>25098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4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9875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49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実質公債費比率は、昨年度から変わらなかったものの、依然として類似団体の平均値を大きく上回っている。単年度実質公債費比率は、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年度と比較すると元利償還金の減少等により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ポイント減少したものの、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年度と比べると普通交付税等の標準財政規模が減少したことにより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ポイント増加している。そのため、</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か年平均の実質公債費比率は減少までには至らなかったものと分析している。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今後も適正な事業実施や有利な地方債の活用を図り、早期是正措置が必要となる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％を超えないように留意し、公債費の負担軽減に努める。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28222</xdr:rowOff>
    </xdr:from>
    <xdr:to>
      <xdr:col>81</xdr:col>
      <xdr:colOff>44450</xdr:colOff>
      <xdr:row>43</xdr:row>
      <xdr:rowOff>28222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1411</xdr:rowOff>
    </xdr:from>
    <xdr:to>
      <xdr:col>77</xdr:col>
      <xdr:colOff>44450</xdr:colOff>
      <xdr:row>43</xdr:row>
      <xdr:rowOff>28222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1411</xdr:rowOff>
    </xdr:from>
    <xdr:to>
      <xdr:col>72</xdr:col>
      <xdr:colOff>203200</xdr:colOff>
      <xdr:row>43</xdr:row>
      <xdr:rowOff>14817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95250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871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148872</xdr:rowOff>
    </xdr:from>
    <xdr:to>
      <xdr:col>81</xdr:col>
      <xdr:colOff>95250</xdr:colOff>
      <xdr:row>43</xdr:row>
      <xdr:rowOff>79022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120949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148872</xdr:rowOff>
    </xdr:from>
    <xdr:to>
      <xdr:col>77</xdr:col>
      <xdr:colOff>95250</xdr:colOff>
      <xdr:row>43</xdr:row>
      <xdr:rowOff>79022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63799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122061</xdr:rowOff>
    </xdr:from>
    <xdr:to>
      <xdr:col>73</xdr:col>
      <xdr:colOff>44450</xdr:colOff>
      <xdr:row>43</xdr:row>
      <xdr:rowOff>52211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36988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市は広大な面積をもち、四方を海に囲まれた離島であることから、地方債の借入れの要因となる毎年の道路や漁港などの建設事業が類似団体に比べて多いため地方債の現在高が大きいこと、また公営企業への繰出金が大きいことから、類似団体平均値を大きく上回り、類似団体の中では最も大き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年度の比率が増加した主な要因は、両津病院移転新築に伴い公営企業債等繰入見込額が増加したことや財政調整基金の取崩しによる充当可能基金の減少によるものと分析している。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後世への負担を少しでも軽減できるよう、有利な地方債の活用を図るとともに、行財政改革により財源確保を図っていく。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37374</xdr:rowOff>
    </xdr:from>
    <xdr:to>
      <xdr:col>81</xdr:col>
      <xdr:colOff>44450</xdr:colOff>
      <xdr:row>22</xdr:row>
      <xdr:rowOff>164919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809274"/>
          <a:ext cx="8382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92770</xdr:rowOff>
    </xdr:from>
    <xdr:to>
      <xdr:col>77</xdr:col>
      <xdr:colOff>44450</xdr:colOff>
      <xdr:row>22</xdr:row>
      <xdr:rowOff>37374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693220"/>
          <a:ext cx="889000" cy="11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58299</xdr:rowOff>
    </xdr:from>
    <xdr:to>
      <xdr:col>72</xdr:col>
      <xdr:colOff>203200</xdr:colOff>
      <xdr:row>21</xdr:row>
      <xdr:rowOff>92770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65874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58299</xdr:rowOff>
    </xdr:from>
    <xdr:to>
      <xdr:col>68</xdr:col>
      <xdr:colOff>152400</xdr:colOff>
      <xdr:row>22</xdr:row>
      <xdr:rowOff>91380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658749"/>
          <a:ext cx="889000" cy="2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114119</xdr:rowOff>
    </xdr:from>
    <xdr:to>
      <xdr:col>81</xdr:col>
      <xdr:colOff>95250</xdr:colOff>
      <xdr:row>23</xdr:row>
      <xdr:rowOff>44269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88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9996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781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158024</xdr:rowOff>
    </xdr:from>
    <xdr:to>
      <xdr:col>77</xdr:col>
      <xdr:colOff>95250</xdr:colOff>
      <xdr:row>22</xdr:row>
      <xdr:rowOff>88174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7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72951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844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41970</xdr:rowOff>
    </xdr:from>
    <xdr:to>
      <xdr:col>73</xdr:col>
      <xdr:colOff>44450</xdr:colOff>
      <xdr:row>21</xdr:row>
      <xdr:rowOff>143570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64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128347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72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7499</xdr:rowOff>
    </xdr:from>
    <xdr:to>
      <xdr:col>68</xdr:col>
      <xdr:colOff>203200</xdr:colOff>
      <xdr:row>21</xdr:row>
      <xdr:rowOff>109099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60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93876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69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40580</xdr:rowOff>
    </xdr:from>
    <xdr:to>
      <xdr:col>64</xdr:col>
      <xdr:colOff>152400</xdr:colOff>
      <xdr:row>22</xdr:row>
      <xdr:rowOff>142180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81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126957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89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ポイント減少したものの、類似団体平均値を上回っている。人口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人当たり職員数が類似団体の中で最も多いことが要因と分析している。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デジタル化の推進や業務連携による業務効率化に取り組み組織のスリム化及び職員数適正化を図り、人件費の削減に努める。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119380</xdr:rowOff>
    </xdr:from>
    <xdr:to>
      <xdr:col>24</xdr:col>
      <xdr:colOff>25400</xdr:colOff>
      <xdr:row>38</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6344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2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161290</xdr:rowOff>
    </xdr:from>
    <xdr:to>
      <xdr:col>15</xdr:col>
      <xdr:colOff>98425</xdr:colOff>
      <xdr:row>38</xdr:row>
      <xdr:rowOff>111760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049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38</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049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68580</xdr:rowOff>
    </xdr:from>
    <xdr:to>
      <xdr:col>24</xdr:col>
      <xdr:colOff>76200</xdr:colOff>
      <xdr:row>38</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40657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106680</xdr:rowOff>
    </xdr:from>
    <xdr:to>
      <xdr:col>20</xdr:col>
      <xdr:colOff>38100</xdr:colOff>
      <xdr:row>39</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21607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110490</xdr:rowOff>
    </xdr:from>
    <xdr:to>
      <xdr:col>11</xdr:col>
      <xdr:colOff>60325</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物件費に係る経常収支比率は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16.8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ポイント増加した。物件費の内訳は前年度と同様に委託料と需用費がそれぞれ</a:t>
          </a:r>
          <a:r>
            <a:rPr kumimoji="1" lang="en-US" altLang="ja-JP" sz="1300">
              <a:solidFill>
                <a:schemeClr val="tx1"/>
              </a:solidFill>
              <a:latin typeface="ＭＳ Ｐゴシック" panose="020B0600070205080204" pitchFamily="50" charset="-128"/>
              <a:ea typeface="ＭＳ Ｐゴシック" panose="020B0600070205080204" pitchFamily="50" charset="-128"/>
            </a:rPr>
            <a:t>70</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％と大部分を占めている。委託料については、主に佐渡ふるさと島づくり寄附金事業の増額が要因と分析している。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引き続き公共施設の見直し等により、委託料や修繕費の削減に努めるほか、事務事業の見直しによる物件費の抑制を図る。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xdr:rowOff>
    </xdr:from>
    <xdr:to>
      <xdr:col>82</xdr:col>
      <xdr:colOff>107950</xdr:colOff>
      <xdr:row>18</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98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120650</xdr:rowOff>
    </xdr:from>
    <xdr:to>
      <xdr:col>78</xdr:col>
      <xdr:colOff>69850</xdr:colOff>
      <xdr:row>18</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35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19050</xdr:rowOff>
    </xdr:from>
    <xdr:to>
      <xdr:col>73</xdr:col>
      <xdr:colOff>180975</xdr:colOff>
      <xdr:row>17</xdr:row>
      <xdr:rowOff>120650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33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19050</xdr:rowOff>
    </xdr:from>
    <xdr:to>
      <xdr:col>69</xdr:col>
      <xdr:colOff>92075</xdr:colOff>
      <xdr:row>17</xdr:row>
      <xdr:rowOff>19050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3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76200</xdr:rowOff>
    </xdr:from>
    <xdr:to>
      <xdr:col>82</xdr:col>
      <xdr:colOff>158750</xdr:colOff>
      <xdr:row>19</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48277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133350</xdr:rowOff>
    </xdr:from>
    <xdr:to>
      <xdr:col>78</xdr:col>
      <xdr:colOff>120650</xdr:colOff>
      <xdr:row>18</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48277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3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69850</xdr:rowOff>
    </xdr:from>
    <xdr:to>
      <xdr:col>74</xdr:col>
      <xdr:colOff>31750</xdr:colOff>
      <xdr:row>18</xdr:row>
      <xdr:rowOff>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139700</xdr:rowOff>
    </xdr:from>
    <xdr:to>
      <xdr:col>69</xdr:col>
      <xdr:colOff>142875</xdr:colOff>
      <xdr:row>17</xdr:row>
      <xdr:rowOff>69850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139700</xdr:rowOff>
    </xdr:from>
    <xdr:to>
      <xdr:col>65</xdr:col>
      <xdr:colOff>53975</xdr:colOff>
      <xdr:row>17</xdr:row>
      <xdr:rowOff>69850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54627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ポイント減少し、類似団体の中では最も低い比率となっている。主な要因として生活保護費の減少が考えられる。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今後も扶助費の性質を考慮しながら、社会保障関係経費の動向を注視するとともに歳出の適正化に努める。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78994</xdr:rowOff>
    </xdr:from>
    <xdr:to>
      <xdr:col>24</xdr:col>
      <xdr:colOff>25400</xdr:colOff>
      <xdr:row>53</xdr:row>
      <xdr:rowOff>106426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1658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106426</xdr:rowOff>
    </xdr:from>
    <xdr:to>
      <xdr:col>19</xdr:col>
      <xdr:colOff>187325</xdr:colOff>
      <xdr:row>53</xdr:row>
      <xdr:rowOff>106426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932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51562</xdr:rowOff>
    </xdr:from>
    <xdr:to>
      <xdr:col>15</xdr:col>
      <xdr:colOff>98425</xdr:colOff>
      <xdr:row>53</xdr:row>
      <xdr:rowOff>106426</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384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51562</xdr:rowOff>
    </xdr:from>
    <xdr:to>
      <xdr:col>11</xdr:col>
      <xdr:colOff>9525</xdr:colOff>
      <xdr:row>53</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384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28194</xdr:rowOff>
    </xdr:from>
    <xdr:to>
      <xdr:col>24</xdr:col>
      <xdr:colOff>76200</xdr:colOff>
      <xdr:row>53</xdr:row>
      <xdr:rowOff>129794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108221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2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55626</xdr:rowOff>
    </xdr:from>
    <xdr:to>
      <xdr:col>20</xdr:col>
      <xdr:colOff>38100</xdr:colOff>
      <xdr:row>53</xdr:row>
      <xdr:rowOff>157226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167403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1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55626</xdr:rowOff>
    </xdr:from>
    <xdr:to>
      <xdr:col>15</xdr:col>
      <xdr:colOff>149225</xdr:colOff>
      <xdr:row>53</xdr:row>
      <xdr:rowOff>157226</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167403</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1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762</xdr:rowOff>
    </xdr:from>
    <xdr:to>
      <xdr:col>11</xdr:col>
      <xdr:colOff>60325</xdr:colOff>
      <xdr:row>53</xdr:row>
      <xdr:rowOff>102362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112539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5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64770</xdr:rowOff>
    </xdr:from>
    <xdr:to>
      <xdr:col>6</xdr:col>
      <xdr:colOff>171450</xdr:colOff>
      <xdr:row>53</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5097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ポイント増加している。歳出の中でも特に繰出金の割合が大きく、繰出金の経常収支比率は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引き続き事務事業の見直しを行うとともに、公立病院・高齢者福祉施設の経営改善により繰出金等の抑制を図る。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88900</xdr:rowOff>
    </xdr:from>
    <xdr:to>
      <xdr:col>82</xdr:col>
      <xdr:colOff>107950</xdr:colOff>
      <xdr:row>55</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5186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88900</xdr:rowOff>
    </xdr:from>
    <xdr:to>
      <xdr:col>78</xdr:col>
      <xdr:colOff>69850</xdr:colOff>
      <xdr:row>55</xdr:row>
      <xdr:rowOff>127000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127000</xdr:rowOff>
    </xdr:from>
    <xdr:to>
      <xdr:col>73</xdr:col>
      <xdr:colOff>180975</xdr:colOff>
      <xdr:row>55</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556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146050</xdr:rowOff>
    </xdr:from>
    <xdr:to>
      <xdr:col>69</xdr:col>
      <xdr:colOff>92075</xdr:colOff>
      <xdr:row>55</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4043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114300</xdr:rowOff>
    </xdr:from>
    <xdr:to>
      <xdr:col>82</xdr:col>
      <xdr:colOff>158750</xdr:colOff>
      <xdr:row>56</xdr:row>
      <xdr:rowOff>44450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130827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38100</xdr:rowOff>
    </xdr:from>
    <xdr:to>
      <xdr:col>78</xdr:col>
      <xdr:colOff>120650</xdr:colOff>
      <xdr:row>55</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149877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76200</xdr:rowOff>
    </xdr:from>
    <xdr:to>
      <xdr:col>74</xdr:col>
      <xdr:colOff>31750</xdr:colOff>
      <xdr:row>56</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76200</xdr:rowOff>
    </xdr:from>
    <xdr:to>
      <xdr:col>69</xdr:col>
      <xdr:colOff>142875</xdr:colOff>
      <xdr:row>56</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95250</xdr:rowOff>
    </xdr:from>
    <xdr:to>
      <xdr:col>65</xdr:col>
      <xdr:colOff>53975</xdr:colOff>
      <xdr:row>55</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％であり、前年度から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ポイント減少した。引き続き、補助金の目的、妥当性、効果等を検証し、終期の設定や目的を達成した補助金の廃止等の見直しを進めるとともに、外郭団体のあり方の見直しにも取り組む。</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127000</xdr:rowOff>
    </xdr:from>
    <xdr:to>
      <xdr:col>82</xdr:col>
      <xdr:colOff>107950</xdr:colOff>
      <xdr:row>37</xdr:row>
      <xdr:rowOff>144145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706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98425</xdr:rowOff>
    </xdr:from>
    <xdr:to>
      <xdr:col>78</xdr:col>
      <xdr:colOff>69850</xdr:colOff>
      <xdr:row>37</xdr:row>
      <xdr:rowOff>144145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420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75565</xdr:rowOff>
    </xdr:from>
    <xdr:to>
      <xdr:col>73</xdr:col>
      <xdr:colOff>180975</xdr:colOff>
      <xdr:row>37</xdr:row>
      <xdr:rowOff>98425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192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75565</xdr:rowOff>
    </xdr:from>
    <xdr:to>
      <xdr:col>69</xdr:col>
      <xdr:colOff>92075</xdr:colOff>
      <xdr:row>37</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192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76200</xdr:rowOff>
    </xdr:from>
    <xdr:to>
      <xdr:col>82</xdr:col>
      <xdr:colOff>158750</xdr:colOff>
      <xdr:row>38</xdr:row>
      <xdr:rowOff>6350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92727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6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93345</xdr:rowOff>
    </xdr:from>
    <xdr:to>
      <xdr:col>78</xdr:col>
      <xdr:colOff>120650</xdr:colOff>
      <xdr:row>38</xdr:row>
      <xdr:rowOff>23495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33672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05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47625</xdr:rowOff>
    </xdr:from>
    <xdr:to>
      <xdr:col>74</xdr:col>
      <xdr:colOff>31750</xdr:colOff>
      <xdr:row>37</xdr:row>
      <xdr:rowOff>149225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159402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24765</xdr:rowOff>
    </xdr:from>
    <xdr:to>
      <xdr:col>69</xdr:col>
      <xdr:colOff>142875</xdr:colOff>
      <xdr:row>37</xdr:row>
      <xdr:rowOff>126365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136542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3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76200</xdr:rowOff>
    </xdr:from>
    <xdr:to>
      <xdr:col>65</xdr:col>
      <xdr:colOff>53975</xdr:colOff>
      <xdr:row>38</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16527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8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ポイント減少した。分子となる公債費元金の減少が要因と分析している。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市は、広大な面積をもち、四方を海に囲まれた離島であることから、道路や漁港などの建設事業が多いため、類似団体平均値を上回っている。今後は、合併特例債の償還額の減少が見込まれているが、市債発行額の抑制も継続して行い公債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79375</xdr:rowOff>
    </xdr:from>
    <xdr:to>
      <xdr:col>24</xdr:col>
      <xdr:colOff>25400</xdr:colOff>
      <xdr:row>79</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6239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107950</xdr:rowOff>
    </xdr:from>
    <xdr:to>
      <xdr:col>19</xdr:col>
      <xdr:colOff>187325</xdr:colOff>
      <xdr:row>80</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652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22225</xdr:rowOff>
    </xdr:from>
    <xdr:to>
      <xdr:col>15</xdr:col>
      <xdr:colOff>98425</xdr:colOff>
      <xdr:row>80</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38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22225</xdr:rowOff>
    </xdr:from>
    <xdr:to>
      <xdr:col>11</xdr:col>
      <xdr:colOff>9525</xdr:colOff>
      <xdr:row>80</xdr:row>
      <xdr:rowOff>136525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382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28575</xdr:rowOff>
    </xdr:from>
    <xdr:to>
      <xdr:col>24</xdr:col>
      <xdr:colOff>76200</xdr:colOff>
      <xdr:row>79</xdr:row>
      <xdr:rowOff>130175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4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57150</xdr:rowOff>
    </xdr:from>
    <xdr:to>
      <xdr:col>20</xdr:col>
      <xdr:colOff>38100</xdr:colOff>
      <xdr:row>79</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143527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19050</xdr:rowOff>
    </xdr:from>
    <xdr:to>
      <xdr:col>15</xdr:col>
      <xdr:colOff>149225</xdr:colOff>
      <xdr:row>80</xdr:row>
      <xdr:rowOff>120650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105427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2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142875</xdr:rowOff>
    </xdr:from>
    <xdr:to>
      <xdr:col>11</xdr:col>
      <xdr:colOff>60325</xdr:colOff>
      <xdr:row>80</xdr:row>
      <xdr:rowOff>73025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8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57802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7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85725</xdr:rowOff>
    </xdr:from>
    <xdr:to>
      <xdr:col>6</xdr:col>
      <xdr:colOff>171450</xdr:colOff>
      <xdr:row>81</xdr:row>
      <xdr:rowOff>15875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80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8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ポイント増加している。分母となる経常一般財源は増加したものの、主に物件費、維持補修費、繰出金の増加により経常収支比率が増加したと分析している。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今後、更なる人口減少に伴う普通交付税の減が見込まれるため、公共施設や事務事業の見直し等の行財政改革を通じて経常経費の削減に努める。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29845</xdr:rowOff>
    </xdr:from>
    <xdr:to>
      <xdr:col>82</xdr:col>
      <xdr:colOff>107950</xdr:colOff>
      <xdr:row>75</xdr:row>
      <xdr:rowOff>41275</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885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29845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9144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111141</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81280</xdr:rowOff>
    </xdr:from>
    <xdr:to>
      <xdr:col>73</xdr:col>
      <xdr:colOff>180975</xdr:colOff>
      <xdr:row>74</xdr:row>
      <xdr:rowOff>104140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9713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42562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81280</xdr:rowOff>
    </xdr:from>
    <xdr:to>
      <xdr:col>69</xdr:col>
      <xdr:colOff>92075</xdr:colOff>
      <xdr:row>74</xdr:row>
      <xdr:rowOff>41275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9713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161925</xdr:rowOff>
    </xdr:from>
    <xdr:to>
      <xdr:col>82</xdr:col>
      <xdr:colOff>158750</xdr:colOff>
      <xdr:row>75</xdr:row>
      <xdr:rowOff>92075</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7002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9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150495</xdr:rowOff>
    </xdr:from>
    <xdr:to>
      <xdr:col>78</xdr:col>
      <xdr:colOff>120650</xdr:colOff>
      <xdr:row>75</xdr:row>
      <xdr:rowOff>80645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90822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06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30480</xdr:rowOff>
    </xdr:from>
    <xdr:to>
      <xdr:col>69</xdr:col>
      <xdr:colOff>142875</xdr:colOff>
      <xdr:row>73</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142257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161925</xdr:rowOff>
    </xdr:from>
    <xdr:to>
      <xdr:col>65</xdr:col>
      <xdr:colOff>53975</xdr:colOff>
      <xdr:row>74</xdr:row>
      <xdr:rowOff>92075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102252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26556</xdr:rowOff>
    </xdr:from>
    <xdr:to>
      <xdr:col>29</xdr:col>
      <xdr:colOff>127000</xdr:colOff>
      <xdr:row>12</xdr:row>
      <xdr:rowOff>160833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131581"/>
          <a:ext cx="647700" cy="134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160833</xdr:rowOff>
    </xdr:from>
    <xdr:to>
      <xdr:col>26</xdr:col>
      <xdr:colOff>50800</xdr:colOff>
      <xdr:row>13</xdr:row>
      <xdr:rowOff>37897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265858"/>
          <a:ext cx="698500" cy="48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37897</xdr:rowOff>
    </xdr:from>
    <xdr:to>
      <xdr:col>22</xdr:col>
      <xdr:colOff>114300</xdr:colOff>
      <xdr:row>13</xdr:row>
      <xdr:rowOff>115126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314372"/>
          <a:ext cx="698500" cy="77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115126</xdr:rowOff>
    </xdr:from>
    <xdr:to>
      <xdr:col>18</xdr:col>
      <xdr:colOff>177800</xdr:colOff>
      <xdr:row>13</xdr:row>
      <xdr:rowOff>157810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391601"/>
          <a:ext cx="698500" cy="42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147206</xdr:rowOff>
    </xdr:from>
    <xdr:to>
      <xdr:col>29</xdr:col>
      <xdr:colOff>177800</xdr:colOff>
      <xdr:row>12</xdr:row>
      <xdr:rowOff>77356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080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93883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2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12</xdr:row>
      <xdr:rowOff>110033</xdr:rowOff>
    </xdr:from>
    <xdr:to>
      <xdr:col>26</xdr:col>
      <xdr:colOff>101600</xdr:colOff>
      <xdr:row>13</xdr:row>
      <xdr:rowOff>40183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215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50360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198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158547</xdr:rowOff>
    </xdr:from>
    <xdr:to>
      <xdr:col>22</xdr:col>
      <xdr:colOff>165100</xdr:colOff>
      <xdr:row>13</xdr:row>
      <xdr:rowOff>88697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263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98874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3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64326</xdr:rowOff>
    </xdr:from>
    <xdr:to>
      <xdr:col>19</xdr:col>
      <xdr:colOff>38100</xdr:colOff>
      <xdr:row>13</xdr:row>
      <xdr:rowOff>165926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340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4653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109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107010</xdr:rowOff>
    </xdr:from>
    <xdr:to>
      <xdr:col>15</xdr:col>
      <xdr:colOff>101600</xdr:colOff>
      <xdr:row>14</xdr:row>
      <xdr:rowOff>37160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383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47337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107798</xdr:rowOff>
    </xdr:from>
    <xdr:to>
      <xdr:col>29</xdr:col>
      <xdr:colOff>127000</xdr:colOff>
      <xdr:row>33</xdr:row>
      <xdr:rowOff>124638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032348"/>
          <a:ext cx="647700" cy="16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124638</xdr:rowOff>
    </xdr:from>
    <xdr:to>
      <xdr:col>26</xdr:col>
      <xdr:colOff>50800</xdr:colOff>
      <xdr:row>33</xdr:row>
      <xdr:rowOff>140335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049188"/>
          <a:ext cx="698500" cy="15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140335</xdr:rowOff>
    </xdr:from>
    <xdr:to>
      <xdr:col>22</xdr:col>
      <xdr:colOff>114300</xdr:colOff>
      <xdr:row>33</xdr:row>
      <xdr:rowOff>216078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064885"/>
          <a:ext cx="698500" cy="75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216078</xdr:rowOff>
    </xdr:from>
    <xdr:to>
      <xdr:col>18</xdr:col>
      <xdr:colOff>177800</xdr:colOff>
      <xdr:row>33</xdr:row>
      <xdr:rowOff>289916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140628"/>
          <a:ext cx="698500" cy="73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56998</xdr:rowOff>
    </xdr:from>
    <xdr:to>
      <xdr:col>29</xdr:col>
      <xdr:colOff>177800</xdr:colOff>
      <xdr:row>33</xdr:row>
      <xdr:rowOff>158598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5981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3675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59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73838</xdr:rowOff>
    </xdr:from>
    <xdr:to>
      <xdr:col>26</xdr:col>
      <xdr:colOff>101600</xdr:colOff>
      <xdr:row>33</xdr:row>
      <xdr:rowOff>175438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5998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14165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767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89535</xdr:rowOff>
    </xdr:from>
    <xdr:to>
      <xdr:col>22</xdr:col>
      <xdr:colOff>165100</xdr:colOff>
      <xdr:row>33</xdr:row>
      <xdr:rowOff>191135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014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29862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165278</xdr:rowOff>
    </xdr:from>
    <xdr:to>
      <xdr:col>19</xdr:col>
      <xdr:colOff>38100</xdr:colOff>
      <xdr:row>33</xdr:row>
      <xdr:rowOff>266878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089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105605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585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239116</xdr:rowOff>
    </xdr:from>
    <xdr:to>
      <xdr:col>15</xdr:col>
      <xdr:colOff>101600</xdr:colOff>
      <xdr:row>33</xdr:row>
      <xdr:rowOff>340716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163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7993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5932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41897</xdr:rowOff>
    </xdr:from>
    <xdr:to>
      <xdr:col>24</xdr:col>
      <xdr:colOff>63500</xdr:colOff>
      <xdr:row>31</xdr:row>
      <xdr:rowOff>151384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56847"/>
          <a:ext cx="838200" cy="10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151384</xdr:rowOff>
    </xdr:from>
    <xdr:to>
      <xdr:col>19</xdr:col>
      <xdr:colOff>177800</xdr:colOff>
      <xdr:row>32</xdr:row>
      <xdr:rowOff>29616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466334"/>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29616</xdr:rowOff>
    </xdr:from>
    <xdr:to>
      <xdr:col>15</xdr:col>
      <xdr:colOff>50800</xdr:colOff>
      <xdr:row>32</xdr:row>
      <xdr:rowOff>90322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16016"/>
          <a:ext cx="8890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90322</xdr:rowOff>
    </xdr:from>
    <xdr:to>
      <xdr:col>10</xdr:col>
      <xdr:colOff>114300</xdr:colOff>
      <xdr:row>32</xdr:row>
      <xdr:rowOff>114948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76722"/>
          <a:ext cx="889000" cy="2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162547</xdr:rowOff>
    </xdr:from>
    <xdr:to>
      <xdr:col>24</xdr:col>
      <xdr:colOff>114300</xdr:colOff>
      <xdr:row>31</xdr:row>
      <xdr:rowOff>92697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0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115574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5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100584</xdr:rowOff>
    </xdr:from>
    <xdr:to>
      <xdr:col>20</xdr:col>
      <xdr:colOff>38100</xdr:colOff>
      <xdr:row>32</xdr:row>
      <xdr:rowOff>30734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1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47261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1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150266</xdr:rowOff>
    </xdr:from>
    <xdr:to>
      <xdr:col>15</xdr:col>
      <xdr:colOff>101600</xdr:colOff>
      <xdr:row>32</xdr:row>
      <xdr:rowOff>80416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6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96943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4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39522</xdr:rowOff>
    </xdr:from>
    <xdr:to>
      <xdr:col>10</xdr:col>
      <xdr:colOff>165100</xdr:colOff>
      <xdr:row>32</xdr:row>
      <xdr:rowOff>141122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2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157649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0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64148</xdr:rowOff>
    </xdr:from>
    <xdr:to>
      <xdr:col>6</xdr:col>
      <xdr:colOff>38100</xdr:colOff>
      <xdr:row>32</xdr:row>
      <xdr:rowOff>165748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5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10825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2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139807</xdr:rowOff>
    </xdr:from>
    <xdr:to>
      <xdr:col>24</xdr:col>
      <xdr:colOff>63500</xdr:colOff>
      <xdr:row>52</xdr:row>
      <xdr:rowOff>108199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883757"/>
          <a:ext cx="838200" cy="13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108199</xdr:rowOff>
    </xdr:from>
    <xdr:to>
      <xdr:col>19</xdr:col>
      <xdr:colOff>177800</xdr:colOff>
      <xdr:row>53</xdr:row>
      <xdr:rowOff>33568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023599"/>
          <a:ext cx="889000" cy="9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33568</xdr:rowOff>
    </xdr:from>
    <xdr:to>
      <xdr:col>15</xdr:col>
      <xdr:colOff>50800</xdr:colOff>
      <xdr:row>54</xdr:row>
      <xdr:rowOff>33751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120418"/>
          <a:ext cx="889000" cy="17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33751</xdr:rowOff>
    </xdr:from>
    <xdr:to>
      <xdr:col>10</xdr:col>
      <xdr:colOff>114300</xdr:colOff>
      <xdr:row>54</xdr:row>
      <xdr:rowOff>101219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292051"/>
          <a:ext cx="889000" cy="6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89007</xdr:rowOff>
    </xdr:from>
    <xdr:to>
      <xdr:col>24</xdr:col>
      <xdr:colOff>114300</xdr:colOff>
      <xdr:row>52</xdr:row>
      <xdr:rowOff>19157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8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111884</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68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57399</xdr:rowOff>
    </xdr:from>
    <xdr:to>
      <xdr:col>20</xdr:col>
      <xdr:colOff>38100</xdr:colOff>
      <xdr:row>52</xdr:row>
      <xdr:rowOff>158999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97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4076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74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154218</xdr:rowOff>
    </xdr:from>
    <xdr:to>
      <xdr:col>15</xdr:col>
      <xdr:colOff>101600</xdr:colOff>
      <xdr:row>53</xdr:row>
      <xdr:rowOff>84368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06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100895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84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154401</xdr:rowOff>
    </xdr:from>
    <xdr:to>
      <xdr:col>10</xdr:col>
      <xdr:colOff>165100</xdr:colOff>
      <xdr:row>54</xdr:row>
      <xdr:rowOff>84551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24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101078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01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50419</xdr:rowOff>
    </xdr:from>
    <xdr:to>
      <xdr:col>6</xdr:col>
      <xdr:colOff>38100</xdr:colOff>
      <xdr:row>54</xdr:row>
      <xdr:rowOff>152019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30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168546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08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81342</xdr:rowOff>
    </xdr:from>
    <xdr:to>
      <xdr:col>24</xdr:col>
      <xdr:colOff>63500</xdr:colOff>
      <xdr:row>76</xdr:row>
      <xdr:rowOff>49861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940092"/>
          <a:ext cx="838200" cy="13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59723</xdr:rowOff>
    </xdr:from>
    <xdr:to>
      <xdr:col>19</xdr:col>
      <xdr:colOff>177800</xdr:colOff>
      <xdr:row>76</xdr:row>
      <xdr:rowOff>49861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18473"/>
          <a:ext cx="889000" cy="16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59723</xdr:rowOff>
    </xdr:from>
    <xdr:to>
      <xdr:col>15</xdr:col>
      <xdr:colOff>50800</xdr:colOff>
      <xdr:row>75</xdr:row>
      <xdr:rowOff>148811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918473"/>
          <a:ext cx="889000" cy="8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148811</xdr:rowOff>
    </xdr:from>
    <xdr:to>
      <xdr:col>10</xdr:col>
      <xdr:colOff>114300</xdr:colOff>
      <xdr:row>76</xdr:row>
      <xdr:rowOff>3651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007561"/>
          <a:ext cx="889000" cy="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30542</xdr:rowOff>
    </xdr:from>
    <xdr:to>
      <xdr:col>24</xdr:col>
      <xdr:colOff>114300</xdr:colOff>
      <xdr:row>75</xdr:row>
      <xdr:rowOff>132142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8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53419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4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170511</xdr:rowOff>
    </xdr:from>
    <xdr:to>
      <xdr:col>20</xdr:col>
      <xdr:colOff>38100</xdr:colOff>
      <xdr:row>76</xdr:row>
      <xdr:rowOff>100661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117188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0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8923</xdr:rowOff>
    </xdr:from>
    <xdr:to>
      <xdr:col>15</xdr:col>
      <xdr:colOff>101600</xdr:colOff>
      <xdr:row>75</xdr:row>
      <xdr:rowOff>110523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6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127050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64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98011</xdr:rowOff>
    </xdr:from>
    <xdr:to>
      <xdr:col>10</xdr:col>
      <xdr:colOff>165100</xdr:colOff>
      <xdr:row>76</xdr:row>
      <xdr:rowOff>28161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44688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73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124300</xdr:rowOff>
    </xdr:from>
    <xdr:to>
      <xdr:col>6</xdr:col>
      <xdr:colOff>38100</xdr:colOff>
      <xdr:row>76</xdr:row>
      <xdr:rowOff>54449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9830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70977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75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133108</xdr:rowOff>
    </xdr:from>
    <xdr:to>
      <xdr:col>24</xdr:col>
      <xdr:colOff>63500</xdr:colOff>
      <xdr:row>96</xdr:row>
      <xdr:rowOff>150833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92308"/>
          <a:ext cx="838200" cy="1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150833</xdr:rowOff>
    </xdr:from>
    <xdr:to>
      <xdr:col>19</xdr:col>
      <xdr:colOff>177800</xdr:colOff>
      <xdr:row>97</xdr:row>
      <xdr:rowOff>49944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10033"/>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133528</xdr:rowOff>
    </xdr:from>
    <xdr:to>
      <xdr:col>15</xdr:col>
      <xdr:colOff>50800</xdr:colOff>
      <xdr:row>97</xdr:row>
      <xdr:rowOff>49944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2728"/>
          <a:ext cx="889000" cy="8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133528</xdr:rowOff>
    </xdr:from>
    <xdr:to>
      <xdr:col>10</xdr:col>
      <xdr:colOff>114300</xdr:colOff>
      <xdr:row>97</xdr:row>
      <xdr:rowOff>159245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2728"/>
          <a:ext cx="889000" cy="19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82308</xdr:rowOff>
    </xdr:from>
    <xdr:to>
      <xdr:col>24</xdr:col>
      <xdr:colOff>114300</xdr:colOff>
      <xdr:row>97</xdr:row>
      <xdr:rowOff>12458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60735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100033</xdr:rowOff>
    </xdr:from>
    <xdr:to>
      <xdr:col>20</xdr:col>
      <xdr:colOff>38100</xdr:colOff>
      <xdr:row>97</xdr:row>
      <xdr:rowOff>30183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5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21310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65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170594</xdr:rowOff>
    </xdr:from>
    <xdr:to>
      <xdr:col>15</xdr:col>
      <xdr:colOff>101600</xdr:colOff>
      <xdr:row>97</xdr:row>
      <xdr:rowOff>100744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91871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82728</xdr:rowOff>
    </xdr:from>
    <xdr:to>
      <xdr:col>10</xdr:col>
      <xdr:colOff>165100</xdr:colOff>
      <xdr:row>97</xdr:row>
      <xdr:rowOff>12878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4005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634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108445</xdr:rowOff>
    </xdr:from>
    <xdr:to>
      <xdr:col>6</xdr:col>
      <xdr:colOff>38100</xdr:colOff>
      <xdr:row>98</xdr:row>
      <xdr:rowOff>38595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29722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3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85746</xdr:rowOff>
    </xdr:from>
    <xdr:to>
      <xdr:col>54</xdr:col>
      <xdr:colOff>189865</xdr:colOff>
      <xdr:row>37</xdr:row>
      <xdr:rowOff>166904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915046"/>
          <a:ext cx="1270" cy="59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170731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166904</xdr:rowOff>
    </xdr:from>
    <xdr:to>
      <xdr:col>55</xdr:col>
      <xdr:colOff>88900</xdr:colOff>
      <xdr:row>37</xdr:row>
      <xdr:rowOff>166904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32423</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69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85746</xdr:rowOff>
    </xdr:from>
    <xdr:to>
      <xdr:col>55</xdr:col>
      <xdr:colOff>88900</xdr:colOff>
      <xdr:row>34</xdr:row>
      <xdr:rowOff>85746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91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71874</xdr:rowOff>
    </xdr:from>
    <xdr:to>
      <xdr:col>55</xdr:col>
      <xdr:colOff>0</xdr:colOff>
      <xdr:row>34</xdr:row>
      <xdr:rowOff>95306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01174"/>
          <a:ext cx="8382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40210</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1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61783</xdr:rowOff>
    </xdr:from>
    <xdr:to>
      <xdr:col>55</xdr:col>
      <xdr:colOff>50800</xdr:colOff>
      <xdr:row>36</xdr:row>
      <xdr:rowOff>163383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52498</xdr:rowOff>
    </xdr:from>
    <xdr:to>
      <xdr:col>50</xdr:col>
      <xdr:colOff>114300</xdr:colOff>
      <xdr:row>34</xdr:row>
      <xdr:rowOff>71874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881798"/>
          <a:ext cx="889000" cy="1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60407</xdr:rowOff>
    </xdr:from>
    <xdr:to>
      <xdr:col>50</xdr:col>
      <xdr:colOff>165100</xdr:colOff>
      <xdr:row>36</xdr:row>
      <xdr:rowOff>162007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3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153134</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52498</xdr:rowOff>
    </xdr:from>
    <xdr:to>
      <xdr:col>45</xdr:col>
      <xdr:colOff>177800</xdr:colOff>
      <xdr:row>34</xdr:row>
      <xdr:rowOff>131105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881798"/>
          <a:ext cx="889000" cy="7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62287</xdr:rowOff>
    </xdr:from>
    <xdr:to>
      <xdr:col>46</xdr:col>
      <xdr:colOff>38100</xdr:colOff>
      <xdr:row>36</xdr:row>
      <xdr:rowOff>163887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3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155014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2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65396</xdr:rowOff>
    </xdr:from>
    <xdr:to>
      <xdr:col>41</xdr:col>
      <xdr:colOff>50800</xdr:colOff>
      <xdr:row>34</xdr:row>
      <xdr:rowOff>131105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551796"/>
          <a:ext cx="889000" cy="40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76263</xdr:rowOff>
    </xdr:from>
    <xdr:to>
      <xdr:col>41</xdr:col>
      <xdr:colOff>101600</xdr:colOff>
      <xdr:row>37</xdr:row>
      <xdr:rowOff>6413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168990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147920</xdr:rowOff>
    </xdr:from>
    <xdr:to>
      <xdr:col>36</xdr:col>
      <xdr:colOff>165100</xdr:colOff>
      <xdr:row>34</xdr:row>
      <xdr:rowOff>78070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69197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89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44506</xdr:rowOff>
    </xdr:from>
    <xdr:to>
      <xdr:col>55</xdr:col>
      <xdr:colOff>50800</xdr:colOff>
      <xdr:row>34</xdr:row>
      <xdr:rowOff>146106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159423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1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21074</xdr:rowOff>
    </xdr:from>
    <xdr:to>
      <xdr:col>50</xdr:col>
      <xdr:colOff>165100</xdr:colOff>
      <xdr:row>34</xdr:row>
      <xdr:rowOff>122674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139201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2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1698</xdr:rowOff>
    </xdr:from>
    <xdr:to>
      <xdr:col>46</xdr:col>
      <xdr:colOff>38100</xdr:colOff>
      <xdr:row>34</xdr:row>
      <xdr:rowOff>103298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83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119825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60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80305</xdr:rowOff>
    </xdr:from>
    <xdr:to>
      <xdr:col>41</xdr:col>
      <xdr:colOff>101600</xdr:colOff>
      <xdr:row>35</xdr:row>
      <xdr:rowOff>10455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26982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684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14596</xdr:rowOff>
    </xdr:from>
    <xdr:to>
      <xdr:col>36</xdr:col>
      <xdr:colOff>165100</xdr:colOff>
      <xdr:row>32</xdr:row>
      <xdr:rowOff>116196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5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132723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24013</xdr:rowOff>
    </xdr:from>
    <xdr:to>
      <xdr:col>55</xdr:col>
      <xdr:colOff>0</xdr:colOff>
      <xdr:row>52</xdr:row>
      <xdr:rowOff>6358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8767963"/>
          <a:ext cx="838200" cy="15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24013</xdr:rowOff>
    </xdr:from>
    <xdr:to>
      <xdr:col>50</xdr:col>
      <xdr:colOff>114300</xdr:colOff>
      <xdr:row>53</xdr:row>
      <xdr:rowOff>139616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8767963"/>
          <a:ext cx="889000" cy="4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55118</xdr:rowOff>
    </xdr:from>
    <xdr:to>
      <xdr:col>45</xdr:col>
      <xdr:colOff>177800</xdr:colOff>
      <xdr:row>53</xdr:row>
      <xdr:rowOff>139616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141968"/>
          <a:ext cx="889000" cy="8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55118</xdr:rowOff>
    </xdr:from>
    <xdr:to>
      <xdr:col>41</xdr:col>
      <xdr:colOff>50800</xdr:colOff>
      <xdr:row>54</xdr:row>
      <xdr:rowOff>46324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141968"/>
          <a:ext cx="889000" cy="16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127008</xdr:rowOff>
    </xdr:from>
    <xdr:to>
      <xdr:col>55</xdr:col>
      <xdr:colOff>50800</xdr:colOff>
      <xdr:row>52</xdr:row>
      <xdr:rowOff>57158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88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41935</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878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144663</xdr:rowOff>
    </xdr:from>
    <xdr:to>
      <xdr:col>50</xdr:col>
      <xdr:colOff>165100</xdr:colOff>
      <xdr:row>51</xdr:row>
      <xdr:rowOff>74813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871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91340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8492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88816</xdr:rowOff>
    </xdr:from>
    <xdr:to>
      <xdr:col>46</xdr:col>
      <xdr:colOff>38100</xdr:colOff>
      <xdr:row>54</xdr:row>
      <xdr:rowOff>18966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17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35493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895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4318</xdr:rowOff>
    </xdr:from>
    <xdr:to>
      <xdr:col>41</xdr:col>
      <xdr:colOff>101600</xdr:colOff>
      <xdr:row>53</xdr:row>
      <xdr:rowOff>105918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09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122445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8866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166974</xdr:rowOff>
    </xdr:from>
    <xdr:to>
      <xdr:col>36</xdr:col>
      <xdr:colOff>165100</xdr:colOff>
      <xdr:row>54</xdr:row>
      <xdr:rowOff>97124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25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113651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029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113891</xdr:rowOff>
    </xdr:from>
    <xdr:to>
      <xdr:col>55</xdr:col>
      <xdr:colOff>0</xdr:colOff>
      <xdr:row>78</xdr:row>
      <xdr:rowOff>60147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2115391"/>
          <a:ext cx="838200" cy="13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113891</xdr:rowOff>
    </xdr:from>
    <xdr:to>
      <xdr:col>50</xdr:col>
      <xdr:colOff>114300</xdr:colOff>
      <xdr:row>75</xdr:row>
      <xdr:rowOff>15227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115391"/>
          <a:ext cx="889000" cy="75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15227</xdr:rowOff>
    </xdr:from>
    <xdr:to>
      <xdr:col>45</xdr:col>
      <xdr:colOff>177800</xdr:colOff>
      <xdr:row>77</xdr:row>
      <xdr:rowOff>74230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873977"/>
          <a:ext cx="889000" cy="40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74230</xdr:rowOff>
    </xdr:from>
    <xdr:to>
      <xdr:col>41</xdr:col>
      <xdr:colOff>50800</xdr:colOff>
      <xdr:row>77</xdr:row>
      <xdr:rowOff>165350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275880"/>
          <a:ext cx="889000" cy="9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9347</xdr:rowOff>
    </xdr:from>
    <xdr:to>
      <xdr:col>55</xdr:col>
      <xdr:colOff>50800</xdr:colOff>
      <xdr:row>78</xdr:row>
      <xdr:rowOff>110947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95724</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9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63091</xdr:rowOff>
    </xdr:from>
    <xdr:to>
      <xdr:col>50</xdr:col>
      <xdr:colOff>165100</xdr:colOff>
      <xdr:row>70</xdr:row>
      <xdr:rowOff>164691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06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9768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183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135877</xdr:rowOff>
    </xdr:from>
    <xdr:to>
      <xdr:col>46</xdr:col>
      <xdr:colOff>38100</xdr:colOff>
      <xdr:row>75</xdr:row>
      <xdr:rowOff>66027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82554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59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23430</xdr:rowOff>
    </xdr:from>
    <xdr:to>
      <xdr:col>41</xdr:col>
      <xdr:colOff>101600</xdr:colOff>
      <xdr:row>77</xdr:row>
      <xdr:rowOff>125030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2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116157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31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114550</xdr:rowOff>
    </xdr:from>
    <xdr:to>
      <xdr:col>36</xdr:col>
      <xdr:colOff>165100</xdr:colOff>
      <xdr:row>78</xdr:row>
      <xdr:rowOff>44700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35827</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0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66309</xdr:rowOff>
    </xdr:from>
    <xdr:to>
      <xdr:col>55</xdr:col>
      <xdr:colOff>0</xdr:colOff>
      <xdr:row>92</xdr:row>
      <xdr:rowOff>106313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5839709"/>
          <a:ext cx="83820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106313</xdr:rowOff>
    </xdr:from>
    <xdr:to>
      <xdr:col>50</xdr:col>
      <xdr:colOff>114300</xdr:colOff>
      <xdr:row>94</xdr:row>
      <xdr:rowOff>17845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5879713"/>
          <a:ext cx="889000" cy="2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58003</xdr:rowOff>
    </xdr:from>
    <xdr:to>
      <xdr:col>45</xdr:col>
      <xdr:colOff>177800</xdr:colOff>
      <xdr:row>94</xdr:row>
      <xdr:rowOff>17845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5831403"/>
          <a:ext cx="889000" cy="30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58003</xdr:rowOff>
    </xdr:from>
    <xdr:to>
      <xdr:col>41</xdr:col>
      <xdr:colOff>50800</xdr:colOff>
      <xdr:row>93</xdr:row>
      <xdr:rowOff>57753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5831403"/>
          <a:ext cx="889000" cy="17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15509</xdr:rowOff>
    </xdr:from>
    <xdr:to>
      <xdr:col>55</xdr:col>
      <xdr:colOff>50800</xdr:colOff>
      <xdr:row>92</xdr:row>
      <xdr:rowOff>117109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578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38386</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564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55513</xdr:rowOff>
    </xdr:from>
    <xdr:to>
      <xdr:col>50</xdr:col>
      <xdr:colOff>165100</xdr:colOff>
      <xdr:row>92</xdr:row>
      <xdr:rowOff>157113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582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2190</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560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138495</xdr:rowOff>
    </xdr:from>
    <xdr:to>
      <xdr:col>46</xdr:col>
      <xdr:colOff>38100</xdr:colOff>
      <xdr:row>94</xdr:row>
      <xdr:rowOff>68645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08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85172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585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7203</xdr:rowOff>
    </xdr:from>
    <xdr:to>
      <xdr:col>41</xdr:col>
      <xdr:colOff>101600</xdr:colOff>
      <xdr:row>92</xdr:row>
      <xdr:rowOff>108803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578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125330</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555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6953</xdr:rowOff>
    </xdr:from>
    <xdr:to>
      <xdr:col>36</xdr:col>
      <xdr:colOff>165100</xdr:colOff>
      <xdr:row>93</xdr:row>
      <xdr:rowOff>108553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595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125080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572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25955</xdr:rowOff>
    </xdr:from>
    <xdr:to>
      <xdr:col>85</xdr:col>
      <xdr:colOff>127000</xdr:colOff>
      <xdr:row>38</xdr:row>
      <xdr:rowOff>150346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369605"/>
          <a:ext cx="838200" cy="29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89126</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04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150346</xdr:rowOff>
    </xdr:from>
    <xdr:to>
      <xdr:col>81</xdr:col>
      <xdr:colOff>50800</xdr:colOff>
      <xdr:row>39</xdr:row>
      <xdr:rowOff>33646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665446"/>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140892</xdr:rowOff>
    </xdr:from>
    <xdr:to>
      <xdr:col>76</xdr:col>
      <xdr:colOff>114300</xdr:colOff>
      <xdr:row>39</xdr:row>
      <xdr:rowOff>33646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5992"/>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85212</xdr:rowOff>
    </xdr:from>
    <xdr:to>
      <xdr:col>71</xdr:col>
      <xdr:colOff>177800</xdr:colOff>
      <xdr:row>38</xdr:row>
      <xdr:rowOff>140892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00312"/>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146605</xdr:rowOff>
    </xdr:from>
    <xdr:to>
      <xdr:col>85</xdr:col>
      <xdr:colOff>177800</xdr:colOff>
      <xdr:row>37</xdr:row>
      <xdr:rowOff>76755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3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169482</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17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99546</xdr:rowOff>
    </xdr:from>
    <xdr:to>
      <xdr:col>81</xdr:col>
      <xdr:colOff>101600</xdr:colOff>
      <xdr:row>39</xdr:row>
      <xdr:rowOff>29696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1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46223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38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154296</xdr:rowOff>
    </xdr:from>
    <xdr:to>
      <xdr:col>76</xdr:col>
      <xdr:colOff>165100</xdr:colOff>
      <xdr:row>39</xdr:row>
      <xdr:rowOff>84446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6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75573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90092</xdr:rowOff>
    </xdr:from>
    <xdr:to>
      <xdr:col>72</xdr:col>
      <xdr:colOff>38100</xdr:colOff>
      <xdr:row>39</xdr:row>
      <xdr:rowOff>20242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11369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69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34412</xdr:rowOff>
    </xdr:from>
    <xdr:to>
      <xdr:col>67</xdr:col>
      <xdr:colOff>101600</xdr:colOff>
      <xdr:row>38</xdr:row>
      <xdr:rowOff>136012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4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152538</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32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103619</xdr:rowOff>
    </xdr:from>
    <xdr:to>
      <xdr:col>85</xdr:col>
      <xdr:colOff>126364</xdr:colOff>
      <xdr:row>79</xdr:row>
      <xdr:rowOff>58153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448019"/>
          <a:ext cx="1269" cy="115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61980</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60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58153</xdr:rowOff>
    </xdr:from>
    <xdr:to>
      <xdr:col>86</xdr:col>
      <xdr:colOff>25400</xdr:colOff>
      <xdr:row>79</xdr:row>
      <xdr:rowOff>58153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60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50296</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222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103619</xdr:rowOff>
    </xdr:from>
    <xdr:to>
      <xdr:col>86</xdr:col>
      <xdr:colOff>25400</xdr:colOff>
      <xdr:row>72</xdr:row>
      <xdr:rowOff>103619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44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103619</xdr:rowOff>
    </xdr:from>
    <xdr:to>
      <xdr:col>85</xdr:col>
      <xdr:colOff>127000</xdr:colOff>
      <xdr:row>72</xdr:row>
      <xdr:rowOff>132524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448019"/>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42485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726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64058</xdr:rowOff>
    </xdr:from>
    <xdr:to>
      <xdr:col>85</xdr:col>
      <xdr:colOff>177800</xdr:colOff>
      <xdr:row>76</xdr:row>
      <xdr:rowOff>165658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9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58686</xdr:rowOff>
    </xdr:from>
    <xdr:to>
      <xdr:col>81</xdr:col>
      <xdr:colOff>50800</xdr:colOff>
      <xdr:row>72</xdr:row>
      <xdr:rowOff>132524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4592300" y="12403086"/>
          <a:ext cx="889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77102</xdr:rowOff>
    </xdr:from>
    <xdr:to>
      <xdr:col>81</xdr:col>
      <xdr:colOff>101600</xdr:colOff>
      <xdr:row>77</xdr:row>
      <xdr:rowOff>7252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107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169829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320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93104</xdr:rowOff>
    </xdr:from>
    <xdr:to>
      <xdr:col>76</xdr:col>
      <xdr:colOff>114300</xdr:colOff>
      <xdr:row>72</xdr:row>
      <xdr:rowOff>58686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2266054"/>
          <a:ext cx="889000" cy="1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91415</xdr:rowOff>
    </xdr:from>
    <xdr:to>
      <xdr:col>76</xdr:col>
      <xdr:colOff>165100</xdr:colOff>
      <xdr:row>77</xdr:row>
      <xdr:rowOff>21565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12692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32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93104</xdr:rowOff>
    </xdr:from>
    <xdr:to>
      <xdr:col>71</xdr:col>
      <xdr:colOff>177800</xdr:colOff>
      <xdr:row>72</xdr:row>
      <xdr:rowOff>49352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2266054"/>
          <a:ext cx="889000" cy="1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91287</xdr:rowOff>
    </xdr:from>
    <xdr:to>
      <xdr:col>72</xdr:col>
      <xdr:colOff>38100</xdr:colOff>
      <xdr:row>77</xdr:row>
      <xdr:rowOff>21437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121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12564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21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20929</xdr:rowOff>
    </xdr:from>
    <xdr:to>
      <xdr:col>67</xdr:col>
      <xdr:colOff>101600</xdr:colOff>
      <xdr:row>77</xdr:row>
      <xdr:rowOff>122529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2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113656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31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52819</xdr:rowOff>
    </xdr:from>
    <xdr:to>
      <xdr:col>85</xdr:col>
      <xdr:colOff>177800</xdr:colOff>
      <xdr:row>72</xdr:row>
      <xdr:rowOff>154419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39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5846</xdr:rowOff>
    </xdr:from>
    <xdr:ext cx="599010"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350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81724</xdr:rowOff>
    </xdr:from>
    <xdr:to>
      <xdr:col>81</xdr:col>
      <xdr:colOff>101600</xdr:colOff>
      <xdr:row>73</xdr:row>
      <xdr:rowOff>11874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4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28401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181795" y="1220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7886</xdr:rowOff>
    </xdr:from>
    <xdr:to>
      <xdr:col>76</xdr:col>
      <xdr:colOff>165100</xdr:colOff>
      <xdr:row>72</xdr:row>
      <xdr:rowOff>109486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3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126013</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92795" y="1212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42304</xdr:rowOff>
    </xdr:from>
    <xdr:to>
      <xdr:col>72</xdr:col>
      <xdr:colOff>38100</xdr:colOff>
      <xdr:row>71</xdr:row>
      <xdr:rowOff>143904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2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160431</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03795" y="1199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170002</xdr:rowOff>
    </xdr:from>
    <xdr:to>
      <xdr:col>67</xdr:col>
      <xdr:colOff>101600</xdr:colOff>
      <xdr:row>72</xdr:row>
      <xdr:rowOff>100152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34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116679</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14795" y="1211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48882</xdr:rowOff>
    </xdr:from>
    <xdr:to>
      <xdr:col>85</xdr:col>
      <xdr:colOff>127000</xdr:colOff>
      <xdr:row>97</xdr:row>
      <xdr:rowOff>58821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679532"/>
          <a:ext cx="8382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41329</xdr:rowOff>
    </xdr:from>
    <xdr:to>
      <xdr:col>81</xdr:col>
      <xdr:colOff>50800</xdr:colOff>
      <xdr:row>97</xdr:row>
      <xdr:rowOff>58821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671979"/>
          <a:ext cx="889000" cy="1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41329</xdr:rowOff>
    </xdr:from>
    <xdr:to>
      <xdr:col>76</xdr:col>
      <xdr:colOff>114300</xdr:colOff>
      <xdr:row>97</xdr:row>
      <xdr:rowOff>81581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671979"/>
          <a:ext cx="889000" cy="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81581</xdr:rowOff>
    </xdr:from>
    <xdr:to>
      <xdr:col>71</xdr:col>
      <xdr:colOff>177800</xdr:colOff>
      <xdr:row>97</xdr:row>
      <xdr:rowOff>95543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712231"/>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169532</xdr:rowOff>
    </xdr:from>
    <xdr:to>
      <xdr:col>85</xdr:col>
      <xdr:colOff>177800</xdr:colOff>
      <xdr:row>97</xdr:row>
      <xdr:rowOff>99682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6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20959</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48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8021</xdr:rowOff>
    </xdr:from>
    <xdr:to>
      <xdr:col>81</xdr:col>
      <xdr:colOff>101600</xdr:colOff>
      <xdr:row>97</xdr:row>
      <xdr:rowOff>109621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63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126148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41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161979</xdr:rowOff>
    </xdr:from>
    <xdr:to>
      <xdr:col>76</xdr:col>
      <xdr:colOff>165100</xdr:colOff>
      <xdr:row>97</xdr:row>
      <xdr:rowOff>92129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6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108656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396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30781</xdr:rowOff>
    </xdr:from>
    <xdr:to>
      <xdr:col>72</xdr:col>
      <xdr:colOff>38100</xdr:colOff>
      <xdr:row>97</xdr:row>
      <xdr:rowOff>132381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6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123508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7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44743</xdr:rowOff>
    </xdr:from>
    <xdr:to>
      <xdr:col>67</xdr:col>
      <xdr:colOff>101600</xdr:colOff>
      <xdr:row>97</xdr:row>
      <xdr:rowOff>146343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6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162870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45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123698</xdr:rowOff>
    </xdr:from>
    <xdr:to>
      <xdr:col>116</xdr:col>
      <xdr:colOff>63500</xdr:colOff>
      <xdr:row>36</xdr:row>
      <xdr:rowOff>3912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124448"/>
          <a:ext cx="838200" cy="5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28694</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200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38716</xdr:rowOff>
    </xdr:from>
    <xdr:to>
      <xdr:col>111</xdr:col>
      <xdr:colOff>177800</xdr:colOff>
      <xdr:row>36</xdr:row>
      <xdr:rowOff>3912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039466"/>
          <a:ext cx="889000" cy="1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108818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34430</xdr:rowOff>
    </xdr:from>
    <xdr:to>
      <xdr:col>107</xdr:col>
      <xdr:colOff>50800</xdr:colOff>
      <xdr:row>35</xdr:row>
      <xdr:rowOff>38716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035180"/>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134650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30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17571</xdr:rowOff>
    </xdr:from>
    <xdr:to>
      <xdr:col>102</xdr:col>
      <xdr:colOff>114300</xdr:colOff>
      <xdr:row>35</xdr:row>
      <xdr:rowOff>34430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5675421"/>
          <a:ext cx="889000" cy="35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108418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8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72898</xdr:rowOff>
    </xdr:from>
    <xdr:to>
      <xdr:col>116</xdr:col>
      <xdr:colOff>114300</xdr:colOff>
      <xdr:row>36</xdr:row>
      <xdr:rowOff>3048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95775</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592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124562</xdr:rowOff>
    </xdr:from>
    <xdr:to>
      <xdr:col>112</xdr:col>
      <xdr:colOff>38100</xdr:colOff>
      <xdr:row>36</xdr:row>
      <xdr:rowOff>54712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12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71239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590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159366</xdr:rowOff>
    </xdr:from>
    <xdr:to>
      <xdr:col>107</xdr:col>
      <xdr:colOff>101600</xdr:colOff>
      <xdr:row>35</xdr:row>
      <xdr:rowOff>89516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598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106043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576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155080</xdr:rowOff>
    </xdr:from>
    <xdr:to>
      <xdr:col>102</xdr:col>
      <xdr:colOff>165100</xdr:colOff>
      <xdr:row>35</xdr:row>
      <xdr:rowOff>85230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598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101757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575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138221</xdr:rowOff>
    </xdr:from>
    <xdr:to>
      <xdr:col>98</xdr:col>
      <xdr:colOff>38100</xdr:colOff>
      <xdr:row>33</xdr:row>
      <xdr:rowOff>68371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562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84898</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389111" y="539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36693</xdr:rowOff>
    </xdr:from>
    <xdr:to>
      <xdr:col>116</xdr:col>
      <xdr:colOff>63500</xdr:colOff>
      <xdr:row>54</xdr:row>
      <xdr:rowOff>101341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9123543"/>
          <a:ext cx="838200" cy="23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10450</xdr:rowOff>
    </xdr:from>
    <xdr:to>
      <xdr:col>111</xdr:col>
      <xdr:colOff>177800</xdr:colOff>
      <xdr:row>54</xdr:row>
      <xdr:rowOff>101341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9268750"/>
          <a:ext cx="8890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10450</xdr:rowOff>
    </xdr:from>
    <xdr:to>
      <xdr:col>107</xdr:col>
      <xdr:colOff>50800</xdr:colOff>
      <xdr:row>54</xdr:row>
      <xdr:rowOff>37836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268750"/>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37836</xdr:rowOff>
    </xdr:from>
    <xdr:to>
      <xdr:col>102</xdr:col>
      <xdr:colOff>114300</xdr:colOff>
      <xdr:row>54</xdr:row>
      <xdr:rowOff>80310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8656300" y="9296136"/>
          <a:ext cx="889000" cy="4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157343</xdr:rowOff>
    </xdr:from>
    <xdr:to>
      <xdr:col>116</xdr:col>
      <xdr:colOff>114300</xdr:colOff>
      <xdr:row>53</xdr:row>
      <xdr:rowOff>87493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07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72270</xdr:rowOff>
    </xdr:from>
    <xdr:ext cx="534377"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898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50541</xdr:rowOff>
    </xdr:from>
    <xdr:to>
      <xdr:col>112</xdr:col>
      <xdr:colOff>38100</xdr:colOff>
      <xdr:row>54</xdr:row>
      <xdr:rowOff>152141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30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168668</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56111" y="908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131100</xdr:rowOff>
    </xdr:from>
    <xdr:to>
      <xdr:col>107</xdr:col>
      <xdr:colOff>101600</xdr:colOff>
      <xdr:row>54</xdr:row>
      <xdr:rowOff>61250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2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77777</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67111" y="899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158486</xdr:rowOff>
    </xdr:from>
    <xdr:to>
      <xdr:col>102</xdr:col>
      <xdr:colOff>165100</xdr:colOff>
      <xdr:row>54</xdr:row>
      <xdr:rowOff>88636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2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105163</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278111" y="902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29510</xdr:rowOff>
    </xdr:from>
    <xdr:to>
      <xdr:col>98</xdr:col>
      <xdr:colOff>38100</xdr:colOff>
      <xdr:row>54</xdr:row>
      <xdr:rowOff>131110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28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147637</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906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18885</xdr:rowOff>
    </xdr:from>
    <xdr:to>
      <xdr:col>116</xdr:col>
      <xdr:colOff>63500</xdr:colOff>
      <xdr:row>72</xdr:row>
      <xdr:rowOff>67119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363285"/>
          <a:ext cx="8382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67119</xdr:rowOff>
    </xdr:from>
    <xdr:to>
      <xdr:col>111</xdr:col>
      <xdr:colOff>177800</xdr:colOff>
      <xdr:row>72</xdr:row>
      <xdr:rowOff>77978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411519"/>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77978</xdr:rowOff>
    </xdr:from>
    <xdr:to>
      <xdr:col>107</xdr:col>
      <xdr:colOff>50800</xdr:colOff>
      <xdr:row>73</xdr:row>
      <xdr:rowOff>9703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422378"/>
          <a:ext cx="889000" cy="10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169570</xdr:rowOff>
    </xdr:from>
    <xdr:to>
      <xdr:col>102</xdr:col>
      <xdr:colOff>114300</xdr:colOff>
      <xdr:row>73</xdr:row>
      <xdr:rowOff>9703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513970"/>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139535</xdr:rowOff>
    </xdr:from>
    <xdr:to>
      <xdr:col>116</xdr:col>
      <xdr:colOff>114300</xdr:colOff>
      <xdr:row>72</xdr:row>
      <xdr:rowOff>69685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3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162412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16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16319</xdr:rowOff>
    </xdr:from>
    <xdr:to>
      <xdr:col>112</xdr:col>
      <xdr:colOff>38100</xdr:colOff>
      <xdr:row>72</xdr:row>
      <xdr:rowOff>117919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3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134446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13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27178</xdr:rowOff>
    </xdr:from>
    <xdr:to>
      <xdr:col>107</xdr:col>
      <xdr:colOff>101600</xdr:colOff>
      <xdr:row>72</xdr:row>
      <xdr:rowOff>128778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3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145305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14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130353</xdr:rowOff>
    </xdr:from>
    <xdr:to>
      <xdr:col>102</xdr:col>
      <xdr:colOff>165100</xdr:colOff>
      <xdr:row>73</xdr:row>
      <xdr:rowOff>60503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47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77030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24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118770</xdr:rowOff>
    </xdr:from>
    <xdr:to>
      <xdr:col>98</xdr:col>
      <xdr:colOff>38100</xdr:colOff>
      <xdr:row>73</xdr:row>
      <xdr:rowOff>48920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46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65447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23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全体の傾向としては、行政コストの削減を上回るスピードで人口減少が進行しているため、住民一人当たりのコストは増加している。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件費は、広大な面積を有する本市には多くの集落が点在しており、市役所機能が分散していることに加え、消防・清掃施設、保育所や学校、老人ホーム等の施設を直営で運営しているため職員数が多く、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公債費は、地方債の借入れの要因となる毎年の道路や漁港などの建設事業が類似団体に比べて多いため、住民一人当たりのコストは大きくなっている。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普通建設事業費は、令和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本庁舎整備事業や相川消防署高千出張所建設事業が終了したことにより新規整備については減少した一方で、更新整備については佐和田中学校大規模改修事業や真野体育館解体費により住民一人当たりのコストは大き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物件費は年々増加を続けており、令和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年度においては、佐渡ふるさと島づくり寄附金事業に係る返礼品業務委託料や佐渡クリーンセンター等の長期包括運営管理業務委託料の増額によるものと分析している。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貸付金の主な増加要因としては、病院事業会計に対する公営企業短期貸付金の増額によるものと分析している。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119507</xdr:rowOff>
    </xdr:from>
    <xdr:to>
      <xdr:col>24</xdr:col>
      <xdr:colOff>63500</xdr:colOff>
      <xdr:row>35</xdr:row>
      <xdr:rowOff>159893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20257"/>
          <a:ext cx="8382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159893</xdr:rowOff>
    </xdr:from>
    <xdr:to>
      <xdr:col>19</xdr:col>
      <xdr:colOff>177800</xdr:colOff>
      <xdr:row>35</xdr:row>
      <xdr:rowOff>170180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064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170180</xdr:rowOff>
    </xdr:from>
    <xdr:to>
      <xdr:col>15</xdr:col>
      <xdr:colOff>50800</xdr:colOff>
      <xdr:row>36</xdr:row>
      <xdr:rowOff>58166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093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22352</xdr:rowOff>
    </xdr:from>
    <xdr:to>
      <xdr:col>10</xdr:col>
      <xdr:colOff>114300</xdr:colOff>
      <xdr:row>36</xdr:row>
      <xdr:rowOff>58166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94552"/>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68707</xdr:rowOff>
    </xdr:from>
    <xdr:to>
      <xdr:col>24</xdr:col>
      <xdr:colOff>114300</xdr:colOff>
      <xdr:row>35</xdr:row>
      <xdr:rowOff>170307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91584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109093</xdr:rowOff>
    </xdr:from>
    <xdr:to>
      <xdr:col>20</xdr:col>
      <xdr:colOff>38100</xdr:colOff>
      <xdr:row>36</xdr:row>
      <xdr:rowOff>39243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55770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8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119380</xdr:rowOff>
    </xdr:from>
    <xdr:to>
      <xdr:col>15</xdr:col>
      <xdr:colOff>101600</xdr:colOff>
      <xdr:row>36</xdr:row>
      <xdr:rowOff>49530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66057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5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7366</xdr:rowOff>
    </xdr:from>
    <xdr:to>
      <xdr:col>10</xdr:col>
      <xdr:colOff>165100</xdr:colOff>
      <xdr:row>36</xdr:row>
      <xdr:rowOff>108966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100093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143002</xdr:rowOff>
    </xdr:from>
    <xdr:to>
      <xdr:col>6</xdr:col>
      <xdr:colOff>38100</xdr:colOff>
      <xdr:row>36</xdr:row>
      <xdr:rowOff>73152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89679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85531</xdr:rowOff>
    </xdr:from>
    <xdr:to>
      <xdr:col>24</xdr:col>
      <xdr:colOff>63500</xdr:colOff>
      <xdr:row>54</xdr:row>
      <xdr:rowOff>23974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172381"/>
          <a:ext cx="838200" cy="10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85531</xdr:rowOff>
    </xdr:from>
    <xdr:to>
      <xdr:col>19</xdr:col>
      <xdr:colOff>177800</xdr:colOff>
      <xdr:row>54</xdr:row>
      <xdr:rowOff>55004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172381"/>
          <a:ext cx="889000" cy="14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55004</xdr:rowOff>
    </xdr:from>
    <xdr:to>
      <xdr:col>15</xdr:col>
      <xdr:colOff>50800</xdr:colOff>
      <xdr:row>54</xdr:row>
      <xdr:rowOff>135507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13304"/>
          <a:ext cx="889000" cy="8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62072</xdr:rowOff>
    </xdr:from>
    <xdr:to>
      <xdr:col>10</xdr:col>
      <xdr:colOff>114300</xdr:colOff>
      <xdr:row>54</xdr:row>
      <xdr:rowOff>135507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77472"/>
          <a:ext cx="889000" cy="41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144624</xdr:rowOff>
    </xdr:from>
    <xdr:to>
      <xdr:col>24</xdr:col>
      <xdr:colOff>114300</xdr:colOff>
      <xdr:row>54</xdr:row>
      <xdr:rowOff>74774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3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167501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08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34731</xdr:rowOff>
    </xdr:from>
    <xdr:to>
      <xdr:col>20</xdr:col>
      <xdr:colOff>38100</xdr:colOff>
      <xdr:row>53</xdr:row>
      <xdr:rowOff>136331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2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152858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89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4204</xdr:rowOff>
    </xdr:from>
    <xdr:to>
      <xdr:col>15</xdr:col>
      <xdr:colOff>101600</xdr:colOff>
      <xdr:row>54</xdr:row>
      <xdr:rowOff>105804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6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122331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37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84707</xdr:rowOff>
    </xdr:from>
    <xdr:to>
      <xdr:col>10</xdr:col>
      <xdr:colOff>165100</xdr:colOff>
      <xdr:row>55</xdr:row>
      <xdr:rowOff>14857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4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31384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1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11272</xdr:rowOff>
    </xdr:from>
    <xdr:to>
      <xdr:col>6</xdr:col>
      <xdr:colOff>38100</xdr:colOff>
      <xdr:row>52</xdr:row>
      <xdr:rowOff>112872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2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129399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70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149878</xdr:rowOff>
    </xdr:from>
    <xdr:to>
      <xdr:col>24</xdr:col>
      <xdr:colOff>63500</xdr:colOff>
      <xdr:row>75</xdr:row>
      <xdr:rowOff>29809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65728"/>
          <a:ext cx="838200" cy="22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29809</xdr:rowOff>
    </xdr:from>
    <xdr:to>
      <xdr:col>19</xdr:col>
      <xdr:colOff>177800</xdr:colOff>
      <xdr:row>75</xdr:row>
      <xdr:rowOff>74647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88559"/>
          <a:ext cx="889000" cy="4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38583</xdr:rowOff>
    </xdr:from>
    <xdr:to>
      <xdr:col>15</xdr:col>
      <xdr:colOff>50800</xdr:colOff>
      <xdr:row>75</xdr:row>
      <xdr:rowOff>74647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97333"/>
          <a:ext cx="889000" cy="3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38583</xdr:rowOff>
    </xdr:from>
    <xdr:to>
      <xdr:col>10</xdr:col>
      <xdr:colOff>114300</xdr:colOff>
      <xdr:row>77</xdr:row>
      <xdr:rowOff>61313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97333"/>
          <a:ext cx="889000" cy="36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99078</xdr:rowOff>
    </xdr:from>
    <xdr:to>
      <xdr:col>24</xdr:col>
      <xdr:colOff>114300</xdr:colOff>
      <xdr:row>74</xdr:row>
      <xdr:rowOff>29228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1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121955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6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150459</xdr:rowOff>
    </xdr:from>
    <xdr:to>
      <xdr:col>20</xdr:col>
      <xdr:colOff>38100</xdr:colOff>
      <xdr:row>75</xdr:row>
      <xdr:rowOff>80609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3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97136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12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23847</xdr:rowOff>
    </xdr:from>
    <xdr:to>
      <xdr:col>15</xdr:col>
      <xdr:colOff>101600</xdr:colOff>
      <xdr:row>75</xdr:row>
      <xdr:rowOff>125447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8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141974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57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159233</xdr:rowOff>
    </xdr:from>
    <xdr:to>
      <xdr:col>10</xdr:col>
      <xdr:colOff>165100</xdr:colOff>
      <xdr:row>75</xdr:row>
      <xdr:rowOff>89383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4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105910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10513</xdr:rowOff>
    </xdr:from>
    <xdr:to>
      <xdr:col>6</xdr:col>
      <xdr:colOff>38100</xdr:colOff>
      <xdr:row>77</xdr:row>
      <xdr:rowOff>112113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128640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8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146672</xdr:rowOff>
    </xdr:from>
    <xdr:to>
      <xdr:col>24</xdr:col>
      <xdr:colOff>63500</xdr:colOff>
      <xdr:row>90</xdr:row>
      <xdr:rowOff>121869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405722"/>
          <a:ext cx="838200" cy="14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69481</xdr:rowOff>
    </xdr:from>
    <xdr:to>
      <xdr:col>19</xdr:col>
      <xdr:colOff>177800</xdr:colOff>
      <xdr:row>90</xdr:row>
      <xdr:rowOff>121869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5499981"/>
          <a:ext cx="889000" cy="5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215</xdr:rowOff>
    </xdr:from>
    <xdr:to>
      <xdr:col>15</xdr:col>
      <xdr:colOff>50800</xdr:colOff>
      <xdr:row>90</xdr:row>
      <xdr:rowOff>69481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430715"/>
          <a:ext cx="889000" cy="6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215</xdr:rowOff>
    </xdr:from>
    <xdr:to>
      <xdr:col>10</xdr:col>
      <xdr:colOff>114300</xdr:colOff>
      <xdr:row>91</xdr:row>
      <xdr:rowOff>53290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430715"/>
          <a:ext cx="889000" cy="22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95872</xdr:rowOff>
    </xdr:from>
    <xdr:to>
      <xdr:col>24</xdr:col>
      <xdr:colOff>114300</xdr:colOff>
      <xdr:row>90</xdr:row>
      <xdr:rowOff>26022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35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36078</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29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71069</xdr:rowOff>
    </xdr:from>
    <xdr:to>
      <xdr:col>20</xdr:col>
      <xdr:colOff>38100</xdr:colOff>
      <xdr:row>91</xdr:row>
      <xdr:rowOff>1219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550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17746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27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18681</xdr:rowOff>
    </xdr:from>
    <xdr:to>
      <xdr:col>15</xdr:col>
      <xdr:colOff>101600</xdr:colOff>
      <xdr:row>90</xdr:row>
      <xdr:rowOff>120281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44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136808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22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120865</xdr:rowOff>
    </xdr:from>
    <xdr:to>
      <xdr:col>10</xdr:col>
      <xdr:colOff>165100</xdr:colOff>
      <xdr:row>90</xdr:row>
      <xdr:rowOff>51015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3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67542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15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2490</xdr:rowOff>
    </xdr:from>
    <xdr:to>
      <xdr:col>6</xdr:col>
      <xdr:colOff>38100</xdr:colOff>
      <xdr:row>91</xdr:row>
      <xdr:rowOff>104090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60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89</xdr:row>
      <xdr:rowOff>120617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37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10704</xdr:rowOff>
    </xdr:from>
    <xdr:to>
      <xdr:col>55</xdr:col>
      <xdr:colOff>0</xdr:colOff>
      <xdr:row>38</xdr:row>
      <xdr:rowOff>79611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25804"/>
          <a:ext cx="838200" cy="6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79611</xdr:rowOff>
    </xdr:from>
    <xdr:to>
      <xdr:col>50</xdr:col>
      <xdr:colOff>114300</xdr:colOff>
      <xdr:row>38</xdr:row>
      <xdr:rowOff>109329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594711"/>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109329</xdr:rowOff>
    </xdr:from>
    <xdr:to>
      <xdr:col>45</xdr:col>
      <xdr:colOff>177800</xdr:colOff>
      <xdr:row>38</xdr:row>
      <xdr:rowOff>140680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24429"/>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107369</xdr:rowOff>
    </xdr:from>
    <xdr:to>
      <xdr:col>41</xdr:col>
      <xdr:colOff>50800</xdr:colOff>
      <xdr:row>38</xdr:row>
      <xdr:rowOff>140680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22469"/>
          <a:ext cx="88900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131354</xdr:rowOff>
    </xdr:from>
    <xdr:to>
      <xdr:col>55</xdr:col>
      <xdr:colOff>50800</xdr:colOff>
      <xdr:row>38</xdr:row>
      <xdr:rowOff>61505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750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154231</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2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28811</xdr:rowOff>
    </xdr:from>
    <xdr:to>
      <xdr:col>50</xdr:col>
      <xdr:colOff>165100</xdr:colOff>
      <xdr:row>38</xdr:row>
      <xdr:rowOff>130411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4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121538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36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58529</xdr:rowOff>
    </xdr:from>
    <xdr:to>
      <xdr:col>46</xdr:col>
      <xdr:colOff>38100</xdr:colOff>
      <xdr:row>38</xdr:row>
      <xdr:rowOff>160129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151256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663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89880</xdr:rowOff>
    </xdr:from>
    <xdr:to>
      <xdr:col>41</xdr:col>
      <xdr:colOff>101600</xdr:colOff>
      <xdr:row>39</xdr:row>
      <xdr:rowOff>20030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11157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97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56569</xdr:rowOff>
    </xdr:from>
    <xdr:to>
      <xdr:col>36</xdr:col>
      <xdr:colOff>165100</xdr:colOff>
      <xdr:row>38</xdr:row>
      <xdr:rowOff>158169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7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149296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64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55004</xdr:rowOff>
    </xdr:from>
    <xdr:to>
      <xdr:col>55</xdr:col>
      <xdr:colOff>0</xdr:colOff>
      <xdr:row>53</xdr:row>
      <xdr:rowOff>72982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141854"/>
          <a:ext cx="8382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72982</xdr:rowOff>
    </xdr:from>
    <xdr:to>
      <xdr:col>50</xdr:col>
      <xdr:colOff>114300</xdr:colOff>
      <xdr:row>54</xdr:row>
      <xdr:rowOff>3014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159832"/>
          <a:ext cx="889000" cy="10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3014</xdr:rowOff>
    </xdr:from>
    <xdr:to>
      <xdr:col>45</xdr:col>
      <xdr:colOff>177800</xdr:colOff>
      <xdr:row>54</xdr:row>
      <xdr:rowOff>25825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61314"/>
          <a:ext cx="889000" cy="2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147391</xdr:rowOff>
    </xdr:from>
    <xdr:to>
      <xdr:col>41</xdr:col>
      <xdr:colOff>50800</xdr:colOff>
      <xdr:row>54</xdr:row>
      <xdr:rowOff>25825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234241"/>
          <a:ext cx="889000" cy="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4204</xdr:rowOff>
    </xdr:from>
    <xdr:to>
      <xdr:col>55</xdr:col>
      <xdr:colOff>50800</xdr:colOff>
      <xdr:row>53</xdr:row>
      <xdr:rowOff>105804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09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27081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94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22182</xdr:rowOff>
    </xdr:from>
    <xdr:to>
      <xdr:col>50</xdr:col>
      <xdr:colOff>165100</xdr:colOff>
      <xdr:row>53</xdr:row>
      <xdr:rowOff>123782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10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140309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88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123664</xdr:rowOff>
    </xdr:from>
    <xdr:to>
      <xdr:col>46</xdr:col>
      <xdr:colOff>38100</xdr:colOff>
      <xdr:row>54</xdr:row>
      <xdr:rowOff>53814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1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70341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98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146475</xdr:rowOff>
    </xdr:from>
    <xdr:to>
      <xdr:col>41</xdr:col>
      <xdr:colOff>101600</xdr:colOff>
      <xdr:row>54</xdr:row>
      <xdr:rowOff>76625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23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93152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00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96591</xdr:rowOff>
    </xdr:from>
    <xdr:to>
      <xdr:col>36</xdr:col>
      <xdr:colOff>165100</xdr:colOff>
      <xdr:row>54</xdr:row>
      <xdr:rowOff>26741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18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43268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95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44393</xdr:rowOff>
    </xdr:from>
    <xdr:to>
      <xdr:col>55</xdr:col>
      <xdr:colOff>0</xdr:colOff>
      <xdr:row>75</xdr:row>
      <xdr:rowOff>160350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903143"/>
          <a:ext cx="838200" cy="11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55004</xdr:rowOff>
    </xdr:from>
    <xdr:to>
      <xdr:col>50</xdr:col>
      <xdr:colOff>114300</xdr:colOff>
      <xdr:row>75</xdr:row>
      <xdr:rowOff>44393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742304"/>
          <a:ext cx="889000" cy="16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55004</xdr:rowOff>
    </xdr:from>
    <xdr:to>
      <xdr:col>45</xdr:col>
      <xdr:colOff>177800</xdr:colOff>
      <xdr:row>74</xdr:row>
      <xdr:rowOff>163855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742304"/>
          <a:ext cx="889000" cy="10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153912</xdr:rowOff>
    </xdr:from>
    <xdr:to>
      <xdr:col>41</xdr:col>
      <xdr:colOff>50800</xdr:colOff>
      <xdr:row>74</xdr:row>
      <xdr:rowOff>163855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841212"/>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109550</xdr:rowOff>
    </xdr:from>
    <xdr:to>
      <xdr:col>55</xdr:col>
      <xdr:colOff>50800</xdr:colOff>
      <xdr:row>76</xdr:row>
      <xdr:rowOff>39700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132427</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1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165043</xdr:rowOff>
    </xdr:from>
    <xdr:to>
      <xdr:col>50</xdr:col>
      <xdr:colOff>165100</xdr:colOff>
      <xdr:row>75</xdr:row>
      <xdr:rowOff>95193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5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111720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62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4204</xdr:rowOff>
    </xdr:from>
    <xdr:to>
      <xdr:col>46</xdr:col>
      <xdr:colOff>38100</xdr:colOff>
      <xdr:row>74</xdr:row>
      <xdr:rowOff>105804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122331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46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113055</xdr:rowOff>
    </xdr:from>
    <xdr:to>
      <xdr:col>41</xdr:col>
      <xdr:colOff>101600</xdr:colOff>
      <xdr:row>75</xdr:row>
      <xdr:rowOff>43205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59732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103112</xdr:rowOff>
    </xdr:from>
    <xdr:to>
      <xdr:col>36</xdr:col>
      <xdr:colOff>165100</xdr:colOff>
      <xdr:row>75</xdr:row>
      <xdr:rowOff>33262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7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49789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153400</xdr:rowOff>
    </xdr:from>
    <xdr:to>
      <xdr:col>55</xdr:col>
      <xdr:colOff>0</xdr:colOff>
      <xdr:row>91</xdr:row>
      <xdr:rowOff>136613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583900"/>
          <a:ext cx="838200" cy="15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136613</xdr:rowOff>
    </xdr:from>
    <xdr:to>
      <xdr:col>50</xdr:col>
      <xdr:colOff>114300</xdr:colOff>
      <xdr:row>92</xdr:row>
      <xdr:rowOff>24028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5738563"/>
          <a:ext cx="8890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24028</xdr:rowOff>
    </xdr:from>
    <xdr:to>
      <xdr:col>45</xdr:col>
      <xdr:colOff>177800</xdr:colOff>
      <xdr:row>92</xdr:row>
      <xdr:rowOff>112595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5797428"/>
          <a:ext cx="889000" cy="8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112595</xdr:rowOff>
    </xdr:from>
    <xdr:to>
      <xdr:col>41</xdr:col>
      <xdr:colOff>50800</xdr:colOff>
      <xdr:row>93</xdr:row>
      <xdr:rowOff>52228</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5885995"/>
          <a:ext cx="889000" cy="1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102600</xdr:rowOff>
    </xdr:from>
    <xdr:to>
      <xdr:col>55</xdr:col>
      <xdr:colOff>50800</xdr:colOff>
      <xdr:row>91</xdr:row>
      <xdr:rowOff>32750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5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17527</xdr:rowOff>
    </xdr:from>
    <xdr:ext cx="599010"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44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85813</xdr:rowOff>
    </xdr:from>
    <xdr:to>
      <xdr:col>50</xdr:col>
      <xdr:colOff>165100</xdr:colOff>
      <xdr:row>92</xdr:row>
      <xdr:rowOff>15963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68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32490</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39795" y="1546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144678</xdr:rowOff>
    </xdr:from>
    <xdr:to>
      <xdr:col>46</xdr:col>
      <xdr:colOff>38100</xdr:colOff>
      <xdr:row>92</xdr:row>
      <xdr:rowOff>74828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74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91355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52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61795</xdr:rowOff>
    </xdr:from>
    <xdr:to>
      <xdr:col>41</xdr:col>
      <xdr:colOff>101600</xdr:colOff>
      <xdr:row>92</xdr:row>
      <xdr:rowOff>163395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8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8472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6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1428</xdr:rowOff>
    </xdr:from>
    <xdr:to>
      <xdr:col>36</xdr:col>
      <xdr:colOff>165100</xdr:colOff>
      <xdr:row>93</xdr:row>
      <xdr:rowOff>103028</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94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119555</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7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49746</xdr:rowOff>
    </xdr:from>
    <xdr:to>
      <xdr:col>85</xdr:col>
      <xdr:colOff>127000</xdr:colOff>
      <xdr:row>32</xdr:row>
      <xdr:rowOff>81940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5193246"/>
          <a:ext cx="838200" cy="37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49746</xdr:rowOff>
    </xdr:from>
    <xdr:to>
      <xdr:col>81</xdr:col>
      <xdr:colOff>50800</xdr:colOff>
      <xdr:row>33</xdr:row>
      <xdr:rowOff>10122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5193246"/>
          <a:ext cx="889000" cy="47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41592</xdr:rowOff>
    </xdr:from>
    <xdr:to>
      <xdr:col>76</xdr:col>
      <xdr:colOff>114300</xdr:colOff>
      <xdr:row>33</xdr:row>
      <xdr:rowOff>10122</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527992"/>
          <a:ext cx="889000" cy="13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41592</xdr:rowOff>
    </xdr:from>
    <xdr:to>
      <xdr:col>71</xdr:col>
      <xdr:colOff>177800</xdr:colOff>
      <xdr:row>32</xdr:row>
      <xdr:rowOff>160884</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5527992"/>
          <a:ext cx="889000" cy="11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31140</xdr:rowOff>
    </xdr:from>
    <xdr:to>
      <xdr:col>85</xdr:col>
      <xdr:colOff>177800</xdr:colOff>
      <xdr:row>32</xdr:row>
      <xdr:rowOff>132740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5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54017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36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29</xdr:row>
      <xdr:rowOff>170396</xdr:rowOff>
    </xdr:from>
    <xdr:to>
      <xdr:col>81</xdr:col>
      <xdr:colOff>101600</xdr:colOff>
      <xdr:row>30</xdr:row>
      <xdr:rowOff>100546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14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28</xdr:row>
      <xdr:rowOff>117073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4917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130772</xdr:rowOff>
    </xdr:from>
    <xdr:to>
      <xdr:col>76</xdr:col>
      <xdr:colOff>165100</xdr:colOff>
      <xdr:row>33</xdr:row>
      <xdr:rowOff>60922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561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77449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39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162242</xdr:rowOff>
    </xdr:from>
    <xdr:to>
      <xdr:col>72</xdr:col>
      <xdr:colOff>38100</xdr:colOff>
      <xdr:row>32</xdr:row>
      <xdr:rowOff>92392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47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108919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25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110084</xdr:rowOff>
    </xdr:from>
    <xdr:to>
      <xdr:col>67</xdr:col>
      <xdr:colOff>101600</xdr:colOff>
      <xdr:row>33</xdr:row>
      <xdr:rowOff>40234</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59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56761</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37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42522</xdr:rowOff>
    </xdr:from>
    <xdr:to>
      <xdr:col>85</xdr:col>
      <xdr:colOff>127000</xdr:colOff>
      <xdr:row>51</xdr:row>
      <xdr:rowOff>63805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8615022"/>
          <a:ext cx="838200" cy="19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63805</xdr:rowOff>
    </xdr:from>
    <xdr:to>
      <xdr:col>81</xdr:col>
      <xdr:colOff>50800</xdr:colOff>
      <xdr:row>53</xdr:row>
      <xdr:rowOff>140523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8807755"/>
          <a:ext cx="889000" cy="419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140523</xdr:rowOff>
    </xdr:from>
    <xdr:to>
      <xdr:col>76</xdr:col>
      <xdr:colOff>114300</xdr:colOff>
      <xdr:row>53</xdr:row>
      <xdr:rowOff>168092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227373"/>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168092</xdr:rowOff>
    </xdr:from>
    <xdr:to>
      <xdr:col>71</xdr:col>
      <xdr:colOff>177800</xdr:colOff>
      <xdr:row>54</xdr:row>
      <xdr:rowOff>5809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254942"/>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163172</xdr:rowOff>
    </xdr:from>
    <xdr:to>
      <xdr:col>85</xdr:col>
      <xdr:colOff>177800</xdr:colOff>
      <xdr:row>50</xdr:row>
      <xdr:rowOff>93322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856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109204</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51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13005</xdr:rowOff>
    </xdr:from>
    <xdr:to>
      <xdr:col>81</xdr:col>
      <xdr:colOff>101600</xdr:colOff>
      <xdr:row>51</xdr:row>
      <xdr:rowOff>114605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875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131132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853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89723</xdr:rowOff>
    </xdr:from>
    <xdr:to>
      <xdr:col>76</xdr:col>
      <xdr:colOff>165100</xdr:colOff>
      <xdr:row>54</xdr:row>
      <xdr:rowOff>19873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17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36400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89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117292</xdr:rowOff>
    </xdr:from>
    <xdr:to>
      <xdr:col>72</xdr:col>
      <xdr:colOff>38100</xdr:colOff>
      <xdr:row>54</xdr:row>
      <xdr:rowOff>47442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63969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89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126459</xdr:rowOff>
    </xdr:from>
    <xdr:to>
      <xdr:col>67</xdr:col>
      <xdr:colOff>101600</xdr:colOff>
      <xdr:row>54</xdr:row>
      <xdr:rowOff>56609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21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73136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898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25955</xdr:rowOff>
    </xdr:from>
    <xdr:to>
      <xdr:col>85</xdr:col>
      <xdr:colOff>127000</xdr:colOff>
      <xdr:row>78</xdr:row>
      <xdr:rowOff>150346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227605"/>
          <a:ext cx="838200" cy="29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88995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6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150346</xdr:rowOff>
    </xdr:from>
    <xdr:to>
      <xdr:col>81</xdr:col>
      <xdr:colOff>50800</xdr:colOff>
      <xdr:row>79</xdr:row>
      <xdr:rowOff>33646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23446"/>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140892</xdr:rowOff>
    </xdr:from>
    <xdr:to>
      <xdr:col>76</xdr:col>
      <xdr:colOff>114300</xdr:colOff>
      <xdr:row>79</xdr:row>
      <xdr:rowOff>33646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13992"/>
          <a:ext cx="8890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85212</xdr:rowOff>
    </xdr:from>
    <xdr:to>
      <xdr:col>71</xdr:col>
      <xdr:colOff>177800</xdr:colOff>
      <xdr:row>78</xdr:row>
      <xdr:rowOff>140892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58312"/>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146605</xdr:rowOff>
    </xdr:from>
    <xdr:to>
      <xdr:col>85</xdr:col>
      <xdr:colOff>177800</xdr:colOff>
      <xdr:row>77</xdr:row>
      <xdr:rowOff>76755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17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169482</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02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99546</xdr:rowOff>
    </xdr:from>
    <xdr:to>
      <xdr:col>81</xdr:col>
      <xdr:colOff>101600</xdr:colOff>
      <xdr:row>79</xdr:row>
      <xdr:rowOff>29696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7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46223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24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154296</xdr:rowOff>
    </xdr:from>
    <xdr:to>
      <xdr:col>76</xdr:col>
      <xdr:colOff>165100</xdr:colOff>
      <xdr:row>79</xdr:row>
      <xdr:rowOff>84446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75573</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90092</xdr:rowOff>
    </xdr:from>
    <xdr:to>
      <xdr:col>72</xdr:col>
      <xdr:colOff>38100</xdr:colOff>
      <xdr:row>79</xdr:row>
      <xdr:rowOff>20242</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6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11369</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5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34412</xdr:rowOff>
    </xdr:from>
    <xdr:to>
      <xdr:col>67</xdr:col>
      <xdr:colOff>101600</xdr:colOff>
      <xdr:row>78</xdr:row>
      <xdr:rowOff>136012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0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152539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8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103620</xdr:rowOff>
    </xdr:from>
    <xdr:to>
      <xdr:col>85</xdr:col>
      <xdr:colOff>126364</xdr:colOff>
      <xdr:row>99</xdr:row>
      <xdr:rowOff>58153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877020"/>
          <a:ext cx="1269" cy="115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61980</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70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58153</xdr:rowOff>
    </xdr:from>
    <xdr:to>
      <xdr:col>86</xdr:col>
      <xdr:colOff>25400</xdr:colOff>
      <xdr:row>99</xdr:row>
      <xdr:rowOff>58153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7031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50297</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65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103620</xdr:rowOff>
    </xdr:from>
    <xdr:to>
      <xdr:col>86</xdr:col>
      <xdr:colOff>25400</xdr:colOff>
      <xdr:row>92</xdr:row>
      <xdr:rowOff>103620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87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103620</xdr:rowOff>
    </xdr:from>
    <xdr:to>
      <xdr:col>85</xdr:col>
      <xdr:colOff>127000</xdr:colOff>
      <xdr:row>92</xdr:row>
      <xdr:rowOff>132525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5877020"/>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42473</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501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64046</xdr:rowOff>
    </xdr:from>
    <xdr:to>
      <xdr:col>85</xdr:col>
      <xdr:colOff>177800</xdr:colOff>
      <xdr:row>96</xdr:row>
      <xdr:rowOff>165646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523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58686</xdr:rowOff>
    </xdr:from>
    <xdr:to>
      <xdr:col>81</xdr:col>
      <xdr:colOff>50800</xdr:colOff>
      <xdr:row>92</xdr:row>
      <xdr:rowOff>132525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832086"/>
          <a:ext cx="889000" cy="7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77012</xdr:rowOff>
    </xdr:from>
    <xdr:to>
      <xdr:col>81</xdr:col>
      <xdr:colOff>101600</xdr:colOff>
      <xdr:row>97</xdr:row>
      <xdr:rowOff>7162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53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169739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93104</xdr:rowOff>
    </xdr:from>
    <xdr:to>
      <xdr:col>76</xdr:col>
      <xdr:colOff>114300</xdr:colOff>
      <xdr:row>92</xdr:row>
      <xdr:rowOff>58686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695054"/>
          <a:ext cx="889000" cy="1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91275</xdr:rowOff>
    </xdr:from>
    <xdr:to>
      <xdr:col>76</xdr:col>
      <xdr:colOff>165100</xdr:colOff>
      <xdr:row>97</xdr:row>
      <xdr:rowOff>21425</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5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12552</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4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93104</xdr:rowOff>
    </xdr:from>
    <xdr:to>
      <xdr:col>71</xdr:col>
      <xdr:colOff>177800</xdr:colOff>
      <xdr:row>92</xdr:row>
      <xdr:rowOff>49352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695054"/>
          <a:ext cx="889000" cy="1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91199</xdr:rowOff>
    </xdr:from>
    <xdr:to>
      <xdr:col>72</xdr:col>
      <xdr:colOff>38100</xdr:colOff>
      <xdr:row>97</xdr:row>
      <xdr:rowOff>21349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550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12476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64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20879</xdr:rowOff>
    </xdr:from>
    <xdr:to>
      <xdr:col>67</xdr:col>
      <xdr:colOff>101600</xdr:colOff>
      <xdr:row>97</xdr:row>
      <xdr:rowOff>122479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65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113606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4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52820</xdr:rowOff>
    </xdr:from>
    <xdr:to>
      <xdr:col>85</xdr:col>
      <xdr:colOff>177800</xdr:colOff>
      <xdr:row>92</xdr:row>
      <xdr:rowOff>154420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82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5847</xdr:rowOff>
    </xdr:from>
    <xdr:ext cx="599010"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77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81725</xdr:rowOff>
    </xdr:from>
    <xdr:to>
      <xdr:col>81</xdr:col>
      <xdr:colOff>101600</xdr:colOff>
      <xdr:row>93</xdr:row>
      <xdr:rowOff>11875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85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28402</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181795" y="1563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7886</xdr:rowOff>
    </xdr:from>
    <xdr:to>
      <xdr:col>76</xdr:col>
      <xdr:colOff>165100</xdr:colOff>
      <xdr:row>92</xdr:row>
      <xdr:rowOff>109486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7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126013</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292795" y="1555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42304</xdr:rowOff>
    </xdr:from>
    <xdr:to>
      <xdr:col>72</xdr:col>
      <xdr:colOff>38100</xdr:colOff>
      <xdr:row>91</xdr:row>
      <xdr:rowOff>143904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6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160431</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03795" y="1541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170002</xdr:rowOff>
    </xdr:from>
    <xdr:to>
      <xdr:col>67</xdr:col>
      <xdr:colOff>101600</xdr:colOff>
      <xdr:row>92</xdr:row>
      <xdr:rowOff>100152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77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116679</xdr:rowOff>
    </xdr:from>
    <xdr:ext cx="599010"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14795" y="1554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全体の傾向として、行政コストの削減を上回るスピードで人口減少が進行しているため、住民一人当たりのコストは増加している。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総務費が減少した主な要因は、本庁舎整備事業の終了により庁舎整備費が減額となったことによるものと分析している。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民生費が増加した主な要因は、老人福祉施設整備事業や物価高騰支援給付金給付事業（令和６年度補正予算分・原油価格・物価高騰対策）等の物価高騰対策事業の増額によるものと分析している。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教育費が増加した主な要因は、佐和田中学校大規模改修事業や真野体育館解体費の増額によるものと分析している。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公債費については、地方債の借入れの要因となる毎年の道路や漁港などの建設事業が類似団体に比べて多いため、住民一人当たりのコストは高くなっている。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消防費や衛生費が類似団体の中で高い要因としては、消防・清掃施設の運営を離島という地理的条件から近隣市町村との広域行政が行えず、直営で運営している影響が大きいと分析している。　</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なお、消防費が減少した主な要因は、相川消防署高千出張所建設事業の終了や消防防災施設・設備整備費の減額によるものと分析している。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財政調整基金は、決算剰余金を中心に積み立てるとともに、適切な財源の確保と歳出の精査等により、取崩額の抑制に努めてきたところであるが、普通交付税の減額や災害対応、物価高騰などにより取崩しが続いている。令和６年度は、歳出削減に取り組んだ結果、前年度から取崩額を</a:t>
          </a:r>
          <a:r>
            <a:rPr kumimoji="1" lang="en-US" altLang="ja-JP" sz="1200">
              <a:solidFill>
                <a:sysClr val="windowText" lastClr="000000"/>
              </a:solidFill>
              <a:latin typeface="ＭＳ ゴシック" pitchFamily="49" charset="-128"/>
              <a:ea typeface="ＭＳ ゴシック" pitchFamily="49" charset="-128"/>
            </a:rPr>
            <a:t>6.3</a:t>
          </a:r>
          <a:r>
            <a:rPr kumimoji="1" lang="ja-JP" altLang="en-US" sz="1200">
              <a:solidFill>
                <a:sysClr val="windowText" lastClr="000000"/>
              </a:solidFill>
              <a:latin typeface="ＭＳ ゴシック" pitchFamily="49" charset="-128"/>
              <a:ea typeface="ＭＳ ゴシック" pitchFamily="49" charset="-128"/>
            </a:rPr>
            <a:t>億円減らし</a:t>
          </a:r>
          <a:r>
            <a:rPr kumimoji="1" lang="en-US" altLang="ja-JP" sz="1200">
              <a:solidFill>
                <a:sysClr val="windowText" lastClr="000000"/>
              </a:solidFill>
              <a:latin typeface="ＭＳ ゴシック" pitchFamily="49" charset="-128"/>
              <a:ea typeface="ＭＳ ゴシック" pitchFamily="49" charset="-128"/>
            </a:rPr>
            <a:t>16.1</a:t>
          </a:r>
          <a:r>
            <a:rPr kumimoji="1" lang="ja-JP" altLang="en-US" sz="1200">
              <a:solidFill>
                <a:sysClr val="windowText" lastClr="000000"/>
              </a:solidFill>
              <a:latin typeface="ＭＳ ゴシック" pitchFamily="49" charset="-128"/>
              <a:ea typeface="ＭＳ ゴシック" pitchFamily="49" charset="-128"/>
            </a:rPr>
            <a:t>億円としたものの、現在高は</a:t>
          </a:r>
          <a:r>
            <a:rPr kumimoji="1" lang="en-US" altLang="ja-JP" sz="1200">
              <a:solidFill>
                <a:sysClr val="windowText" lastClr="000000"/>
              </a:solidFill>
              <a:latin typeface="ＭＳ ゴシック" pitchFamily="49" charset="-128"/>
              <a:ea typeface="ＭＳ ゴシック" pitchFamily="49" charset="-128"/>
            </a:rPr>
            <a:t>10.4</a:t>
          </a:r>
          <a:r>
            <a:rPr kumimoji="1" lang="ja-JP" altLang="en-US" sz="1200">
              <a:solidFill>
                <a:sysClr val="windowText" lastClr="000000"/>
              </a:solidFill>
              <a:latin typeface="ＭＳ ゴシック" pitchFamily="49" charset="-128"/>
              <a:ea typeface="ＭＳ ゴシック" pitchFamily="49" charset="-128"/>
            </a:rPr>
            <a:t>億円減少し、令和６年度末残高は</a:t>
          </a:r>
          <a:r>
            <a:rPr kumimoji="1" lang="en-US" altLang="ja-JP" sz="1200">
              <a:solidFill>
                <a:sysClr val="windowText" lastClr="000000"/>
              </a:solidFill>
              <a:latin typeface="ＭＳ ゴシック" pitchFamily="49" charset="-128"/>
              <a:ea typeface="ＭＳ ゴシック" pitchFamily="49" charset="-128"/>
            </a:rPr>
            <a:t>23.7</a:t>
          </a:r>
          <a:r>
            <a:rPr kumimoji="1" lang="ja-JP" altLang="en-US" sz="1200">
              <a:solidFill>
                <a:sysClr val="windowText" lastClr="000000"/>
              </a:solidFill>
              <a:latin typeface="ＭＳ ゴシック" pitchFamily="49" charset="-128"/>
              <a:ea typeface="ＭＳ ゴシック" pitchFamily="49" charset="-128"/>
            </a:rPr>
            <a:t>億円となっている。</a:t>
          </a:r>
        </a:p>
        <a:p>
          <a:r>
            <a:rPr kumimoji="1" lang="ja-JP" altLang="en-US" sz="1200">
              <a:solidFill>
                <a:sysClr val="windowText" lastClr="000000"/>
              </a:solidFill>
              <a:latin typeface="ＭＳ ゴシック" pitchFamily="49" charset="-128"/>
              <a:ea typeface="ＭＳ ゴシック" pitchFamily="49" charset="-128"/>
            </a:rPr>
            <a:t>　実質単年度収支は、前年度から</a:t>
          </a:r>
          <a:r>
            <a:rPr kumimoji="1" lang="en-US" altLang="ja-JP" sz="1200">
              <a:solidFill>
                <a:sysClr val="windowText" lastClr="000000"/>
              </a:solidFill>
              <a:latin typeface="ＭＳ ゴシック" pitchFamily="49" charset="-128"/>
              <a:ea typeface="ＭＳ ゴシック" pitchFamily="49" charset="-128"/>
            </a:rPr>
            <a:t>10.7</a:t>
          </a:r>
          <a:r>
            <a:rPr kumimoji="1" lang="ja-JP" altLang="en-US" sz="1200">
              <a:solidFill>
                <a:sysClr val="windowText" lastClr="000000"/>
              </a:solidFill>
              <a:latin typeface="ＭＳ ゴシック" pitchFamily="49" charset="-128"/>
              <a:ea typeface="ＭＳ ゴシック" pitchFamily="49" charset="-128"/>
            </a:rPr>
            <a:t>億円改善したものの、結果的には</a:t>
          </a:r>
          <a:r>
            <a:rPr kumimoji="1" lang="en-US" altLang="ja-JP" sz="1200">
              <a:solidFill>
                <a:sysClr val="windowText" lastClr="000000"/>
              </a:solidFill>
              <a:latin typeface="ＭＳ ゴシック" pitchFamily="49" charset="-128"/>
              <a:ea typeface="ＭＳ ゴシック" pitchFamily="49" charset="-128"/>
            </a:rPr>
            <a:t>6.6</a:t>
          </a:r>
          <a:r>
            <a:rPr kumimoji="1" lang="ja-JP" altLang="en-US" sz="1200">
              <a:solidFill>
                <a:sysClr val="windowText" lastClr="000000"/>
              </a:solidFill>
              <a:latin typeface="ＭＳ ゴシック" pitchFamily="49" charset="-128"/>
              <a:ea typeface="ＭＳ ゴシック" pitchFamily="49" charset="-128"/>
            </a:rPr>
            <a:t>億円の赤字となった。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平成</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年度以降、全ての会計で実質収支は黒字となっている。</a:t>
          </a:r>
        </a:p>
        <a:p>
          <a:r>
            <a:rPr kumimoji="1" lang="ja-JP" altLang="en-US" sz="1400">
              <a:solidFill>
                <a:sysClr val="windowText" lastClr="00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水道事業会計においては、令和６年度については当年度純利益は昨年度比ほぼ同額で推移したが、建設改良費の財源としての補填財源（単独事業費に充当）が増加したことにより黒字額が減少した。</a:t>
          </a:r>
        </a:p>
        <a:p>
          <a:r>
            <a:rPr kumimoji="1" lang="ja-JP" altLang="en-US" sz="1400">
              <a:solidFill>
                <a:schemeClr val="tx1"/>
              </a:solidFill>
              <a:latin typeface="ＭＳ ゴシック" pitchFamily="49" charset="-128"/>
              <a:ea typeface="ＭＳ ゴシック" pitchFamily="49" charset="-128"/>
            </a:rPr>
            <a:t>　一般会計においては、歳出削減に取り組んだ結果、黒字額が増加した。</a:t>
          </a:r>
          <a:endParaRPr kumimoji="1" lang="en-US" altLang="ja-JP" sz="1400">
            <a:solidFill>
              <a:schemeClr val="tx1"/>
            </a:solidFill>
            <a:latin typeface="ＭＳ ゴシック" pitchFamily="49" charset="-128"/>
            <a:ea typeface="ＭＳ ゴシック" pitchFamily="49" charset="-128"/>
          </a:endParaRPr>
        </a:p>
        <a:p>
          <a:r>
            <a:rPr kumimoji="1" lang="en-US" altLang="ja-JP" sz="1400">
              <a:solidFill>
                <a:schemeClr val="tx1"/>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病院事業会計においては、当年度純利益が減少したことにより黒字額が減少した。</a:t>
          </a:r>
        </a:p>
        <a:p>
          <a:r>
            <a:rPr kumimoji="1" lang="ja-JP" altLang="en-US" sz="1400">
              <a:solidFill>
                <a:sysClr val="windowText" lastClr="000000"/>
              </a:solidFill>
              <a:latin typeface="ＭＳ ゴシック" pitchFamily="49" charset="-128"/>
              <a:ea typeface="ＭＳ ゴシック" pitchFamily="49" charset="-128"/>
            </a:rPr>
            <a:t>　下水道事業会計においては、建設改良費に対する一般会計繰入金は令和６年度内に全額収入しているのに対して、建設改良費の繰越額が多かったことにより黒字額が増加したと分析している。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歌代の里特別会計（左表の「その他会計」）においては、民間移譲に伴い特別会計の廃止に向けて清算を行ったため、収支はゼロとなっている。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引き続き各会計ともに健全な財政運営に努めていく。</a:t>
          </a:r>
          <a:endParaRPr kumimoji="1" lang="en-US" altLang="ja-JP"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マイナス要因である算入公債費等は減少したものの、元利償還金の額や公営企業債の元利償還金に対する繰入金が減少したことにより、実質公債費比率の分子は減少した。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新潟県佐渡市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両津病院移転新築に伴い公営企業債等繰入見込額が増加したこと及び財政調整基金の取崩しにより充当可能基金が減少したことにより、将来負担比率の分子は増加した。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新潟県佐渡市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財政調整基金、減債基金及びその他特定目的基金において残高が減となったため全体として減となった。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各基金の設置目的と事業内容に基づき、計画的に積立てと取崩しを行う。また、ふるさと納税の拡大による安定した基金運営を図る。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なお、管理運用にあたっては、安全確実であることを基本としながら、効果的な運用に努める。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地域振興基金：市民の連携の強化及び地域振興の事業の財源に充てる。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過疎地域持続的発展特別事業基金：地域医療の確保、住民の日常的な移動のための交通手段の確保、集落の維持及び活性化その他の住民が将来にわたり安全に暮らすことができる地域社会の実現を図るための事業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○世界遺産推進基金：世界遺産登録推進事業及び世界遺産登録後の佐渡金銀山に関連する文化財保護事業の財源に充てる。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地域振興基金：土地建物貸付収入や医療技術者奨学資金貸付金元利収入により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億円積み立てた一方で、安全・安心まちづくり事業や支所・行政サービスセンター拠点化事業などの財源として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億円取り崩したことにより減少した。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○過疎地域持続的発展特別事業基金：過疎対策事業債の基金造成分などにより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億円積み立てた一方で、航路運賃低廉化事業、児童館・学童保育運営費、若者の活躍拠点づくり推進事業などの財源として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億円を取り崩したことにより減少した。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○世界遺産推進基金：大立地区法面整備事業や旧深見家住宅保存事業などにより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億円取り崩した一方で、ふるさと島づくり寄附金の受入額増により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各基金の設置目的と事業内容に基づき、計画的に積立てと取崩しを行う。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普通交付税の減額や災害対応、物価高騰などに伴う取崩しにより減となった。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基金の取崩しを減少させるためにも、公共施設の見直しやデジタル化等による業務効率化に取り組み、収支の改善に努める。令和７年度末の残高見込みは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億円程度と見込んでいる。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財源対策債等の償還に係る財源として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億円を取り崩したことにより減少した。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市債残高の状況や公債費負担の今後見通しに応じて計画的に取崩しを行う。令和７年度末の残高は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億円程度と見込んでいる。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EF6650A-3A19-4EE3-98F9-CDA580434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FDD244-40E0-4BAD-A39C-6980D97EF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5B64634-EC9B-4FAB-B556-A383DA17E6D9}"/>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1CDCB4F-69CC-408E-B46E-61DD27B2393D}"/>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1E442F0-58A0-4ECB-9640-5E6ACF36BEF6}"/>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C016359-62BD-4036-A81D-D3AF660A0A12}"/>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C685C53-940A-4D91-969B-0D8A1B00FBA1}"/>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AACDBB8-D976-4F4B-A490-B5C1077A8E9F}"/>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7D67448-F1C5-4094-9F3B-9435B0E30EEC}"/>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6EEE67-0A9D-4707-8EFB-43EE1247B14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7CA9D3F-EF3D-4308-BF18-EF1E9A50CCE3}"/>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D1AF99D-DEA6-4279-BAD4-CDA9646E6B69}"/>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8599850-D9B0-4A70-80E0-551272B53FC5}"/>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45050E1-79ED-4E64-9C48-F25C309ECC49}"/>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A9AC80-1B3F-4556-A3FF-9FDDAAFFAFC6}"/>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010FCCF-6ED0-4CAF-827A-5F7B7ECF4193}"/>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211967B-B5E8-4975-B088-E35D9992A2A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7F3ADDC-ECB8-48A6-8F32-6C97B4BB3CBC}"/>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0B7D7E7-0DF5-4FC9-8AC7-59515125734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AB30657-C872-4F28-9CDD-488E2AA474D8}"/>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B1CA4EA-DE5C-4028-AFAC-FE6317C7A7E5}"/>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EE695D3-1969-4B0E-A8D6-8477BD6570F8}"/>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5E257FE-2B29-48C3-861C-5B75E990C467}"/>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4143A88-4B80-4D8D-A235-27C743C804F4}"/>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FB07F7-C50E-495D-8C4B-5F13758E8738}"/>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E31B7E-B2F8-4368-A7E6-F8A0419A3FC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6AF40D3-0C86-43F8-918A-3B63E3A2629F}"/>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9FD7795-8CAB-4CD9-9DCB-37FE0CD4B729}"/>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2B797D1-591D-4751-A60A-764B281BFA32}"/>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5EBA8AC-B16F-4C0C-AD3C-3BC4B70AF27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761C954-3DA3-4090-A1C4-B3396E4126F9}"/>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05F6B97-47BE-43EC-96CD-CF09E12EE82E}"/>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3D43301-7F6E-4D08-82B0-CD32A6A64921}"/>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83BF8C8-8562-4916-83E8-E35105E648DC}"/>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4A9DED5-1AE2-41AB-BFFD-AE4668124071}"/>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43DB050-64AB-4A53-A50E-18885856488A}"/>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A1CDB3-B0AF-4DB3-8D0D-38014A5A21E3}"/>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5E212DF-B525-4B9D-8365-87D0CD5F6F43}"/>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7457950-DC10-4F08-9BB2-4D56ED2520F6}"/>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15FCCE7-05D6-4731-B76D-ADE26325B0E5}"/>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EA85466-2D75-46E6-898E-112BBC675E95}"/>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E83DA8A-949D-48DD-B1CD-14AE35C00C5C}"/>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59C5E57-45FD-4E88-BC12-9C00751B5CC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00BBBA5-D6C3-48FD-A2D2-CBFE2B83F3BB}"/>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61EA9EC-1F74-4142-9BB7-E0AD5198B3B5}"/>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7EACF1F-37CA-4ECB-A30F-9BE33E487921}"/>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05720F-FE13-4AAE-A6E3-9D27C745DAF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類似団体平均値を大きく下回っているものの、年々上昇傾向にある。合併前の旧市町村が保有していた施設をそのまま引き継いだため、多くの公共施設、インフラ施設等を抱えている。市民一人当たりの公共施設延床面は、県内自治体及び類似団体の中でも大きく、今後さらなる人口減少の進行や老朽化による改修更新時期の到来により、維持費用の増加が懸念され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佐渡市公共施設等総合管理計画及び個別計画に基づき、公共施設等の適正な管理や有効活用を図っていく。</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3CAC26B-3CD7-49A5-B2E1-0AB2673DCB9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6AB730E-FD2D-4140-BFA9-8D5A0097C255}"/>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5F927FA-D284-4340-8CD9-52C10E48E26F}"/>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1570AC0-5AF8-4F86-9882-71F55C4A000A}"/>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5921FC2-2304-4C95-A9AF-69E492C28947}"/>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FBBBCA6-E208-4AE5-8BBD-32DEBD394AC2}"/>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C8A11F3-015F-4A02-9741-CAF34627A7EB}"/>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3103796-D55C-4653-84BD-B5DD3D0A07CB}"/>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2754275-8D4D-4CD9-BB98-9C1C442F6108}"/>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6E5B4851-77CC-4357-81D1-F7BEE57A4CE9}"/>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1B2F37E-E8A1-4D49-9B90-37BA9EDDA252}"/>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171ECB9-4A7C-4BBE-BE9C-8A2BE590239E}"/>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32558D6-BDCB-4E53-9F57-E6ACCF47EE4F}"/>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0B72C5F-1817-448D-8BEA-6526FB5A1075}"/>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3289887-1665-49BD-9C4F-A81E67E811F0}"/>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9E6FA69-B671-43F3-B04C-89361A39106F}"/>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93B46522-EABB-4F38-963E-0D9D8583B8D8}"/>
            </a:ext>
          </a:extLst>
        </xdr:cNvPr>
        <xdr:cNvCxnSpPr/>
      </xdr:nvCxnSpPr>
      <xdr:spPr>
        <a:xfrm flipV="1">
          <a:off x="4206240" y="4471035"/>
          <a:ext cx="1270" cy="1358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11636538-F71F-428D-A74D-AF4BA93F465C}"/>
            </a:ext>
          </a:extLst>
        </xdr:cNvPr>
        <xdr:cNvSpPr txBox="1"/>
      </xdr:nvSpPr>
      <xdr:spPr>
        <a:xfrm>
          <a:off x="4258945" y="583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131595FE-9585-4AAC-9B54-82E21BC5D67A}"/>
            </a:ext>
          </a:extLst>
        </xdr:cNvPr>
        <xdr:cNvCxnSpPr/>
      </xdr:nvCxnSpPr>
      <xdr:spPr>
        <a:xfrm>
          <a:off x="4119245" y="582951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84AB8ED3-D9F8-4B58-B6E9-D45170D4D6D8}"/>
            </a:ext>
          </a:extLst>
        </xdr:cNvPr>
        <xdr:cNvSpPr txBox="1"/>
      </xdr:nvSpPr>
      <xdr:spPr>
        <a:xfrm>
          <a:off x="4258945" y="425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D42ACED6-823F-4842-B0BC-4E389C338C28}"/>
            </a:ext>
          </a:extLst>
        </xdr:cNvPr>
        <xdr:cNvCxnSpPr/>
      </xdr:nvCxnSpPr>
      <xdr:spPr>
        <a:xfrm>
          <a:off x="4119245" y="447103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5C76781A-24F1-4B9C-8BCD-DE531023301A}"/>
            </a:ext>
          </a:extLst>
        </xdr:cNvPr>
        <xdr:cNvSpPr txBox="1"/>
      </xdr:nvSpPr>
      <xdr:spPr>
        <a:xfrm>
          <a:off x="4258945" y="5257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DEEA05FA-30FB-4312-9DBE-B31DD3E164CB}"/>
            </a:ext>
          </a:extLst>
        </xdr:cNvPr>
        <xdr:cNvSpPr/>
      </xdr:nvSpPr>
      <xdr:spPr>
        <a:xfrm>
          <a:off x="4157345" y="5279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11B8F1FA-3DD4-43F2-92DF-45655AEE0CD5}"/>
            </a:ext>
          </a:extLst>
        </xdr:cNvPr>
        <xdr:cNvSpPr/>
      </xdr:nvSpPr>
      <xdr:spPr>
        <a:xfrm>
          <a:off x="3537585" y="52467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46C958EF-B35A-4570-B983-1A217DDC6533}"/>
            </a:ext>
          </a:extLst>
        </xdr:cNvPr>
        <xdr:cNvSpPr/>
      </xdr:nvSpPr>
      <xdr:spPr>
        <a:xfrm>
          <a:off x="2867025" y="52000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0562734A-08BB-4590-B97A-A469B751AEFA}"/>
            </a:ext>
          </a:extLst>
        </xdr:cNvPr>
        <xdr:cNvSpPr/>
      </xdr:nvSpPr>
      <xdr:spPr>
        <a:xfrm>
          <a:off x="2196465" y="51570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EE838B3E-9BC0-4C9A-8FD5-B311389AC162}"/>
            </a:ext>
          </a:extLst>
        </xdr:cNvPr>
        <xdr:cNvSpPr/>
      </xdr:nvSpPr>
      <xdr:spPr>
        <a:xfrm>
          <a:off x="1525905" y="51678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13808BB-769C-4705-B9D5-276A5F59216B}"/>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020842F-7F9D-4AE8-B062-C38D5AD9CFAE}"/>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C5187D9-60B3-43B8-A684-C6138FD177FA}"/>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4E31A1D-69CE-482C-A09C-1C56E1DDD53E}"/>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415711D-8940-4D17-801E-985C79D24BF6}"/>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163618</xdr:rowOff>
    </xdr:from>
    <xdr:to>
      <xdr:col>23</xdr:col>
      <xdr:colOff>136525</xdr:colOff>
      <xdr:row>28</xdr:row>
      <xdr:rowOff>93768</xdr:rowOff>
    </xdr:to>
    <xdr:sp macro="" textlink="">
      <xdr:nvSpPr>
        <xdr:cNvPr id="81" name="楕円 80">
          <a:extLst>
            <a:ext uri="{FF2B5EF4-FFF2-40B4-BE49-F238E27FC236}">
              <a16:creationId xmlns:a16="http://schemas.microsoft.com/office/drawing/2014/main" id="{4BA368C1-FFAA-40E6-8A57-42D107A12BFD}"/>
            </a:ext>
          </a:extLst>
        </xdr:cNvPr>
        <xdr:cNvSpPr/>
      </xdr:nvSpPr>
      <xdr:spPr>
        <a:xfrm>
          <a:off x="4157345" y="4689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15045</xdr:rowOff>
    </xdr:from>
    <xdr:ext cx="405111" cy="259045"/>
    <xdr:sp macro="" textlink="">
      <xdr:nvSpPr>
        <xdr:cNvPr id="82" name="有形固定資産減価償却率該当値テキスト">
          <a:extLst>
            <a:ext uri="{FF2B5EF4-FFF2-40B4-BE49-F238E27FC236}">
              <a16:creationId xmlns:a16="http://schemas.microsoft.com/office/drawing/2014/main" id="{DB86CDF3-F355-48A9-8928-D5E75AA0CCD7}"/>
            </a:ext>
          </a:extLst>
        </xdr:cNvPr>
        <xdr:cNvSpPr txBox="1"/>
      </xdr:nvSpPr>
      <xdr:spPr>
        <a:xfrm>
          <a:off x="4258945" y="4541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120438</xdr:rowOff>
    </xdr:from>
    <xdr:to>
      <xdr:col>19</xdr:col>
      <xdr:colOff>187325</xdr:colOff>
      <xdr:row>28</xdr:row>
      <xdr:rowOff>50588</xdr:rowOff>
    </xdr:to>
    <xdr:sp macro="" textlink="">
      <xdr:nvSpPr>
        <xdr:cNvPr id="83" name="楕円 82">
          <a:extLst>
            <a:ext uri="{FF2B5EF4-FFF2-40B4-BE49-F238E27FC236}">
              <a16:creationId xmlns:a16="http://schemas.microsoft.com/office/drawing/2014/main" id="{369A65B2-47A2-414E-99B7-350E39062A6B}"/>
            </a:ext>
          </a:extLst>
        </xdr:cNvPr>
        <xdr:cNvSpPr/>
      </xdr:nvSpPr>
      <xdr:spPr>
        <a:xfrm>
          <a:off x="3537585" y="4646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171238</xdr:rowOff>
    </xdr:from>
    <xdr:to>
      <xdr:col>23</xdr:col>
      <xdr:colOff>85725</xdr:colOff>
      <xdr:row>28</xdr:row>
      <xdr:rowOff>42968</xdr:rowOff>
    </xdr:to>
    <xdr:cxnSp macro="">
      <xdr:nvCxnSpPr>
        <xdr:cNvPr id="84" name="直線コネクタ 83">
          <a:extLst>
            <a:ext uri="{FF2B5EF4-FFF2-40B4-BE49-F238E27FC236}">
              <a16:creationId xmlns:a16="http://schemas.microsoft.com/office/drawing/2014/main" id="{0D84B61C-2C3A-46AA-BF98-ADB4C4DBDE25}"/>
            </a:ext>
          </a:extLst>
        </xdr:cNvPr>
        <xdr:cNvCxnSpPr/>
      </xdr:nvCxnSpPr>
      <xdr:spPr>
        <a:xfrm>
          <a:off x="3588385" y="4697518"/>
          <a:ext cx="6197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95250</xdr:rowOff>
    </xdr:from>
    <xdr:to>
      <xdr:col>15</xdr:col>
      <xdr:colOff>187325</xdr:colOff>
      <xdr:row>28</xdr:row>
      <xdr:rowOff>25400</xdr:rowOff>
    </xdr:to>
    <xdr:sp macro="" textlink="">
      <xdr:nvSpPr>
        <xdr:cNvPr id="85" name="楕円 84">
          <a:extLst>
            <a:ext uri="{FF2B5EF4-FFF2-40B4-BE49-F238E27FC236}">
              <a16:creationId xmlns:a16="http://schemas.microsoft.com/office/drawing/2014/main" id="{4524A0B4-ADC1-4CEB-B3AC-DB67CA64DDEA}"/>
            </a:ext>
          </a:extLst>
        </xdr:cNvPr>
        <xdr:cNvSpPr/>
      </xdr:nvSpPr>
      <xdr:spPr>
        <a:xfrm>
          <a:off x="2867025" y="4621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146050</xdr:rowOff>
    </xdr:from>
    <xdr:to>
      <xdr:col>19</xdr:col>
      <xdr:colOff>136525</xdr:colOff>
      <xdr:row>27</xdr:row>
      <xdr:rowOff>171238</xdr:rowOff>
    </xdr:to>
    <xdr:cxnSp macro="">
      <xdr:nvCxnSpPr>
        <xdr:cNvPr id="86" name="直線コネクタ 85">
          <a:extLst>
            <a:ext uri="{FF2B5EF4-FFF2-40B4-BE49-F238E27FC236}">
              <a16:creationId xmlns:a16="http://schemas.microsoft.com/office/drawing/2014/main" id="{89E9C546-6CE3-41CE-9734-8E0C875691CA}"/>
            </a:ext>
          </a:extLst>
        </xdr:cNvPr>
        <xdr:cNvCxnSpPr/>
      </xdr:nvCxnSpPr>
      <xdr:spPr>
        <a:xfrm>
          <a:off x="2917825" y="4672330"/>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52070</xdr:rowOff>
    </xdr:from>
    <xdr:to>
      <xdr:col>11</xdr:col>
      <xdr:colOff>187325</xdr:colOff>
      <xdr:row>27</xdr:row>
      <xdr:rowOff>153670</xdr:rowOff>
    </xdr:to>
    <xdr:sp macro="" textlink="">
      <xdr:nvSpPr>
        <xdr:cNvPr id="87" name="楕円 86">
          <a:extLst>
            <a:ext uri="{FF2B5EF4-FFF2-40B4-BE49-F238E27FC236}">
              <a16:creationId xmlns:a16="http://schemas.microsoft.com/office/drawing/2014/main" id="{684934BA-C620-4B22-AE3B-E912EC0D9334}"/>
            </a:ext>
          </a:extLst>
        </xdr:cNvPr>
        <xdr:cNvSpPr/>
      </xdr:nvSpPr>
      <xdr:spPr>
        <a:xfrm>
          <a:off x="2196465" y="4578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102870</xdr:rowOff>
    </xdr:from>
    <xdr:to>
      <xdr:col>15</xdr:col>
      <xdr:colOff>136525</xdr:colOff>
      <xdr:row>27</xdr:row>
      <xdr:rowOff>146050</xdr:rowOff>
    </xdr:to>
    <xdr:cxnSp macro="">
      <xdr:nvCxnSpPr>
        <xdr:cNvPr id="88" name="直線コネクタ 87">
          <a:extLst>
            <a:ext uri="{FF2B5EF4-FFF2-40B4-BE49-F238E27FC236}">
              <a16:creationId xmlns:a16="http://schemas.microsoft.com/office/drawing/2014/main" id="{6922B163-16F2-45C3-8CD6-6F888DD0C214}"/>
            </a:ext>
          </a:extLst>
        </xdr:cNvPr>
        <xdr:cNvCxnSpPr/>
      </xdr:nvCxnSpPr>
      <xdr:spPr>
        <a:xfrm>
          <a:off x="2247265" y="4629150"/>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23283</xdr:rowOff>
    </xdr:from>
    <xdr:to>
      <xdr:col>7</xdr:col>
      <xdr:colOff>187325</xdr:colOff>
      <xdr:row>27</xdr:row>
      <xdr:rowOff>124883</xdr:rowOff>
    </xdr:to>
    <xdr:sp macro="" textlink="">
      <xdr:nvSpPr>
        <xdr:cNvPr id="89" name="楕円 88">
          <a:extLst>
            <a:ext uri="{FF2B5EF4-FFF2-40B4-BE49-F238E27FC236}">
              <a16:creationId xmlns:a16="http://schemas.microsoft.com/office/drawing/2014/main" id="{C09B3361-70D7-4041-AB97-CF7F272BD5B9}"/>
            </a:ext>
          </a:extLst>
        </xdr:cNvPr>
        <xdr:cNvSpPr/>
      </xdr:nvSpPr>
      <xdr:spPr>
        <a:xfrm>
          <a:off x="1525905" y="4549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74083</xdr:rowOff>
    </xdr:from>
    <xdr:to>
      <xdr:col>11</xdr:col>
      <xdr:colOff>136525</xdr:colOff>
      <xdr:row>27</xdr:row>
      <xdr:rowOff>102870</xdr:rowOff>
    </xdr:to>
    <xdr:cxnSp macro="">
      <xdr:nvCxnSpPr>
        <xdr:cNvPr id="90" name="直線コネクタ 89">
          <a:extLst>
            <a:ext uri="{FF2B5EF4-FFF2-40B4-BE49-F238E27FC236}">
              <a16:creationId xmlns:a16="http://schemas.microsoft.com/office/drawing/2014/main" id="{E63402C7-5AC4-44FB-A915-E678D54CCE9B}"/>
            </a:ext>
          </a:extLst>
        </xdr:cNvPr>
        <xdr:cNvCxnSpPr/>
      </xdr:nvCxnSpPr>
      <xdr:spPr>
        <a:xfrm>
          <a:off x="1576705" y="4600363"/>
          <a:ext cx="6705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61CE2524-E235-4B13-B5F1-C07D5E3B613C}"/>
            </a:ext>
          </a:extLst>
        </xdr:cNvPr>
        <xdr:cNvSpPr txBox="1"/>
      </xdr:nvSpPr>
      <xdr:spPr>
        <a:xfrm>
          <a:off x="3395989" y="5339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004E9DFC-46E3-44F9-B64A-FCF094831784}"/>
            </a:ext>
          </a:extLst>
        </xdr:cNvPr>
        <xdr:cNvSpPr txBox="1"/>
      </xdr:nvSpPr>
      <xdr:spPr>
        <a:xfrm>
          <a:off x="2738129"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6A12F9CE-E969-4181-A202-049ED2359DB7}"/>
            </a:ext>
          </a:extLst>
        </xdr:cNvPr>
        <xdr:cNvSpPr txBox="1"/>
      </xdr:nvSpPr>
      <xdr:spPr>
        <a:xfrm>
          <a:off x="2067569" y="52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A60946E9-3884-457D-9FBC-B90876F3F3C9}"/>
            </a:ext>
          </a:extLst>
        </xdr:cNvPr>
        <xdr:cNvSpPr txBox="1"/>
      </xdr:nvSpPr>
      <xdr:spPr>
        <a:xfrm>
          <a:off x="1397009" y="525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67115</xdr:rowOff>
    </xdr:from>
    <xdr:ext cx="405111" cy="259045"/>
    <xdr:sp macro="" textlink="">
      <xdr:nvSpPr>
        <xdr:cNvPr id="95" name="n_1mainValue有形固定資産減価償却率">
          <a:extLst>
            <a:ext uri="{FF2B5EF4-FFF2-40B4-BE49-F238E27FC236}">
              <a16:creationId xmlns:a16="http://schemas.microsoft.com/office/drawing/2014/main" id="{B3565259-091B-4E90-8C21-1B8CD3926E7E}"/>
            </a:ext>
          </a:extLst>
        </xdr:cNvPr>
        <xdr:cNvSpPr txBox="1"/>
      </xdr:nvSpPr>
      <xdr:spPr>
        <a:xfrm>
          <a:off x="3395989" y="442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41927</xdr:rowOff>
    </xdr:from>
    <xdr:ext cx="405111" cy="259045"/>
    <xdr:sp macro="" textlink="">
      <xdr:nvSpPr>
        <xdr:cNvPr id="96" name="n_2mainValue有形固定資産減価償却率">
          <a:extLst>
            <a:ext uri="{FF2B5EF4-FFF2-40B4-BE49-F238E27FC236}">
              <a16:creationId xmlns:a16="http://schemas.microsoft.com/office/drawing/2014/main" id="{0C3CE44B-5366-4BA5-8D8A-5FF351362A42}"/>
            </a:ext>
          </a:extLst>
        </xdr:cNvPr>
        <xdr:cNvSpPr txBox="1"/>
      </xdr:nvSpPr>
      <xdr:spPr>
        <a:xfrm>
          <a:off x="2738129" y="440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170197</xdr:rowOff>
    </xdr:from>
    <xdr:ext cx="405111" cy="259045"/>
    <xdr:sp macro="" textlink="">
      <xdr:nvSpPr>
        <xdr:cNvPr id="97" name="n_3mainValue有形固定資産減価償却率">
          <a:extLst>
            <a:ext uri="{FF2B5EF4-FFF2-40B4-BE49-F238E27FC236}">
              <a16:creationId xmlns:a16="http://schemas.microsoft.com/office/drawing/2014/main" id="{23875C15-5247-4A86-9A5C-831E97C4AABD}"/>
            </a:ext>
          </a:extLst>
        </xdr:cNvPr>
        <xdr:cNvSpPr txBox="1"/>
      </xdr:nvSpPr>
      <xdr:spPr>
        <a:xfrm>
          <a:off x="2067569" y="43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141410</xdr:rowOff>
    </xdr:from>
    <xdr:ext cx="405111" cy="259045"/>
    <xdr:sp macro="" textlink="">
      <xdr:nvSpPr>
        <xdr:cNvPr id="98" name="n_4mainValue有形固定資産減価償却率">
          <a:extLst>
            <a:ext uri="{FF2B5EF4-FFF2-40B4-BE49-F238E27FC236}">
              <a16:creationId xmlns:a16="http://schemas.microsoft.com/office/drawing/2014/main" id="{77C3A43E-203F-4486-B5DE-28623EB9B85D}"/>
            </a:ext>
          </a:extLst>
        </xdr:cNvPr>
        <xdr:cNvSpPr txBox="1"/>
      </xdr:nvSpPr>
      <xdr:spPr>
        <a:xfrm>
          <a:off x="1397009" y="4332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9CAF68D-D1AE-4AEC-8325-3BDFE8528E25}"/>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0889126-3463-4A06-90ED-567C0CFF4854}"/>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B95CC37-4F3A-47AA-B6D1-0BFC26EE0E1D}"/>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486E5791-F0CC-4BC5-95D2-121B10147D11}"/>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1A5E25B-AC93-4A7F-9A9F-36597512219E}"/>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D2DD77A-6D69-47E8-A838-A0E4C0119C31}"/>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E874B2B-21F9-4F81-805E-428DB78476A5}"/>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270C79B-63ED-4CBA-A2EE-7F78EBB89AC7}"/>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9C74BB7-79C8-485E-BCFC-3D17C4D25E2F}"/>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C0299CA-3EC2-45B4-B822-956EB62C9256}"/>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AA66F74-9445-4A37-B44D-6B26AFEC03C8}"/>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FE190EB-A8C9-42A9-BED7-5D1C160FC20F}"/>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3A12C1A-3E2B-47AD-8337-BCDA8F17B6E8}"/>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佐渡市立両津病院の移転新築による企業債残高の増加や財政調整基金の取崩しによる充当可能基金の減少により将来負担額が増加したため、債務償還比率は前年度よりも高くなり、類似団体と比べても高い水準となっている。今後も人口減少に伴う普通交付税額の減は避けられないため、引き続き公債費負担の適正化及び公営企業の経営改善に取り組むとともに、基金に依存しない財政運営を目指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007B9B0-E08E-4E86-8F4D-6349DB7C19B1}"/>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96AA890-1002-41AE-AC59-79D720AD0E8D}"/>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1C942C9-1DCB-49C7-85D7-42C81F51E39B}"/>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7D56FBC-B95F-4347-82AE-A37DB4AB8C69}"/>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F1360B11-12E4-4B77-8E54-9D0BECBD77FA}"/>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4310A35-D8E6-454B-9E34-5D2D9EF26309}"/>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79346A6-9795-4832-BB62-893E1268B699}"/>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814D947-C1A3-47BF-AA73-047B4FED3392}"/>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34E241A-4C91-4C13-9320-BE9BC9372558}"/>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C4BD06B-E4D1-48DE-9ED6-B20D7A023314}"/>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3346814-0657-4EED-A972-C04E6D7AD80E}"/>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E85CAD8-E150-44DD-80D2-450890F9BE16}"/>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0C12B7B-136E-42BF-99A5-EA9D8ED09083}"/>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E66412F-2E28-4DC6-93BA-B2E15F15CB4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8531550-91BF-4B0E-A0F0-9EED90D25E09}"/>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1F030660-F1DF-4351-8403-B6ACFA6B2A55}"/>
            </a:ext>
          </a:extLst>
        </xdr:cNvPr>
        <xdr:cNvCxnSpPr/>
      </xdr:nvCxnSpPr>
      <xdr:spPr>
        <a:xfrm flipV="1">
          <a:off x="13027660" y="4442248"/>
          <a:ext cx="1269" cy="136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A32FBCAE-AD9C-4FDC-B78D-11DF19BADB25}"/>
            </a:ext>
          </a:extLst>
        </xdr:cNvPr>
        <xdr:cNvSpPr txBox="1"/>
      </xdr:nvSpPr>
      <xdr:spPr>
        <a:xfrm>
          <a:off x="13080365" y="58067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A9E16027-D7E3-4EAF-8B94-0B325B51450F}"/>
            </a:ext>
          </a:extLst>
        </xdr:cNvPr>
        <xdr:cNvCxnSpPr/>
      </xdr:nvCxnSpPr>
      <xdr:spPr>
        <a:xfrm>
          <a:off x="12963525" y="5802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6723C31-B884-476A-81DA-E86D62297C60}"/>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9EE1EAC-4641-4DB9-99F5-8C0D573400D8}"/>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C9C58E8C-6EF0-40D3-978D-C5627CC61C4D}"/>
            </a:ext>
          </a:extLst>
        </xdr:cNvPr>
        <xdr:cNvSpPr txBox="1"/>
      </xdr:nvSpPr>
      <xdr:spPr>
        <a:xfrm>
          <a:off x="13080365" y="4919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75D1B663-5880-40F4-A6F6-7255E387A154}"/>
            </a:ext>
          </a:extLst>
        </xdr:cNvPr>
        <xdr:cNvSpPr/>
      </xdr:nvSpPr>
      <xdr:spPr>
        <a:xfrm>
          <a:off x="13001625" y="5064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EE9D6F9D-68C9-44A8-BE15-09E107D451E6}"/>
            </a:ext>
          </a:extLst>
        </xdr:cNvPr>
        <xdr:cNvSpPr/>
      </xdr:nvSpPr>
      <xdr:spPr>
        <a:xfrm>
          <a:off x="12359005" y="501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0E8A9D3F-FDA6-42F3-B533-33BD9E676240}"/>
            </a:ext>
          </a:extLst>
        </xdr:cNvPr>
        <xdr:cNvSpPr/>
      </xdr:nvSpPr>
      <xdr:spPr>
        <a:xfrm>
          <a:off x="11688445" y="5018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1374EDA7-1B19-43DF-8B35-135354E69293}"/>
            </a:ext>
          </a:extLst>
        </xdr:cNvPr>
        <xdr:cNvSpPr/>
      </xdr:nvSpPr>
      <xdr:spPr>
        <a:xfrm>
          <a:off x="11017885" y="5016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D0B364D8-1076-49B1-A693-3E74375924EE}"/>
            </a:ext>
          </a:extLst>
        </xdr:cNvPr>
        <xdr:cNvSpPr/>
      </xdr:nvSpPr>
      <xdr:spPr>
        <a:xfrm>
          <a:off x="10347325" y="5144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2A13040-1DDD-42CD-A28C-71C1C2576D6E}"/>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5908347-F3B7-45B3-935B-15DB12DF73B1}"/>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1203D23-FC83-4734-B7A7-570F066C12B3}"/>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AE20291-A83B-4F44-B95E-EE15BF2044B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AE2D953-34B3-4FA6-9D90-8F9E49B53D9B}"/>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93204</xdr:rowOff>
    </xdr:from>
    <xdr:to>
      <xdr:col>76</xdr:col>
      <xdr:colOff>73025</xdr:colOff>
      <xdr:row>33</xdr:row>
      <xdr:rowOff>23354</xdr:rowOff>
    </xdr:to>
    <xdr:sp macro="" textlink="">
      <xdr:nvSpPr>
        <xdr:cNvPr id="143" name="楕円 142">
          <a:extLst>
            <a:ext uri="{FF2B5EF4-FFF2-40B4-BE49-F238E27FC236}">
              <a16:creationId xmlns:a16="http://schemas.microsoft.com/office/drawing/2014/main" id="{B1B5E4B1-3596-48B8-8E3B-EC51D5D5F2CD}"/>
            </a:ext>
          </a:extLst>
        </xdr:cNvPr>
        <xdr:cNvSpPr/>
      </xdr:nvSpPr>
      <xdr:spPr>
        <a:xfrm>
          <a:off x="13001625" y="54576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71631</xdr:rowOff>
    </xdr:from>
    <xdr:ext cx="469744" cy="259045"/>
    <xdr:sp macro="" textlink="">
      <xdr:nvSpPr>
        <xdr:cNvPr id="144" name="債務償還比率該当値テキスト">
          <a:extLst>
            <a:ext uri="{FF2B5EF4-FFF2-40B4-BE49-F238E27FC236}">
              <a16:creationId xmlns:a16="http://schemas.microsoft.com/office/drawing/2014/main" id="{6E5A6C94-3358-4A74-8B4B-DCC5FB38FF46}"/>
            </a:ext>
          </a:extLst>
        </xdr:cNvPr>
        <xdr:cNvSpPr txBox="1"/>
      </xdr:nvSpPr>
      <xdr:spPr>
        <a:xfrm>
          <a:off x="13080365" y="54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37070</xdr:rowOff>
    </xdr:from>
    <xdr:to>
      <xdr:col>72</xdr:col>
      <xdr:colOff>123825</xdr:colOff>
      <xdr:row>32</xdr:row>
      <xdr:rowOff>138670</xdr:rowOff>
    </xdr:to>
    <xdr:sp macro="" textlink="">
      <xdr:nvSpPr>
        <xdr:cNvPr id="145" name="楕円 144">
          <a:extLst>
            <a:ext uri="{FF2B5EF4-FFF2-40B4-BE49-F238E27FC236}">
              <a16:creationId xmlns:a16="http://schemas.microsoft.com/office/drawing/2014/main" id="{9D8E87EA-5147-4343-B410-8D7A2AACB01F}"/>
            </a:ext>
          </a:extLst>
        </xdr:cNvPr>
        <xdr:cNvSpPr/>
      </xdr:nvSpPr>
      <xdr:spPr>
        <a:xfrm>
          <a:off x="12359005" y="540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87870</xdr:rowOff>
    </xdr:from>
    <xdr:to>
      <xdr:col>76</xdr:col>
      <xdr:colOff>22225</xdr:colOff>
      <xdr:row>32</xdr:row>
      <xdr:rowOff>144004</xdr:rowOff>
    </xdr:to>
    <xdr:cxnSp macro="">
      <xdr:nvCxnSpPr>
        <xdr:cNvPr id="146" name="直線コネクタ 145">
          <a:extLst>
            <a:ext uri="{FF2B5EF4-FFF2-40B4-BE49-F238E27FC236}">
              <a16:creationId xmlns:a16="http://schemas.microsoft.com/office/drawing/2014/main" id="{48CE79ED-8712-43A5-BFE5-4573A025B7A7}"/>
            </a:ext>
          </a:extLst>
        </xdr:cNvPr>
        <xdr:cNvCxnSpPr/>
      </xdr:nvCxnSpPr>
      <xdr:spPr>
        <a:xfrm>
          <a:off x="12409805" y="5452350"/>
          <a:ext cx="6197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119161</xdr:rowOff>
    </xdr:from>
    <xdr:to>
      <xdr:col>68</xdr:col>
      <xdr:colOff>123825</xdr:colOff>
      <xdr:row>32</xdr:row>
      <xdr:rowOff>49311</xdr:rowOff>
    </xdr:to>
    <xdr:sp macro="" textlink="">
      <xdr:nvSpPr>
        <xdr:cNvPr id="147" name="楕円 146">
          <a:extLst>
            <a:ext uri="{FF2B5EF4-FFF2-40B4-BE49-F238E27FC236}">
              <a16:creationId xmlns:a16="http://schemas.microsoft.com/office/drawing/2014/main" id="{C0CDDE19-592F-44E1-B5C7-4150213F0DD3}"/>
            </a:ext>
          </a:extLst>
        </xdr:cNvPr>
        <xdr:cNvSpPr/>
      </xdr:nvSpPr>
      <xdr:spPr>
        <a:xfrm>
          <a:off x="11688445" y="5316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169961</xdr:rowOff>
    </xdr:from>
    <xdr:to>
      <xdr:col>72</xdr:col>
      <xdr:colOff>73025</xdr:colOff>
      <xdr:row>32</xdr:row>
      <xdr:rowOff>87870</xdr:rowOff>
    </xdr:to>
    <xdr:cxnSp macro="">
      <xdr:nvCxnSpPr>
        <xdr:cNvPr id="148" name="直線コネクタ 147">
          <a:extLst>
            <a:ext uri="{FF2B5EF4-FFF2-40B4-BE49-F238E27FC236}">
              <a16:creationId xmlns:a16="http://schemas.microsoft.com/office/drawing/2014/main" id="{BE1F6D6D-DF71-4D45-B549-85A1C21FDCDC}"/>
            </a:ext>
          </a:extLst>
        </xdr:cNvPr>
        <xdr:cNvCxnSpPr/>
      </xdr:nvCxnSpPr>
      <xdr:spPr>
        <a:xfrm>
          <a:off x="11739245" y="5366801"/>
          <a:ext cx="670560" cy="8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21646</xdr:rowOff>
    </xdr:from>
    <xdr:to>
      <xdr:col>64</xdr:col>
      <xdr:colOff>123825</xdr:colOff>
      <xdr:row>31</xdr:row>
      <xdr:rowOff>123246</xdr:rowOff>
    </xdr:to>
    <xdr:sp macro="" textlink="">
      <xdr:nvSpPr>
        <xdr:cNvPr id="149" name="楕円 148">
          <a:extLst>
            <a:ext uri="{FF2B5EF4-FFF2-40B4-BE49-F238E27FC236}">
              <a16:creationId xmlns:a16="http://schemas.microsoft.com/office/drawing/2014/main" id="{CB8EA092-2B35-4BFB-B641-0BA8C18C2308}"/>
            </a:ext>
          </a:extLst>
        </xdr:cNvPr>
        <xdr:cNvSpPr/>
      </xdr:nvSpPr>
      <xdr:spPr>
        <a:xfrm>
          <a:off x="11017885" y="521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72446</xdr:rowOff>
    </xdr:from>
    <xdr:to>
      <xdr:col>68</xdr:col>
      <xdr:colOff>73025</xdr:colOff>
      <xdr:row>31</xdr:row>
      <xdr:rowOff>169961</xdr:rowOff>
    </xdr:to>
    <xdr:cxnSp macro="">
      <xdr:nvCxnSpPr>
        <xdr:cNvPr id="150" name="直線コネクタ 149">
          <a:extLst>
            <a:ext uri="{FF2B5EF4-FFF2-40B4-BE49-F238E27FC236}">
              <a16:creationId xmlns:a16="http://schemas.microsoft.com/office/drawing/2014/main" id="{5F3C56EA-5FCB-4F75-A973-9BEAB744CDBF}"/>
            </a:ext>
          </a:extLst>
        </xdr:cNvPr>
        <xdr:cNvCxnSpPr/>
      </xdr:nvCxnSpPr>
      <xdr:spPr>
        <a:xfrm>
          <a:off x="11068685" y="5269286"/>
          <a:ext cx="670560" cy="9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147708</xdr:rowOff>
    </xdr:from>
    <xdr:to>
      <xdr:col>60</xdr:col>
      <xdr:colOff>123825</xdr:colOff>
      <xdr:row>32</xdr:row>
      <xdr:rowOff>77858</xdr:rowOff>
    </xdr:to>
    <xdr:sp macro="" textlink="">
      <xdr:nvSpPr>
        <xdr:cNvPr id="151" name="楕円 150">
          <a:extLst>
            <a:ext uri="{FF2B5EF4-FFF2-40B4-BE49-F238E27FC236}">
              <a16:creationId xmlns:a16="http://schemas.microsoft.com/office/drawing/2014/main" id="{F2F5C2CC-C83C-462E-9E58-4FD1E6B018C3}"/>
            </a:ext>
          </a:extLst>
        </xdr:cNvPr>
        <xdr:cNvSpPr/>
      </xdr:nvSpPr>
      <xdr:spPr>
        <a:xfrm>
          <a:off x="10347325" y="5344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72446</xdr:rowOff>
    </xdr:from>
    <xdr:to>
      <xdr:col>64</xdr:col>
      <xdr:colOff>73025</xdr:colOff>
      <xdr:row>32</xdr:row>
      <xdr:rowOff>27058</xdr:rowOff>
    </xdr:to>
    <xdr:cxnSp macro="">
      <xdr:nvCxnSpPr>
        <xdr:cNvPr id="152" name="直線コネクタ 151">
          <a:extLst>
            <a:ext uri="{FF2B5EF4-FFF2-40B4-BE49-F238E27FC236}">
              <a16:creationId xmlns:a16="http://schemas.microsoft.com/office/drawing/2014/main" id="{1999A022-7137-47FC-BEC4-BCE377ED8AA9}"/>
            </a:ext>
          </a:extLst>
        </xdr:cNvPr>
        <xdr:cNvCxnSpPr/>
      </xdr:nvCxnSpPr>
      <xdr:spPr>
        <a:xfrm flipV="1">
          <a:off x="10398125" y="5269286"/>
          <a:ext cx="670560" cy="12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AEAB35F6-5510-4449-BAAE-22D7989122DC}"/>
            </a:ext>
          </a:extLst>
        </xdr:cNvPr>
        <xdr:cNvSpPr txBox="1"/>
      </xdr:nvSpPr>
      <xdr:spPr>
        <a:xfrm>
          <a:off x="12185092" y="479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A8D3FD8A-6C7C-447D-BEFE-BCF154B0D3F3}"/>
            </a:ext>
          </a:extLst>
        </xdr:cNvPr>
        <xdr:cNvSpPr txBox="1"/>
      </xdr:nvSpPr>
      <xdr:spPr>
        <a:xfrm>
          <a:off x="11527232" y="47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010FEA73-0777-4E5F-9E7B-A68E8BF4B6F3}"/>
            </a:ext>
          </a:extLst>
        </xdr:cNvPr>
        <xdr:cNvSpPr txBox="1"/>
      </xdr:nvSpPr>
      <xdr:spPr>
        <a:xfrm>
          <a:off x="10856672" y="479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F30C8BED-EB3E-4BC0-9B8C-7C8F2F7EE181}"/>
            </a:ext>
          </a:extLst>
        </xdr:cNvPr>
        <xdr:cNvSpPr txBox="1"/>
      </xdr:nvSpPr>
      <xdr:spPr>
        <a:xfrm>
          <a:off x="10186112" y="492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129797</xdr:rowOff>
    </xdr:from>
    <xdr:ext cx="469744" cy="259045"/>
    <xdr:sp macro="" textlink="">
      <xdr:nvSpPr>
        <xdr:cNvPr id="157" name="n_1mainValue債務償還比率">
          <a:extLst>
            <a:ext uri="{FF2B5EF4-FFF2-40B4-BE49-F238E27FC236}">
              <a16:creationId xmlns:a16="http://schemas.microsoft.com/office/drawing/2014/main" id="{0D437AE5-E59A-47A8-B648-EC7984E14BF7}"/>
            </a:ext>
          </a:extLst>
        </xdr:cNvPr>
        <xdr:cNvSpPr txBox="1"/>
      </xdr:nvSpPr>
      <xdr:spPr>
        <a:xfrm>
          <a:off x="12185092" y="549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40438</xdr:rowOff>
    </xdr:from>
    <xdr:ext cx="469744" cy="259045"/>
    <xdr:sp macro="" textlink="">
      <xdr:nvSpPr>
        <xdr:cNvPr id="158" name="n_2mainValue債務償還比率">
          <a:extLst>
            <a:ext uri="{FF2B5EF4-FFF2-40B4-BE49-F238E27FC236}">
              <a16:creationId xmlns:a16="http://schemas.microsoft.com/office/drawing/2014/main" id="{CE487B5E-6E95-4947-B448-55107898BD97}"/>
            </a:ext>
          </a:extLst>
        </xdr:cNvPr>
        <xdr:cNvSpPr txBox="1"/>
      </xdr:nvSpPr>
      <xdr:spPr>
        <a:xfrm>
          <a:off x="11527232" y="540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114373</xdr:rowOff>
    </xdr:from>
    <xdr:ext cx="469744" cy="259045"/>
    <xdr:sp macro="" textlink="">
      <xdr:nvSpPr>
        <xdr:cNvPr id="159" name="n_3mainValue債務償還比率">
          <a:extLst>
            <a:ext uri="{FF2B5EF4-FFF2-40B4-BE49-F238E27FC236}">
              <a16:creationId xmlns:a16="http://schemas.microsoft.com/office/drawing/2014/main" id="{D86B469A-EECB-460A-BC54-5F99A65A84F9}"/>
            </a:ext>
          </a:extLst>
        </xdr:cNvPr>
        <xdr:cNvSpPr txBox="1"/>
      </xdr:nvSpPr>
      <xdr:spPr>
        <a:xfrm>
          <a:off x="10856672" y="531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68985</xdr:rowOff>
    </xdr:from>
    <xdr:ext cx="469744" cy="259045"/>
    <xdr:sp macro="" textlink="">
      <xdr:nvSpPr>
        <xdr:cNvPr id="160" name="n_4mainValue債務償還比率">
          <a:extLst>
            <a:ext uri="{FF2B5EF4-FFF2-40B4-BE49-F238E27FC236}">
              <a16:creationId xmlns:a16="http://schemas.microsoft.com/office/drawing/2014/main" id="{5432D3F0-B8F5-4B66-BCEE-769AD33BB458}"/>
            </a:ext>
          </a:extLst>
        </xdr:cNvPr>
        <xdr:cNvSpPr txBox="1"/>
      </xdr:nvSpPr>
      <xdr:spPr>
        <a:xfrm>
          <a:off x="10186112" y="543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B75B029-6809-465B-ABF9-253DFC4F90FC}"/>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B481855-1804-4D6E-9C81-18C177F489A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52EC606-6A70-4623-8E16-A7EC0DFE674B}"/>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D566851-C6EB-4904-9734-E4550BF0C378}"/>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A05DDCF-770F-4CF3-B2EB-722481801A83}"/>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D7702A7-00C2-4886-A255-0E67EC2CDDE6}"/>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411534-A34F-475C-A9A1-ECE11283E72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1FE2DC-04BF-428C-BBDD-99F0957BFCB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936902-04A0-46A7-8CDE-2BB29C16C60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F59222-10E7-4358-9AF3-3D45FC90DB2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92B40D-543D-4EA8-9D0C-78F41AE4459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6401C5-4C49-439E-A8B8-B876F71FE4C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545A48-0C7A-4B76-97EC-83FC9235303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070609-EB7E-4802-B0D8-4764F73DC30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F35E91-F4AC-4218-8496-9B13D7857B2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D3F486-8A10-4466-97D6-416A7281F5E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2E21D0-7254-4352-8B70-09C01CD84F5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8431FA-FD97-485E-BD68-23343EBD84D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A01B1C-6EFF-4CB6-877A-4AC1D55019B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A03550-EEF0-4D1C-90FE-32314250CB1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05FC4D-0C05-408B-B322-EC70CAC854B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6693C23-AF2C-43CC-9211-79738AC99C9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A6A892-66DB-45EF-8639-7F7D7E403F9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179B9E-CB2E-4331-8B49-035C66466C3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07E51B-08EB-4950-B9C3-3FDAB062769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6B40D5-A525-4853-829E-78673A32607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CB4B94-CEFA-40C9-A1C7-DE68B023AA8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30AFFC-4F59-40C7-86DF-BA757389D44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FB9F68-391F-44F8-8988-71F2CA5966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D33B39-0694-4C01-8B8D-539C236106C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F748ED1-D35C-4D52-B2B2-592EA12D6CE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110FB1-7901-41A5-8244-B69292CFAFC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1B70C0-6DB6-4116-BB67-44A8CFF15EE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AB95DA-B088-48BC-8733-61C70229644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E7BA6D-19D9-4725-AD49-B4C0EF832F3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A916E3-8A2E-4937-972E-D988D267C67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A66343-67B1-4745-A858-BB2C87DC078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E5F6F5-F1AE-48F9-A1C5-D892DEF57FB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B028FB-6A3F-4228-B858-E9734E95344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BAA2C7D-A775-4354-BC0E-4C27A4F5A8E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C9BBDC-333B-4D4B-9E69-1BF3291E73F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0AB993-CD23-4C0F-8C5D-DF619CBACD8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1F2F82-8253-427F-AFA1-32A6885173C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EBDBE3-C033-4448-A211-9D10B052883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973CB6-6AD0-4294-AED0-18F13F7F9A8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D9718B-04C5-40F3-A0E6-443CAD74EE1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8EF6A32-24D4-40B8-A21D-A9020D93064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64073C-3DC1-4DA8-B868-544FD651FD8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1538F35-D6ED-4C20-9AD1-311CE9830E1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BD0EB2D-F217-47B3-8F57-40875B1C231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51876C7-14D9-4E72-976C-8AB6D64E295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379DB19-E808-4821-A32B-C566372D333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5ACD47B-7BC5-4C6E-9955-416DEE737D5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873792-8455-4ECC-BCE9-733A5860C30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B66158-B93D-44EE-ACA3-0D7C3DBB62D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8BD7D1-F575-4415-A530-E34ADE1A079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3514063-29FC-42EB-A438-E72317CCB64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716097E-3E21-4753-957A-F6637F714C8E}"/>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38BAE1E-F537-4867-B3BD-07A823ACBB9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312A15-D4C3-44BF-85EF-163539AE34D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236B353-4D37-4C0B-85E0-435BF45CC8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D1CB41D0-EC0A-42A5-B57C-D723562F416F}"/>
            </a:ext>
          </a:extLst>
        </xdr:cNvPr>
        <xdr:cNvCxnSpPr/>
      </xdr:nvCxnSpPr>
      <xdr:spPr>
        <a:xfrm flipV="1">
          <a:off x="4086225" y="5734050"/>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8F7B7C7F-056C-4056-8C3B-0C7F8AE7E3B7}"/>
            </a:ext>
          </a:extLst>
        </xdr:cNvPr>
        <xdr:cNvSpPr txBox="1"/>
      </xdr:nvSpPr>
      <xdr:spPr>
        <a:xfrm>
          <a:off x="4124960"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53411B64-C686-4238-ACE6-2DF4B8252F58}"/>
            </a:ext>
          </a:extLst>
        </xdr:cNvPr>
        <xdr:cNvCxnSpPr/>
      </xdr:nvCxnSpPr>
      <xdr:spPr>
        <a:xfrm>
          <a:off x="4020820" y="680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5A6994F-9E95-49D7-8BF9-C2F2CAF65C50}"/>
            </a:ext>
          </a:extLst>
        </xdr:cNvPr>
        <xdr:cNvSpPr txBox="1"/>
      </xdr:nvSpPr>
      <xdr:spPr>
        <a:xfrm>
          <a:off x="41249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E4CD00BB-4F51-479B-9F67-87E6BFCB8ECA}"/>
            </a:ext>
          </a:extLst>
        </xdr:cNvPr>
        <xdr:cNvCxnSpPr/>
      </xdr:nvCxnSpPr>
      <xdr:spPr>
        <a:xfrm>
          <a:off x="402082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940684D6-F38C-44EE-B701-57850DBD53A8}"/>
            </a:ext>
          </a:extLst>
        </xdr:cNvPr>
        <xdr:cNvSpPr txBox="1"/>
      </xdr:nvSpPr>
      <xdr:spPr>
        <a:xfrm>
          <a:off x="4124960" y="640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A37A87DF-C1A1-4863-A60C-CEE8CE8C23DF}"/>
            </a:ext>
          </a:extLst>
        </xdr:cNvPr>
        <xdr:cNvSpPr/>
      </xdr:nvSpPr>
      <xdr:spPr>
        <a:xfrm>
          <a:off x="403606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5CE0566-8015-4281-B4F1-309CFE11E176}"/>
            </a:ext>
          </a:extLst>
        </xdr:cNvPr>
        <xdr:cNvSpPr/>
      </xdr:nvSpPr>
      <xdr:spPr>
        <a:xfrm>
          <a:off x="3312160" y="6399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55DF6E60-14D7-4EEF-9B76-F0C24A7A8D2F}"/>
            </a:ext>
          </a:extLst>
        </xdr:cNvPr>
        <xdr:cNvSpPr/>
      </xdr:nvSpPr>
      <xdr:spPr>
        <a:xfrm>
          <a:off x="25146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67758AB6-2116-41CA-90C5-996D8C78EB83}"/>
            </a:ext>
          </a:extLst>
        </xdr:cNvPr>
        <xdr:cNvSpPr/>
      </xdr:nvSpPr>
      <xdr:spPr>
        <a:xfrm>
          <a:off x="173990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EE3DA8DF-01A8-46BA-9FB9-B4B58C9A75ED}"/>
            </a:ext>
          </a:extLst>
        </xdr:cNvPr>
        <xdr:cNvSpPr/>
      </xdr:nvSpPr>
      <xdr:spPr>
        <a:xfrm>
          <a:off x="96520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41873E-8E47-4C9A-B98B-753F9BA2BF3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DA58C4-8F0C-411D-ACDF-698597B0366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1CC9A8-C3AC-4211-9645-CC27919787B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8F5EF1-651E-4AB6-B268-514AC621CE7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78346EC-C2E3-4F43-B730-0F72523429F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3" name="楕円 72">
          <a:extLst>
            <a:ext uri="{FF2B5EF4-FFF2-40B4-BE49-F238E27FC236}">
              <a16:creationId xmlns:a16="http://schemas.microsoft.com/office/drawing/2014/main" id="{97094BC6-05F3-46B1-9BFA-41EE9372798F}"/>
            </a:ext>
          </a:extLst>
        </xdr:cNvPr>
        <xdr:cNvSpPr/>
      </xdr:nvSpPr>
      <xdr:spPr>
        <a:xfrm>
          <a:off x="403606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4" name="【道路】&#10;有形固定資産減価償却率該当値テキスト">
          <a:extLst>
            <a:ext uri="{FF2B5EF4-FFF2-40B4-BE49-F238E27FC236}">
              <a16:creationId xmlns:a16="http://schemas.microsoft.com/office/drawing/2014/main" id="{ADC4E56B-B6AD-4107-B65C-9305DC21B4CB}"/>
            </a:ext>
          </a:extLst>
        </xdr:cNvPr>
        <xdr:cNvSpPr txBox="1"/>
      </xdr:nvSpPr>
      <xdr:spPr>
        <a:xfrm>
          <a:off x="4124960"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42545</xdr:rowOff>
    </xdr:from>
    <xdr:to>
      <xdr:col>20</xdr:col>
      <xdr:colOff>38100</xdr:colOff>
      <xdr:row>37</xdr:row>
      <xdr:rowOff>144145</xdr:rowOff>
    </xdr:to>
    <xdr:sp macro="" textlink="">
      <xdr:nvSpPr>
        <xdr:cNvPr id="75" name="楕円 74">
          <a:extLst>
            <a:ext uri="{FF2B5EF4-FFF2-40B4-BE49-F238E27FC236}">
              <a16:creationId xmlns:a16="http://schemas.microsoft.com/office/drawing/2014/main" id="{534F0119-E684-4A28-AA70-FA0CC71F745A}"/>
            </a:ext>
          </a:extLst>
        </xdr:cNvPr>
        <xdr:cNvSpPr/>
      </xdr:nvSpPr>
      <xdr:spPr>
        <a:xfrm>
          <a:off x="3312160" y="624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93345</xdr:rowOff>
    </xdr:from>
    <xdr:to>
      <xdr:col>24</xdr:col>
      <xdr:colOff>63500</xdr:colOff>
      <xdr:row>37</xdr:row>
      <xdr:rowOff>106680</xdr:rowOff>
    </xdr:to>
    <xdr:cxnSp macro="">
      <xdr:nvCxnSpPr>
        <xdr:cNvPr id="76" name="直線コネクタ 75">
          <a:extLst>
            <a:ext uri="{FF2B5EF4-FFF2-40B4-BE49-F238E27FC236}">
              <a16:creationId xmlns:a16="http://schemas.microsoft.com/office/drawing/2014/main" id="{B6DF25E4-5762-489A-876C-0F6F78AB63E6}"/>
            </a:ext>
          </a:extLst>
        </xdr:cNvPr>
        <xdr:cNvCxnSpPr/>
      </xdr:nvCxnSpPr>
      <xdr:spPr>
        <a:xfrm>
          <a:off x="3355340" y="629602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27305</xdr:rowOff>
    </xdr:from>
    <xdr:to>
      <xdr:col>15</xdr:col>
      <xdr:colOff>101600</xdr:colOff>
      <xdr:row>37</xdr:row>
      <xdr:rowOff>128905</xdr:rowOff>
    </xdr:to>
    <xdr:sp macro="" textlink="">
      <xdr:nvSpPr>
        <xdr:cNvPr id="77" name="楕円 76">
          <a:extLst>
            <a:ext uri="{FF2B5EF4-FFF2-40B4-BE49-F238E27FC236}">
              <a16:creationId xmlns:a16="http://schemas.microsoft.com/office/drawing/2014/main" id="{77B82190-B0B9-4AAD-BAD5-A1198000B270}"/>
            </a:ext>
          </a:extLst>
        </xdr:cNvPr>
        <xdr:cNvSpPr/>
      </xdr:nvSpPr>
      <xdr:spPr>
        <a:xfrm>
          <a:off x="25146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78105</xdr:rowOff>
    </xdr:from>
    <xdr:to>
      <xdr:col>19</xdr:col>
      <xdr:colOff>177800</xdr:colOff>
      <xdr:row>37</xdr:row>
      <xdr:rowOff>93345</xdr:rowOff>
    </xdr:to>
    <xdr:cxnSp macro="">
      <xdr:nvCxnSpPr>
        <xdr:cNvPr id="78" name="直線コネクタ 77">
          <a:extLst>
            <a:ext uri="{FF2B5EF4-FFF2-40B4-BE49-F238E27FC236}">
              <a16:creationId xmlns:a16="http://schemas.microsoft.com/office/drawing/2014/main" id="{8CF119DF-CAA4-4CB8-AA95-0FADFA428DA3}"/>
            </a:ext>
          </a:extLst>
        </xdr:cNvPr>
        <xdr:cNvCxnSpPr/>
      </xdr:nvCxnSpPr>
      <xdr:spPr>
        <a:xfrm>
          <a:off x="2565400" y="628078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xdr:rowOff>
    </xdr:from>
    <xdr:to>
      <xdr:col>10</xdr:col>
      <xdr:colOff>165100</xdr:colOff>
      <xdr:row>37</xdr:row>
      <xdr:rowOff>106045</xdr:rowOff>
    </xdr:to>
    <xdr:sp macro="" textlink="">
      <xdr:nvSpPr>
        <xdr:cNvPr id="79" name="楕円 78">
          <a:extLst>
            <a:ext uri="{FF2B5EF4-FFF2-40B4-BE49-F238E27FC236}">
              <a16:creationId xmlns:a16="http://schemas.microsoft.com/office/drawing/2014/main" id="{13D241D7-4392-4996-830B-D1FF17B72FDE}"/>
            </a:ext>
          </a:extLst>
        </xdr:cNvPr>
        <xdr:cNvSpPr/>
      </xdr:nvSpPr>
      <xdr:spPr>
        <a:xfrm>
          <a:off x="17399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55245</xdr:rowOff>
    </xdr:from>
    <xdr:to>
      <xdr:col>15</xdr:col>
      <xdr:colOff>50800</xdr:colOff>
      <xdr:row>37</xdr:row>
      <xdr:rowOff>78105</xdr:rowOff>
    </xdr:to>
    <xdr:cxnSp macro="">
      <xdr:nvCxnSpPr>
        <xdr:cNvPr id="80" name="直線コネクタ 79">
          <a:extLst>
            <a:ext uri="{FF2B5EF4-FFF2-40B4-BE49-F238E27FC236}">
              <a16:creationId xmlns:a16="http://schemas.microsoft.com/office/drawing/2014/main" id="{D2AFAD94-3503-40D2-89F4-CB8126F4FFC5}"/>
            </a:ext>
          </a:extLst>
        </xdr:cNvPr>
        <xdr:cNvCxnSpPr/>
      </xdr:nvCxnSpPr>
      <xdr:spPr>
        <a:xfrm>
          <a:off x="1790700" y="625792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153035</xdr:rowOff>
    </xdr:from>
    <xdr:to>
      <xdr:col>6</xdr:col>
      <xdr:colOff>38100</xdr:colOff>
      <xdr:row>37</xdr:row>
      <xdr:rowOff>83185</xdr:rowOff>
    </xdr:to>
    <xdr:sp macro="" textlink="">
      <xdr:nvSpPr>
        <xdr:cNvPr id="81" name="楕円 80">
          <a:extLst>
            <a:ext uri="{FF2B5EF4-FFF2-40B4-BE49-F238E27FC236}">
              <a16:creationId xmlns:a16="http://schemas.microsoft.com/office/drawing/2014/main" id="{8BBAA898-1628-441F-A0B5-3801B5CA2482}"/>
            </a:ext>
          </a:extLst>
        </xdr:cNvPr>
        <xdr:cNvSpPr/>
      </xdr:nvSpPr>
      <xdr:spPr>
        <a:xfrm>
          <a:off x="965200" y="618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32385</xdr:rowOff>
    </xdr:from>
    <xdr:to>
      <xdr:col>10</xdr:col>
      <xdr:colOff>114300</xdr:colOff>
      <xdr:row>37</xdr:row>
      <xdr:rowOff>55245</xdr:rowOff>
    </xdr:to>
    <xdr:cxnSp macro="">
      <xdr:nvCxnSpPr>
        <xdr:cNvPr id="82" name="直線コネクタ 81">
          <a:extLst>
            <a:ext uri="{FF2B5EF4-FFF2-40B4-BE49-F238E27FC236}">
              <a16:creationId xmlns:a16="http://schemas.microsoft.com/office/drawing/2014/main" id="{1935938A-7498-4BED-8E8F-05ABA040DD80}"/>
            </a:ext>
          </a:extLst>
        </xdr:cNvPr>
        <xdr:cNvCxnSpPr/>
      </xdr:nvCxnSpPr>
      <xdr:spPr>
        <a:xfrm>
          <a:off x="1008380" y="623506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349A6D2C-D48E-4B6A-821F-59B2642603D2}"/>
            </a:ext>
          </a:extLst>
        </xdr:cNvPr>
        <xdr:cNvSpPr txBox="1"/>
      </xdr:nvSpPr>
      <xdr:spPr>
        <a:xfrm>
          <a:off x="317056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D930455B-A0F9-42BC-9704-7F345421D623}"/>
            </a:ext>
          </a:extLst>
        </xdr:cNvPr>
        <xdr:cNvSpPr txBox="1"/>
      </xdr:nvSpPr>
      <xdr:spPr>
        <a:xfrm>
          <a:off x="23857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16957436-EC1E-41A9-9B39-EC9CBC0C020F}"/>
            </a:ext>
          </a:extLst>
        </xdr:cNvPr>
        <xdr:cNvSpPr txBox="1"/>
      </xdr:nvSpPr>
      <xdr:spPr>
        <a:xfrm>
          <a:off x="161100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15DB5D51-8485-4D14-B19F-7BCBCB3B9170}"/>
            </a:ext>
          </a:extLst>
        </xdr:cNvPr>
        <xdr:cNvSpPr txBox="1"/>
      </xdr:nvSpPr>
      <xdr:spPr>
        <a:xfrm>
          <a:off x="83630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541C35A6-0B27-44BF-A735-FDE608B90192}"/>
            </a:ext>
          </a:extLst>
        </xdr:cNvPr>
        <xdr:cNvSpPr txBox="1"/>
      </xdr:nvSpPr>
      <xdr:spPr>
        <a:xfrm>
          <a:off x="317056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41EBA15B-23BA-4DE6-B49D-E935C58832D2}"/>
            </a:ext>
          </a:extLst>
        </xdr:cNvPr>
        <xdr:cNvSpPr txBox="1"/>
      </xdr:nvSpPr>
      <xdr:spPr>
        <a:xfrm>
          <a:off x="238570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A5C9F30F-094C-4B86-93C5-6F56249EE360}"/>
            </a:ext>
          </a:extLst>
        </xdr:cNvPr>
        <xdr:cNvSpPr txBox="1"/>
      </xdr:nvSpPr>
      <xdr:spPr>
        <a:xfrm>
          <a:off x="161100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99712</xdr:rowOff>
    </xdr:from>
    <xdr:ext cx="405111" cy="259045"/>
    <xdr:sp macro="" textlink="">
      <xdr:nvSpPr>
        <xdr:cNvPr id="90" name="n_4mainValue【道路】&#10;有形固定資産減価償却率">
          <a:extLst>
            <a:ext uri="{FF2B5EF4-FFF2-40B4-BE49-F238E27FC236}">
              <a16:creationId xmlns:a16="http://schemas.microsoft.com/office/drawing/2014/main" id="{3015B1BF-A4C4-4F39-AF20-E7AB0A7C7EC9}"/>
            </a:ext>
          </a:extLst>
        </xdr:cNvPr>
        <xdr:cNvSpPr txBox="1"/>
      </xdr:nvSpPr>
      <xdr:spPr>
        <a:xfrm>
          <a:off x="83630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ECDD32-4E0F-48C0-A0B7-1A14530ADEF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1085CBA-81E1-4ABF-A78F-7AF3F0EDBF6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657CF42-F942-4C32-83E0-A8C1109FD98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619886A-04C9-4A2B-9C2B-3EAFAFBA7A5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68A76B4-0D8A-4002-B46C-36506F37863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490EF9B-4120-47DA-9A88-4701D8A2FA4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F44BD6-17F5-43F6-AC6B-A459FF0C2A9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F17236E-06A5-4AF9-8D0B-67A77B5E014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970EBD7-073B-4143-83CF-898E8E4D71E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A2D9D93-A8AA-4783-8D70-6A2E3B6FAFC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07BF6ED-B6CB-4714-9E8D-4D9D6D5956C8}"/>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F48F759-4E50-4C41-9C7F-AE6EC384A5D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2FDCA85-E624-4A1F-B16B-96148537B8E1}"/>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2E35913-9B49-4820-925B-1D6ABFB16CA3}"/>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7BAB7BE-6052-4219-854A-AA7DF2767EE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CD79493-F62B-46FB-AF51-B69C485B7362}"/>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A5EF373-4456-4027-A401-DABC8B09A4A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AB4D810-E03F-45DB-8032-BDB519756470}"/>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9ACC96D-BB86-4A65-AF1F-A841333FF8B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CDA7B75-8187-422E-A38F-AAF24DAE3E7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D7DD8B0-992C-4AF8-8DDA-78F9790C797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06BAB3C-F7C2-4F6C-AB81-21C1BC28A7D6}"/>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97A5056-34D2-45EF-AF84-90F6FA4C754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0D104AC-61C7-408E-BC3A-94942D66F17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BC57B7E4-0AC2-48D8-8232-192DDEC983E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E28CE484-FB42-459C-9BED-28184072A344}"/>
            </a:ext>
          </a:extLst>
        </xdr:cNvPr>
        <xdr:cNvCxnSpPr/>
      </xdr:nvCxnSpPr>
      <xdr:spPr>
        <a:xfrm flipV="1">
          <a:off x="9219565" y="5447473"/>
          <a:ext cx="0" cy="1487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399A073E-486D-4B6F-875E-F907C6441C1B}"/>
            </a:ext>
          </a:extLst>
        </xdr:cNvPr>
        <xdr:cNvSpPr txBox="1"/>
      </xdr:nvSpPr>
      <xdr:spPr>
        <a:xfrm>
          <a:off x="9258300" y="693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C6ADCDEE-F058-49E5-923D-EF4DC97F11F5}"/>
            </a:ext>
          </a:extLst>
        </xdr:cNvPr>
        <xdr:cNvCxnSpPr/>
      </xdr:nvCxnSpPr>
      <xdr:spPr>
        <a:xfrm>
          <a:off x="9154160" y="69350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267A1452-74BF-4F21-8835-3DBA5CB8C572}"/>
            </a:ext>
          </a:extLst>
        </xdr:cNvPr>
        <xdr:cNvSpPr txBox="1"/>
      </xdr:nvSpPr>
      <xdr:spPr>
        <a:xfrm>
          <a:off x="9258300" y="52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24032BCB-EC10-46A0-B181-657BFB8439AF}"/>
            </a:ext>
          </a:extLst>
        </xdr:cNvPr>
        <xdr:cNvCxnSpPr/>
      </xdr:nvCxnSpPr>
      <xdr:spPr>
        <a:xfrm>
          <a:off x="9154160" y="5447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4B4116C4-8470-4116-874F-5605DD8B0A98}"/>
            </a:ext>
          </a:extLst>
        </xdr:cNvPr>
        <xdr:cNvSpPr txBox="1"/>
      </xdr:nvSpPr>
      <xdr:spPr>
        <a:xfrm>
          <a:off x="9258300" y="62816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B22BD9B0-E922-42E5-9E5B-F6767E008E86}"/>
            </a:ext>
          </a:extLst>
        </xdr:cNvPr>
        <xdr:cNvSpPr/>
      </xdr:nvSpPr>
      <xdr:spPr>
        <a:xfrm>
          <a:off x="9192260" y="63032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D7DB5F6E-248E-49F5-AF72-6803537F73D0}"/>
            </a:ext>
          </a:extLst>
        </xdr:cNvPr>
        <xdr:cNvSpPr/>
      </xdr:nvSpPr>
      <xdr:spPr>
        <a:xfrm>
          <a:off x="8445500" y="6305673"/>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F4553A73-8741-4D78-BD47-2C8FB2BD572C}"/>
            </a:ext>
          </a:extLst>
        </xdr:cNvPr>
        <xdr:cNvSpPr/>
      </xdr:nvSpPr>
      <xdr:spPr>
        <a:xfrm>
          <a:off x="7670800" y="63308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D460E87A-534D-40E8-9F33-FDBCD48FDC5C}"/>
            </a:ext>
          </a:extLst>
        </xdr:cNvPr>
        <xdr:cNvSpPr/>
      </xdr:nvSpPr>
      <xdr:spPr>
        <a:xfrm>
          <a:off x="6873240" y="6352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97D1AA87-9F07-4FB0-B63B-1BB8210FFC97}"/>
            </a:ext>
          </a:extLst>
        </xdr:cNvPr>
        <xdr:cNvSpPr/>
      </xdr:nvSpPr>
      <xdr:spPr>
        <a:xfrm>
          <a:off x="6098540" y="6474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E05950A-30F4-4895-8EA9-513DA3DAC98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64BEB2-92DD-445F-8B0A-CA37C98EF40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76F139-A083-4BCA-9294-3DF8EB9A1C2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B43F595-5732-4E9D-AEFC-20E4658DDF7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CCCE769-1BA9-48AC-9583-0AC90BF5138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32193</xdr:rowOff>
    </xdr:from>
    <xdr:to>
      <xdr:col>55</xdr:col>
      <xdr:colOff>50800</xdr:colOff>
      <xdr:row>32</xdr:row>
      <xdr:rowOff>133793</xdr:rowOff>
    </xdr:to>
    <xdr:sp macro="" textlink="">
      <xdr:nvSpPr>
        <xdr:cNvPr id="132" name="楕円 131">
          <a:extLst>
            <a:ext uri="{FF2B5EF4-FFF2-40B4-BE49-F238E27FC236}">
              <a16:creationId xmlns:a16="http://schemas.microsoft.com/office/drawing/2014/main" id="{384B5798-64D4-48F6-8199-75C01E54F772}"/>
            </a:ext>
          </a:extLst>
        </xdr:cNvPr>
        <xdr:cNvSpPr/>
      </xdr:nvSpPr>
      <xdr:spPr>
        <a:xfrm>
          <a:off x="9192260" y="5396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31</xdr:row>
      <xdr:rowOff>156670</xdr:rowOff>
    </xdr:from>
    <xdr:ext cx="534377" cy="259045"/>
    <xdr:sp macro="" textlink="">
      <xdr:nvSpPr>
        <xdr:cNvPr id="133" name="【道路】&#10;一人当たり延長該当値テキスト">
          <a:extLst>
            <a:ext uri="{FF2B5EF4-FFF2-40B4-BE49-F238E27FC236}">
              <a16:creationId xmlns:a16="http://schemas.microsoft.com/office/drawing/2014/main" id="{B4A495A6-2379-4E21-8B67-C9E4C05EEB59}"/>
            </a:ext>
          </a:extLst>
        </xdr:cNvPr>
        <xdr:cNvSpPr txBox="1"/>
      </xdr:nvSpPr>
      <xdr:spPr>
        <a:xfrm>
          <a:off x="9258300" y="535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79937</xdr:rowOff>
    </xdr:from>
    <xdr:to>
      <xdr:col>50</xdr:col>
      <xdr:colOff>165100</xdr:colOff>
      <xdr:row>33</xdr:row>
      <xdr:rowOff>10087</xdr:rowOff>
    </xdr:to>
    <xdr:sp macro="" textlink="">
      <xdr:nvSpPr>
        <xdr:cNvPr id="134" name="楕円 133">
          <a:extLst>
            <a:ext uri="{FF2B5EF4-FFF2-40B4-BE49-F238E27FC236}">
              <a16:creationId xmlns:a16="http://schemas.microsoft.com/office/drawing/2014/main" id="{C909AD87-2B9E-42B0-9AEA-D739AE651020}"/>
            </a:ext>
          </a:extLst>
        </xdr:cNvPr>
        <xdr:cNvSpPr/>
      </xdr:nvSpPr>
      <xdr:spPr>
        <a:xfrm>
          <a:off x="8445500" y="5444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32</xdr:row>
      <xdr:rowOff>82993</xdr:rowOff>
    </xdr:from>
    <xdr:to>
      <xdr:col>55</xdr:col>
      <xdr:colOff>0</xdr:colOff>
      <xdr:row>32</xdr:row>
      <xdr:rowOff>130737</xdr:rowOff>
    </xdr:to>
    <xdr:cxnSp macro="">
      <xdr:nvCxnSpPr>
        <xdr:cNvPr id="135" name="直線コネクタ 134">
          <a:extLst>
            <a:ext uri="{FF2B5EF4-FFF2-40B4-BE49-F238E27FC236}">
              <a16:creationId xmlns:a16="http://schemas.microsoft.com/office/drawing/2014/main" id="{458E51D8-20BC-407B-931A-454ED20A9FC7}"/>
            </a:ext>
          </a:extLst>
        </xdr:cNvPr>
        <xdr:cNvCxnSpPr/>
      </xdr:nvCxnSpPr>
      <xdr:spPr>
        <a:xfrm flipV="1">
          <a:off x="8496300" y="5447473"/>
          <a:ext cx="723900" cy="4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132319</xdr:rowOff>
    </xdr:from>
    <xdr:to>
      <xdr:col>46</xdr:col>
      <xdr:colOff>38100</xdr:colOff>
      <xdr:row>33</xdr:row>
      <xdr:rowOff>62469</xdr:rowOff>
    </xdr:to>
    <xdr:sp macro="" textlink="">
      <xdr:nvSpPr>
        <xdr:cNvPr id="136" name="楕円 135">
          <a:extLst>
            <a:ext uri="{FF2B5EF4-FFF2-40B4-BE49-F238E27FC236}">
              <a16:creationId xmlns:a16="http://schemas.microsoft.com/office/drawing/2014/main" id="{9554EB91-D149-4C0D-BE72-2E4544120C36}"/>
            </a:ext>
          </a:extLst>
        </xdr:cNvPr>
        <xdr:cNvSpPr/>
      </xdr:nvSpPr>
      <xdr:spPr>
        <a:xfrm>
          <a:off x="7670800" y="5496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130737</xdr:rowOff>
    </xdr:from>
    <xdr:to>
      <xdr:col>50</xdr:col>
      <xdr:colOff>114300</xdr:colOff>
      <xdr:row>33</xdr:row>
      <xdr:rowOff>11669</xdr:rowOff>
    </xdr:to>
    <xdr:cxnSp macro="">
      <xdr:nvCxnSpPr>
        <xdr:cNvPr id="137" name="直線コネクタ 136">
          <a:extLst>
            <a:ext uri="{FF2B5EF4-FFF2-40B4-BE49-F238E27FC236}">
              <a16:creationId xmlns:a16="http://schemas.microsoft.com/office/drawing/2014/main" id="{41B29715-DAA8-4C97-AAAD-0E62DE9224CA}"/>
            </a:ext>
          </a:extLst>
        </xdr:cNvPr>
        <xdr:cNvCxnSpPr/>
      </xdr:nvCxnSpPr>
      <xdr:spPr>
        <a:xfrm flipV="1">
          <a:off x="7713980" y="5495217"/>
          <a:ext cx="782320" cy="4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5087</xdr:rowOff>
    </xdr:from>
    <xdr:to>
      <xdr:col>41</xdr:col>
      <xdr:colOff>101600</xdr:colOff>
      <xdr:row>33</xdr:row>
      <xdr:rowOff>106687</xdr:rowOff>
    </xdr:to>
    <xdr:sp macro="" textlink="">
      <xdr:nvSpPr>
        <xdr:cNvPr id="138" name="楕円 137">
          <a:extLst>
            <a:ext uri="{FF2B5EF4-FFF2-40B4-BE49-F238E27FC236}">
              <a16:creationId xmlns:a16="http://schemas.microsoft.com/office/drawing/2014/main" id="{78B73083-1F40-4B8B-AC93-75228DE91F50}"/>
            </a:ext>
          </a:extLst>
        </xdr:cNvPr>
        <xdr:cNvSpPr/>
      </xdr:nvSpPr>
      <xdr:spPr>
        <a:xfrm>
          <a:off x="6873240" y="55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11669</xdr:rowOff>
    </xdr:from>
    <xdr:to>
      <xdr:col>45</xdr:col>
      <xdr:colOff>177800</xdr:colOff>
      <xdr:row>33</xdr:row>
      <xdr:rowOff>55887</xdr:rowOff>
    </xdr:to>
    <xdr:cxnSp macro="">
      <xdr:nvCxnSpPr>
        <xdr:cNvPr id="139" name="直線コネクタ 138">
          <a:extLst>
            <a:ext uri="{FF2B5EF4-FFF2-40B4-BE49-F238E27FC236}">
              <a16:creationId xmlns:a16="http://schemas.microsoft.com/office/drawing/2014/main" id="{9B4A81F0-1F91-4076-96A9-49389F7D8766}"/>
            </a:ext>
          </a:extLst>
        </xdr:cNvPr>
        <xdr:cNvCxnSpPr/>
      </xdr:nvCxnSpPr>
      <xdr:spPr>
        <a:xfrm flipV="1">
          <a:off x="6924040" y="5543789"/>
          <a:ext cx="789940" cy="4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43655</xdr:rowOff>
    </xdr:from>
    <xdr:to>
      <xdr:col>36</xdr:col>
      <xdr:colOff>165100</xdr:colOff>
      <xdr:row>33</xdr:row>
      <xdr:rowOff>145255</xdr:rowOff>
    </xdr:to>
    <xdr:sp macro="" textlink="">
      <xdr:nvSpPr>
        <xdr:cNvPr id="140" name="楕円 139">
          <a:extLst>
            <a:ext uri="{FF2B5EF4-FFF2-40B4-BE49-F238E27FC236}">
              <a16:creationId xmlns:a16="http://schemas.microsoft.com/office/drawing/2014/main" id="{26703C80-4CC3-4F42-94A8-83F7921AC5BD}"/>
            </a:ext>
          </a:extLst>
        </xdr:cNvPr>
        <xdr:cNvSpPr/>
      </xdr:nvSpPr>
      <xdr:spPr>
        <a:xfrm>
          <a:off x="6098540" y="557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55887</xdr:rowOff>
    </xdr:from>
    <xdr:to>
      <xdr:col>41</xdr:col>
      <xdr:colOff>50800</xdr:colOff>
      <xdr:row>33</xdr:row>
      <xdr:rowOff>94455</xdr:rowOff>
    </xdr:to>
    <xdr:cxnSp macro="">
      <xdr:nvCxnSpPr>
        <xdr:cNvPr id="141" name="直線コネクタ 140">
          <a:extLst>
            <a:ext uri="{FF2B5EF4-FFF2-40B4-BE49-F238E27FC236}">
              <a16:creationId xmlns:a16="http://schemas.microsoft.com/office/drawing/2014/main" id="{AFE79714-8C1D-49AC-B2E2-F2B572B27D89}"/>
            </a:ext>
          </a:extLst>
        </xdr:cNvPr>
        <xdr:cNvCxnSpPr/>
      </xdr:nvCxnSpPr>
      <xdr:spPr>
        <a:xfrm flipV="1">
          <a:off x="6149340" y="5588007"/>
          <a:ext cx="774700" cy="3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F6EA2CDF-D20C-401C-97FE-7A902F0279EA}"/>
            </a:ext>
          </a:extLst>
        </xdr:cNvPr>
        <xdr:cNvSpPr txBox="1"/>
      </xdr:nvSpPr>
      <xdr:spPr>
        <a:xfrm>
          <a:off x="8239271" y="639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69C1CDD1-E7E9-458E-8A9A-961DF63CDBFB}"/>
            </a:ext>
          </a:extLst>
        </xdr:cNvPr>
        <xdr:cNvSpPr txBox="1"/>
      </xdr:nvSpPr>
      <xdr:spPr>
        <a:xfrm>
          <a:off x="7477271" y="641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5DEE19A3-F8B8-43EB-97EB-BE65B64D8A2D}"/>
            </a:ext>
          </a:extLst>
        </xdr:cNvPr>
        <xdr:cNvSpPr txBox="1"/>
      </xdr:nvSpPr>
      <xdr:spPr>
        <a:xfrm>
          <a:off x="6702571" y="644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38BF84AC-E6A0-4832-B447-8DE04E43337E}"/>
            </a:ext>
          </a:extLst>
        </xdr:cNvPr>
        <xdr:cNvSpPr txBox="1"/>
      </xdr:nvSpPr>
      <xdr:spPr>
        <a:xfrm>
          <a:off x="5905011" y="656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26614</xdr:rowOff>
    </xdr:from>
    <xdr:ext cx="534377" cy="259045"/>
    <xdr:sp macro="" textlink="">
      <xdr:nvSpPr>
        <xdr:cNvPr id="146" name="n_1mainValue【道路】&#10;一人当たり延長">
          <a:extLst>
            <a:ext uri="{FF2B5EF4-FFF2-40B4-BE49-F238E27FC236}">
              <a16:creationId xmlns:a16="http://schemas.microsoft.com/office/drawing/2014/main" id="{82484E5F-CC50-4A9D-A3E8-55E611990CB0}"/>
            </a:ext>
          </a:extLst>
        </xdr:cNvPr>
        <xdr:cNvSpPr txBox="1"/>
      </xdr:nvSpPr>
      <xdr:spPr>
        <a:xfrm>
          <a:off x="8239271" y="522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31</xdr:row>
      <xdr:rowOff>78996</xdr:rowOff>
    </xdr:from>
    <xdr:ext cx="534377" cy="259045"/>
    <xdr:sp macro="" textlink="">
      <xdr:nvSpPr>
        <xdr:cNvPr id="147" name="n_2mainValue【道路】&#10;一人当たり延長">
          <a:extLst>
            <a:ext uri="{FF2B5EF4-FFF2-40B4-BE49-F238E27FC236}">
              <a16:creationId xmlns:a16="http://schemas.microsoft.com/office/drawing/2014/main" id="{901D8989-3AF5-44FB-8B25-374880739FAA}"/>
            </a:ext>
          </a:extLst>
        </xdr:cNvPr>
        <xdr:cNvSpPr txBox="1"/>
      </xdr:nvSpPr>
      <xdr:spPr>
        <a:xfrm>
          <a:off x="7477271" y="527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31</xdr:row>
      <xdr:rowOff>123214</xdr:rowOff>
    </xdr:from>
    <xdr:ext cx="534377" cy="259045"/>
    <xdr:sp macro="" textlink="">
      <xdr:nvSpPr>
        <xdr:cNvPr id="148" name="n_3mainValue【道路】&#10;一人当たり延長">
          <a:extLst>
            <a:ext uri="{FF2B5EF4-FFF2-40B4-BE49-F238E27FC236}">
              <a16:creationId xmlns:a16="http://schemas.microsoft.com/office/drawing/2014/main" id="{D74198FC-76B8-4A7C-BED8-65039772D2B7}"/>
            </a:ext>
          </a:extLst>
        </xdr:cNvPr>
        <xdr:cNvSpPr txBox="1"/>
      </xdr:nvSpPr>
      <xdr:spPr>
        <a:xfrm>
          <a:off x="6702571" y="532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31</xdr:row>
      <xdr:rowOff>161782</xdr:rowOff>
    </xdr:from>
    <xdr:ext cx="534377" cy="259045"/>
    <xdr:sp macro="" textlink="">
      <xdr:nvSpPr>
        <xdr:cNvPr id="149" name="n_4mainValue【道路】&#10;一人当たり延長">
          <a:extLst>
            <a:ext uri="{FF2B5EF4-FFF2-40B4-BE49-F238E27FC236}">
              <a16:creationId xmlns:a16="http://schemas.microsoft.com/office/drawing/2014/main" id="{D64726B9-44EF-45E9-A7CB-F8536BB81A4C}"/>
            </a:ext>
          </a:extLst>
        </xdr:cNvPr>
        <xdr:cNvSpPr txBox="1"/>
      </xdr:nvSpPr>
      <xdr:spPr>
        <a:xfrm>
          <a:off x="5905011" y="535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67BA319-5841-4E63-B86E-727DE2F4E98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4434366-95AC-4A1F-BCA6-1D2A03D948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C9DECF7-53DD-402B-BA3F-299735B0147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3B3F6CF-ABE9-46B3-BD9E-63BAD61F54E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E86720B-E869-4FC4-B74F-96821FBDDF9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1C8F6B3-FCDC-46D1-8A01-409B97E89F1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2711A47-64E0-4031-8EA0-75C068CECA7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E935C8F-8C72-475C-995E-ACEE6C2ED26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E41E8E8-33BB-447C-B008-4AE3E092B7C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D3EEBBF-DBBE-4B80-95C3-06409BEBF10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8093780-81A5-4955-AC52-29B5D95F418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84B994AF-9183-40AA-B01D-09BBD70AC19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3710DF22-8DB3-4EFA-8E3C-90F95E29091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B9A68698-EC38-4458-B5E4-39CF26C37FC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C546880D-416E-4820-BD49-FACFC108307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557E7E1F-49E6-490F-8727-CEB2D01D0CB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82D28564-FE68-4406-9A03-EBB6D80BCC0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371C597-328B-40B4-B4F7-89564CE361E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189571A9-B3EC-4F0F-8404-9DCFD3A721C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8AF31481-8ABE-490F-A480-3EF99E95A3F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5A1CB836-612E-4730-B228-8EC393AAB8A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B3BAAD7-4C3B-4386-8208-40419BAF4AA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9E0EBA6D-AB76-458E-AD5B-786F05C9A5D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75B763CE-56C3-4EA3-AB19-0EF1D356609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125CD4E-3D91-4305-A300-8FEBE6C1C8CD}"/>
            </a:ext>
          </a:extLst>
        </xdr:cNvPr>
        <xdr:cNvCxnSpPr/>
      </xdr:nvCxnSpPr>
      <xdr:spPr>
        <a:xfrm flipV="1">
          <a:off x="4086225" y="938974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EA5F9E0-A559-4323-A067-D4AADE869B34}"/>
            </a:ext>
          </a:extLst>
        </xdr:cNvPr>
        <xdr:cNvSpPr txBox="1"/>
      </xdr:nvSpPr>
      <xdr:spPr>
        <a:xfrm>
          <a:off x="412496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153D7621-D704-4631-9D05-DEC537EC39D4}"/>
            </a:ext>
          </a:extLst>
        </xdr:cNvPr>
        <xdr:cNvCxnSpPr/>
      </xdr:nvCxnSpPr>
      <xdr:spPr>
        <a:xfrm>
          <a:off x="4020820" y="10576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4F9C9B2E-C6D9-43CF-91A0-674E68ED70BC}"/>
            </a:ext>
          </a:extLst>
        </xdr:cNvPr>
        <xdr:cNvSpPr txBox="1"/>
      </xdr:nvSpPr>
      <xdr:spPr>
        <a:xfrm>
          <a:off x="4124960" y="916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755999B3-3491-4540-8065-98DFB8075CAE}"/>
            </a:ext>
          </a:extLst>
        </xdr:cNvPr>
        <xdr:cNvCxnSpPr/>
      </xdr:nvCxnSpPr>
      <xdr:spPr>
        <a:xfrm>
          <a:off x="402082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C20B841-FDA3-4B9D-83AC-0EF11C793727}"/>
            </a:ext>
          </a:extLst>
        </xdr:cNvPr>
        <xdr:cNvSpPr txBox="1"/>
      </xdr:nvSpPr>
      <xdr:spPr>
        <a:xfrm>
          <a:off x="4124960" y="10151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F4F0CB3A-78B4-4EB4-9426-98D542F8802F}"/>
            </a:ext>
          </a:extLst>
        </xdr:cNvPr>
        <xdr:cNvSpPr/>
      </xdr:nvSpPr>
      <xdr:spPr>
        <a:xfrm>
          <a:off x="4036060" y="1017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4AFA84E-C60B-4916-AD42-FE4803C10627}"/>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ED731A43-ADD8-483F-A173-CB167ED71774}"/>
            </a:ext>
          </a:extLst>
        </xdr:cNvPr>
        <xdr:cNvSpPr/>
      </xdr:nvSpPr>
      <xdr:spPr>
        <a:xfrm>
          <a:off x="25146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EBB1F6BC-E7AF-4736-9BBD-97716774B212}"/>
            </a:ext>
          </a:extLst>
        </xdr:cNvPr>
        <xdr:cNvSpPr/>
      </xdr:nvSpPr>
      <xdr:spPr>
        <a:xfrm>
          <a:off x="17399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D9079F33-9D4B-4DC3-8D5E-11CEC193A6B2}"/>
            </a:ext>
          </a:extLst>
        </xdr:cNvPr>
        <xdr:cNvSpPr/>
      </xdr:nvSpPr>
      <xdr:spPr>
        <a:xfrm>
          <a:off x="96520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217741-68C8-45D9-83B9-893CC563318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D25758-68CC-464F-A482-74AE4471F5F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993160-592D-40C8-B5DC-07E6CE9BC9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19312D-8C92-4FFC-88DA-1AF7009561B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E9B8AEF-F180-469C-B8A5-583588D56F8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153035</xdr:rowOff>
    </xdr:from>
    <xdr:to>
      <xdr:col>24</xdr:col>
      <xdr:colOff>114300</xdr:colOff>
      <xdr:row>59</xdr:row>
      <xdr:rowOff>83185</xdr:rowOff>
    </xdr:to>
    <xdr:sp macro="" textlink="">
      <xdr:nvSpPr>
        <xdr:cNvPr id="190" name="楕円 189">
          <a:extLst>
            <a:ext uri="{FF2B5EF4-FFF2-40B4-BE49-F238E27FC236}">
              <a16:creationId xmlns:a16="http://schemas.microsoft.com/office/drawing/2014/main" id="{C12EA5E5-2D9E-40E7-B3A4-788926FB393F}"/>
            </a:ext>
          </a:extLst>
        </xdr:cNvPr>
        <xdr:cNvSpPr/>
      </xdr:nvSpPr>
      <xdr:spPr>
        <a:xfrm>
          <a:off x="4036060" y="9876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4462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39B0EEF-6977-4B6A-A0BB-B7D3066B81EE}"/>
            </a:ext>
          </a:extLst>
        </xdr:cNvPr>
        <xdr:cNvSpPr txBox="1"/>
      </xdr:nvSpPr>
      <xdr:spPr>
        <a:xfrm>
          <a:off x="4124960"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130175</xdr:rowOff>
    </xdr:from>
    <xdr:to>
      <xdr:col>20</xdr:col>
      <xdr:colOff>38100</xdr:colOff>
      <xdr:row>59</xdr:row>
      <xdr:rowOff>60325</xdr:rowOff>
    </xdr:to>
    <xdr:sp macro="" textlink="">
      <xdr:nvSpPr>
        <xdr:cNvPr id="192" name="楕円 191">
          <a:extLst>
            <a:ext uri="{FF2B5EF4-FFF2-40B4-BE49-F238E27FC236}">
              <a16:creationId xmlns:a16="http://schemas.microsoft.com/office/drawing/2014/main" id="{FC23B0BF-0787-47D5-897F-312D00E6DE55}"/>
            </a:ext>
          </a:extLst>
        </xdr:cNvPr>
        <xdr:cNvSpPr/>
      </xdr:nvSpPr>
      <xdr:spPr>
        <a:xfrm>
          <a:off x="3312160" y="9853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9525</xdr:rowOff>
    </xdr:from>
    <xdr:to>
      <xdr:col>24</xdr:col>
      <xdr:colOff>63500</xdr:colOff>
      <xdr:row>59</xdr:row>
      <xdr:rowOff>32385</xdr:rowOff>
    </xdr:to>
    <xdr:cxnSp macro="">
      <xdr:nvCxnSpPr>
        <xdr:cNvPr id="193" name="直線コネクタ 192">
          <a:extLst>
            <a:ext uri="{FF2B5EF4-FFF2-40B4-BE49-F238E27FC236}">
              <a16:creationId xmlns:a16="http://schemas.microsoft.com/office/drawing/2014/main" id="{B52A2604-F55E-4162-9CC3-5564512A73FD}"/>
            </a:ext>
          </a:extLst>
        </xdr:cNvPr>
        <xdr:cNvCxnSpPr/>
      </xdr:nvCxnSpPr>
      <xdr:spPr>
        <a:xfrm>
          <a:off x="3355340" y="9900285"/>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111125</xdr:rowOff>
    </xdr:from>
    <xdr:to>
      <xdr:col>15</xdr:col>
      <xdr:colOff>101600</xdr:colOff>
      <xdr:row>59</xdr:row>
      <xdr:rowOff>41275</xdr:rowOff>
    </xdr:to>
    <xdr:sp macro="" textlink="">
      <xdr:nvSpPr>
        <xdr:cNvPr id="194" name="楕円 193">
          <a:extLst>
            <a:ext uri="{FF2B5EF4-FFF2-40B4-BE49-F238E27FC236}">
              <a16:creationId xmlns:a16="http://schemas.microsoft.com/office/drawing/2014/main" id="{E2EA2932-081B-45EB-9076-3830B66A2143}"/>
            </a:ext>
          </a:extLst>
        </xdr:cNvPr>
        <xdr:cNvSpPr/>
      </xdr:nvSpPr>
      <xdr:spPr>
        <a:xfrm>
          <a:off x="2514600" y="9834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161925</xdr:rowOff>
    </xdr:from>
    <xdr:to>
      <xdr:col>19</xdr:col>
      <xdr:colOff>177800</xdr:colOff>
      <xdr:row>59</xdr:row>
      <xdr:rowOff>9525</xdr:rowOff>
    </xdr:to>
    <xdr:cxnSp macro="">
      <xdr:nvCxnSpPr>
        <xdr:cNvPr id="195" name="直線コネクタ 194">
          <a:extLst>
            <a:ext uri="{FF2B5EF4-FFF2-40B4-BE49-F238E27FC236}">
              <a16:creationId xmlns:a16="http://schemas.microsoft.com/office/drawing/2014/main" id="{F3E4AAA0-F99D-4A30-A789-E34BD98E38B9}"/>
            </a:ext>
          </a:extLst>
        </xdr:cNvPr>
        <xdr:cNvCxnSpPr/>
      </xdr:nvCxnSpPr>
      <xdr:spPr>
        <a:xfrm>
          <a:off x="2565400" y="988504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84455</xdr:rowOff>
    </xdr:from>
    <xdr:to>
      <xdr:col>10</xdr:col>
      <xdr:colOff>165100</xdr:colOff>
      <xdr:row>59</xdr:row>
      <xdr:rowOff>14605</xdr:rowOff>
    </xdr:to>
    <xdr:sp macro="" textlink="">
      <xdr:nvSpPr>
        <xdr:cNvPr id="196" name="楕円 195">
          <a:extLst>
            <a:ext uri="{FF2B5EF4-FFF2-40B4-BE49-F238E27FC236}">
              <a16:creationId xmlns:a16="http://schemas.microsoft.com/office/drawing/2014/main" id="{85EDF3EC-5583-433C-90C8-0E2ACA4153DB}"/>
            </a:ext>
          </a:extLst>
        </xdr:cNvPr>
        <xdr:cNvSpPr/>
      </xdr:nvSpPr>
      <xdr:spPr>
        <a:xfrm>
          <a:off x="1739900" y="9807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135255</xdr:rowOff>
    </xdr:from>
    <xdr:to>
      <xdr:col>15</xdr:col>
      <xdr:colOff>50800</xdr:colOff>
      <xdr:row>58</xdr:row>
      <xdr:rowOff>161925</xdr:rowOff>
    </xdr:to>
    <xdr:cxnSp macro="">
      <xdr:nvCxnSpPr>
        <xdr:cNvPr id="197" name="直線コネクタ 196">
          <a:extLst>
            <a:ext uri="{FF2B5EF4-FFF2-40B4-BE49-F238E27FC236}">
              <a16:creationId xmlns:a16="http://schemas.microsoft.com/office/drawing/2014/main" id="{E90A607E-5F4A-4CA1-BE56-05AEB95FA481}"/>
            </a:ext>
          </a:extLst>
        </xdr:cNvPr>
        <xdr:cNvCxnSpPr/>
      </xdr:nvCxnSpPr>
      <xdr:spPr>
        <a:xfrm>
          <a:off x="1790700" y="985837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63500</xdr:rowOff>
    </xdr:from>
    <xdr:to>
      <xdr:col>6</xdr:col>
      <xdr:colOff>38100</xdr:colOff>
      <xdr:row>58</xdr:row>
      <xdr:rowOff>165100</xdr:rowOff>
    </xdr:to>
    <xdr:sp macro="" textlink="">
      <xdr:nvSpPr>
        <xdr:cNvPr id="198" name="楕円 197">
          <a:extLst>
            <a:ext uri="{FF2B5EF4-FFF2-40B4-BE49-F238E27FC236}">
              <a16:creationId xmlns:a16="http://schemas.microsoft.com/office/drawing/2014/main" id="{396E1321-ADA2-44F0-89C1-E543D0AF7C47}"/>
            </a:ext>
          </a:extLst>
        </xdr:cNvPr>
        <xdr:cNvSpPr/>
      </xdr:nvSpPr>
      <xdr:spPr>
        <a:xfrm>
          <a:off x="965200" y="9786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114300</xdr:rowOff>
    </xdr:from>
    <xdr:to>
      <xdr:col>10</xdr:col>
      <xdr:colOff>114300</xdr:colOff>
      <xdr:row>58</xdr:row>
      <xdr:rowOff>135255</xdr:rowOff>
    </xdr:to>
    <xdr:cxnSp macro="">
      <xdr:nvCxnSpPr>
        <xdr:cNvPr id="199" name="直線コネクタ 198">
          <a:extLst>
            <a:ext uri="{FF2B5EF4-FFF2-40B4-BE49-F238E27FC236}">
              <a16:creationId xmlns:a16="http://schemas.microsoft.com/office/drawing/2014/main" id="{033FACD8-1552-4601-8481-B98B15165748}"/>
            </a:ext>
          </a:extLst>
        </xdr:cNvPr>
        <xdr:cNvCxnSpPr/>
      </xdr:nvCxnSpPr>
      <xdr:spPr>
        <a:xfrm>
          <a:off x="1008380" y="983742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7D1C8EBD-E696-4DC6-AF94-8CEB61A22415}"/>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7BB82F81-A3D1-4049-8147-344FA8E471D3}"/>
            </a:ext>
          </a:extLst>
        </xdr:cNvPr>
        <xdr:cNvSpPr txBox="1"/>
      </xdr:nvSpPr>
      <xdr:spPr>
        <a:xfrm>
          <a:off x="238570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B207DFC1-2B4F-4032-93B7-10634900B157}"/>
            </a:ext>
          </a:extLst>
        </xdr:cNvPr>
        <xdr:cNvSpPr txBox="1"/>
      </xdr:nvSpPr>
      <xdr:spPr>
        <a:xfrm>
          <a:off x="161100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F62EF17B-DC1E-4482-BACB-E88E8D6F9C84}"/>
            </a:ext>
          </a:extLst>
        </xdr:cNvPr>
        <xdr:cNvSpPr txBox="1"/>
      </xdr:nvSpPr>
      <xdr:spPr>
        <a:xfrm>
          <a:off x="83630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76852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15C81304-F0F6-4DE4-961F-14FE2F5993E5}"/>
            </a:ext>
          </a:extLst>
        </xdr:cNvPr>
        <xdr:cNvSpPr txBox="1"/>
      </xdr:nvSpPr>
      <xdr:spPr>
        <a:xfrm>
          <a:off x="317056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57802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89F10698-F69E-4AA5-B82F-8DD216763C0B}"/>
            </a:ext>
          </a:extLst>
        </xdr:cNvPr>
        <xdr:cNvSpPr txBox="1"/>
      </xdr:nvSpPr>
      <xdr:spPr>
        <a:xfrm>
          <a:off x="238570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31132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BE6EAF7C-9958-491D-8D3D-6028212437FC}"/>
            </a:ext>
          </a:extLst>
        </xdr:cNvPr>
        <xdr:cNvSpPr txBox="1"/>
      </xdr:nvSpPr>
      <xdr:spPr>
        <a:xfrm>
          <a:off x="161100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10177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02FA2D55-CAAA-48BF-AD14-75A0D69092CE}"/>
            </a:ext>
          </a:extLst>
        </xdr:cNvPr>
        <xdr:cNvSpPr txBox="1"/>
      </xdr:nvSpPr>
      <xdr:spPr>
        <a:xfrm>
          <a:off x="83630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3D92059-4972-4E24-B53B-39841F6DE1F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D4AAD06-8CA7-4F9D-917F-8770A0E638F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07847A6-4C21-4A8F-9B61-D2809817D24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1817177-69ED-4B46-B639-DE25DCCAD25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5FE59F8-A97A-4CAB-8E6A-B0704C518EA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2AEB054-EAC7-498D-8C8E-075E55DB78C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0459D0C-450A-41A3-8C78-A5B6209A5E5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1F3CE77-FD5C-4B99-A184-D78B5F0B357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A330670-436E-4AAC-8160-F3343123C57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3D24301-216A-4849-83C9-AD99CE2C205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5B14570-B06F-4683-B572-2B056BEA680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4ACA07F9-BAD8-4347-94AB-87B3ED4B8BDF}"/>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BF52F2A3-2195-4053-AF70-DA93DB8DD33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7BD8C72-ADD0-4880-8315-E39466CB9BA8}"/>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6D52CC5-C4B2-4B29-A447-79AD14DBBE4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AAE4F143-645B-435A-9CB5-88359E7DC782}"/>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984A8E6-F4A0-4CC3-A805-ECE61477236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16AFB81-EF5B-4899-9923-A46AE757B364}"/>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E98281A-C21E-4AC8-8FB4-E8A99EFC81C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D17E8024-848B-4297-B1A4-5A8BB58C2D5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6FEBD05-9C81-48F9-AB76-38086768F13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FF2DDF5A-DF98-4D04-A855-BF0FDDE7966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4DD1E215-FEB7-4CC5-8643-7D496203D56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8C647550-6316-43C0-A029-04CE1DB3F93E}"/>
            </a:ext>
          </a:extLst>
        </xdr:cNvPr>
        <xdr:cNvCxnSpPr/>
      </xdr:nvCxnSpPr>
      <xdr:spPr>
        <a:xfrm flipV="1">
          <a:off x="9219565" y="9402226"/>
          <a:ext cx="0" cy="140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47C722DD-412E-4F24-96B2-4EC0FF4A9D68}"/>
            </a:ext>
          </a:extLst>
        </xdr:cNvPr>
        <xdr:cNvSpPr txBox="1"/>
      </xdr:nvSpPr>
      <xdr:spPr>
        <a:xfrm>
          <a:off x="9258300" y="1080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1B2F126-B43B-46C2-AAD7-BE6D3490F7A0}"/>
            </a:ext>
          </a:extLst>
        </xdr:cNvPr>
        <xdr:cNvCxnSpPr/>
      </xdr:nvCxnSpPr>
      <xdr:spPr>
        <a:xfrm>
          <a:off x="9154160" y="10802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E3F4BB2F-8960-4D64-A6C2-292CB46D4A53}"/>
            </a:ext>
          </a:extLst>
        </xdr:cNvPr>
        <xdr:cNvSpPr txBox="1"/>
      </xdr:nvSpPr>
      <xdr:spPr>
        <a:xfrm>
          <a:off x="9258300" y="9185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C26A5CCB-F378-4DCE-B12F-D6B7768C1A86}"/>
            </a:ext>
          </a:extLst>
        </xdr:cNvPr>
        <xdr:cNvCxnSpPr/>
      </xdr:nvCxnSpPr>
      <xdr:spPr>
        <a:xfrm>
          <a:off x="9154160" y="940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A8F6D181-52B2-4CD8-8F06-E9E12117B964}"/>
            </a:ext>
          </a:extLst>
        </xdr:cNvPr>
        <xdr:cNvSpPr txBox="1"/>
      </xdr:nvSpPr>
      <xdr:spPr>
        <a:xfrm>
          <a:off x="9258300" y="104423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1614513B-46DA-427E-878F-702A9E8D614B}"/>
            </a:ext>
          </a:extLst>
        </xdr:cNvPr>
        <xdr:cNvSpPr/>
      </xdr:nvSpPr>
      <xdr:spPr>
        <a:xfrm>
          <a:off x="9192260" y="105871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985202FC-B0CC-48AF-A5A6-38F84DD7EC80}"/>
            </a:ext>
          </a:extLst>
        </xdr:cNvPr>
        <xdr:cNvSpPr/>
      </xdr:nvSpPr>
      <xdr:spPr>
        <a:xfrm>
          <a:off x="8445500" y="1058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973BC639-85E0-4035-BBCF-49224EBA461B}"/>
            </a:ext>
          </a:extLst>
        </xdr:cNvPr>
        <xdr:cNvSpPr/>
      </xdr:nvSpPr>
      <xdr:spPr>
        <a:xfrm>
          <a:off x="7670800" y="105914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D2A644C2-2046-4304-86E7-14CE68495A07}"/>
            </a:ext>
          </a:extLst>
        </xdr:cNvPr>
        <xdr:cNvSpPr/>
      </xdr:nvSpPr>
      <xdr:spPr>
        <a:xfrm>
          <a:off x="6873240" y="106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93567078-96FD-4C8F-8E11-B265D860F639}"/>
            </a:ext>
          </a:extLst>
        </xdr:cNvPr>
        <xdr:cNvSpPr/>
      </xdr:nvSpPr>
      <xdr:spPr>
        <a:xfrm>
          <a:off x="6098540" y="106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70BC0D-8683-44F7-A682-7CC788B8F7C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539745-C832-47AA-94C9-533FA680BDC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5E5F685-3B01-4C6C-A1D6-906AF19E154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4E5072E-9249-42EF-A5ED-64AF9B43548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9A2A391-EE7F-4012-92A7-C51D382698F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54150</xdr:rowOff>
    </xdr:from>
    <xdr:to>
      <xdr:col>55</xdr:col>
      <xdr:colOff>50800</xdr:colOff>
      <xdr:row>63</xdr:row>
      <xdr:rowOff>155750</xdr:rowOff>
    </xdr:to>
    <xdr:sp macro="" textlink="">
      <xdr:nvSpPr>
        <xdr:cNvPr id="247" name="楕円 246">
          <a:extLst>
            <a:ext uri="{FF2B5EF4-FFF2-40B4-BE49-F238E27FC236}">
              <a16:creationId xmlns:a16="http://schemas.microsoft.com/office/drawing/2014/main" id="{513182B8-FCA4-41DD-9EF0-CF88D906FE92}"/>
            </a:ext>
          </a:extLst>
        </xdr:cNvPr>
        <xdr:cNvSpPr/>
      </xdr:nvSpPr>
      <xdr:spPr>
        <a:xfrm>
          <a:off x="9192260" y="10615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32577</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0812D955-2188-4EDC-9364-D59BFF168B80}"/>
            </a:ext>
          </a:extLst>
        </xdr:cNvPr>
        <xdr:cNvSpPr txBox="1"/>
      </xdr:nvSpPr>
      <xdr:spPr>
        <a:xfrm>
          <a:off x="9258300" y="1059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58969</xdr:rowOff>
    </xdr:from>
    <xdr:to>
      <xdr:col>50</xdr:col>
      <xdr:colOff>165100</xdr:colOff>
      <xdr:row>63</xdr:row>
      <xdr:rowOff>160569</xdr:rowOff>
    </xdr:to>
    <xdr:sp macro="" textlink="">
      <xdr:nvSpPr>
        <xdr:cNvPr id="249" name="楕円 248">
          <a:extLst>
            <a:ext uri="{FF2B5EF4-FFF2-40B4-BE49-F238E27FC236}">
              <a16:creationId xmlns:a16="http://schemas.microsoft.com/office/drawing/2014/main" id="{0C0ABACD-2879-4004-8016-26CBD9E52AC1}"/>
            </a:ext>
          </a:extLst>
        </xdr:cNvPr>
        <xdr:cNvSpPr/>
      </xdr:nvSpPr>
      <xdr:spPr>
        <a:xfrm>
          <a:off x="8445500" y="1062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104950</xdr:rowOff>
    </xdr:from>
    <xdr:to>
      <xdr:col>55</xdr:col>
      <xdr:colOff>0</xdr:colOff>
      <xdr:row>63</xdr:row>
      <xdr:rowOff>109769</xdr:rowOff>
    </xdr:to>
    <xdr:cxnSp macro="">
      <xdr:nvCxnSpPr>
        <xdr:cNvPr id="250" name="直線コネクタ 249">
          <a:extLst>
            <a:ext uri="{FF2B5EF4-FFF2-40B4-BE49-F238E27FC236}">
              <a16:creationId xmlns:a16="http://schemas.microsoft.com/office/drawing/2014/main" id="{686EC5AE-A5F9-49D5-80EE-CD31817F7F78}"/>
            </a:ext>
          </a:extLst>
        </xdr:cNvPr>
        <xdr:cNvCxnSpPr/>
      </xdr:nvCxnSpPr>
      <xdr:spPr>
        <a:xfrm flipV="1">
          <a:off x="8496300" y="10666270"/>
          <a:ext cx="723900" cy="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64113</xdr:rowOff>
    </xdr:from>
    <xdr:to>
      <xdr:col>46</xdr:col>
      <xdr:colOff>38100</xdr:colOff>
      <xdr:row>63</xdr:row>
      <xdr:rowOff>165713</xdr:rowOff>
    </xdr:to>
    <xdr:sp macro="" textlink="">
      <xdr:nvSpPr>
        <xdr:cNvPr id="251" name="楕円 250">
          <a:extLst>
            <a:ext uri="{FF2B5EF4-FFF2-40B4-BE49-F238E27FC236}">
              <a16:creationId xmlns:a16="http://schemas.microsoft.com/office/drawing/2014/main" id="{C193BF37-0C71-4891-9224-57F710049296}"/>
            </a:ext>
          </a:extLst>
        </xdr:cNvPr>
        <xdr:cNvSpPr/>
      </xdr:nvSpPr>
      <xdr:spPr>
        <a:xfrm>
          <a:off x="7670800" y="106254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109769</xdr:rowOff>
    </xdr:from>
    <xdr:to>
      <xdr:col>50</xdr:col>
      <xdr:colOff>114300</xdr:colOff>
      <xdr:row>63</xdr:row>
      <xdr:rowOff>114913</xdr:rowOff>
    </xdr:to>
    <xdr:cxnSp macro="">
      <xdr:nvCxnSpPr>
        <xdr:cNvPr id="252" name="直線コネクタ 251">
          <a:extLst>
            <a:ext uri="{FF2B5EF4-FFF2-40B4-BE49-F238E27FC236}">
              <a16:creationId xmlns:a16="http://schemas.microsoft.com/office/drawing/2014/main" id="{47B7FF4F-198A-477B-AA4E-30135BF95F2D}"/>
            </a:ext>
          </a:extLst>
        </xdr:cNvPr>
        <xdr:cNvCxnSpPr/>
      </xdr:nvCxnSpPr>
      <xdr:spPr>
        <a:xfrm flipV="1">
          <a:off x="7713980" y="10671089"/>
          <a:ext cx="78232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67880</xdr:rowOff>
    </xdr:from>
    <xdr:to>
      <xdr:col>41</xdr:col>
      <xdr:colOff>101600</xdr:colOff>
      <xdr:row>63</xdr:row>
      <xdr:rowOff>169480</xdr:rowOff>
    </xdr:to>
    <xdr:sp macro="" textlink="">
      <xdr:nvSpPr>
        <xdr:cNvPr id="253" name="楕円 252">
          <a:extLst>
            <a:ext uri="{FF2B5EF4-FFF2-40B4-BE49-F238E27FC236}">
              <a16:creationId xmlns:a16="http://schemas.microsoft.com/office/drawing/2014/main" id="{AD45DB73-12E6-4F8F-B35B-59BF76A5C5DE}"/>
            </a:ext>
          </a:extLst>
        </xdr:cNvPr>
        <xdr:cNvSpPr/>
      </xdr:nvSpPr>
      <xdr:spPr>
        <a:xfrm>
          <a:off x="6873240" y="1062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114913</xdr:rowOff>
    </xdr:from>
    <xdr:to>
      <xdr:col>45</xdr:col>
      <xdr:colOff>177800</xdr:colOff>
      <xdr:row>63</xdr:row>
      <xdr:rowOff>118680</xdr:rowOff>
    </xdr:to>
    <xdr:cxnSp macro="">
      <xdr:nvCxnSpPr>
        <xdr:cNvPr id="254" name="直線コネクタ 253">
          <a:extLst>
            <a:ext uri="{FF2B5EF4-FFF2-40B4-BE49-F238E27FC236}">
              <a16:creationId xmlns:a16="http://schemas.microsoft.com/office/drawing/2014/main" id="{4B53812B-348E-4E02-8302-6ACE5F0C3130}"/>
            </a:ext>
          </a:extLst>
        </xdr:cNvPr>
        <xdr:cNvCxnSpPr/>
      </xdr:nvCxnSpPr>
      <xdr:spPr>
        <a:xfrm flipV="1">
          <a:off x="6924040" y="10676233"/>
          <a:ext cx="78994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72108</xdr:rowOff>
    </xdr:from>
    <xdr:to>
      <xdr:col>36</xdr:col>
      <xdr:colOff>165100</xdr:colOff>
      <xdr:row>64</xdr:row>
      <xdr:rowOff>2258</xdr:rowOff>
    </xdr:to>
    <xdr:sp macro="" textlink="">
      <xdr:nvSpPr>
        <xdr:cNvPr id="255" name="楕円 254">
          <a:extLst>
            <a:ext uri="{FF2B5EF4-FFF2-40B4-BE49-F238E27FC236}">
              <a16:creationId xmlns:a16="http://schemas.microsoft.com/office/drawing/2014/main" id="{C0DC5245-570F-42D2-A0D8-394DD97C798A}"/>
            </a:ext>
          </a:extLst>
        </xdr:cNvPr>
        <xdr:cNvSpPr/>
      </xdr:nvSpPr>
      <xdr:spPr>
        <a:xfrm>
          <a:off x="6098540" y="10633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118680</xdr:rowOff>
    </xdr:from>
    <xdr:to>
      <xdr:col>41</xdr:col>
      <xdr:colOff>50800</xdr:colOff>
      <xdr:row>63</xdr:row>
      <xdr:rowOff>122908</xdr:rowOff>
    </xdr:to>
    <xdr:cxnSp macro="">
      <xdr:nvCxnSpPr>
        <xdr:cNvPr id="256" name="直線コネクタ 255">
          <a:extLst>
            <a:ext uri="{FF2B5EF4-FFF2-40B4-BE49-F238E27FC236}">
              <a16:creationId xmlns:a16="http://schemas.microsoft.com/office/drawing/2014/main" id="{4B95CFE5-0B2E-4E05-9025-A797DD45E7AC}"/>
            </a:ext>
          </a:extLst>
        </xdr:cNvPr>
        <xdr:cNvCxnSpPr/>
      </xdr:nvCxnSpPr>
      <xdr:spPr>
        <a:xfrm flipV="1">
          <a:off x="6149340" y="10680000"/>
          <a:ext cx="7747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2CB321F-7847-44BF-8702-5EA6276508DD}"/>
            </a:ext>
          </a:extLst>
        </xdr:cNvPr>
        <xdr:cNvSpPr txBox="1"/>
      </xdr:nvSpPr>
      <xdr:spPr>
        <a:xfrm>
          <a:off x="8214575" y="10367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9921ABB8-F3B0-4565-831C-CA2D85292D87}"/>
            </a:ext>
          </a:extLst>
        </xdr:cNvPr>
        <xdr:cNvSpPr txBox="1"/>
      </xdr:nvSpPr>
      <xdr:spPr>
        <a:xfrm>
          <a:off x="7444955" y="10374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1D9988BC-CBE7-44C0-A14B-44483DB5ADBE}"/>
            </a:ext>
          </a:extLst>
        </xdr:cNvPr>
        <xdr:cNvSpPr txBox="1"/>
      </xdr:nvSpPr>
      <xdr:spPr>
        <a:xfrm>
          <a:off x="6670255" y="1038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FBC2A05E-8DEA-4B1F-AE95-D4CDF1254341}"/>
            </a:ext>
          </a:extLst>
        </xdr:cNvPr>
        <xdr:cNvSpPr txBox="1"/>
      </xdr:nvSpPr>
      <xdr:spPr>
        <a:xfrm>
          <a:off x="5872695" y="10407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151696</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31D46A9E-E903-450E-8920-E995DA80ABB4}"/>
            </a:ext>
          </a:extLst>
        </xdr:cNvPr>
        <xdr:cNvSpPr txBox="1"/>
      </xdr:nvSpPr>
      <xdr:spPr>
        <a:xfrm>
          <a:off x="8214575" y="1071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156840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FAB63863-55E3-43B9-88A4-BBAFDF9C0207}"/>
            </a:ext>
          </a:extLst>
        </xdr:cNvPr>
        <xdr:cNvSpPr txBox="1"/>
      </xdr:nvSpPr>
      <xdr:spPr>
        <a:xfrm>
          <a:off x="7444955" y="1071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160607</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3B6F097C-F25E-4B77-9F93-EC45FC725710}"/>
            </a:ext>
          </a:extLst>
        </xdr:cNvPr>
        <xdr:cNvSpPr txBox="1"/>
      </xdr:nvSpPr>
      <xdr:spPr>
        <a:xfrm>
          <a:off x="6670255" y="1072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164835</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6BC26A9D-DF41-4737-9625-83E15B00ECB5}"/>
            </a:ext>
          </a:extLst>
        </xdr:cNvPr>
        <xdr:cNvSpPr txBox="1"/>
      </xdr:nvSpPr>
      <xdr:spPr>
        <a:xfrm>
          <a:off x="5872695" y="1072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06568FD-FDB4-4560-8A96-1275576A43E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6C519A3-E6BC-4D6B-8A0F-DCAF59F0966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BB12651-46F2-4F48-96CC-EA9E4C3EA5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C5CFC6B0-99CD-4E35-9957-AFEF1B7DD06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F3D2C534-BC8D-423E-A21D-7462B956C35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2F3DFC4-37C1-4441-BFE2-0FB68FCDD7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F9455793-0D1F-4EBF-85E9-F5DF45CD514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0089984-7565-4E88-BC53-9E97B277E67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FBF2BAD0-8ECD-4E3F-A644-641620B011E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912C2490-2017-4C17-99E1-8F74DBC89B7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FA8F693-363D-4996-924D-8876522B177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54D3DA9-498D-4476-8E57-FAFB180A524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D424172-53CA-4E20-8E55-DF3E83B7051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F4467F7-3A0C-4705-B65B-22118B5E2A2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B434B7C-7F76-4A11-9B8A-C333C0EE2E2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ADF4595-2AE5-4A7D-BA1A-14BD4B815E8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97D40C6E-917B-4B1A-B4CE-66D2EC4E92E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F7069872-C5B4-4A89-B288-376000DCE87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51830624-1C2A-40EC-9F6D-D0BCF9C51A77}"/>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9393AC48-2483-4D09-A25B-43EE00D0D2B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D56EB20-920F-4761-A3A3-A4EAEB557BE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19ADE7B-E9B8-4CCD-9C75-A2591270584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DB0E083D-9BAA-4D47-8206-05CCD7F9EF4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FD1E79E4-12EA-4420-89F4-BEE01F57690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B90A25C3-7E0E-4276-8DD2-DCD6B8F43905}"/>
            </a:ext>
          </a:extLst>
        </xdr:cNvPr>
        <xdr:cNvCxnSpPr/>
      </xdr:nvCxnSpPr>
      <xdr:spPr>
        <a:xfrm flipV="1">
          <a:off x="4086225" y="1298638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37FC85E4-31DF-480B-9E68-54AD2337DF80}"/>
            </a:ext>
          </a:extLst>
        </xdr:cNvPr>
        <xdr:cNvSpPr txBox="1"/>
      </xdr:nvSpPr>
      <xdr:spPr>
        <a:xfrm>
          <a:off x="412496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82408C98-C237-4442-BBDB-9AE040BFBA47}"/>
            </a:ext>
          </a:extLst>
        </xdr:cNvPr>
        <xdr:cNvCxnSpPr/>
      </xdr:nvCxnSpPr>
      <xdr:spPr>
        <a:xfrm>
          <a:off x="4020820" y="14373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577C419-0F13-4668-AFF0-2C355D2E215E}"/>
            </a:ext>
          </a:extLst>
        </xdr:cNvPr>
        <xdr:cNvSpPr txBox="1"/>
      </xdr:nvSpPr>
      <xdr:spPr>
        <a:xfrm>
          <a:off x="4124960" y="1276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75EF66C3-042C-446F-A672-5E539966D68A}"/>
            </a:ext>
          </a:extLst>
        </xdr:cNvPr>
        <xdr:cNvCxnSpPr/>
      </xdr:nvCxnSpPr>
      <xdr:spPr>
        <a:xfrm>
          <a:off x="4020820" y="1298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4166745B-0DA3-46D1-9BAB-6BAC19C31DE2}"/>
            </a:ext>
          </a:extLst>
        </xdr:cNvPr>
        <xdr:cNvSpPr txBox="1"/>
      </xdr:nvSpPr>
      <xdr:spPr>
        <a:xfrm>
          <a:off x="4124960" y="1379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29DF674D-2DEC-4B9A-892C-A9615AA6E224}"/>
            </a:ext>
          </a:extLst>
        </xdr:cNvPr>
        <xdr:cNvSpPr/>
      </xdr:nvSpPr>
      <xdr:spPr>
        <a:xfrm>
          <a:off x="4036060" y="1394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4FAF3305-15E6-41E8-A681-32E6D4DAC928}"/>
            </a:ext>
          </a:extLst>
        </xdr:cNvPr>
        <xdr:cNvSpPr/>
      </xdr:nvSpPr>
      <xdr:spPr>
        <a:xfrm>
          <a:off x="3312160" y="139395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7DD42519-20C8-4ED5-BDF6-504AFCABACA8}"/>
            </a:ext>
          </a:extLst>
        </xdr:cNvPr>
        <xdr:cNvSpPr/>
      </xdr:nvSpPr>
      <xdr:spPr>
        <a:xfrm>
          <a:off x="25146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204BD4C5-FF56-4111-BB71-7FCF7346EE5E}"/>
            </a:ext>
          </a:extLst>
        </xdr:cNvPr>
        <xdr:cNvSpPr/>
      </xdr:nvSpPr>
      <xdr:spPr>
        <a:xfrm>
          <a:off x="173990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50FFC7B0-E1AD-410D-98C1-9B7D9DE25647}"/>
            </a:ext>
          </a:extLst>
        </xdr:cNvPr>
        <xdr:cNvSpPr/>
      </xdr:nvSpPr>
      <xdr:spPr>
        <a:xfrm>
          <a:off x="965200" y="13897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CAF86DC-2F31-43CD-9D5C-5510DAD90FD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F53B612-63DE-4C25-B99E-01E417B605C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7E76D8-B892-4207-9B42-280B46F1718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AC66F40-4106-4613-A100-E9E9F04A921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B70599F-F4C0-4417-851A-96E0ED2FA15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74930</xdr:rowOff>
    </xdr:from>
    <xdr:to>
      <xdr:col>24</xdr:col>
      <xdr:colOff>114300</xdr:colOff>
      <xdr:row>84</xdr:row>
      <xdr:rowOff>5080</xdr:rowOff>
    </xdr:to>
    <xdr:sp macro="" textlink="">
      <xdr:nvSpPr>
        <xdr:cNvPr id="305" name="楕円 304">
          <a:extLst>
            <a:ext uri="{FF2B5EF4-FFF2-40B4-BE49-F238E27FC236}">
              <a16:creationId xmlns:a16="http://schemas.microsoft.com/office/drawing/2014/main" id="{13A25248-7989-4CA5-96B7-F3B481799B93}"/>
            </a:ext>
          </a:extLst>
        </xdr:cNvPr>
        <xdr:cNvSpPr/>
      </xdr:nvSpPr>
      <xdr:spPr>
        <a:xfrm>
          <a:off x="4036060" y="1398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53357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2A5C014-18BB-4BC1-9A1E-52E962208D34}"/>
            </a:ext>
          </a:extLst>
        </xdr:cNvPr>
        <xdr:cNvSpPr txBox="1"/>
      </xdr:nvSpPr>
      <xdr:spPr>
        <a:xfrm>
          <a:off x="4124960"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69214</xdr:rowOff>
    </xdr:from>
    <xdr:to>
      <xdr:col>20</xdr:col>
      <xdr:colOff>38100</xdr:colOff>
      <xdr:row>83</xdr:row>
      <xdr:rowOff>170814</xdr:rowOff>
    </xdr:to>
    <xdr:sp macro="" textlink="">
      <xdr:nvSpPr>
        <xdr:cNvPr id="307" name="楕円 306">
          <a:extLst>
            <a:ext uri="{FF2B5EF4-FFF2-40B4-BE49-F238E27FC236}">
              <a16:creationId xmlns:a16="http://schemas.microsoft.com/office/drawing/2014/main" id="{CBB5FA0A-4519-4A69-8EDE-4D6471C09FE3}"/>
            </a:ext>
          </a:extLst>
        </xdr:cNvPr>
        <xdr:cNvSpPr/>
      </xdr:nvSpPr>
      <xdr:spPr>
        <a:xfrm>
          <a:off x="3312160" y="13983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120014</xdr:rowOff>
    </xdr:from>
    <xdr:to>
      <xdr:col>24</xdr:col>
      <xdr:colOff>63500</xdr:colOff>
      <xdr:row>83</xdr:row>
      <xdr:rowOff>125730</xdr:rowOff>
    </xdr:to>
    <xdr:cxnSp macro="">
      <xdr:nvCxnSpPr>
        <xdr:cNvPr id="308" name="直線コネクタ 307">
          <a:extLst>
            <a:ext uri="{FF2B5EF4-FFF2-40B4-BE49-F238E27FC236}">
              <a16:creationId xmlns:a16="http://schemas.microsoft.com/office/drawing/2014/main" id="{9CDCD7C1-1E49-4949-AF5A-AD84F59F8EE1}"/>
            </a:ext>
          </a:extLst>
        </xdr:cNvPr>
        <xdr:cNvCxnSpPr/>
      </xdr:nvCxnSpPr>
      <xdr:spPr>
        <a:xfrm>
          <a:off x="3355340" y="14034134"/>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36830</xdr:rowOff>
    </xdr:from>
    <xdr:to>
      <xdr:col>15</xdr:col>
      <xdr:colOff>101600</xdr:colOff>
      <xdr:row>83</xdr:row>
      <xdr:rowOff>138430</xdr:rowOff>
    </xdr:to>
    <xdr:sp macro="" textlink="">
      <xdr:nvSpPr>
        <xdr:cNvPr id="309" name="楕円 308">
          <a:extLst>
            <a:ext uri="{FF2B5EF4-FFF2-40B4-BE49-F238E27FC236}">
              <a16:creationId xmlns:a16="http://schemas.microsoft.com/office/drawing/2014/main" id="{2904F39A-D29B-4AC8-9074-6B3C6AA5F2C1}"/>
            </a:ext>
          </a:extLst>
        </xdr:cNvPr>
        <xdr:cNvSpPr/>
      </xdr:nvSpPr>
      <xdr:spPr>
        <a:xfrm>
          <a:off x="25146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87630</xdr:rowOff>
    </xdr:from>
    <xdr:to>
      <xdr:col>19</xdr:col>
      <xdr:colOff>177800</xdr:colOff>
      <xdr:row>83</xdr:row>
      <xdr:rowOff>120014</xdr:rowOff>
    </xdr:to>
    <xdr:cxnSp macro="">
      <xdr:nvCxnSpPr>
        <xdr:cNvPr id="310" name="直線コネクタ 309">
          <a:extLst>
            <a:ext uri="{FF2B5EF4-FFF2-40B4-BE49-F238E27FC236}">
              <a16:creationId xmlns:a16="http://schemas.microsoft.com/office/drawing/2014/main" id="{733FA64D-AA88-4C85-80CE-4170D4B2FBEA}"/>
            </a:ext>
          </a:extLst>
        </xdr:cNvPr>
        <xdr:cNvCxnSpPr/>
      </xdr:nvCxnSpPr>
      <xdr:spPr>
        <a:xfrm>
          <a:off x="2565400" y="14001750"/>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12064</xdr:rowOff>
    </xdr:from>
    <xdr:to>
      <xdr:col>10</xdr:col>
      <xdr:colOff>165100</xdr:colOff>
      <xdr:row>83</xdr:row>
      <xdr:rowOff>113664</xdr:rowOff>
    </xdr:to>
    <xdr:sp macro="" textlink="">
      <xdr:nvSpPr>
        <xdr:cNvPr id="311" name="楕円 310">
          <a:extLst>
            <a:ext uri="{FF2B5EF4-FFF2-40B4-BE49-F238E27FC236}">
              <a16:creationId xmlns:a16="http://schemas.microsoft.com/office/drawing/2014/main" id="{0A4F34FF-2588-45AB-968D-5DBD52C3BE7D}"/>
            </a:ext>
          </a:extLst>
        </xdr:cNvPr>
        <xdr:cNvSpPr/>
      </xdr:nvSpPr>
      <xdr:spPr>
        <a:xfrm>
          <a:off x="1739900" y="1392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62864</xdr:rowOff>
    </xdr:from>
    <xdr:to>
      <xdr:col>15</xdr:col>
      <xdr:colOff>50800</xdr:colOff>
      <xdr:row>83</xdr:row>
      <xdr:rowOff>87630</xdr:rowOff>
    </xdr:to>
    <xdr:cxnSp macro="">
      <xdr:nvCxnSpPr>
        <xdr:cNvPr id="312" name="直線コネクタ 311">
          <a:extLst>
            <a:ext uri="{FF2B5EF4-FFF2-40B4-BE49-F238E27FC236}">
              <a16:creationId xmlns:a16="http://schemas.microsoft.com/office/drawing/2014/main" id="{EA642253-D5A2-48E6-A181-0A7C15B6CCDE}"/>
            </a:ext>
          </a:extLst>
        </xdr:cNvPr>
        <xdr:cNvCxnSpPr/>
      </xdr:nvCxnSpPr>
      <xdr:spPr>
        <a:xfrm>
          <a:off x="1790700" y="13976984"/>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xdr:rowOff>
    </xdr:from>
    <xdr:to>
      <xdr:col>6</xdr:col>
      <xdr:colOff>38100</xdr:colOff>
      <xdr:row>83</xdr:row>
      <xdr:rowOff>106045</xdr:rowOff>
    </xdr:to>
    <xdr:sp macro="" textlink="">
      <xdr:nvSpPr>
        <xdr:cNvPr id="313" name="楕円 312">
          <a:extLst>
            <a:ext uri="{FF2B5EF4-FFF2-40B4-BE49-F238E27FC236}">
              <a16:creationId xmlns:a16="http://schemas.microsoft.com/office/drawing/2014/main" id="{9ECC9274-D536-41AF-A486-A8FD23E8E952}"/>
            </a:ext>
          </a:extLst>
        </xdr:cNvPr>
        <xdr:cNvSpPr/>
      </xdr:nvSpPr>
      <xdr:spPr>
        <a:xfrm>
          <a:off x="965200" y="13918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55245</xdr:rowOff>
    </xdr:from>
    <xdr:to>
      <xdr:col>10</xdr:col>
      <xdr:colOff>114300</xdr:colOff>
      <xdr:row>83</xdr:row>
      <xdr:rowOff>62864</xdr:rowOff>
    </xdr:to>
    <xdr:cxnSp macro="">
      <xdr:nvCxnSpPr>
        <xdr:cNvPr id="314" name="直線コネクタ 313">
          <a:extLst>
            <a:ext uri="{FF2B5EF4-FFF2-40B4-BE49-F238E27FC236}">
              <a16:creationId xmlns:a16="http://schemas.microsoft.com/office/drawing/2014/main" id="{66B650CD-4480-4ED0-9F16-28E3F8EF3BBD}"/>
            </a:ext>
          </a:extLst>
        </xdr:cNvPr>
        <xdr:cNvCxnSpPr/>
      </xdr:nvCxnSpPr>
      <xdr:spPr>
        <a:xfrm>
          <a:off x="1008380" y="13969365"/>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6762F0C9-7C7B-45EF-94FA-8CC67BB5037B}"/>
            </a:ext>
          </a:extLst>
        </xdr:cNvPr>
        <xdr:cNvSpPr txBox="1"/>
      </xdr:nvSpPr>
      <xdr:spPr>
        <a:xfrm>
          <a:off x="317056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8D8E1132-A807-4E35-A57C-9EB56253836F}"/>
            </a:ext>
          </a:extLst>
        </xdr:cNvPr>
        <xdr:cNvSpPr txBox="1"/>
      </xdr:nvSpPr>
      <xdr:spPr>
        <a:xfrm>
          <a:off x="23857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698E25E7-3D39-4D9B-A1F0-9BB2511BEFFE}"/>
            </a:ext>
          </a:extLst>
        </xdr:cNvPr>
        <xdr:cNvSpPr txBox="1"/>
      </xdr:nvSpPr>
      <xdr:spPr>
        <a:xfrm>
          <a:off x="16110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8" name="n_4aveValue【公営住宅】&#10;有形固定資産減価償却率">
          <a:extLst>
            <a:ext uri="{FF2B5EF4-FFF2-40B4-BE49-F238E27FC236}">
              <a16:creationId xmlns:a16="http://schemas.microsoft.com/office/drawing/2014/main" id="{1F91F5AC-8397-4685-B071-D7E3CE8FB4EB}"/>
            </a:ext>
          </a:extLst>
        </xdr:cNvPr>
        <xdr:cNvSpPr txBox="1"/>
      </xdr:nvSpPr>
      <xdr:spPr>
        <a:xfrm>
          <a:off x="8363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161941</xdr:rowOff>
    </xdr:from>
    <xdr:ext cx="405111" cy="259045"/>
    <xdr:sp macro="" textlink="">
      <xdr:nvSpPr>
        <xdr:cNvPr id="319" name="n_1mainValue【公営住宅】&#10;有形固定資産減価償却率">
          <a:extLst>
            <a:ext uri="{FF2B5EF4-FFF2-40B4-BE49-F238E27FC236}">
              <a16:creationId xmlns:a16="http://schemas.microsoft.com/office/drawing/2014/main" id="{62364A91-8BDE-409F-993D-0BB7C48AB05B}"/>
            </a:ext>
          </a:extLst>
        </xdr:cNvPr>
        <xdr:cNvSpPr txBox="1"/>
      </xdr:nvSpPr>
      <xdr:spPr>
        <a:xfrm>
          <a:off x="3170564" y="1407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129557</xdr:rowOff>
    </xdr:from>
    <xdr:ext cx="405111" cy="259045"/>
    <xdr:sp macro="" textlink="">
      <xdr:nvSpPr>
        <xdr:cNvPr id="320" name="n_2mainValue【公営住宅】&#10;有形固定資産減価償却率">
          <a:extLst>
            <a:ext uri="{FF2B5EF4-FFF2-40B4-BE49-F238E27FC236}">
              <a16:creationId xmlns:a16="http://schemas.microsoft.com/office/drawing/2014/main" id="{C1D1F5D5-BDE2-4680-A038-8B7EB657FEE2}"/>
            </a:ext>
          </a:extLst>
        </xdr:cNvPr>
        <xdr:cNvSpPr txBox="1"/>
      </xdr:nvSpPr>
      <xdr:spPr>
        <a:xfrm>
          <a:off x="238570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104791</xdr:rowOff>
    </xdr:from>
    <xdr:ext cx="405111" cy="259045"/>
    <xdr:sp macro="" textlink="">
      <xdr:nvSpPr>
        <xdr:cNvPr id="321" name="n_3mainValue【公営住宅】&#10;有形固定資産減価償却率">
          <a:extLst>
            <a:ext uri="{FF2B5EF4-FFF2-40B4-BE49-F238E27FC236}">
              <a16:creationId xmlns:a16="http://schemas.microsoft.com/office/drawing/2014/main" id="{9D812769-3FCA-4996-A836-06D9C3D70E3A}"/>
            </a:ext>
          </a:extLst>
        </xdr:cNvPr>
        <xdr:cNvSpPr txBox="1"/>
      </xdr:nvSpPr>
      <xdr:spPr>
        <a:xfrm>
          <a:off x="1611004" y="1401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97172</xdr:rowOff>
    </xdr:from>
    <xdr:ext cx="405111" cy="259045"/>
    <xdr:sp macro="" textlink="">
      <xdr:nvSpPr>
        <xdr:cNvPr id="322" name="n_4mainValue【公営住宅】&#10;有形固定資産減価償却率">
          <a:extLst>
            <a:ext uri="{FF2B5EF4-FFF2-40B4-BE49-F238E27FC236}">
              <a16:creationId xmlns:a16="http://schemas.microsoft.com/office/drawing/2014/main" id="{B10284ED-B64B-4F8B-85A6-540499687DBA}"/>
            </a:ext>
          </a:extLst>
        </xdr:cNvPr>
        <xdr:cNvSpPr txBox="1"/>
      </xdr:nvSpPr>
      <xdr:spPr>
        <a:xfrm>
          <a:off x="836304" y="140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B54FC11-C704-4C20-A5E7-42F84248CEA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56596B0-9CA8-48DC-95AE-CEFEFB74693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CCC7621-34C3-41E0-9570-DF3E5D94744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9FA416A-8E16-4169-B2F1-6DEF3F16F93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0203F59-EE65-4059-8831-1B6AEC1DF9E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0DF49AC-28D1-4C0F-A520-D5A10BFA2EF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1E7697F-A557-47CD-BC66-B565241978A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BB20DC8-3D86-49FE-8B9D-47B9B596852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CBC2497-0DE5-4B71-A458-BEA9EB57E2D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EB345AC-46BA-4F54-A75A-E3E30165D42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534CAE2F-2587-41B3-AD87-70BE025E39AD}"/>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52B11B5-26CD-403A-B774-5B0FD241565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5EE37038-D6BA-4DAB-91B8-5C1D9052CF2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210E7FE8-5604-463A-89D3-0E150AC513C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CE74821B-CBEB-4B1C-880F-8918B14E39B4}"/>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54A3D994-33F7-452C-BBC9-4C30EED44D48}"/>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6485E17-7F19-4D24-95BB-9AF10646FB5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F520DC19-6F25-42B3-8253-A67A5C3A66F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57B3FD7-CDD3-4D82-9924-41A65276C49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B314130-DE21-45B0-A086-86AF6447A72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4F3A9BB-FA36-4270-937A-8AB56857D6E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C44AFDE8-E49F-46C8-AB6F-53F53F720316}"/>
            </a:ext>
          </a:extLst>
        </xdr:cNvPr>
        <xdr:cNvCxnSpPr/>
      </xdr:nvCxnSpPr>
      <xdr:spPr>
        <a:xfrm flipV="1">
          <a:off x="9219565" y="13013588"/>
          <a:ext cx="0" cy="1439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1309D3D6-BDAB-4074-9FD1-8A9B2B4F9F78}"/>
            </a:ext>
          </a:extLst>
        </xdr:cNvPr>
        <xdr:cNvSpPr txBox="1"/>
      </xdr:nvSpPr>
      <xdr:spPr>
        <a:xfrm>
          <a:off x="9258300" y="1445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825FA750-8233-413B-8F78-BF27CFB60265}"/>
            </a:ext>
          </a:extLst>
        </xdr:cNvPr>
        <xdr:cNvCxnSpPr/>
      </xdr:nvCxnSpPr>
      <xdr:spPr>
        <a:xfrm>
          <a:off x="9154160" y="14453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B0C9BF81-5281-449A-8959-ED909FCF2DB1}"/>
            </a:ext>
          </a:extLst>
        </xdr:cNvPr>
        <xdr:cNvSpPr txBox="1"/>
      </xdr:nvSpPr>
      <xdr:spPr>
        <a:xfrm>
          <a:off x="9258300" y="127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A5CDF248-7D49-4710-B820-ED2A78184EA9}"/>
            </a:ext>
          </a:extLst>
        </xdr:cNvPr>
        <xdr:cNvCxnSpPr/>
      </xdr:nvCxnSpPr>
      <xdr:spPr>
        <a:xfrm>
          <a:off x="9154160" y="13013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9859A62B-30A6-4A23-A2D0-29FF1211DFE7}"/>
            </a:ext>
          </a:extLst>
        </xdr:cNvPr>
        <xdr:cNvSpPr txBox="1"/>
      </xdr:nvSpPr>
      <xdr:spPr>
        <a:xfrm>
          <a:off x="9258300" y="140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5A90F948-476F-423D-81B9-200DEFD2681C}"/>
            </a:ext>
          </a:extLst>
        </xdr:cNvPr>
        <xdr:cNvSpPr/>
      </xdr:nvSpPr>
      <xdr:spPr>
        <a:xfrm>
          <a:off x="9192260" y="14045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F6D97770-00F7-4862-8FE3-C9FA49613C12}"/>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AA89F405-0313-4281-9AB2-80FC0979E92E}"/>
            </a:ext>
          </a:extLst>
        </xdr:cNvPr>
        <xdr:cNvSpPr/>
      </xdr:nvSpPr>
      <xdr:spPr>
        <a:xfrm>
          <a:off x="7670800" y="14060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04ACC96A-C356-4418-84C4-67927E4EA2B2}"/>
            </a:ext>
          </a:extLst>
        </xdr:cNvPr>
        <xdr:cNvSpPr/>
      </xdr:nvSpPr>
      <xdr:spPr>
        <a:xfrm>
          <a:off x="6873240" y="140477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1E416F49-A755-4612-82EC-1078E5929833}"/>
            </a:ext>
          </a:extLst>
        </xdr:cNvPr>
        <xdr:cNvSpPr/>
      </xdr:nvSpPr>
      <xdr:spPr>
        <a:xfrm>
          <a:off x="6098540" y="14067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9AAD4F-E589-4683-9579-DA24E04D85A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B86BD4-DF46-4A45-818D-9FFE4DCAA24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7E4F417-BA52-4416-97E1-ECA98966517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2FB2AF4-A964-4855-9BF6-A07E66D4A6E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B5B5A4-FFB8-422D-AE49-4263F549CAD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88342</xdr:rowOff>
    </xdr:from>
    <xdr:to>
      <xdr:col>55</xdr:col>
      <xdr:colOff>50800</xdr:colOff>
      <xdr:row>83</xdr:row>
      <xdr:rowOff>18492</xdr:rowOff>
    </xdr:to>
    <xdr:sp macro="" textlink="">
      <xdr:nvSpPr>
        <xdr:cNvPr id="360" name="楕円 359">
          <a:extLst>
            <a:ext uri="{FF2B5EF4-FFF2-40B4-BE49-F238E27FC236}">
              <a16:creationId xmlns:a16="http://schemas.microsoft.com/office/drawing/2014/main" id="{6D348F9D-C68F-4B04-9876-88B06B10F083}"/>
            </a:ext>
          </a:extLst>
        </xdr:cNvPr>
        <xdr:cNvSpPr/>
      </xdr:nvSpPr>
      <xdr:spPr>
        <a:xfrm>
          <a:off x="9192260" y="138348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111219</xdr:rowOff>
    </xdr:from>
    <xdr:ext cx="469744" cy="259045"/>
    <xdr:sp macro="" textlink="">
      <xdr:nvSpPr>
        <xdr:cNvPr id="361" name="【公営住宅】&#10;一人当たり面積該当値テキスト">
          <a:extLst>
            <a:ext uri="{FF2B5EF4-FFF2-40B4-BE49-F238E27FC236}">
              <a16:creationId xmlns:a16="http://schemas.microsoft.com/office/drawing/2014/main" id="{65B1FF88-A36C-4A14-B60A-37DC4D638425}"/>
            </a:ext>
          </a:extLst>
        </xdr:cNvPr>
        <xdr:cNvSpPr txBox="1"/>
      </xdr:nvSpPr>
      <xdr:spPr>
        <a:xfrm>
          <a:off x="9258300" y="1369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90170</xdr:rowOff>
    </xdr:from>
    <xdr:to>
      <xdr:col>50</xdr:col>
      <xdr:colOff>165100</xdr:colOff>
      <xdr:row>83</xdr:row>
      <xdr:rowOff>20320</xdr:rowOff>
    </xdr:to>
    <xdr:sp macro="" textlink="">
      <xdr:nvSpPr>
        <xdr:cNvPr id="362" name="楕円 361">
          <a:extLst>
            <a:ext uri="{FF2B5EF4-FFF2-40B4-BE49-F238E27FC236}">
              <a16:creationId xmlns:a16="http://schemas.microsoft.com/office/drawing/2014/main" id="{186C0E0B-04EF-4A21-9A27-1E7FECDF3A0C}"/>
            </a:ext>
          </a:extLst>
        </xdr:cNvPr>
        <xdr:cNvSpPr/>
      </xdr:nvSpPr>
      <xdr:spPr>
        <a:xfrm>
          <a:off x="84455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139142</xdr:rowOff>
    </xdr:from>
    <xdr:to>
      <xdr:col>55</xdr:col>
      <xdr:colOff>0</xdr:colOff>
      <xdr:row>82</xdr:row>
      <xdr:rowOff>140970</xdr:rowOff>
    </xdr:to>
    <xdr:cxnSp macro="">
      <xdr:nvCxnSpPr>
        <xdr:cNvPr id="363" name="直線コネクタ 362">
          <a:extLst>
            <a:ext uri="{FF2B5EF4-FFF2-40B4-BE49-F238E27FC236}">
              <a16:creationId xmlns:a16="http://schemas.microsoft.com/office/drawing/2014/main" id="{CF29815A-8397-43A3-8649-B4BDE90DDECD}"/>
            </a:ext>
          </a:extLst>
        </xdr:cNvPr>
        <xdr:cNvCxnSpPr/>
      </xdr:nvCxnSpPr>
      <xdr:spPr>
        <a:xfrm flipV="1">
          <a:off x="8496300" y="13885622"/>
          <a:ext cx="7239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105257</xdr:rowOff>
    </xdr:from>
    <xdr:to>
      <xdr:col>46</xdr:col>
      <xdr:colOff>38100</xdr:colOff>
      <xdr:row>83</xdr:row>
      <xdr:rowOff>35407</xdr:rowOff>
    </xdr:to>
    <xdr:sp macro="" textlink="">
      <xdr:nvSpPr>
        <xdr:cNvPr id="364" name="楕円 363">
          <a:extLst>
            <a:ext uri="{FF2B5EF4-FFF2-40B4-BE49-F238E27FC236}">
              <a16:creationId xmlns:a16="http://schemas.microsoft.com/office/drawing/2014/main" id="{520A0637-F280-45C4-A7E5-407B7826DDB5}"/>
            </a:ext>
          </a:extLst>
        </xdr:cNvPr>
        <xdr:cNvSpPr/>
      </xdr:nvSpPr>
      <xdr:spPr>
        <a:xfrm>
          <a:off x="7670800" y="13851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140970</xdr:rowOff>
    </xdr:from>
    <xdr:to>
      <xdr:col>50</xdr:col>
      <xdr:colOff>114300</xdr:colOff>
      <xdr:row>82</xdr:row>
      <xdr:rowOff>156057</xdr:rowOff>
    </xdr:to>
    <xdr:cxnSp macro="">
      <xdr:nvCxnSpPr>
        <xdr:cNvPr id="365" name="直線コネクタ 364">
          <a:extLst>
            <a:ext uri="{FF2B5EF4-FFF2-40B4-BE49-F238E27FC236}">
              <a16:creationId xmlns:a16="http://schemas.microsoft.com/office/drawing/2014/main" id="{2C7D039C-FDB2-42B3-BC52-EF9E651A43E6}"/>
            </a:ext>
          </a:extLst>
        </xdr:cNvPr>
        <xdr:cNvCxnSpPr/>
      </xdr:nvCxnSpPr>
      <xdr:spPr>
        <a:xfrm flipV="1">
          <a:off x="7713980" y="13887450"/>
          <a:ext cx="78232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117145</xdr:rowOff>
    </xdr:from>
    <xdr:to>
      <xdr:col>41</xdr:col>
      <xdr:colOff>101600</xdr:colOff>
      <xdr:row>83</xdr:row>
      <xdr:rowOff>47295</xdr:rowOff>
    </xdr:to>
    <xdr:sp macro="" textlink="">
      <xdr:nvSpPr>
        <xdr:cNvPr id="366" name="楕円 365">
          <a:extLst>
            <a:ext uri="{FF2B5EF4-FFF2-40B4-BE49-F238E27FC236}">
              <a16:creationId xmlns:a16="http://schemas.microsoft.com/office/drawing/2014/main" id="{4963373A-FF9F-4AFF-8586-B2AC6A6AF0A9}"/>
            </a:ext>
          </a:extLst>
        </xdr:cNvPr>
        <xdr:cNvSpPr/>
      </xdr:nvSpPr>
      <xdr:spPr>
        <a:xfrm>
          <a:off x="6873240" y="13863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156057</xdr:rowOff>
    </xdr:from>
    <xdr:to>
      <xdr:col>45</xdr:col>
      <xdr:colOff>177800</xdr:colOff>
      <xdr:row>82</xdr:row>
      <xdr:rowOff>167945</xdr:rowOff>
    </xdr:to>
    <xdr:cxnSp macro="">
      <xdr:nvCxnSpPr>
        <xdr:cNvPr id="367" name="直線コネクタ 366">
          <a:extLst>
            <a:ext uri="{FF2B5EF4-FFF2-40B4-BE49-F238E27FC236}">
              <a16:creationId xmlns:a16="http://schemas.microsoft.com/office/drawing/2014/main" id="{B5D5B30F-CB01-4620-8338-20BB84D8DA40}"/>
            </a:ext>
          </a:extLst>
        </xdr:cNvPr>
        <xdr:cNvCxnSpPr/>
      </xdr:nvCxnSpPr>
      <xdr:spPr>
        <a:xfrm flipV="1">
          <a:off x="6924040" y="13902537"/>
          <a:ext cx="78994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132690</xdr:rowOff>
    </xdr:from>
    <xdr:to>
      <xdr:col>36</xdr:col>
      <xdr:colOff>165100</xdr:colOff>
      <xdr:row>83</xdr:row>
      <xdr:rowOff>62840</xdr:rowOff>
    </xdr:to>
    <xdr:sp macro="" textlink="">
      <xdr:nvSpPr>
        <xdr:cNvPr id="368" name="楕円 367">
          <a:extLst>
            <a:ext uri="{FF2B5EF4-FFF2-40B4-BE49-F238E27FC236}">
              <a16:creationId xmlns:a16="http://schemas.microsoft.com/office/drawing/2014/main" id="{CEEEA8A9-F200-4019-8CD6-6E22C2189FCB}"/>
            </a:ext>
          </a:extLst>
        </xdr:cNvPr>
        <xdr:cNvSpPr/>
      </xdr:nvSpPr>
      <xdr:spPr>
        <a:xfrm>
          <a:off x="6098540" y="13879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167945</xdr:rowOff>
    </xdr:from>
    <xdr:to>
      <xdr:col>41</xdr:col>
      <xdr:colOff>50800</xdr:colOff>
      <xdr:row>83</xdr:row>
      <xdr:rowOff>12040</xdr:rowOff>
    </xdr:to>
    <xdr:cxnSp macro="">
      <xdr:nvCxnSpPr>
        <xdr:cNvPr id="369" name="直線コネクタ 368">
          <a:extLst>
            <a:ext uri="{FF2B5EF4-FFF2-40B4-BE49-F238E27FC236}">
              <a16:creationId xmlns:a16="http://schemas.microsoft.com/office/drawing/2014/main" id="{BEB17C4D-23F2-43E8-8CEF-669B2588D962}"/>
            </a:ext>
          </a:extLst>
        </xdr:cNvPr>
        <xdr:cNvCxnSpPr/>
      </xdr:nvCxnSpPr>
      <xdr:spPr>
        <a:xfrm flipV="1">
          <a:off x="6149340" y="13914425"/>
          <a:ext cx="7747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F06E9C74-AA94-44FF-84AF-3B85EDD84387}"/>
            </a:ext>
          </a:extLst>
        </xdr:cNvPr>
        <xdr:cNvSpPr txBox="1"/>
      </xdr:nvSpPr>
      <xdr:spPr>
        <a:xfrm>
          <a:off x="827158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01F1FEE3-D32B-4A09-8610-007FB4853ACE}"/>
            </a:ext>
          </a:extLst>
        </xdr:cNvPr>
        <xdr:cNvSpPr txBox="1"/>
      </xdr:nvSpPr>
      <xdr:spPr>
        <a:xfrm>
          <a:off x="7509587" y="1414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5A2976CD-C3AC-4220-91CE-46126B4451DE}"/>
            </a:ext>
          </a:extLst>
        </xdr:cNvPr>
        <xdr:cNvSpPr txBox="1"/>
      </xdr:nvSpPr>
      <xdr:spPr>
        <a:xfrm>
          <a:off x="6712027" y="1413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04C65FBE-4F60-4C89-8B7D-1DC32AC93B95}"/>
            </a:ext>
          </a:extLst>
        </xdr:cNvPr>
        <xdr:cNvSpPr txBox="1"/>
      </xdr:nvSpPr>
      <xdr:spPr>
        <a:xfrm>
          <a:off x="5937327" y="141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36847</xdr:rowOff>
    </xdr:from>
    <xdr:ext cx="469744" cy="259045"/>
    <xdr:sp macro="" textlink="">
      <xdr:nvSpPr>
        <xdr:cNvPr id="374" name="n_1mainValue【公営住宅】&#10;一人当たり面積">
          <a:extLst>
            <a:ext uri="{FF2B5EF4-FFF2-40B4-BE49-F238E27FC236}">
              <a16:creationId xmlns:a16="http://schemas.microsoft.com/office/drawing/2014/main" id="{F795F3BE-4409-4975-9568-DA94A6A405AA}"/>
            </a:ext>
          </a:extLst>
        </xdr:cNvPr>
        <xdr:cNvSpPr txBox="1"/>
      </xdr:nvSpPr>
      <xdr:spPr>
        <a:xfrm>
          <a:off x="8271587" y="1361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51934</xdr:rowOff>
    </xdr:from>
    <xdr:ext cx="469744" cy="259045"/>
    <xdr:sp macro="" textlink="">
      <xdr:nvSpPr>
        <xdr:cNvPr id="375" name="n_2mainValue【公営住宅】&#10;一人当たり面積">
          <a:extLst>
            <a:ext uri="{FF2B5EF4-FFF2-40B4-BE49-F238E27FC236}">
              <a16:creationId xmlns:a16="http://schemas.microsoft.com/office/drawing/2014/main" id="{BE5598D2-5626-4CDA-B239-067D42346B20}"/>
            </a:ext>
          </a:extLst>
        </xdr:cNvPr>
        <xdr:cNvSpPr txBox="1"/>
      </xdr:nvSpPr>
      <xdr:spPr>
        <a:xfrm>
          <a:off x="7509587" y="1363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63822</xdr:rowOff>
    </xdr:from>
    <xdr:ext cx="469744" cy="259045"/>
    <xdr:sp macro="" textlink="">
      <xdr:nvSpPr>
        <xdr:cNvPr id="376" name="n_3mainValue【公営住宅】&#10;一人当たり面積">
          <a:extLst>
            <a:ext uri="{FF2B5EF4-FFF2-40B4-BE49-F238E27FC236}">
              <a16:creationId xmlns:a16="http://schemas.microsoft.com/office/drawing/2014/main" id="{BAF703F6-0D34-48C8-825B-953A6501B14D}"/>
            </a:ext>
          </a:extLst>
        </xdr:cNvPr>
        <xdr:cNvSpPr txBox="1"/>
      </xdr:nvSpPr>
      <xdr:spPr>
        <a:xfrm>
          <a:off x="6712027" y="136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79367</xdr:rowOff>
    </xdr:from>
    <xdr:ext cx="469744" cy="259045"/>
    <xdr:sp macro="" textlink="">
      <xdr:nvSpPr>
        <xdr:cNvPr id="377" name="n_4mainValue【公営住宅】&#10;一人当たり面積">
          <a:extLst>
            <a:ext uri="{FF2B5EF4-FFF2-40B4-BE49-F238E27FC236}">
              <a16:creationId xmlns:a16="http://schemas.microsoft.com/office/drawing/2014/main" id="{199E89CA-496B-4913-AC4E-1CAB3E43AE0F}"/>
            </a:ext>
          </a:extLst>
        </xdr:cNvPr>
        <xdr:cNvSpPr txBox="1"/>
      </xdr:nvSpPr>
      <xdr:spPr>
        <a:xfrm>
          <a:off x="5937327" y="136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24B1322-DA5A-44C6-AAD2-C838FE06EF7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7B35B88-6E3C-4A0E-B6A3-11E092A927B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B329B69-3DD4-4C39-BCDF-98828F392C3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858C004-D5E0-4373-8073-87A10A915F2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104461E-AE54-4F2F-96A7-8BC8BADB463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25F6B7B-57D8-4FA0-8707-4DF42C22F99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8B990A2-6A36-4A20-8F61-A3F01A48119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6B6EF90-E0F2-4BD3-AEBB-40808E5BF6D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015B4DF-337E-40AE-9CD3-5FFCA42581CC}"/>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D59ECF89-FBDA-4E88-8A79-8532BF6F086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59623C1-CD6D-4A5C-838B-8280158A970E}"/>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A843CD06-F895-47D1-80F5-2F1A2F7720DF}"/>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C4C684A9-57CE-42D6-8275-D81611C5C7AC}"/>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AFBDFEEC-8768-416B-AFB8-C27DD760185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1CB9D62F-CA66-4291-9E19-3C1634BEFD6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2C6E32F0-7E60-478B-AF5E-63FF2F8001B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26E2D401-C02D-4C22-98DB-4FEDB6FD7B4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3EDEACB3-0426-4338-B3AA-765F09F8DDCD}"/>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3974F05C-75D5-4D09-AECC-A01171343AF1}"/>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21A191A6-48AE-42E1-8C8F-98B27ADE1BFB}"/>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A513CAB6-62BD-421E-95EE-F2C914778D5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6CB8E87-3F80-4491-A31D-3563E88773A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90B46C87-ED42-4F7A-974D-32C2D7113447}"/>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B13AD97A-2691-4614-82CB-C05484C5247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6029F2D7-ED2E-499D-9AA6-A9295525A2E7}"/>
            </a:ext>
          </a:extLst>
        </xdr:cNvPr>
        <xdr:cNvCxnSpPr/>
      </xdr:nvCxnSpPr>
      <xdr:spPr>
        <a:xfrm flipV="1">
          <a:off x="4086225" y="16992601"/>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4D3D229F-E724-4A3C-A74D-3986CFF92ECB}"/>
            </a:ext>
          </a:extLst>
        </xdr:cNvPr>
        <xdr:cNvSpPr txBox="1"/>
      </xdr:nvSpPr>
      <xdr:spPr>
        <a:xfrm>
          <a:off x="4124960" y="182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1A163BB3-0F19-4DBA-B3C3-2AE5403A7C6B}"/>
            </a:ext>
          </a:extLst>
        </xdr:cNvPr>
        <xdr:cNvCxnSpPr/>
      </xdr:nvCxnSpPr>
      <xdr:spPr>
        <a:xfrm>
          <a:off x="4020820" y="1820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356740A3-4D5B-4E43-98A9-A16930B3E023}"/>
            </a:ext>
          </a:extLst>
        </xdr:cNvPr>
        <xdr:cNvSpPr txBox="1"/>
      </xdr:nvSpPr>
      <xdr:spPr>
        <a:xfrm>
          <a:off x="4124960" y="167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4E685077-FF93-4BA3-856D-774E783B5373}"/>
            </a:ext>
          </a:extLst>
        </xdr:cNvPr>
        <xdr:cNvCxnSpPr/>
      </xdr:nvCxnSpPr>
      <xdr:spPr>
        <a:xfrm>
          <a:off x="4020820" y="169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856E985D-AA87-4B6E-A14A-906B72BF589F}"/>
            </a:ext>
          </a:extLst>
        </xdr:cNvPr>
        <xdr:cNvSpPr txBox="1"/>
      </xdr:nvSpPr>
      <xdr:spPr>
        <a:xfrm>
          <a:off x="4124960" y="1757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DDC978D8-D641-48C8-A9BB-640C6E9B0C95}"/>
            </a:ext>
          </a:extLst>
        </xdr:cNvPr>
        <xdr:cNvSpPr/>
      </xdr:nvSpPr>
      <xdr:spPr>
        <a:xfrm>
          <a:off x="403606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585D2CD8-09A1-41BF-9F56-E74C43C6A3BC}"/>
            </a:ext>
          </a:extLst>
        </xdr:cNvPr>
        <xdr:cNvSpPr/>
      </xdr:nvSpPr>
      <xdr:spPr>
        <a:xfrm>
          <a:off x="3312160" y="17572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754B79EC-FE95-4ACB-8841-D13EFEFE61BB}"/>
            </a:ext>
          </a:extLst>
        </xdr:cNvPr>
        <xdr:cNvSpPr/>
      </xdr:nvSpPr>
      <xdr:spPr>
        <a:xfrm>
          <a:off x="2514600" y="17549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909D436F-DC9F-47E6-AF37-897E574BA56F}"/>
            </a:ext>
          </a:extLst>
        </xdr:cNvPr>
        <xdr:cNvSpPr/>
      </xdr:nvSpPr>
      <xdr:spPr>
        <a:xfrm>
          <a:off x="1739900" y="175228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61595</xdr:rowOff>
    </xdr:from>
    <xdr:to>
      <xdr:col>6</xdr:col>
      <xdr:colOff>38100</xdr:colOff>
      <xdr:row>104</xdr:row>
      <xdr:rowOff>163195</xdr:rowOff>
    </xdr:to>
    <xdr:sp macro="" textlink="">
      <xdr:nvSpPr>
        <xdr:cNvPr id="412" name="フローチャート: 判断 411">
          <a:extLst>
            <a:ext uri="{FF2B5EF4-FFF2-40B4-BE49-F238E27FC236}">
              <a16:creationId xmlns:a16="http://schemas.microsoft.com/office/drawing/2014/main" id="{3EA69292-956B-4DB7-9660-2840BC04ADE5}"/>
            </a:ext>
          </a:extLst>
        </xdr:cNvPr>
        <xdr:cNvSpPr/>
      </xdr:nvSpPr>
      <xdr:spPr>
        <a:xfrm>
          <a:off x="965200" y="17496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5976E4-059F-46B2-93C3-7F619612BA2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E5C60E3-791D-4399-B8D3-21A5F28BE1C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9D6F200-C3AE-4589-A26C-BFFF96638E2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C60792E-5F61-4E25-8E9C-3BC80E8CADA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6729F0-E24D-441A-AC08-1AE15C6937A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10161</xdr:rowOff>
    </xdr:from>
    <xdr:to>
      <xdr:col>24</xdr:col>
      <xdr:colOff>114300</xdr:colOff>
      <xdr:row>101</xdr:row>
      <xdr:rowOff>111761</xdr:rowOff>
    </xdr:to>
    <xdr:sp macro="" textlink="">
      <xdr:nvSpPr>
        <xdr:cNvPr id="418" name="楕円 417">
          <a:extLst>
            <a:ext uri="{FF2B5EF4-FFF2-40B4-BE49-F238E27FC236}">
              <a16:creationId xmlns:a16="http://schemas.microsoft.com/office/drawing/2014/main" id="{58908834-3855-49B4-80CA-74967E3D8F4E}"/>
            </a:ext>
          </a:extLst>
        </xdr:cNvPr>
        <xdr:cNvSpPr/>
      </xdr:nvSpPr>
      <xdr:spPr>
        <a:xfrm>
          <a:off x="4036060" y="1694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134638</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0F0725FE-6E07-465C-ACF7-99631DF47B7B}"/>
            </a:ext>
          </a:extLst>
        </xdr:cNvPr>
        <xdr:cNvSpPr txBox="1"/>
      </xdr:nvSpPr>
      <xdr:spPr>
        <a:xfrm>
          <a:off x="4124960" y="1689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147320</xdr:rowOff>
    </xdr:from>
    <xdr:to>
      <xdr:col>20</xdr:col>
      <xdr:colOff>38100</xdr:colOff>
      <xdr:row>101</xdr:row>
      <xdr:rowOff>77470</xdr:rowOff>
    </xdr:to>
    <xdr:sp macro="" textlink="">
      <xdr:nvSpPr>
        <xdr:cNvPr id="420" name="楕円 419">
          <a:extLst>
            <a:ext uri="{FF2B5EF4-FFF2-40B4-BE49-F238E27FC236}">
              <a16:creationId xmlns:a16="http://schemas.microsoft.com/office/drawing/2014/main" id="{3802446B-DB31-4FBB-8EB2-96A4755472E7}"/>
            </a:ext>
          </a:extLst>
        </xdr:cNvPr>
        <xdr:cNvSpPr/>
      </xdr:nvSpPr>
      <xdr:spPr>
        <a:xfrm>
          <a:off x="3312160" y="16911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26670</xdr:rowOff>
    </xdr:from>
    <xdr:to>
      <xdr:col>24</xdr:col>
      <xdr:colOff>63500</xdr:colOff>
      <xdr:row>101</xdr:row>
      <xdr:rowOff>60961</xdr:rowOff>
    </xdr:to>
    <xdr:cxnSp macro="">
      <xdr:nvCxnSpPr>
        <xdr:cNvPr id="421" name="直線コネクタ 420">
          <a:extLst>
            <a:ext uri="{FF2B5EF4-FFF2-40B4-BE49-F238E27FC236}">
              <a16:creationId xmlns:a16="http://schemas.microsoft.com/office/drawing/2014/main" id="{A6B37D07-097D-4D8C-8EA2-3A09B9D4BA20}"/>
            </a:ext>
          </a:extLst>
        </xdr:cNvPr>
        <xdr:cNvCxnSpPr/>
      </xdr:nvCxnSpPr>
      <xdr:spPr>
        <a:xfrm>
          <a:off x="3355340" y="16958310"/>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111125</xdr:rowOff>
    </xdr:from>
    <xdr:to>
      <xdr:col>15</xdr:col>
      <xdr:colOff>101600</xdr:colOff>
      <xdr:row>101</xdr:row>
      <xdr:rowOff>41275</xdr:rowOff>
    </xdr:to>
    <xdr:sp macro="" textlink="">
      <xdr:nvSpPr>
        <xdr:cNvPr id="422" name="楕円 421">
          <a:extLst>
            <a:ext uri="{FF2B5EF4-FFF2-40B4-BE49-F238E27FC236}">
              <a16:creationId xmlns:a16="http://schemas.microsoft.com/office/drawing/2014/main" id="{85311B3C-9DC9-40CE-A265-B28D242EBD0F}"/>
            </a:ext>
          </a:extLst>
        </xdr:cNvPr>
        <xdr:cNvSpPr/>
      </xdr:nvSpPr>
      <xdr:spPr>
        <a:xfrm>
          <a:off x="2514600" y="16875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161925</xdr:rowOff>
    </xdr:from>
    <xdr:to>
      <xdr:col>19</xdr:col>
      <xdr:colOff>177800</xdr:colOff>
      <xdr:row>101</xdr:row>
      <xdr:rowOff>26670</xdr:rowOff>
    </xdr:to>
    <xdr:cxnSp macro="">
      <xdr:nvCxnSpPr>
        <xdr:cNvPr id="423" name="直線コネクタ 422">
          <a:extLst>
            <a:ext uri="{FF2B5EF4-FFF2-40B4-BE49-F238E27FC236}">
              <a16:creationId xmlns:a16="http://schemas.microsoft.com/office/drawing/2014/main" id="{27CF5828-3E58-4D67-957B-26FC84AF87BF}"/>
            </a:ext>
          </a:extLst>
        </xdr:cNvPr>
        <xdr:cNvCxnSpPr/>
      </xdr:nvCxnSpPr>
      <xdr:spPr>
        <a:xfrm>
          <a:off x="2565400" y="1692592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76836</xdr:rowOff>
    </xdr:from>
    <xdr:to>
      <xdr:col>10</xdr:col>
      <xdr:colOff>165100</xdr:colOff>
      <xdr:row>101</xdr:row>
      <xdr:rowOff>6986</xdr:rowOff>
    </xdr:to>
    <xdr:sp macro="" textlink="">
      <xdr:nvSpPr>
        <xdr:cNvPr id="424" name="楕円 423">
          <a:extLst>
            <a:ext uri="{FF2B5EF4-FFF2-40B4-BE49-F238E27FC236}">
              <a16:creationId xmlns:a16="http://schemas.microsoft.com/office/drawing/2014/main" id="{A3CE6B47-6188-46DB-B9EC-49D55C190A03}"/>
            </a:ext>
          </a:extLst>
        </xdr:cNvPr>
        <xdr:cNvSpPr/>
      </xdr:nvSpPr>
      <xdr:spPr>
        <a:xfrm>
          <a:off x="1739900" y="16840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127636</xdr:rowOff>
    </xdr:from>
    <xdr:to>
      <xdr:col>15</xdr:col>
      <xdr:colOff>50800</xdr:colOff>
      <xdr:row>100</xdr:row>
      <xdr:rowOff>161925</xdr:rowOff>
    </xdr:to>
    <xdr:cxnSp macro="">
      <xdr:nvCxnSpPr>
        <xdr:cNvPr id="425" name="直線コネクタ 424">
          <a:extLst>
            <a:ext uri="{FF2B5EF4-FFF2-40B4-BE49-F238E27FC236}">
              <a16:creationId xmlns:a16="http://schemas.microsoft.com/office/drawing/2014/main" id="{4388DC43-C02A-4EDF-873A-21947D34BF57}"/>
            </a:ext>
          </a:extLst>
        </xdr:cNvPr>
        <xdr:cNvCxnSpPr/>
      </xdr:nvCxnSpPr>
      <xdr:spPr>
        <a:xfrm>
          <a:off x="1790700" y="16891636"/>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40639</xdr:rowOff>
    </xdr:from>
    <xdr:to>
      <xdr:col>6</xdr:col>
      <xdr:colOff>38100</xdr:colOff>
      <xdr:row>100</xdr:row>
      <xdr:rowOff>142239</xdr:rowOff>
    </xdr:to>
    <xdr:sp macro="" textlink="">
      <xdr:nvSpPr>
        <xdr:cNvPr id="426" name="楕円 425">
          <a:extLst>
            <a:ext uri="{FF2B5EF4-FFF2-40B4-BE49-F238E27FC236}">
              <a16:creationId xmlns:a16="http://schemas.microsoft.com/office/drawing/2014/main" id="{6901376D-AE56-41D9-B912-D2DAB917A8EE}"/>
            </a:ext>
          </a:extLst>
        </xdr:cNvPr>
        <xdr:cNvSpPr/>
      </xdr:nvSpPr>
      <xdr:spPr>
        <a:xfrm>
          <a:off x="965200" y="168046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91439</xdr:rowOff>
    </xdr:from>
    <xdr:to>
      <xdr:col>10</xdr:col>
      <xdr:colOff>114300</xdr:colOff>
      <xdr:row>100</xdr:row>
      <xdr:rowOff>127636</xdr:rowOff>
    </xdr:to>
    <xdr:cxnSp macro="">
      <xdr:nvCxnSpPr>
        <xdr:cNvPr id="427" name="直線コネクタ 426">
          <a:extLst>
            <a:ext uri="{FF2B5EF4-FFF2-40B4-BE49-F238E27FC236}">
              <a16:creationId xmlns:a16="http://schemas.microsoft.com/office/drawing/2014/main" id="{6ADB68B7-58BA-4C31-B73B-E831A732EA69}"/>
            </a:ext>
          </a:extLst>
        </xdr:cNvPr>
        <xdr:cNvCxnSpPr/>
      </xdr:nvCxnSpPr>
      <xdr:spPr>
        <a:xfrm>
          <a:off x="1008380" y="16855439"/>
          <a:ext cx="78232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59072</xdr:rowOff>
    </xdr:from>
    <xdr:ext cx="405111" cy="259045"/>
    <xdr:sp macro="" textlink="">
      <xdr:nvSpPr>
        <xdr:cNvPr id="428" name="n_1aveValue【港湾・漁港】&#10;有形固定資産減価償却率">
          <a:extLst>
            <a:ext uri="{FF2B5EF4-FFF2-40B4-BE49-F238E27FC236}">
              <a16:creationId xmlns:a16="http://schemas.microsoft.com/office/drawing/2014/main" id="{75F63793-B79E-4FA0-8EB1-26B9E0E2D756}"/>
            </a:ext>
          </a:extLst>
        </xdr:cNvPr>
        <xdr:cNvSpPr txBox="1"/>
      </xdr:nvSpPr>
      <xdr:spPr>
        <a:xfrm>
          <a:off x="3170564"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36213</xdr:rowOff>
    </xdr:from>
    <xdr:ext cx="405111" cy="259045"/>
    <xdr:sp macro="" textlink="">
      <xdr:nvSpPr>
        <xdr:cNvPr id="429" name="n_2aveValue【港湾・漁港】&#10;有形固定資産減価償却率">
          <a:extLst>
            <a:ext uri="{FF2B5EF4-FFF2-40B4-BE49-F238E27FC236}">
              <a16:creationId xmlns:a16="http://schemas.microsoft.com/office/drawing/2014/main" id="{DC770467-C726-4DE4-9119-EF9A94EEE19B}"/>
            </a:ext>
          </a:extLst>
        </xdr:cNvPr>
        <xdr:cNvSpPr txBox="1"/>
      </xdr:nvSpPr>
      <xdr:spPr>
        <a:xfrm>
          <a:off x="2385704" y="1763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430" name="n_3aveValue【港湾・漁港】&#10;有形固定資産減価償却率">
          <a:extLst>
            <a:ext uri="{FF2B5EF4-FFF2-40B4-BE49-F238E27FC236}">
              <a16:creationId xmlns:a16="http://schemas.microsoft.com/office/drawing/2014/main" id="{1EAC684F-CF9D-4875-86D1-9700B21902E5}"/>
            </a:ext>
          </a:extLst>
        </xdr:cNvPr>
        <xdr:cNvSpPr txBox="1"/>
      </xdr:nvSpPr>
      <xdr:spPr>
        <a:xfrm>
          <a:off x="161100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154322</xdr:rowOff>
    </xdr:from>
    <xdr:ext cx="405111" cy="259045"/>
    <xdr:sp macro="" textlink="">
      <xdr:nvSpPr>
        <xdr:cNvPr id="431" name="n_4aveValue【港湾・漁港】&#10;有形固定資産減価償却率">
          <a:extLst>
            <a:ext uri="{FF2B5EF4-FFF2-40B4-BE49-F238E27FC236}">
              <a16:creationId xmlns:a16="http://schemas.microsoft.com/office/drawing/2014/main" id="{0271B3F0-5C00-4848-B08A-A34892FFC9FE}"/>
            </a:ext>
          </a:extLst>
        </xdr:cNvPr>
        <xdr:cNvSpPr txBox="1"/>
      </xdr:nvSpPr>
      <xdr:spPr>
        <a:xfrm>
          <a:off x="836304" y="1758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93997</xdr:rowOff>
    </xdr:from>
    <xdr:ext cx="405111" cy="259045"/>
    <xdr:sp macro="" textlink="">
      <xdr:nvSpPr>
        <xdr:cNvPr id="432" name="n_1mainValue【港湾・漁港】&#10;有形固定資産減価償却率">
          <a:extLst>
            <a:ext uri="{FF2B5EF4-FFF2-40B4-BE49-F238E27FC236}">
              <a16:creationId xmlns:a16="http://schemas.microsoft.com/office/drawing/2014/main" id="{8C9043BE-3215-4EF2-A4C0-6CD1A0C3C601}"/>
            </a:ext>
          </a:extLst>
        </xdr:cNvPr>
        <xdr:cNvSpPr txBox="1"/>
      </xdr:nvSpPr>
      <xdr:spPr>
        <a:xfrm>
          <a:off x="3170564" y="1669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57802</xdr:rowOff>
    </xdr:from>
    <xdr:ext cx="405111" cy="259045"/>
    <xdr:sp macro="" textlink="">
      <xdr:nvSpPr>
        <xdr:cNvPr id="433" name="n_2mainValue【港湾・漁港】&#10;有形固定資産減価償却率">
          <a:extLst>
            <a:ext uri="{FF2B5EF4-FFF2-40B4-BE49-F238E27FC236}">
              <a16:creationId xmlns:a16="http://schemas.microsoft.com/office/drawing/2014/main" id="{397C19EA-C12C-46E2-A2E3-E746F709CB82}"/>
            </a:ext>
          </a:extLst>
        </xdr:cNvPr>
        <xdr:cNvSpPr txBox="1"/>
      </xdr:nvSpPr>
      <xdr:spPr>
        <a:xfrm>
          <a:off x="2385704" y="1665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23513</xdr:rowOff>
    </xdr:from>
    <xdr:ext cx="405111" cy="259045"/>
    <xdr:sp macro="" textlink="">
      <xdr:nvSpPr>
        <xdr:cNvPr id="434" name="n_3mainValue【港湾・漁港】&#10;有形固定資産減価償却率">
          <a:extLst>
            <a:ext uri="{FF2B5EF4-FFF2-40B4-BE49-F238E27FC236}">
              <a16:creationId xmlns:a16="http://schemas.microsoft.com/office/drawing/2014/main" id="{D8BD33C3-EAF3-4C94-8E09-833493911006}"/>
            </a:ext>
          </a:extLst>
        </xdr:cNvPr>
        <xdr:cNvSpPr txBox="1"/>
      </xdr:nvSpPr>
      <xdr:spPr>
        <a:xfrm>
          <a:off x="1611004" y="1661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158766</xdr:rowOff>
    </xdr:from>
    <xdr:ext cx="405111" cy="259045"/>
    <xdr:sp macro="" textlink="">
      <xdr:nvSpPr>
        <xdr:cNvPr id="435" name="n_4mainValue【港湾・漁港】&#10;有形固定資産減価償却率">
          <a:extLst>
            <a:ext uri="{FF2B5EF4-FFF2-40B4-BE49-F238E27FC236}">
              <a16:creationId xmlns:a16="http://schemas.microsoft.com/office/drawing/2014/main" id="{AE6456A3-9726-48EC-8684-51966C71D55E}"/>
            </a:ext>
          </a:extLst>
        </xdr:cNvPr>
        <xdr:cNvSpPr txBox="1"/>
      </xdr:nvSpPr>
      <xdr:spPr>
        <a:xfrm>
          <a:off x="836304" y="1658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AF38B6D9-ADA9-470F-93AD-E80BDE2DD74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A059106C-E01D-4202-AC1F-6A749A19B2E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8FA656F-D8D2-40BD-A429-7282761F5E3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A6A19163-3CDD-4EC1-9427-86F27E24D00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F1C9946F-3ECC-4589-AFA1-B231E408A4F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906007B-4881-44C7-9133-F3D01371B32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900A0EA-A1C3-4AD5-AC81-1969917A6EB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3D6A5067-417E-4E81-B123-0B76A9D7F8A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DAEB4F2E-D223-422D-8ABF-772423E4600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CDDAE53-63CD-43CE-BE87-7DAE938F6C4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6699C1F9-0CC1-401B-9B90-7387410BEA76}"/>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CB9E8505-1E8F-49A0-A147-59C46D67B6C7}"/>
            </a:ext>
          </a:extLst>
        </xdr:cNvPr>
        <xdr:cNvSpPr txBox="1"/>
      </xdr:nvSpPr>
      <xdr:spPr>
        <a:xfrm>
          <a:off x="5600834" y="1793241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90FDFAD9-F058-430F-84AF-7158EE243D74}"/>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27691F89-5D07-487F-8901-E8E3306FF0E6}"/>
            </a:ext>
          </a:extLst>
        </xdr:cNvPr>
        <xdr:cNvSpPr txBox="1"/>
      </xdr:nvSpPr>
      <xdr:spPr>
        <a:xfrm>
          <a:off x="5209768" y="1737234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BF4DF60A-A66E-4E06-B337-B0B371BAC24D}"/>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02D34D40-D620-4583-8FAA-334455F50CB0}"/>
            </a:ext>
          </a:extLst>
        </xdr:cNvPr>
        <xdr:cNvSpPr txBox="1"/>
      </xdr:nvSpPr>
      <xdr:spPr>
        <a:xfrm>
          <a:off x="5209768" y="1681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C6BBD1C-11E0-4811-8AA5-E78EE507C413}"/>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921B4AA7-6E59-44F6-B53C-228CA5E7BFE0}"/>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CB54622B-06A7-4781-8483-BF58BA2D245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ED456C25-1257-4FE9-AFA4-05BA099D844B}"/>
            </a:ext>
          </a:extLst>
        </xdr:cNvPr>
        <xdr:cNvCxnSpPr/>
      </xdr:nvCxnSpPr>
      <xdr:spPr>
        <a:xfrm flipV="1">
          <a:off x="9219565" y="16796097"/>
          <a:ext cx="0" cy="1267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CFB03538-D48C-4F62-8978-1D7EA6C15C86}"/>
            </a:ext>
          </a:extLst>
        </xdr:cNvPr>
        <xdr:cNvSpPr txBox="1"/>
      </xdr:nvSpPr>
      <xdr:spPr>
        <a:xfrm>
          <a:off x="9258300" y="180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273905D2-5B17-496E-928F-7536621FB75B}"/>
            </a:ext>
          </a:extLst>
        </xdr:cNvPr>
        <xdr:cNvCxnSpPr/>
      </xdr:nvCxnSpPr>
      <xdr:spPr>
        <a:xfrm>
          <a:off x="9154160" y="18063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892E880D-6CCE-4658-A535-F78DA2B36E7C}"/>
            </a:ext>
          </a:extLst>
        </xdr:cNvPr>
        <xdr:cNvSpPr txBox="1"/>
      </xdr:nvSpPr>
      <xdr:spPr>
        <a:xfrm>
          <a:off x="9258300" y="165789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F7C2223B-DBA7-4B1F-B865-44F5C03FD8E9}"/>
            </a:ext>
          </a:extLst>
        </xdr:cNvPr>
        <xdr:cNvCxnSpPr/>
      </xdr:nvCxnSpPr>
      <xdr:spPr>
        <a:xfrm>
          <a:off x="9154160" y="16796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146691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1ED5320E-A758-4AB9-888C-38ADA717D14E}"/>
            </a:ext>
          </a:extLst>
        </xdr:cNvPr>
        <xdr:cNvSpPr txBox="1"/>
      </xdr:nvSpPr>
      <xdr:spPr>
        <a:xfrm>
          <a:off x="9258300" y="17748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D755AB20-5ABC-4F7A-9406-9B1921599B2E}"/>
            </a:ext>
          </a:extLst>
        </xdr:cNvPr>
        <xdr:cNvSpPr/>
      </xdr:nvSpPr>
      <xdr:spPr>
        <a:xfrm>
          <a:off x="9192260" y="1777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8A8D51DB-84ED-4CBC-9DAB-5CFE4B90C3EE}"/>
            </a:ext>
          </a:extLst>
        </xdr:cNvPr>
        <xdr:cNvSpPr/>
      </xdr:nvSpPr>
      <xdr:spPr>
        <a:xfrm>
          <a:off x="8445500" y="177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2D2F3D3A-E580-492A-99F4-1B82FE2107BD}"/>
            </a:ext>
          </a:extLst>
        </xdr:cNvPr>
        <xdr:cNvSpPr/>
      </xdr:nvSpPr>
      <xdr:spPr>
        <a:xfrm>
          <a:off x="7670800" y="177748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DC8B16CC-3097-4D26-8F96-8FD3ABA6AC43}"/>
            </a:ext>
          </a:extLst>
        </xdr:cNvPr>
        <xdr:cNvSpPr/>
      </xdr:nvSpPr>
      <xdr:spPr>
        <a:xfrm>
          <a:off x="6873240" y="17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34299</xdr:rowOff>
    </xdr:from>
    <xdr:to>
      <xdr:col>36</xdr:col>
      <xdr:colOff>165100</xdr:colOff>
      <xdr:row>106</xdr:row>
      <xdr:rowOff>135899</xdr:rowOff>
    </xdr:to>
    <xdr:sp macro="" textlink="">
      <xdr:nvSpPr>
        <xdr:cNvPr id="465" name="フローチャート: 判断 464">
          <a:extLst>
            <a:ext uri="{FF2B5EF4-FFF2-40B4-BE49-F238E27FC236}">
              <a16:creationId xmlns:a16="http://schemas.microsoft.com/office/drawing/2014/main" id="{7AAB9172-ADD9-41E4-A822-6D5AE94B7E22}"/>
            </a:ext>
          </a:extLst>
        </xdr:cNvPr>
        <xdr:cNvSpPr/>
      </xdr:nvSpPr>
      <xdr:spPr>
        <a:xfrm>
          <a:off x="6098540" y="1780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3536DA9-C624-4049-830E-528C3654A04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3A1D477-A6D9-44BA-A2F7-08AF7B83291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398A635-AF78-4D96-8D42-BC771397225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187771E-7307-43F2-B427-DDEB582025B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F3A60D1-06CA-4230-8700-F8E2C22A628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58272</xdr:rowOff>
    </xdr:from>
    <xdr:to>
      <xdr:col>55</xdr:col>
      <xdr:colOff>50800</xdr:colOff>
      <xdr:row>101</xdr:row>
      <xdr:rowOff>159872</xdr:rowOff>
    </xdr:to>
    <xdr:sp macro="" textlink="">
      <xdr:nvSpPr>
        <xdr:cNvPr id="471" name="楕円 470">
          <a:extLst>
            <a:ext uri="{FF2B5EF4-FFF2-40B4-BE49-F238E27FC236}">
              <a16:creationId xmlns:a16="http://schemas.microsoft.com/office/drawing/2014/main" id="{C345C6E7-D5C4-40D6-AA12-91EA31CE3731}"/>
            </a:ext>
          </a:extLst>
        </xdr:cNvPr>
        <xdr:cNvSpPr/>
      </xdr:nvSpPr>
      <xdr:spPr>
        <a:xfrm>
          <a:off x="9192260" y="169899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81149</xdr:rowOff>
    </xdr:from>
    <xdr:ext cx="690189" cy="259045"/>
    <xdr:sp macro="" textlink="">
      <xdr:nvSpPr>
        <xdr:cNvPr id="472" name="【港湾・漁港】&#10;一人当たり有形固定資産（償却資産）額該当値テキスト">
          <a:extLst>
            <a:ext uri="{FF2B5EF4-FFF2-40B4-BE49-F238E27FC236}">
              <a16:creationId xmlns:a16="http://schemas.microsoft.com/office/drawing/2014/main" id="{7B22D659-E551-494C-8926-BE682997BEE1}"/>
            </a:ext>
          </a:extLst>
        </xdr:cNvPr>
        <xdr:cNvSpPr txBox="1"/>
      </xdr:nvSpPr>
      <xdr:spPr>
        <a:xfrm>
          <a:off x="9258300" y="168451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90111</xdr:rowOff>
    </xdr:from>
    <xdr:to>
      <xdr:col>50</xdr:col>
      <xdr:colOff>165100</xdr:colOff>
      <xdr:row>102</xdr:row>
      <xdr:rowOff>20261</xdr:rowOff>
    </xdr:to>
    <xdr:sp macro="" textlink="">
      <xdr:nvSpPr>
        <xdr:cNvPr id="473" name="楕円 472">
          <a:extLst>
            <a:ext uri="{FF2B5EF4-FFF2-40B4-BE49-F238E27FC236}">
              <a16:creationId xmlns:a16="http://schemas.microsoft.com/office/drawing/2014/main" id="{1401BD9D-E48B-4053-B26F-0042946F77F7}"/>
            </a:ext>
          </a:extLst>
        </xdr:cNvPr>
        <xdr:cNvSpPr/>
      </xdr:nvSpPr>
      <xdr:spPr>
        <a:xfrm>
          <a:off x="8445500" y="17021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109072</xdr:rowOff>
    </xdr:from>
    <xdr:to>
      <xdr:col>55</xdr:col>
      <xdr:colOff>0</xdr:colOff>
      <xdr:row>101</xdr:row>
      <xdr:rowOff>140911</xdr:rowOff>
    </xdr:to>
    <xdr:cxnSp macro="">
      <xdr:nvCxnSpPr>
        <xdr:cNvPr id="474" name="直線コネクタ 473">
          <a:extLst>
            <a:ext uri="{FF2B5EF4-FFF2-40B4-BE49-F238E27FC236}">
              <a16:creationId xmlns:a16="http://schemas.microsoft.com/office/drawing/2014/main" id="{9EDADFD1-02E2-41D9-A126-F567338604C2}"/>
            </a:ext>
          </a:extLst>
        </xdr:cNvPr>
        <xdr:cNvCxnSpPr/>
      </xdr:nvCxnSpPr>
      <xdr:spPr>
        <a:xfrm flipV="1">
          <a:off x="8496300" y="17040712"/>
          <a:ext cx="723900" cy="3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120760</xdr:rowOff>
    </xdr:from>
    <xdr:to>
      <xdr:col>46</xdr:col>
      <xdr:colOff>38100</xdr:colOff>
      <xdr:row>102</xdr:row>
      <xdr:rowOff>50910</xdr:rowOff>
    </xdr:to>
    <xdr:sp macro="" textlink="">
      <xdr:nvSpPr>
        <xdr:cNvPr id="475" name="楕円 474">
          <a:extLst>
            <a:ext uri="{FF2B5EF4-FFF2-40B4-BE49-F238E27FC236}">
              <a16:creationId xmlns:a16="http://schemas.microsoft.com/office/drawing/2014/main" id="{1C34371E-9C8B-406A-AC3E-8C5B0A39D373}"/>
            </a:ext>
          </a:extLst>
        </xdr:cNvPr>
        <xdr:cNvSpPr/>
      </xdr:nvSpPr>
      <xdr:spPr>
        <a:xfrm>
          <a:off x="7670800" y="1705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140911</xdr:rowOff>
    </xdr:from>
    <xdr:to>
      <xdr:col>50</xdr:col>
      <xdr:colOff>114300</xdr:colOff>
      <xdr:row>102</xdr:row>
      <xdr:rowOff>110</xdr:rowOff>
    </xdr:to>
    <xdr:cxnSp macro="">
      <xdr:nvCxnSpPr>
        <xdr:cNvPr id="476" name="直線コネクタ 475">
          <a:extLst>
            <a:ext uri="{FF2B5EF4-FFF2-40B4-BE49-F238E27FC236}">
              <a16:creationId xmlns:a16="http://schemas.microsoft.com/office/drawing/2014/main" id="{63529079-3F04-44DE-BDA6-28266DC8E3B8}"/>
            </a:ext>
          </a:extLst>
        </xdr:cNvPr>
        <xdr:cNvCxnSpPr/>
      </xdr:nvCxnSpPr>
      <xdr:spPr>
        <a:xfrm flipV="1">
          <a:off x="7713980" y="17072551"/>
          <a:ext cx="782320"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148755</xdr:rowOff>
    </xdr:from>
    <xdr:to>
      <xdr:col>41</xdr:col>
      <xdr:colOff>101600</xdr:colOff>
      <xdr:row>102</xdr:row>
      <xdr:rowOff>78905</xdr:rowOff>
    </xdr:to>
    <xdr:sp macro="" textlink="">
      <xdr:nvSpPr>
        <xdr:cNvPr id="477" name="楕円 476">
          <a:extLst>
            <a:ext uri="{FF2B5EF4-FFF2-40B4-BE49-F238E27FC236}">
              <a16:creationId xmlns:a16="http://schemas.microsoft.com/office/drawing/2014/main" id="{7756372C-55FB-46A6-87F4-4B3E19FC51B9}"/>
            </a:ext>
          </a:extLst>
        </xdr:cNvPr>
        <xdr:cNvSpPr/>
      </xdr:nvSpPr>
      <xdr:spPr>
        <a:xfrm>
          <a:off x="6873240" y="17080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110</xdr:rowOff>
    </xdr:from>
    <xdr:to>
      <xdr:col>45</xdr:col>
      <xdr:colOff>177800</xdr:colOff>
      <xdr:row>102</xdr:row>
      <xdr:rowOff>28105</xdr:rowOff>
    </xdr:to>
    <xdr:cxnSp macro="">
      <xdr:nvCxnSpPr>
        <xdr:cNvPr id="478" name="直線コネクタ 477">
          <a:extLst>
            <a:ext uri="{FF2B5EF4-FFF2-40B4-BE49-F238E27FC236}">
              <a16:creationId xmlns:a16="http://schemas.microsoft.com/office/drawing/2014/main" id="{A01B0DAB-8830-4ED7-B085-C3715088B290}"/>
            </a:ext>
          </a:extLst>
        </xdr:cNvPr>
        <xdr:cNvCxnSpPr/>
      </xdr:nvCxnSpPr>
      <xdr:spPr>
        <a:xfrm flipV="1">
          <a:off x="6924040" y="17099390"/>
          <a:ext cx="789940" cy="2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2428</xdr:rowOff>
    </xdr:from>
    <xdr:to>
      <xdr:col>36</xdr:col>
      <xdr:colOff>165100</xdr:colOff>
      <xdr:row>102</xdr:row>
      <xdr:rowOff>104028</xdr:rowOff>
    </xdr:to>
    <xdr:sp macro="" textlink="">
      <xdr:nvSpPr>
        <xdr:cNvPr id="479" name="楕円 478">
          <a:extLst>
            <a:ext uri="{FF2B5EF4-FFF2-40B4-BE49-F238E27FC236}">
              <a16:creationId xmlns:a16="http://schemas.microsoft.com/office/drawing/2014/main" id="{470AF6D4-C3F3-4176-8598-9CD0251F950F}"/>
            </a:ext>
          </a:extLst>
        </xdr:cNvPr>
        <xdr:cNvSpPr/>
      </xdr:nvSpPr>
      <xdr:spPr>
        <a:xfrm>
          <a:off x="6098540" y="1710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28105</xdr:rowOff>
    </xdr:from>
    <xdr:to>
      <xdr:col>41</xdr:col>
      <xdr:colOff>50800</xdr:colOff>
      <xdr:row>102</xdr:row>
      <xdr:rowOff>53228</xdr:rowOff>
    </xdr:to>
    <xdr:cxnSp macro="">
      <xdr:nvCxnSpPr>
        <xdr:cNvPr id="480" name="直線コネクタ 479">
          <a:extLst>
            <a:ext uri="{FF2B5EF4-FFF2-40B4-BE49-F238E27FC236}">
              <a16:creationId xmlns:a16="http://schemas.microsoft.com/office/drawing/2014/main" id="{DBAAAA75-9D81-4538-B286-B0DCD0E6308A}"/>
            </a:ext>
          </a:extLst>
        </xdr:cNvPr>
        <xdr:cNvCxnSpPr/>
      </xdr:nvCxnSpPr>
      <xdr:spPr>
        <a:xfrm flipV="1">
          <a:off x="6149340" y="17127385"/>
          <a:ext cx="7747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93969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C73648A5-41F0-4AA7-9F6E-0E4DF9B3AF2C}"/>
            </a:ext>
          </a:extLst>
        </xdr:cNvPr>
        <xdr:cNvSpPr txBox="1"/>
      </xdr:nvSpPr>
      <xdr:spPr>
        <a:xfrm>
          <a:off x="8214575" y="17863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97769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47C93347-CF87-4BD4-9940-0E97D2AD4805}"/>
            </a:ext>
          </a:extLst>
        </xdr:cNvPr>
        <xdr:cNvSpPr txBox="1"/>
      </xdr:nvSpPr>
      <xdr:spPr>
        <a:xfrm>
          <a:off x="7444955" y="1786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101012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D742FDF9-4C92-4E4D-99B3-EB3CE19F70D7}"/>
            </a:ext>
          </a:extLst>
        </xdr:cNvPr>
        <xdr:cNvSpPr txBox="1"/>
      </xdr:nvSpPr>
      <xdr:spPr>
        <a:xfrm>
          <a:off x="6670255" y="1787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127026</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60A2BE29-2C95-491D-8BF4-D82A1DFE3267}"/>
            </a:ext>
          </a:extLst>
        </xdr:cNvPr>
        <xdr:cNvSpPr txBox="1"/>
      </xdr:nvSpPr>
      <xdr:spPr>
        <a:xfrm>
          <a:off x="5872695" y="1789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36788</xdr:rowOff>
    </xdr:from>
    <xdr:ext cx="690189" cy="259045"/>
    <xdr:sp macro="" textlink="">
      <xdr:nvSpPr>
        <xdr:cNvPr id="485" name="n_1mainValue【港湾・漁港】&#10;一人当たり有形固定資産（償却資産）額">
          <a:extLst>
            <a:ext uri="{FF2B5EF4-FFF2-40B4-BE49-F238E27FC236}">
              <a16:creationId xmlns:a16="http://schemas.microsoft.com/office/drawing/2014/main" id="{D2D390BD-F3FB-43EB-975A-5A32E8B392DC}"/>
            </a:ext>
          </a:extLst>
        </xdr:cNvPr>
        <xdr:cNvSpPr txBox="1"/>
      </xdr:nvSpPr>
      <xdr:spPr>
        <a:xfrm>
          <a:off x="8184225" y="168007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67437</xdr:rowOff>
    </xdr:from>
    <xdr:ext cx="690189" cy="259045"/>
    <xdr:sp macro="" textlink="">
      <xdr:nvSpPr>
        <xdr:cNvPr id="486" name="n_2mainValue【港湾・漁港】&#10;一人当たり有形固定資産（償却資産）額">
          <a:extLst>
            <a:ext uri="{FF2B5EF4-FFF2-40B4-BE49-F238E27FC236}">
              <a16:creationId xmlns:a16="http://schemas.microsoft.com/office/drawing/2014/main" id="{D0BA505E-90DE-4121-B9B7-68A39C1696AB}"/>
            </a:ext>
          </a:extLst>
        </xdr:cNvPr>
        <xdr:cNvSpPr txBox="1"/>
      </xdr:nvSpPr>
      <xdr:spPr>
        <a:xfrm>
          <a:off x="7399365" y="168314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95432</xdr:rowOff>
    </xdr:from>
    <xdr:ext cx="690189" cy="259045"/>
    <xdr:sp macro="" textlink="">
      <xdr:nvSpPr>
        <xdr:cNvPr id="487" name="n_3mainValue【港湾・漁港】&#10;一人当たり有形固定資産（償却資産）額">
          <a:extLst>
            <a:ext uri="{FF2B5EF4-FFF2-40B4-BE49-F238E27FC236}">
              <a16:creationId xmlns:a16="http://schemas.microsoft.com/office/drawing/2014/main" id="{4E860432-C863-4FE2-BBD1-3BDE0A40957F}"/>
            </a:ext>
          </a:extLst>
        </xdr:cNvPr>
        <xdr:cNvSpPr txBox="1"/>
      </xdr:nvSpPr>
      <xdr:spPr>
        <a:xfrm>
          <a:off x="6624665" y="168594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120555</xdr:rowOff>
    </xdr:from>
    <xdr:ext cx="690189" cy="259045"/>
    <xdr:sp macro="" textlink="">
      <xdr:nvSpPr>
        <xdr:cNvPr id="488" name="n_4mainValue【港湾・漁港】&#10;一人当たり有形固定資産（償却資産）額">
          <a:extLst>
            <a:ext uri="{FF2B5EF4-FFF2-40B4-BE49-F238E27FC236}">
              <a16:creationId xmlns:a16="http://schemas.microsoft.com/office/drawing/2014/main" id="{B2011BF6-568B-493D-932F-94ACD42F4792}"/>
            </a:ext>
          </a:extLst>
        </xdr:cNvPr>
        <xdr:cNvSpPr txBox="1"/>
      </xdr:nvSpPr>
      <xdr:spPr>
        <a:xfrm>
          <a:off x="5849965" y="168845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C8719E96-DA14-4EBC-8BFC-3E92D350A9E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3B9BCAF-56C5-4780-8906-A248D2B52B5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64D7A92-D961-4765-862A-3006657D5B7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8AEC2E31-CB1C-4BE8-9473-0409036E5E7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4D3EF9AF-AA88-4AA3-B7AE-6E297C0A8E1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C91B811-69B6-4D1B-9B2D-58EDA2FDB91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FCBF13D-C469-4D70-A353-EF326959DBB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C0E46ACF-C0C6-4C44-8416-5EEA8F4B945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6370A115-1133-47A9-B3AA-F89CD752D55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F4D54118-1C37-427C-A3F1-79437B303E9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3D721F55-EC50-4820-BDB7-27DE6C4EB4A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339DC827-56D9-4802-A00B-58D864D40DC8}"/>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CB81FE4C-2C98-4A6A-A5E7-EF9290373E5E}"/>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69277A0E-C8BE-4A77-8E93-7F8B3590BAF3}"/>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9B819BC7-5332-497B-BB00-7CA3242DF0C1}"/>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96272013-63A6-4233-A446-50E6E9E3A2C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36F4AC9C-A5FB-4BD1-98BB-859C547220A4}"/>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991B3479-0678-45C1-92E0-918F6DD3F472}"/>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B7B58607-61B2-44AE-99E0-49967F301E51}"/>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8B839BE-F688-45BB-A988-13E913E056B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F14BE765-9809-420A-A870-7D8165F41BB5}"/>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2A8D3D05-F0E9-4BF5-BDF8-B7A6E440BB9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0F33FBDA-E9A9-47F1-A0AE-FC24C7C930A4}"/>
            </a:ext>
          </a:extLst>
        </xdr:cNvPr>
        <xdr:cNvCxnSpPr/>
      </xdr:nvCxnSpPr>
      <xdr:spPr>
        <a:xfrm flipV="1">
          <a:off x="14375764" y="5606034"/>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26117891-86D8-40B4-A007-A8C4112F6155}"/>
            </a:ext>
          </a:extLst>
        </xdr:cNvPr>
        <xdr:cNvSpPr txBox="1"/>
      </xdr:nvSpPr>
      <xdr:spPr>
        <a:xfrm>
          <a:off x="14414500" y="700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0B7BFF67-D378-449B-AA90-87C655E41E62}"/>
            </a:ext>
          </a:extLst>
        </xdr:cNvPr>
        <xdr:cNvCxnSpPr/>
      </xdr:nvCxnSpPr>
      <xdr:spPr>
        <a:xfrm>
          <a:off x="14287500" y="699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9AEAB471-5B59-4A87-9685-25749492B4E4}"/>
            </a:ext>
          </a:extLst>
        </xdr:cNvPr>
        <xdr:cNvSpPr txBox="1"/>
      </xdr:nvSpPr>
      <xdr:spPr>
        <a:xfrm>
          <a:off x="1441450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D908BFB7-F074-4DF5-AB46-A849C22B3C86}"/>
            </a:ext>
          </a:extLst>
        </xdr:cNvPr>
        <xdr:cNvCxnSpPr/>
      </xdr:nvCxnSpPr>
      <xdr:spPr>
        <a:xfrm>
          <a:off x="1428750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B6D3950F-7512-45E4-891F-F8197A1E9A9F}"/>
            </a:ext>
          </a:extLst>
        </xdr:cNvPr>
        <xdr:cNvSpPr txBox="1"/>
      </xdr:nvSpPr>
      <xdr:spPr>
        <a:xfrm>
          <a:off x="14414500" y="5974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6B9B2007-89E8-470F-BEC5-3CEE9E947EAB}"/>
            </a:ext>
          </a:extLst>
        </xdr:cNvPr>
        <xdr:cNvSpPr/>
      </xdr:nvSpPr>
      <xdr:spPr>
        <a:xfrm>
          <a:off x="14325600" y="59956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9E228EDD-9B9D-495C-8F14-0C0CE3CDE98D}"/>
            </a:ext>
          </a:extLst>
        </xdr:cNvPr>
        <xdr:cNvSpPr/>
      </xdr:nvSpPr>
      <xdr:spPr>
        <a:xfrm>
          <a:off x="13578840" y="5977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697A8076-640F-4FE6-A9A2-9CACB43D22BC}"/>
            </a:ext>
          </a:extLst>
        </xdr:cNvPr>
        <xdr:cNvSpPr/>
      </xdr:nvSpPr>
      <xdr:spPr>
        <a:xfrm>
          <a:off x="12804140" y="5965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E1501EB6-8BB4-4951-B32A-E3AFCD825DD8}"/>
            </a:ext>
          </a:extLst>
        </xdr:cNvPr>
        <xdr:cNvSpPr/>
      </xdr:nvSpPr>
      <xdr:spPr>
        <a:xfrm>
          <a:off x="12029440" y="5917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521" name="フローチャート: 判断 520">
          <a:extLst>
            <a:ext uri="{FF2B5EF4-FFF2-40B4-BE49-F238E27FC236}">
              <a16:creationId xmlns:a16="http://schemas.microsoft.com/office/drawing/2014/main" id="{9E2609FC-438A-4905-BE7C-6711F62E00AD}"/>
            </a:ext>
          </a:extLst>
        </xdr:cNvPr>
        <xdr:cNvSpPr/>
      </xdr:nvSpPr>
      <xdr:spPr>
        <a:xfrm>
          <a:off x="11231880" y="5940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813659A-0713-4F43-A4E6-E7D583B8BE2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D6C4CAD-8202-4F2B-8967-8CA0BAE349E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AFFCD65-F743-4B29-B54B-968F19F9FD3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CE4AB72-7319-4DBF-90A3-706BBFE488B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7C9FEBC-BD4F-445B-B222-5B257EC52A0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164846</xdr:rowOff>
    </xdr:from>
    <xdr:to>
      <xdr:col>85</xdr:col>
      <xdr:colOff>177800</xdr:colOff>
      <xdr:row>34</xdr:row>
      <xdr:rowOff>94996</xdr:rowOff>
    </xdr:to>
    <xdr:sp macro="" textlink="">
      <xdr:nvSpPr>
        <xdr:cNvPr id="527" name="楕円 526">
          <a:extLst>
            <a:ext uri="{FF2B5EF4-FFF2-40B4-BE49-F238E27FC236}">
              <a16:creationId xmlns:a16="http://schemas.microsoft.com/office/drawing/2014/main" id="{ADD2A24E-166B-4F31-8AC4-527C93D8F601}"/>
            </a:ext>
          </a:extLst>
        </xdr:cNvPr>
        <xdr:cNvSpPr/>
      </xdr:nvSpPr>
      <xdr:spPr>
        <a:xfrm>
          <a:off x="14325600" y="56969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16273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8DB50439-10D5-4662-81D5-19DDFC36FE87}"/>
            </a:ext>
          </a:extLst>
        </xdr:cNvPr>
        <xdr:cNvSpPr txBox="1"/>
      </xdr:nvSpPr>
      <xdr:spPr>
        <a:xfrm>
          <a:off x="14414500" y="554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103124</xdr:rowOff>
    </xdr:from>
    <xdr:to>
      <xdr:col>81</xdr:col>
      <xdr:colOff>101600</xdr:colOff>
      <xdr:row>34</xdr:row>
      <xdr:rowOff>33274</xdr:rowOff>
    </xdr:to>
    <xdr:sp macro="" textlink="">
      <xdr:nvSpPr>
        <xdr:cNvPr id="529" name="楕円 528">
          <a:extLst>
            <a:ext uri="{FF2B5EF4-FFF2-40B4-BE49-F238E27FC236}">
              <a16:creationId xmlns:a16="http://schemas.microsoft.com/office/drawing/2014/main" id="{F9281817-71B7-4066-BC7E-B6CBDB7A6997}"/>
            </a:ext>
          </a:extLst>
        </xdr:cNvPr>
        <xdr:cNvSpPr/>
      </xdr:nvSpPr>
      <xdr:spPr>
        <a:xfrm>
          <a:off x="13578840" y="5635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153924</xdr:rowOff>
    </xdr:from>
    <xdr:to>
      <xdr:col>85</xdr:col>
      <xdr:colOff>127000</xdr:colOff>
      <xdr:row>34</xdr:row>
      <xdr:rowOff>44196</xdr:rowOff>
    </xdr:to>
    <xdr:cxnSp macro="">
      <xdr:nvCxnSpPr>
        <xdr:cNvPr id="530" name="直線コネクタ 529">
          <a:extLst>
            <a:ext uri="{FF2B5EF4-FFF2-40B4-BE49-F238E27FC236}">
              <a16:creationId xmlns:a16="http://schemas.microsoft.com/office/drawing/2014/main" id="{24C1A9A3-3F47-4C5D-BF16-17E4B2389A48}"/>
            </a:ext>
          </a:extLst>
        </xdr:cNvPr>
        <xdr:cNvCxnSpPr/>
      </xdr:nvCxnSpPr>
      <xdr:spPr>
        <a:xfrm>
          <a:off x="13629640" y="5686044"/>
          <a:ext cx="74676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39116</xdr:rowOff>
    </xdr:from>
    <xdr:to>
      <xdr:col>76</xdr:col>
      <xdr:colOff>165100</xdr:colOff>
      <xdr:row>33</xdr:row>
      <xdr:rowOff>140716</xdr:rowOff>
    </xdr:to>
    <xdr:sp macro="" textlink="">
      <xdr:nvSpPr>
        <xdr:cNvPr id="531" name="楕円 530">
          <a:extLst>
            <a:ext uri="{FF2B5EF4-FFF2-40B4-BE49-F238E27FC236}">
              <a16:creationId xmlns:a16="http://schemas.microsoft.com/office/drawing/2014/main" id="{181E5AD6-C80D-4E8B-B447-EEAC3F25D283}"/>
            </a:ext>
          </a:extLst>
        </xdr:cNvPr>
        <xdr:cNvSpPr/>
      </xdr:nvSpPr>
      <xdr:spPr>
        <a:xfrm>
          <a:off x="12804140" y="557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89916</xdr:rowOff>
    </xdr:from>
    <xdr:to>
      <xdr:col>81</xdr:col>
      <xdr:colOff>50800</xdr:colOff>
      <xdr:row>33</xdr:row>
      <xdr:rowOff>153924</xdr:rowOff>
    </xdr:to>
    <xdr:cxnSp macro="">
      <xdr:nvCxnSpPr>
        <xdr:cNvPr id="532" name="直線コネクタ 531">
          <a:extLst>
            <a:ext uri="{FF2B5EF4-FFF2-40B4-BE49-F238E27FC236}">
              <a16:creationId xmlns:a16="http://schemas.microsoft.com/office/drawing/2014/main" id="{5A84A240-CAD1-4D94-AAF1-E59EAAD98054}"/>
            </a:ext>
          </a:extLst>
        </xdr:cNvPr>
        <xdr:cNvCxnSpPr/>
      </xdr:nvCxnSpPr>
      <xdr:spPr>
        <a:xfrm>
          <a:off x="12854940" y="5622036"/>
          <a:ext cx="7747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137414</xdr:rowOff>
    </xdr:from>
    <xdr:to>
      <xdr:col>72</xdr:col>
      <xdr:colOff>38100</xdr:colOff>
      <xdr:row>34</xdr:row>
      <xdr:rowOff>67564</xdr:rowOff>
    </xdr:to>
    <xdr:sp macro="" textlink="">
      <xdr:nvSpPr>
        <xdr:cNvPr id="533" name="楕円 532">
          <a:extLst>
            <a:ext uri="{FF2B5EF4-FFF2-40B4-BE49-F238E27FC236}">
              <a16:creationId xmlns:a16="http://schemas.microsoft.com/office/drawing/2014/main" id="{2F0425AF-0B6B-4CBA-B89E-EC697E5E68E1}"/>
            </a:ext>
          </a:extLst>
        </xdr:cNvPr>
        <xdr:cNvSpPr/>
      </xdr:nvSpPr>
      <xdr:spPr>
        <a:xfrm>
          <a:off x="12029440" y="56695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89916</xdr:rowOff>
    </xdr:from>
    <xdr:to>
      <xdr:col>76</xdr:col>
      <xdr:colOff>114300</xdr:colOff>
      <xdr:row>34</xdr:row>
      <xdr:rowOff>16764</xdr:rowOff>
    </xdr:to>
    <xdr:cxnSp macro="">
      <xdr:nvCxnSpPr>
        <xdr:cNvPr id="534" name="直線コネクタ 533">
          <a:extLst>
            <a:ext uri="{FF2B5EF4-FFF2-40B4-BE49-F238E27FC236}">
              <a16:creationId xmlns:a16="http://schemas.microsoft.com/office/drawing/2014/main" id="{33ECDD50-BBD8-4BA7-8711-E56CEB6454FB}"/>
            </a:ext>
          </a:extLst>
        </xdr:cNvPr>
        <xdr:cNvCxnSpPr/>
      </xdr:nvCxnSpPr>
      <xdr:spPr>
        <a:xfrm flipV="1">
          <a:off x="12072620" y="5622036"/>
          <a:ext cx="78232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93980</xdr:rowOff>
    </xdr:from>
    <xdr:to>
      <xdr:col>67</xdr:col>
      <xdr:colOff>101600</xdr:colOff>
      <xdr:row>34</xdr:row>
      <xdr:rowOff>24130</xdr:rowOff>
    </xdr:to>
    <xdr:sp macro="" textlink="">
      <xdr:nvSpPr>
        <xdr:cNvPr id="535" name="楕円 534">
          <a:extLst>
            <a:ext uri="{FF2B5EF4-FFF2-40B4-BE49-F238E27FC236}">
              <a16:creationId xmlns:a16="http://schemas.microsoft.com/office/drawing/2014/main" id="{4BC9B332-7F35-4634-893B-E067710F4433}"/>
            </a:ext>
          </a:extLst>
        </xdr:cNvPr>
        <xdr:cNvSpPr/>
      </xdr:nvSpPr>
      <xdr:spPr>
        <a:xfrm>
          <a:off x="11231880" y="5626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144780</xdr:rowOff>
    </xdr:from>
    <xdr:to>
      <xdr:col>71</xdr:col>
      <xdr:colOff>177800</xdr:colOff>
      <xdr:row>34</xdr:row>
      <xdr:rowOff>16764</xdr:rowOff>
    </xdr:to>
    <xdr:cxnSp macro="">
      <xdr:nvCxnSpPr>
        <xdr:cNvPr id="536" name="直線コネクタ 535">
          <a:extLst>
            <a:ext uri="{FF2B5EF4-FFF2-40B4-BE49-F238E27FC236}">
              <a16:creationId xmlns:a16="http://schemas.microsoft.com/office/drawing/2014/main" id="{CA6A999F-371A-495E-A69F-EAFD4DF07F5D}"/>
            </a:ext>
          </a:extLst>
        </xdr:cNvPr>
        <xdr:cNvCxnSpPr/>
      </xdr:nvCxnSpPr>
      <xdr:spPr>
        <a:xfrm>
          <a:off x="11282680" y="5676900"/>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3E6A2A9D-37D1-4F76-96D5-C409BBE93F67}"/>
            </a:ext>
          </a:extLst>
        </xdr:cNvPr>
        <xdr:cNvSpPr txBox="1"/>
      </xdr:nvSpPr>
      <xdr:spPr>
        <a:xfrm>
          <a:off x="13437244" y="606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902D8FE1-C3A1-49B0-BFB7-9E8CCA7BFBE8}"/>
            </a:ext>
          </a:extLst>
        </xdr:cNvPr>
        <xdr:cNvSpPr txBox="1"/>
      </xdr:nvSpPr>
      <xdr:spPr>
        <a:xfrm>
          <a:off x="12675244" y="605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FC467AE-BC1C-4342-9FB3-BB82634CB785}"/>
            </a:ext>
          </a:extLst>
        </xdr:cNvPr>
        <xdr:cNvSpPr txBox="1"/>
      </xdr:nvSpPr>
      <xdr:spPr>
        <a:xfrm>
          <a:off x="11900544" y="6010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4263B22E-332E-4965-8958-B0A31DA39780}"/>
            </a:ext>
          </a:extLst>
        </xdr:cNvPr>
        <xdr:cNvSpPr txBox="1"/>
      </xdr:nvSpPr>
      <xdr:spPr>
        <a:xfrm>
          <a:off x="11102984" y="6033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49801</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B222E402-BF98-40D0-A8F3-EB4BE8F7A432}"/>
            </a:ext>
          </a:extLst>
        </xdr:cNvPr>
        <xdr:cNvSpPr txBox="1"/>
      </xdr:nvSpPr>
      <xdr:spPr>
        <a:xfrm>
          <a:off x="13437244" y="54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157243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5CCF13D5-6A53-4D7F-B315-7AAC7A3262F4}"/>
            </a:ext>
          </a:extLst>
        </xdr:cNvPr>
        <xdr:cNvSpPr txBox="1"/>
      </xdr:nvSpPr>
      <xdr:spPr>
        <a:xfrm>
          <a:off x="12675244" y="53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84091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8B8ED3AF-B90E-4FA9-B6AB-8D6165042A04}"/>
            </a:ext>
          </a:extLst>
        </xdr:cNvPr>
        <xdr:cNvSpPr txBox="1"/>
      </xdr:nvSpPr>
      <xdr:spPr>
        <a:xfrm>
          <a:off x="11900544" y="54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40657</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8C87C51B-3E0E-4260-8503-082137D90C27}"/>
            </a:ext>
          </a:extLst>
        </xdr:cNvPr>
        <xdr:cNvSpPr txBox="1"/>
      </xdr:nvSpPr>
      <xdr:spPr>
        <a:xfrm>
          <a:off x="11102984" y="540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A619947C-F3B2-45ED-B36F-1101CEF023A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4E6F46AF-8B2B-4F12-A3D9-52761F283FC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3024C62A-0909-4C4F-A7C0-03868E6ACA8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6E85C396-F7C0-409E-B856-2BA9A7C5A59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0DD0DEA2-B680-45A0-9709-6D907E351A8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DF269B1B-FEEB-4662-A9C7-A0CB5750F25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C82156E6-66AD-4859-88B4-AD720250B3B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D647E57E-909B-44B5-A178-3EB38B22D6E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71F2448A-C667-45A4-8496-52C6033F3AD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E4B665BA-71F6-430A-9512-AB8A12238EA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3214325C-7FD6-4346-A174-0F4458961918}"/>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E866C81D-E9E4-42F9-90E4-7F741DE10CF5}"/>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DCB9DD34-61CF-441A-AC15-CFA038A41DF4}"/>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66EFD0DE-A13F-4A2E-A71F-3F08BC661594}"/>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49E1526C-5B73-4351-8778-1DD6294755E6}"/>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0FA43C43-AE2B-4FB5-A019-F092CAFC1E82}"/>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32F30F94-7DC8-49C8-BAC8-F893BA7C960F}"/>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1C8A3039-6BB0-4373-9E88-B7A70C367CBF}"/>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96779125-00DD-4667-8379-A44B98F7BE2F}"/>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0EBF1A1D-61AC-4C47-82D8-FCDAE1E4DF9B}"/>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4C2977B0-7185-44A7-A31E-12CEB5EDADE5}"/>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942BAB71-D5DB-42AD-8D9C-63AAC2E77822}"/>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CCC908E-9DF2-468D-9F64-3190CB4C049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CABC866-3977-44D4-89D9-B9AB0D471AA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EE9B3CC-66F9-4FE3-8BB3-D0A69862A64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75BFA992-4EBD-45D4-974B-D22E50E3EE1E}"/>
            </a:ext>
          </a:extLst>
        </xdr:cNvPr>
        <xdr:cNvCxnSpPr/>
      </xdr:nvCxnSpPr>
      <xdr:spPr>
        <a:xfrm flipV="1">
          <a:off x="19509104" y="566873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AD5C211D-3C0D-46A2-9661-A19BAC118F22}"/>
            </a:ext>
          </a:extLst>
        </xdr:cNvPr>
        <xdr:cNvSpPr txBox="1"/>
      </xdr:nvSpPr>
      <xdr:spPr>
        <a:xfrm>
          <a:off x="19547840" y="708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68655F1D-64B6-43D9-A484-3D4BDB7F8854}"/>
            </a:ext>
          </a:extLst>
        </xdr:cNvPr>
        <xdr:cNvCxnSpPr/>
      </xdr:nvCxnSpPr>
      <xdr:spPr>
        <a:xfrm>
          <a:off x="19443700" y="7084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6D9079D5-F43A-41F0-A37A-80AAC9960EAF}"/>
            </a:ext>
          </a:extLst>
        </xdr:cNvPr>
        <xdr:cNvSpPr txBox="1"/>
      </xdr:nvSpPr>
      <xdr:spPr>
        <a:xfrm>
          <a:off x="19547840" y="544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F1617630-FF07-44D7-98AB-8B21019745C3}"/>
            </a:ext>
          </a:extLst>
        </xdr:cNvPr>
        <xdr:cNvCxnSpPr/>
      </xdr:nvCxnSpPr>
      <xdr:spPr>
        <a:xfrm>
          <a:off x="19443700" y="5668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220AEE6D-FE05-46A8-82DF-62B66275A2B9}"/>
            </a:ext>
          </a:extLst>
        </xdr:cNvPr>
        <xdr:cNvSpPr txBox="1"/>
      </xdr:nvSpPr>
      <xdr:spPr>
        <a:xfrm>
          <a:off x="19547840" y="653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2E0810F2-94EF-4F2A-B8A1-F6D067B4FDAE}"/>
            </a:ext>
          </a:extLst>
        </xdr:cNvPr>
        <xdr:cNvSpPr/>
      </xdr:nvSpPr>
      <xdr:spPr>
        <a:xfrm>
          <a:off x="19458940" y="654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BF3E5667-5E79-4349-827F-77B03C6A0B29}"/>
            </a:ext>
          </a:extLst>
        </xdr:cNvPr>
        <xdr:cNvSpPr/>
      </xdr:nvSpPr>
      <xdr:spPr>
        <a:xfrm>
          <a:off x="18735040" y="6558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A1F91453-F6CF-43E7-A561-8969B9D5F53A}"/>
            </a:ext>
          </a:extLst>
        </xdr:cNvPr>
        <xdr:cNvSpPr/>
      </xdr:nvSpPr>
      <xdr:spPr>
        <a:xfrm>
          <a:off x="1793748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0154F35F-D215-4EC1-A8A0-1737A6CE74D7}"/>
            </a:ext>
          </a:extLst>
        </xdr:cNvPr>
        <xdr:cNvSpPr/>
      </xdr:nvSpPr>
      <xdr:spPr>
        <a:xfrm>
          <a:off x="171627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580" name="フローチャート: 判断 579">
          <a:extLst>
            <a:ext uri="{FF2B5EF4-FFF2-40B4-BE49-F238E27FC236}">
              <a16:creationId xmlns:a16="http://schemas.microsoft.com/office/drawing/2014/main" id="{812005F5-F2EC-4ECC-B072-1706BEBE0F22}"/>
            </a:ext>
          </a:extLst>
        </xdr:cNvPr>
        <xdr:cNvSpPr/>
      </xdr:nvSpPr>
      <xdr:spPr>
        <a:xfrm>
          <a:off x="16388080" y="66303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ED7D2E0-CC16-4D7B-956F-8C6C500A3AB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64DB4B4-ACDB-436A-8382-B205E582FFD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AC51138-80E6-4AE7-8F4D-C76AC8F772B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727C684-D9DC-458F-A869-18E09D40FDF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66CE6A7-6690-4BA8-945E-816FD3958DC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102144</xdr:rowOff>
    </xdr:from>
    <xdr:to>
      <xdr:col>116</xdr:col>
      <xdr:colOff>114300</xdr:colOff>
      <xdr:row>36</xdr:row>
      <xdr:rowOff>32294</xdr:rowOff>
    </xdr:to>
    <xdr:sp macro="" textlink="">
      <xdr:nvSpPr>
        <xdr:cNvPr id="586" name="楕円 585">
          <a:extLst>
            <a:ext uri="{FF2B5EF4-FFF2-40B4-BE49-F238E27FC236}">
              <a16:creationId xmlns:a16="http://schemas.microsoft.com/office/drawing/2014/main" id="{08187E76-3E4E-45CD-89AD-953217179E80}"/>
            </a:ext>
          </a:extLst>
        </xdr:cNvPr>
        <xdr:cNvSpPr/>
      </xdr:nvSpPr>
      <xdr:spPr>
        <a:xfrm>
          <a:off x="19458940" y="5969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125021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F88522E2-6666-4382-BEA3-94B2279EF433}"/>
            </a:ext>
          </a:extLst>
        </xdr:cNvPr>
        <xdr:cNvSpPr txBox="1"/>
      </xdr:nvSpPr>
      <xdr:spPr>
        <a:xfrm>
          <a:off x="19547840" y="582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131536</xdr:rowOff>
    </xdr:from>
    <xdr:to>
      <xdr:col>112</xdr:col>
      <xdr:colOff>38100</xdr:colOff>
      <xdr:row>36</xdr:row>
      <xdr:rowOff>61686</xdr:rowOff>
    </xdr:to>
    <xdr:sp macro="" textlink="">
      <xdr:nvSpPr>
        <xdr:cNvPr id="588" name="楕円 587">
          <a:extLst>
            <a:ext uri="{FF2B5EF4-FFF2-40B4-BE49-F238E27FC236}">
              <a16:creationId xmlns:a16="http://schemas.microsoft.com/office/drawing/2014/main" id="{C6A5D7FF-17F9-4353-A45F-8561B6870E4E}"/>
            </a:ext>
          </a:extLst>
        </xdr:cNvPr>
        <xdr:cNvSpPr/>
      </xdr:nvSpPr>
      <xdr:spPr>
        <a:xfrm>
          <a:off x="18735040" y="5998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152944</xdr:rowOff>
    </xdr:from>
    <xdr:to>
      <xdr:col>116</xdr:col>
      <xdr:colOff>63500</xdr:colOff>
      <xdr:row>36</xdr:row>
      <xdr:rowOff>10886</xdr:rowOff>
    </xdr:to>
    <xdr:cxnSp macro="">
      <xdr:nvCxnSpPr>
        <xdr:cNvPr id="589" name="直線コネクタ 588">
          <a:extLst>
            <a:ext uri="{FF2B5EF4-FFF2-40B4-BE49-F238E27FC236}">
              <a16:creationId xmlns:a16="http://schemas.microsoft.com/office/drawing/2014/main" id="{6E669B34-C57D-4449-AC36-BCB83C16AB1D}"/>
            </a:ext>
          </a:extLst>
        </xdr:cNvPr>
        <xdr:cNvCxnSpPr/>
      </xdr:nvCxnSpPr>
      <xdr:spPr>
        <a:xfrm flipV="1">
          <a:off x="18778220" y="6020344"/>
          <a:ext cx="73152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115207</xdr:rowOff>
    </xdr:from>
    <xdr:to>
      <xdr:col>107</xdr:col>
      <xdr:colOff>101600</xdr:colOff>
      <xdr:row>36</xdr:row>
      <xdr:rowOff>45357</xdr:rowOff>
    </xdr:to>
    <xdr:sp macro="" textlink="">
      <xdr:nvSpPr>
        <xdr:cNvPr id="590" name="楕円 589">
          <a:extLst>
            <a:ext uri="{FF2B5EF4-FFF2-40B4-BE49-F238E27FC236}">
              <a16:creationId xmlns:a16="http://schemas.microsoft.com/office/drawing/2014/main" id="{C606275D-1BE9-409F-8CC9-3042F12D25CC}"/>
            </a:ext>
          </a:extLst>
        </xdr:cNvPr>
        <xdr:cNvSpPr/>
      </xdr:nvSpPr>
      <xdr:spPr>
        <a:xfrm>
          <a:off x="17937480" y="598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166007</xdr:rowOff>
    </xdr:from>
    <xdr:to>
      <xdr:col>111</xdr:col>
      <xdr:colOff>177800</xdr:colOff>
      <xdr:row>36</xdr:row>
      <xdr:rowOff>10886</xdr:rowOff>
    </xdr:to>
    <xdr:cxnSp macro="">
      <xdr:nvCxnSpPr>
        <xdr:cNvPr id="591" name="直線コネクタ 590">
          <a:extLst>
            <a:ext uri="{FF2B5EF4-FFF2-40B4-BE49-F238E27FC236}">
              <a16:creationId xmlns:a16="http://schemas.microsoft.com/office/drawing/2014/main" id="{459184E3-D070-488E-8829-4A1E9034C7B3}"/>
            </a:ext>
          </a:extLst>
        </xdr:cNvPr>
        <xdr:cNvCxnSpPr/>
      </xdr:nvCxnSpPr>
      <xdr:spPr>
        <a:xfrm>
          <a:off x="17988280" y="6033407"/>
          <a:ext cx="78994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25400</xdr:rowOff>
    </xdr:from>
    <xdr:to>
      <xdr:col>102</xdr:col>
      <xdr:colOff>165100</xdr:colOff>
      <xdr:row>36</xdr:row>
      <xdr:rowOff>127000</xdr:rowOff>
    </xdr:to>
    <xdr:sp macro="" textlink="">
      <xdr:nvSpPr>
        <xdr:cNvPr id="592" name="楕円 591">
          <a:extLst>
            <a:ext uri="{FF2B5EF4-FFF2-40B4-BE49-F238E27FC236}">
              <a16:creationId xmlns:a16="http://schemas.microsoft.com/office/drawing/2014/main" id="{3C0BE117-3EB1-40C1-A490-D86C6CA9D8D7}"/>
            </a:ext>
          </a:extLst>
        </xdr:cNvPr>
        <xdr:cNvSpPr/>
      </xdr:nvSpPr>
      <xdr:spPr>
        <a:xfrm>
          <a:off x="1716278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166007</xdr:rowOff>
    </xdr:from>
    <xdr:to>
      <xdr:col>107</xdr:col>
      <xdr:colOff>50800</xdr:colOff>
      <xdr:row>36</xdr:row>
      <xdr:rowOff>76200</xdr:rowOff>
    </xdr:to>
    <xdr:cxnSp macro="">
      <xdr:nvCxnSpPr>
        <xdr:cNvPr id="593" name="直線コネクタ 592">
          <a:extLst>
            <a:ext uri="{FF2B5EF4-FFF2-40B4-BE49-F238E27FC236}">
              <a16:creationId xmlns:a16="http://schemas.microsoft.com/office/drawing/2014/main" id="{EB89CEFC-6E29-451B-9FA6-B0ED2E2A3158}"/>
            </a:ext>
          </a:extLst>
        </xdr:cNvPr>
        <xdr:cNvCxnSpPr/>
      </xdr:nvCxnSpPr>
      <xdr:spPr>
        <a:xfrm flipV="1">
          <a:off x="17213580" y="6033407"/>
          <a:ext cx="77470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48260</xdr:rowOff>
    </xdr:from>
    <xdr:to>
      <xdr:col>98</xdr:col>
      <xdr:colOff>38100</xdr:colOff>
      <xdr:row>36</xdr:row>
      <xdr:rowOff>149860</xdr:rowOff>
    </xdr:to>
    <xdr:sp macro="" textlink="">
      <xdr:nvSpPr>
        <xdr:cNvPr id="594" name="楕円 593">
          <a:extLst>
            <a:ext uri="{FF2B5EF4-FFF2-40B4-BE49-F238E27FC236}">
              <a16:creationId xmlns:a16="http://schemas.microsoft.com/office/drawing/2014/main" id="{C4AD73C8-B9D5-4C4E-8BCC-1EBB7A3877C5}"/>
            </a:ext>
          </a:extLst>
        </xdr:cNvPr>
        <xdr:cNvSpPr/>
      </xdr:nvSpPr>
      <xdr:spPr>
        <a:xfrm>
          <a:off x="16388080" y="608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76200</xdr:rowOff>
    </xdr:from>
    <xdr:to>
      <xdr:col>102</xdr:col>
      <xdr:colOff>114300</xdr:colOff>
      <xdr:row>36</xdr:row>
      <xdr:rowOff>99060</xdr:rowOff>
    </xdr:to>
    <xdr:cxnSp macro="">
      <xdr:nvCxnSpPr>
        <xdr:cNvPr id="595" name="直線コネクタ 594">
          <a:extLst>
            <a:ext uri="{FF2B5EF4-FFF2-40B4-BE49-F238E27FC236}">
              <a16:creationId xmlns:a16="http://schemas.microsoft.com/office/drawing/2014/main" id="{8ED12DB5-5F48-4AC8-80CC-291CDF84AFCC}"/>
            </a:ext>
          </a:extLst>
        </xdr:cNvPr>
        <xdr:cNvCxnSpPr/>
      </xdr:nvCxnSpPr>
      <xdr:spPr>
        <a:xfrm flipV="1">
          <a:off x="16431260" y="611124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9465BC62-27E2-4AA6-91F8-1A72848CE49F}"/>
            </a:ext>
          </a:extLst>
        </xdr:cNvPr>
        <xdr:cNvSpPr txBox="1"/>
      </xdr:nvSpPr>
      <xdr:spPr>
        <a:xfrm>
          <a:off x="18561127" y="665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FE163D47-4504-4893-81D9-A54A05A0F089}"/>
            </a:ext>
          </a:extLst>
        </xdr:cNvPr>
        <xdr:cNvSpPr txBox="1"/>
      </xdr:nvSpPr>
      <xdr:spPr>
        <a:xfrm>
          <a:off x="17776267" y="664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AE52D798-C8CF-41DF-9423-69A293460947}"/>
            </a:ext>
          </a:extLst>
        </xdr:cNvPr>
        <xdr:cNvSpPr txBox="1"/>
      </xdr:nvSpPr>
      <xdr:spPr>
        <a:xfrm>
          <a:off x="17001567"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6BEE52A1-5B50-42FC-A375-0DD6121F84EA}"/>
            </a:ext>
          </a:extLst>
        </xdr:cNvPr>
        <xdr:cNvSpPr txBox="1"/>
      </xdr:nvSpPr>
      <xdr:spPr>
        <a:xfrm>
          <a:off x="16226867" y="671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78213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96BCB969-0B30-4587-8676-4DBD934E578C}"/>
            </a:ext>
          </a:extLst>
        </xdr:cNvPr>
        <xdr:cNvSpPr txBox="1"/>
      </xdr:nvSpPr>
      <xdr:spPr>
        <a:xfrm>
          <a:off x="18561127" y="577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61884</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3BA895C-7309-4963-92FD-C9FAB86EB06D}"/>
            </a:ext>
          </a:extLst>
        </xdr:cNvPr>
        <xdr:cNvSpPr txBox="1"/>
      </xdr:nvSpPr>
      <xdr:spPr>
        <a:xfrm>
          <a:off x="17776267" y="576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143527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271C6F18-5693-49B6-9E7F-BE794DE7FE25}"/>
            </a:ext>
          </a:extLst>
        </xdr:cNvPr>
        <xdr:cNvSpPr txBox="1"/>
      </xdr:nvSpPr>
      <xdr:spPr>
        <a:xfrm>
          <a:off x="17001567"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166387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2193D216-2ED1-4BFF-995D-E8C584703AEE}"/>
            </a:ext>
          </a:extLst>
        </xdr:cNvPr>
        <xdr:cNvSpPr txBox="1"/>
      </xdr:nvSpPr>
      <xdr:spPr>
        <a:xfrm>
          <a:off x="16226867" y="58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197E28F7-3FC4-4484-A211-79325ED6B3E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B1200C3-FB33-48B7-8125-AFDDF49BE56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C91BB70-3387-419E-BE4E-4F98E5FE158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320B0FE2-3036-4D51-84C9-104E3B28033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56C988B6-628B-42F8-A424-9F3121B5CF2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C51F6F8-CEE4-462D-BE44-F5FA641DD61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5887BC7-0C98-4188-A8B7-A7286AD3951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86FB15D-18E9-449C-8A9B-E2825DF684D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BCFA7FE-EFB6-4C04-95A9-CB3EE565E30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B10D996-9141-491B-BE87-A451F33E6CC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9CC0840-4BF0-496F-AD23-CC1724C91AA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AB52C1B-44D0-4CB2-B1EC-FD3ECC59655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32A1A9E-A3DC-4FBB-9B52-05DB61DB054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ABC7B1E8-F6B3-49C2-9DB4-90AD7403FAE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F824C855-B203-490A-9685-26D266BFB52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5DB1C1E5-C9BF-461A-9EE4-20E07E40F2C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22506E35-A21F-481B-8E2B-AAE355AD9F7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83EF03D7-FA5B-4CE2-AF64-E1BD934ECA7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61572D9A-5A5C-431E-A7F0-522732F9EB5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84B8BA5A-455A-41D3-A4FB-2D4F683737F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8161B66D-8EA6-416F-BD4E-2547B2DDA55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8B08191-9DA1-43D4-99CE-07DA9DCC2C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53211C67-1C55-439E-8C8D-07BD47078AE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92E2F3AD-8BBF-4C8F-9D74-97BDAD21E04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E0F23D2D-DD98-447C-9F12-3B6818B16AB6}"/>
            </a:ext>
          </a:extLst>
        </xdr:cNvPr>
        <xdr:cNvCxnSpPr/>
      </xdr:nvCxnSpPr>
      <xdr:spPr>
        <a:xfrm flipV="1">
          <a:off x="14375764" y="953262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4D7105D8-B791-458D-A45B-B1E6AA9CD440}"/>
            </a:ext>
          </a:extLst>
        </xdr:cNvPr>
        <xdr:cNvSpPr txBox="1"/>
      </xdr:nvSpPr>
      <xdr:spPr>
        <a:xfrm>
          <a:off x="14414500"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BBF5CBC9-FC91-498D-B8B2-FC332F2126B1}"/>
            </a:ext>
          </a:extLst>
        </xdr:cNvPr>
        <xdr:cNvCxnSpPr/>
      </xdr:nvCxnSpPr>
      <xdr:spPr>
        <a:xfrm>
          <a:off x="14287500" y="10618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DA2B7BFB-710E-46AF-8654-B90B661A0A08}"/>
            </a:ext>
          </a:extLst>
        </xdr:cNvPr>
        <xdr:cNvSpPr txBox="1"/>
      </xdr:nvSpPr>
      <xdr:spPr>
        <a:xfrm>
          <a:off x="144145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357A8804-46E9-43D6-8E3F-D94F620DF260}"/>
            </a:ext>
          </a:extLst>
        </xdr:cNvPr>
        <xdr:cNvCxnSpPr/>
      </xdr:nvCxnSpPr>
      <xdr:spPr>
        <a:xfrm>
          <a:off x="14287500" y="953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75D1EB78-3464-4BB8-A78D-EDBD4F13ED92}"/>
            </a:ext>
          </a:extLst>
        </xdr:cNvPr>
        <xdr:cNvSpPr txBox="1"/>
      </xdr:nvSpPr>
      <xdr:spPr>
        <a:xfrm>
          <a:off x="1441450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C7A5508E-6547-468D-B81D-111DE5772928}"/>
            </a:ext>
          </a:extLst>
        </xdr:cNvPr>
        <xdr:cNvSpPr/>
      </xdr:nvSpPr>
      <xdr:spPr>
        <a:xfrm>
          <a:off x="14325600" y="100590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72BCDF89-672B-4E06-B078-4160D77762D8}"/>
            </a:ext>
          </a:extLst>
        </xdr:cNvPr>
        <xdr:cNvSpPr/>
      </xdr:nvSpPr>
      <xdr:spPr>
        <a:xfrm>
          <a:off x="1357884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DC3911D6-EB9D-431C-AA25-1C3A9DAE0B1B}"/>
            </a:ext>
          </a:extLst>
        </xdr:cNvPr>
        <xdr:cNvSpPr/>
      </xdr:nvSpPr>
      <xdr:spPr>
        <a:xfrm>
          <a:off x="128041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28968E28-6C7E-43D0-8304-98F2FA9A697F}"/>
            </a:ext>
          </a:extLst>
        </xdr:cNvPr>
        <xdr:cNvSpPr/>
      </xdr:nvSpPr>
      <xdr:spPr>
        <a:xfrm>
          <a:off x="12029440" y="1001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38" name="フローチャート: 判断 637">
          <a:extLst>
            <a:ext uri="{FF2B5EF4-FFF2-40B4-BE49-F238E27FC236}">
              <a16:creationId xmlns:a16="http://schemas.microsoft.com/office/drawing/2014/main" id="{4A784253-66CD-4DF8-9FF7-574B5BF4DD8D}"/>
            </a:ext>
          </a:extLst>
        </xdr:cNvPr>
        <xdr:cNvSpPr/>
      </xdr:nvSpPr>
      <xdr:spPr>
        <a:xfrm>
          <a:off x="1123188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5A8B2E55-8533-4B3F-A473-93723680850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E0ED9FB-6658-4E84-B649-76FE364BFB1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3A76B17-466B-43F7-A314-5B8A69C9EB1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557F6CE-92EB-498F-999F-87BB56AE71C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C08D39F-358F-43B2-88E6-289813A4D1C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44" name="楕円 643">
          <a:extLst>
            <a:ext uri="{FF2B5EF4-FFF2-40B4-BE49-F238E27FC236}">
              <a16:creationId xmlns:a16="http://schemas.microsoft.com/office/drawing/2014/main" id="{7782995B-6C86-48DB-BA25-9B3C014960B5}"/>
            </a:ext>
          </a:extLst>
        </xdr:cNvPr>
        <xdr:cNvSpPr/>
      </xdr:nvSpPr>
      <xdr:spPr>
        <a:xfrm>
          <a:off x="14325600" y="9921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53992</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6631BA64-2E54-4D8E-BE0E-069572B6F88F}"/>
            </a:ext>
          </a:extLst>
        </xdr:cNvPr>
        <xdr:cNvSpPr txBox="1"/>
      </xdr:nvSpPr>
      <xdr:spPr>
        <a:xfrm>
          <a:off x="1441450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46355</xdr:rowOff>
    </xdr:from>
    <xdr:to>
      <xdr:col>81</xdr:col>
      <xdr:colOff>101600</xdr:colOff>
      <xdr:row>59</xdr:row>
      <xdr:rowOff>147955</xdr:rowOff>
    </xdr:to>
    <xdr:sp macro="" textlink="">
      <xdr:nvSpPr>
        <xdr:cNvPr id="646" name="楕円 645">
          <a:extLst>
            <a:ext uri="{FF2B5EF4-FFF2-40B4-BE49-F238E27FC236}">
              <a16:creationId xmlns:a16="http://schemas.microsoft.com/office/drawing/2014/main" id="{2E95C001-D961-4436-B1DD-E5575215991A}"/>
            </a:ext>
          </a:extLst>
        </xdr:cNvPr>
        <xdr:cNvSpPr/>
      </xdr:nvSpPr>
      <xdr:spPr>
        <a:xfrm>
          <a:off x="1357884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81915</xdr:rowOff>
    </xdr:from>
    <xdr:to>
      <xdr:col>85</xdr:col>
      <xdr:colOff>127000</xdr:colOff>
      <xdr:row>59</xdr:row>
      <xdr:rowOff>97155</xdr:rowOff>
    </xdr:to>
    <xdr:cxnSp macro="">
      <xdr:nvCxnSpPr>
        <xdr:cNvPr id="647" name="直線コネクタ 646">
          <a:extLst>
            <a:ext uri="{FF2B5EF4-FFF2-40B4-BE49-F238E27FC236}">
              <a16:creationId xmlns:a16="http://schemas.microsoft.com/office/drawing/2014/main" id="{0A6637A0-62DD-4A6B-A28B-7908B1663FB3}"/>
            </a:ext>
          </a:extLst>
        </xdr:cNvPr>
        <xdr:cNvCxnSpPr/>
      </xdr:nvCxnSpPr>
      <xdr:spPr>
        <a:xfrm flipV="1">
          <a:off x="13629640" y="997267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19685</xdr:rowOff>
    </xdr:from>
    <xdr:to>
      <xdr:col>76</xdr:col>
      <xdr:colOff>165100</xdr:colOff>
      <xdr:row>59</xdr:row>
      <xdr:rowOff>121285</xdr:rowOff>
    </xdr:to>
    <xdr:sp macro="" textlink="">
      <xdr:nvSpPr>
        <xdr:cNvPr id="648" name="楕円 647">
          <a:extLst>
            <a:ext uri="{FF2B5EF4-FFF2-40B4-BE49-F238E27FC236}">
              <a16:creationId xmlns:a16="http://schemas.microsoft.com/office/drawing/2014/main" id="{E82F778C-E5F1-4F50-B2ED-1BC94F7717D7}"/>
            </a:ext>
          </a:extLst>
        </xdr:cNvPr>
        <xdr:cNvSpPr/>
      </xdr:nvSpPr>
      <xdr:spPr>
        <a:xfrm>
          <a:off x="1280414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70485</xdr:rowOff>
    </xdr:from>
    <xdr:to>
      <xdr:col>81</xdr:col>
      <xdr:colOff>50800</xdr:colOff>
      <xdr:row>59</xdr:row>
      <xdr:rowOff>97155</xdr:rowOff>
    </xdr:to>
    <xdr:cxnSp macro="">
      <xdr:nvCxnSpPr>
        <xdr:cNvPr id="649" name="直線コネクタ 648">
          <a:extLst>
            <a:ext uri="{FF2B5EF4-FFF2-40B4-BE49-F238E27FC236}">
              <a16:creationId xmlns:a16="http://schemas.microsoft.com/office/drawing/2014/main" id="{3540A556-4E69-4A10-AF16-21129A90EF19}"/>
            </a:ext>
          </a:extLst>
        </xdr:cNvPr>
        <xdr:cNvCxnSpPr/>
      </xdr:nvCxnSpPr>
      <xdr:spPr>
        <a:xfrm>
          <a:off x="12854940" y="996124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170180</xdr:rowOff>
    </xdr:from>
    <xdr:to>
      <xdr:col>72</xdr:col>
      <xdr:colOff>38100</xdr:colOff>
      <xdr:row>59</xdr:row>
      <xdr:rowOff>100330</xdr:rowOff>
    </xdr:to>
    <xdr:sp macro="" textlink="">
      <xdr:nvSpPr>
        <xdr:cNvPr id="650" name="楕円 649">
          <a:extLst>
            <a:ext uri="{FF2B5EF4-FFF2-40B4-BE49-F238E27FC236}">
              <a16:creationId xmlns:a16="http://schemas.microsoft.com/office/drawing/2014/main" id="{EA79D95E-2418-4B48-83DE-75F652844C89}"/>
            </a:ext>
          </a:extLst>
        </xdr:cNvPr>
        <xdr:cNvSpPr/>
      </xdr:nvSpPr>
      <xdr:spPr>
        <a:xfrm>
          <a:off x="12029440" y="9893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49530</xdr:rowOff>
    </xdr:from>
    <xdr:to>
      <xdr:col>76</xdr:col>
      <xdr:colOff>114300</xdr:colOff>
      <xdr:row>59</xdr:row>
      <xdr:rowOff>70485</xdr:rowOff>
    </xdr:to>
    <xdr:cxnSp macro="">
      <xdr:nvCxnSpPr>
        <xdr:cNvPr id="651" name="直線コネクタ 650">
          <a:extLst>
            <a:ext uri="{FF2B5EF4-FFF2-40B4-BE49-F238E27FC236}">
              <a16:creationId xmlns:a16="http://schemas.microsoft.com/office/drawing/2014/main" id="{2864312C-1F34-4BD7-A22D-48F7B6B2AEDA}"/>
            </a:ext>
          </a:extLst>
        </xdr:cNvPr>
        <xdr:cNvCxnSpPr/>
      </xdr:nvCxnSpPr>
      <xdr:spPr>
        <a:xfrm>
          <a:off x="12072620" y="994029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147320</xdr:rowOff>
    </xdr:from>
    <xdr:to>
      <xdr:col>67</xdr:col>
      <xdr:colOff>101600</xdr:colOff>
      <xdr:row>59</xdr:row>
      <xdr:rowOff>77470</xdr:rowOff>
    </xdr:to>
    <xdr:sp macro="" textlink="">
      <xdr:nvSpPr>
        <xdr:cNvPr id="652" name="楕円 651">
          <a:extLst>
            <a:ext uri="{FF2B5EF4-FFF2-40B4-BE49-F238E27FC236}">
              <a16:creationId xmlns:a16="http://schemas.microsoft.com/office/drawing/2014/main" id="{CE07426F-516A-4154-9B88-24DCE5D1A2A3}"/>
            </a:ext>
          </a:extLst>
        </xdr:cNvPr>
        <xdr:cNvSpPr/>
      </xdr:nvSpPr>
      <xdr:spPr>
        <a:xfrm>
          <a:off x="11231880" y="987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26670</xdr:rowOff>
    </xdr:from>
    <xdr:to>
      <xdr:col>71</xdr:col>
      <xdr:colOff>177800</xdr:colOff>
      <xdr:row>59</xdr:row>
      <xdr:rowOff>49530</xdr:rowOff>
    </xdr:to>
    <xdr:cxnSp macro="">
      <xdr:nvCxnSpPr>
        <xdr:cNvPr id="653" name="直線コネクタ 652">
          <a:extLst>
            <a:ext uri="{FF2B5EF4-FFF2-40B4-BE49-F238E27FC236}">
              <a16:creationId xmlns:a16="http://schemas.microsoft.com/office/drawing/2014/main" id="{EB8681F5-F53D-4147-B929-BE0B03368067}"/>
            </a:ext>
          </a:extLst>
        </xdr:cNvPr>
        <xdr:cNvCxnSpPr/>
      </xdr:nvCxnSpPr>
      <xdr:spPr>
        <a:xfrm>
          <a:off x="11282680" y="991743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57E2A376-D7C1-4562-BDE4-B597AB3E9B73}"/>
            </a:ext>
          </a:extLst>
        </xdr:cNvPr>
        <xdr:cNvSpPr txBox="1"/>
      </xdr:nvSpPr>
      <xdr:spPr>
        <a:xfrm>
          <a:off x="134372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D7F13B23-A923-42D1-946E-09F23B9C8AC7}"/>
            </a:ext>
          </a:extLst>
        </xdr:cNvPr>
        <xdr:cNvSpPr txBox="1"/>
      </xdr:nvSpPr>
      <xdr:spPr>
        <a:xfrm>
          <a:off x="12675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B78DA365-F19D-4FEC-88D6-1CE0EDD63327}"/>
            </a:ext>
          </a:extLst>
        </xdr:cNvPr>
        <xdr:cNvSpPr txBox="1"/>
      </xdr:nvSpPr>
      <xdr:spPr>
        <a:xfrm>
          <a:off x="11900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57" name="n_4aveValue【学校施設】&#10;有形固定資産減価償却率">
          <a:extLst>
            <a:ext uri="{FF2B5EF4-FFF2-40B4-BE49-F238E27FC236}">
              <a16:creationId xmlns:a16="http://schemas.microsoft.com/office/drawing/2014/main" id="{9C95A791-558D-4A38-B562-987FAB93A601}"/>
            </a:ext>
          </a:extLst>
        </xdr:cNvPr>
        <xdr:cNvSpPr txBox="1"/>
      </xdr:nvSpPr>
      <xdr:spPr>
        <a:xfrm>
          <a:off x="1110298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164482</xdr:rowOff>
    </xdr:from>
    <xdr:ext cx="405111" cy="259045"/>
    <xdr:sp macro="" textlink="">
      <xdr:nvSpPr>
        <xdr:cNvPr id="658" name="n_1mainValue【学校施設】&#10;有形固定資産減価償却率">
          <a:extLst>
            <a:ext uri="{FF2B5EF4-FFF2-40B4-BE49-F238E27FC236}">
              <a16:creationId xmlns:a16="http://schemas.microsoft.com/office/drawing/2014/main" id="{7E3C81AC-8214-4B14-A140-4247D0A7F43A}"/>
            </a:ext>
          </a:extLst>
        </xdr:cNvPr>
        <xdr:cNvSpPr txBox="1"/>
      </xdr:nvSpPr>
      <xdr:spPr>
        <a:xfrm>
          <a:off x="134372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137812</xdr:rowOff>
    </xdr:from>
    <xdr:ext cx="405111" cy="259045"/>
    <xdr:sp macro="" textlink="">
      <xdr:nvSpPr>
        <xdr:cNvPr id="659" name="n_2mainValue【学校施設】&#10;有形固定資産減価償却率">
          <a:extLst>
            <a:ext uri="{FF2B5EF4-FFF2-40B4-BE49-F238E27FC236}">
              <a16:creationId xmlns:a16="http://schemas.microsoft.com/office/drawing/2014/main" id="{1372F8A2-E29E-4D2E-8756-5D8C8691DB08}"/>
            </a:ext>
          </a:extLst>
        </xdr:cNvPr>
        <xdr:cNvSpPr txBox="1"/>
      </xdr:nvSpPr>
      <xdr:spPr>
        <a:xfrm>
          <a:off x="126752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116857</xdr:rowOff>
    </xdr:from>
    <xdr:ext cx="405111" cy="259045"/>
    <xdr:sp macro="" textlink="">
      <xdr:nvSpPr>
        <xdr:cNvPr id="660" name="n_3mainValue【学校施設】&#10;有形固定資産減価償却率">
          <a:extLst>
            <a:ext uri="{FF2B5EF4-FFF2-40B4-BE49-F238E27FC236}">
              <a16:creationId xmlns:a16="http://schemas.microsoft.com/office/drawing/2014/main" id="{9D320CB2-D773-4474-BC11-F06F0EFCF152}"/>
            </a:ext>
          </a:extLst>
        </xdr:cNvPr>
        <xdr:cNvSpPr txBox="1"/>
      </xdr:nvSpPr>
      <xdr:spPr>
        <a:xfrm>
          <a:off x="119005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93997</xdr:rowOff>
    </xdr:from>
    <xdr:ext cx="405111" cy="259045"/>
    <xdr:sp macro="" textlink="">
      <xdr:nvSpPr>
        <xdr:cNvPr id="661" name="n_4mainValue【学校施設】&#10;有形固定資産減価償却率">
          <a:extLst>
            <a:ext uri="{FF2B5EF4-FFF2-40B4-BE49-F238E27FC236}">
              <a16:creationId xmlns:a16="http://schemas.microsoft.com/office/drawing/2014/main" id="{450BE3BA-A264-4F85-8F0A-EED69996792D}"/>
            </a:ext>
          </a:extLst>
        </xdr:cNvPr>
        <xdr:cNvSpPr txBox="1"/>
      </xdr:nvSpPr>
      <xdr:spPr>
        <a:xfrm>
          <a:off x="11102984"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7815C13-B0F9-4199-9146-B0F5A369A8E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B69CAB3A-26A5-41BE-BB7D-3D305934609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4ACA53FA-E31B-4B79-B3B2-74FF4EB42B5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C619F1ED-0D26-4CEA-9B13-A0DC192D2EC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5E274C1-E2A0-4CAA-8BD0-0668E151E38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2B852C2-2368-4AB0-AC21-9131C14001A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1717A7E-47F6-4435-AB3C-538B1987E0E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485D9A9-A7D6-428B-8999-52953A5F8E1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6A76ED48-EE0F-4A9D-98C2-6A6A644398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54C7283-CC20-42C3-9FD1-D413B20CCE7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D1393675-AC4A-4470-93F6-C754CDD24FD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DADF68C-A563-4E25-8692-505D05ECFC25}"/>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6DB72364-A582-4C78-98F6-F90E8D51C45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54A6D7EB-7A47-42BF-916F-76B82695A3E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35304962-6902-4B35-BB51-83A12AB01DE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13CE7EF0-A7C5-4728-9D15-6FD99493A55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E8923397-7D7D-42BC-B151-DF2501E24E3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6F521BB4-609C-43C2-9A2C-D21C976831E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7DFC4A81-AA4D-4C5D-AEC3-A64076DCE427}"/>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4D1FA2A4-5AAE-42BA-99B7-E10D3CABFF8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DB5472FD-1E31-48F9-BBA9-706C6027277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3809FF45-86B5-45E1-954A-F5800E6F641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8E62A599-B9E5-45B6-9A92-F3A561E06453}"/>
            </a:ext>
          </a:extLst>
        </xdr:cNvPr>
        <xdr:cNvCxnSpPr/>
      </xdr:nvCxnSpPr>
      <xdr:spPr>
        <a:xfrm flipV="1">
          <a:off x="19509104" y="9489796"/>
          <a:ext cx="0" cy="122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E7A23462-358D-44CE-AFE6-52532AA09244}"/>
            </a:ext>
          </a:extLst>
        </xdr:cNvPr>
        <xdr:cNvSpPr txBox="1"/>
      </xdr:nvSpPr>
      <xdr:spPr>
        <a:xfrm>
          <a:off x="19547840" y="107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B24AD0BD-A309-4320-9880-E64A8A98EAA6}"/>
            </a:ext>
          </a:extLst>
        </xdr:cNvPr>
        <xdr:cNvCxnSpPr/>
      </xdr:nvCxnSpPr>
      <xdr:spPr>
        <a:xfrm>
          <a:off x="19443700" y="10710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F3E5BE8E-F6C2-43F5-ADEF-830D070A0B09}"/>
            </a:ext>
          </a:extLst>
        </xdr:cNvPr>
        <xdr:cNvSpPr txBox="1"/>
      </xdr:nvSpPr>
      <xdr:spPr>
        <a:xfrm>
          <a:off x="19547840" y="926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CFA0ECBF-6E79-4A8C-844B-1E1A1EC47692}"/>
            </a:ext>
          </a:extLst>
        </xdr:cNvPr>
        <xdr:cNvCxnSpPr/>
      </xdr:nvCxnSpPr>
      <xdr:spPr>
        <a:xfrm>
          <a:off x="19443700" y="94897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689" name="【学校施設】&#10;一人当たり面積平均値テキスト">
          <a:extLst>
            <a:ext uri="{FF2B5EF4-FFF2-40B4-BE49-F238E27FC236}">
              <a16:creationId xmlns:a16="http://schemas.microsoft.com/office/drawing/2014/main" id="{3AD54B36-1031-44BE-B185-1FEFDE3C7692}"/>
            </a:ext>
          </a:extLst>
        </xdr:cNvPr>
        <xdr:cNvSpPr txBox="1"/>
      </xdr:nvSpPr>
      <xdr:spPr>
        <a:xfrm>
          <a:off x="19547840" y="10169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CF23E2EE-2472-48D7-BAEC-74A29DCC2880}"/>
            </a:ext>
          </a:extLst>
        </xdr:cNvPr>
        <xdr:cNvSpPr/>
      </xdr:nvSpPr>
      <xdr:spPr>
        <a:xfrm>
          <a:off x="19458940" y="101909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824AE8E6-C84D-41BD-B227-2E92B30BD1DD}"/>
            </a:ext>
          </a:extLst>
        </xdr:cNvPr>
        <xdr:cNvSpPr/>
      </xdr:nvSpPr>
      <xdr:spPr>
        <a:xfrm>
          <a:off x="18735040" y="10208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28CAF467-A8EE-4F29-99D0-B8BE1A412C4A}"/>
            </a:ext>
          </a:extLst>
        </xdr:cNvPr>
        <xdr:cNvSpPr/>
      </xdr:nvSpPr>
      <xdr:spPr>
        <a:xfrm>
          <a:off x="17937480" y="10228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A075C99E-989A-4DC8-B6FC-A8BC223FD42D}"/>
            </a:ext>
          </a:extLst>
        </xdr:cNvPr>
        <xdr:cNvSpPr/>
      </xdr:nvSpPr>
      <xdr:spPr>
        <a:xfrm>
          <a:off x="17162780" y="1023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4" name="フローチャート: 判断 693">
          <a:extLst>
            <a:ext uri="{FF2B5EF4-FFF2-40B4-BE49-F238E27FC236}">
              <a16:creationId xmlns:a16="http://schemas.microsoft.com/office/drawing/2014/main" id="{388E674A-8BDE-4838-9707-0039F223DEF5}"/>
            </a:ext>
          </a:extLst>
        </xdr:cNvPr>
        <xdr:cNvSpPr/>
      </xdr:nvSpPr>
      <xdr:spPr>
        <a:xfrm>
          <a:off x="16388080" y="103101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6E994B2-C7B3-481E-9489-931BDC8E7EF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E544B90-2F53-4834-B230-AECF5C3E6BB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7A3F6C7-6D23-448A-8457-9F8CDE1EEDF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69950CC-8E0A-4D1D-A958-2B49237EB0A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2964A74-E6E3-41D2-9B86-FED7B3C4FE5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51156</xdr:rowOff>
    </xdr:from>
    <xdr:to>
      <xdr:col>116</xdr:col>
      <xdr:colOff>114300</xdr:colOff>
      <xdr:row>56</xdr:row>
      <xdr:rowOff>152756</xdr:rowOff>
    </xdr:to>
    <xdr:sp macro="" textlink="">
      <xdr:nvSpPr>
        <xdr:cNvPr id="700" name="楕円 699">
          <a:extLst>
            <a:ext uri="{FF2B5EF4-FFF2-40B4-BE49-F238E27FC236}">
              <a16:creationId xmlns:a16="http://schemas.microsoft.com/office/drawing/2014/main" id="{6F2921A4-B1EB-4A4D-8655-FF5C4FE92570}"/>
            </a:ext>
          </a:extLst>
        </xdr:cNvPr>
        <xdr:cNvSpPr/>
      </xdr:nvSpPr>
      <xdr:spPr>
        <a:xfrm>
          <a:off x="19458940" y="943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4183</xdr:rowOff>
    </xdr:from>
    <xdr:ext cx="469744" cy="259045"/>
    <xdr:sp macro="" textlink="">
      <xdr:nvSpPr>
        <xdr:cNvPr id="701" name="【学校施設】&#10;一人当たり面積該当値テキスト">
          <a:extLst>
            <a:ext uri="{FF2B5EF4-FFF2-40B4-BE49-F238E27FC236}">
              <a16:creationId xmlns:a16="http://schemas.microsoft.com/office/drawing/2014/main" id="{34C8AD9F-3637-4BBA-B348-1EC33994081E}"/>
            </a:ext>
          </a:extLst>
        </xdr:cNvPr>
        <xdr:cNvSpPr txBox="1"/>
      </xdr:nvSpPr>
      <xdr:spPr>
        <a:xfrm>
          <a:off x="19547840" y="9392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94132</xdr:rowOff>
    </xdr:from>
    <xdr:to>
      <xdr:col>112</xdr:col>
      <xdr:colOff>38100</xdr:colOff>
      <xdr:row>57</xdr:row>
      <xdr:rowOff>24282</xdr:rowOff>
    </xdr:to>
    <xdr:sp macro="" textlink="">
      <xdr:nvSpPr>
        <xdr:cNvPr id="702" name="楕円 701">
          <a:extLst>
            <a:ext uri="{FF2B5EF4-FFF2-40B4-BE49-F238E27FC236}">
              <a16:creationId xmlns:a16="http://schemas.microsoft.com/office/drawing/2014/main" id="{4806C5B4-EB42-4B0F-BD7E-EA30981E5E1C}"/>
            </a:ext>
          </a:extLst>
        </xdr:cNvPr>
        <xdr:cNvSpPr/>
      </xdr:nvSpPr>
      <xdr:spPr>
        <a:xfrm>
          <a:off x="18735040" y="9481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101956</xdr:rowOff>
    </xdr:from>
    <xdr:to>
      <xdr:col>116</xdr:col>
      <xdr:colOff>63500</xdr:colOff>
      <xdr:row>56</xdr:row>
      <xdr:rowOff>144932</xdr:rowOff>
    </xdr:to>
    <xdr:cxnSp macro="">
      <xdr:nvCxnSpPr>
        <xdr:cNvPr id="703" name="直線コネクタ 702">
          <a:extLst>
            <a:ext uri="{FF2B5EF4-FFF2-40B4-BE49-F238E27FC236}">
              <a16:creationId xmlns:a16="http://schemas.microsoft.com/office/drawing/2014/main" id="{955728C8-4CD8-4BE0-B952-23450B1BE065}"/>
            </a:ext>
          </a:extLst>
        </xdr:cNvPr>
        <xdr:cNvCxnSpPr/>
      </xdr:nvCxnSpPr>
      <xdr:spPr>
        <a:xfrm flipV="1">
          <a:off x="18778220" y="9489796"/>
          <a:ext cx="73152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138023</xdr:rowOff>
    </xdr:from>
    <xdr:to>
      <xdr:col>107</xdr:col>
      <xdr:colOff>101600</xdr:colOff>
      <xdr:row>57</xdr:row>
      <xdr:rowOff>68173</xdr:rowOff>
    </xdr:to>
    <xdr:sp macro="" textlink="">
      <xdr:nvSpPr>
        <xdr:cNvPr id="704" name="楕円 703">
          <a:extLst>
            <a:ext uri="{FF2B5EF4-FFF2-40B4-BE49-F238E27FC236}">
              <a16:creationId xmlns:a16="http://schemas.microsoft.com/office/drawing/2014/main" id="{CF5907DB-D907-4303-8A1B-6E516FA8AE14}"/>
            </a:ext>
          </a:extLst>
        </xdr:cNvPr>
        <xdr:cNvSpPr/>
      </xdr:nvSpPr>
      <xdr:spPr>
        <a:xfrm>
          <a:off x="17937480" y="95258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144932</xdr:rowOff>
    </xdr:from>
    <xdr:to>
      <xdr:col>111</xdr:col>
      <xdr:colOff>177800</xdr:colOff>
      <xdr:row>57</xdr:row>
      <xdr:rowOff>17373</xdr:rowOff>
    </xdr:to>
    <xdr:cxnSp macro="">
      <xdr:nvCxnSpPr>
        <xdr:cNvPr id="705" name="直線コネクタ 704">
          <a:extLst>
            <a:ext uri="{FF2B5EF4-FFF2-40B4-BE49-F238E27FC236}">
              <a16:creationId xmlns:a16="http://schemas.microsoft.com/office/drawing/2014/main" id="{59DBDF81-F274-4E05-BD77-4009F9504B6E}"/>
            </a:ext>
          </a:extLst>
        </xdr:cNvPr>
        <xdr:cNvCxnSpPr/>
      </xdr:nvCxnSpPr>
      <xdr:spPr>
        <a:xfrm flipV="1">
          <a:off x="17988280" y="9532772"/>
          <a:ext cx="78994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7265</xdr:rowOff>
    </xdr:from>
    <xdr:to>
      <xdr:col>102</xdr:col>
      <xdr:colOff>165100</xdr:colOff>
      <xdr:row>57</xdr:row>
      <xdr:rowOff>108865</xdr:rowOff>
    </xdr:to>
    <xdr:sp macro="" textlink="">
      <xdr:nvSpPr>
        <xdr:cNvPr id="706" name="楕円 705">
          <a:extLst>
            <a:ext uri="{FF2B5EF4-FFF2-40B4-BE49-F238E27FC236}">
              <a16:creationId xmlns:a16="http://schemas.microsoft.com/office/drawing/2014/main" id="{C52C90F7-5EDC-4208-94D4-EA27B01439AB}"/>
            </a:ext>
          </a:extLst>
        </xdr:cNvPr>
        <xdr:cNvSpPr/>
      </xdr:nvSpPr>
      <xdr:spPr>
        <a:xfrm>
          <a:off x="17162780" y="95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17373</xdr:rowOff>
    </xdr:from>
    <xdr:to>
      <xdr:col>107</xdr:col>
      <xdr:colOff>50800</xdr:colOff>
      <xdr:row>57</xdr:row>
      <xdr:rowOff>58065</xdr:rowOff>
    </xdr:to>
    <xdr:cxnSp macro="">
      <xdr:nvCxnSpPr>
        <xdr:cNvPr id="707" name="直線コネクタ 706">
          <a:extLst>
            <a:ext uri="{FF2B5EF4-FFF2-40B4-BE49-F238E27FC236}">
              <a16:creationId xmlns:a16="http://schemas.microsoft.com/office/drawing/2014/main" id="{6D804D21-2EDD-46E9-924F-74079E73384D}"/>
            </a:ext>
          </a:extLst>
        </xdr:cNvPr>
        <xdr:cNvCxnSpPr/>
      </xdr:nvCxnSpPr>
      <xdr:spPr>
        <a:xfrm flipV="1">
          <a:off x="17213580" y="9572853"/>
          <a:ext cx="774700" cy="4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170028</xdr:rowOff>
    </xdr:from>
    <xdr:to>
      <xdr:col>98</xdr:col>
      <xdr:colOff>38100</xdr:colOff>
      <xdr:row>57</xdr:row>
      <xdr:rowOff>100178</xdr:rowOff>
    </xdr:to>
    <xdr:sp macro="" textlink="">
      <xdr:nvSpPr>
        <xdr:cNvPr id="708" name="楕円 707">
          <a:extLst>
            <a:ext uri="{FF2B5EF4-FFF2-40B4-BE49-F238E27FC236}">
              <a16:creationId xmlns:a16="http://schemas.microsoft.com/office/drawing/2014/main" id="{A245343F-4932-44D0-90B4-F3DD51C17A01}"/>
            </a:ext>
          </a:extLst>
        </xdr:cNvPr>
        <xdr:cNvSpPr/>
      </xdr:nvSpPr>
      <xdr:spPr>
        <a:xfrm>
          <a:off x="16388080" y="9557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49378</xdr:rowOff>
    </xdr:from>
    <xdr:to>
      <xdr:col>102</xdr:col>
      <xdr:colOff>114300</xdr:colOff>
      <xdr:row>57</xdr:row>
      <xdr:rowOff>58065</xdr:rowOff>
    </xdr:to>
    <xdr:cxnSp macro="">
      <xdr:nvCxnSpPr>
        <xdr:cNvPr id="709" name="直線コネクタ 708">
          <a:extLst>
            <a:ext uri="{FF2B5EF4-FFF2-40B4-BE49-F238E27FC236}">
              <a16:creationId xmlns:a16="http://schemas.microsoft.com/office/drawing/2014/main" id="{1445A4B1-E79C-49E5-B45A-282E11612A8C}"/>
            </a:ext>
          </a:extLst>
        </xdr:cNvPr>
        <xdr:cNvCxnSpPr/>
      </xdr:nvCxnSpPr>
      <xdr:spPr>
        <a:xfrm>
          <a:off x="16431260" y="9604858"/>
          <a:ext cx="78232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710" name="n_1aveValue【学校施設】&#10;一人当たり面積">
          <a:extLst>
            <a:ext uri="{FF2B5EF4-FFF2-40B4-BE49-F238E27FC236}">
              <a16:creationId xmlns:a16="http://schemas.microsoft.com/office/drawing/2014/main" id="{95BABDEB-3978-49CE-BFAC-1C79CC02CFC8}"/>
            </a:ext>
          </a:extLst>
        </xdr:cNvPr>
        <xdr:cNvSpPr txBox="1"/>
      </xdr:nvSpPr>
      <xdr:spPr>
        <a:xfrm>
          <a:off x="18561127" y="1029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711" name="n_2aveValue【学校施設】&#10;一人当たり面積">
          <a:extLst>
            <a:ext uri="{FF2B5EF4-FFF2-40B4-BE49-F238E27FC236}">
              <a16:creationId xmlns:a16="http://schemas.microsoft.com/office/drawing/2014/main" id="{B22F344F-C46B-4401-970A-7A11D48D01A1}"/>
            </a:ext>
          </a:extLst>
        </xdr:cNvPr>
        <xdr:cNvSpPr txBox="1"/>
      </xdr:nvSpPr>
      <xdr:spPr>
        <a:xfrm>
          <a:off x="17776267" y="1032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712" name="n_3aveValue【学校施設】&#10;一人当たり面積">
          <a:extLst>
            <a:ext uri="{FF2B5EF4-FFF2-40B4-BE49-F238E27FC236}">
              <a16:creationId xmlns:a16="http://schemas.microsoft.com/office/drawing/2014/main" id="{5B712D86-2BAC-4B20-A2B0-65D78B3E77BA}"/>
            </a:ext>
          </a:extLst>
        </xdr:cNvPr>
        <xdr:cNvSpPr txBox="1"/>
      </xdr:nvSpPr>
      <xdr:spPr>
        <a:xfrm>
          <a:off x="17001567" y="1032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3" name="n_4aveValue【学校施設】&#10;一人当たり面積">
          <a:extLst>
            <a:ext uri="{FF2B5EF4-FFF2-40B4-BE49-F238E27FC236}">
              <a16:creationId xmlns:a16="http://schemas.microsoft.com/office/drawing/2014/main" id="{82162650-A3E6-477E-A186-B1A08B67B369}"/>
            </a:ext>
          </a:extLst>
        </xdr:cNvPr>
        <xdr:cNvSpPr txBox="1"/>
      </xdr:nvSpPr>
      <xdr:spPr>
        <a:xfrm>
          <a:off x="16226867" y="10399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40809</xdr:rowOff>
    </xdr:from>
    <xdr:ext cx="469744" cy="259045"/>
    <xdr:sp macro="" textlink="">
      <xdr:nvSpPr>
        <xdr:cNvPr id="714" name="n_1mainValue【学校施設】&#10;一人当たり面積">
          <a:extLst>
            <a:ext uri="{FF2B5EF4-FFF2-40B4-BE49-F238E27FC236}">
              <a16:creationId xmlns:a16="http://schemas.microsoft.com/office/drawing/2014/main" id="{46AD4EE4-9FE4-4485-A3CB-9F8B6D894A93}"/>
            </a:ext>
          </a:extLst>
        </xdr:cNvPr>
        <xdr:cNvSpPr txBox="1"/>
      </xdr:nvSpPr>
      <xdr:spPr>
        <a:xfrm>
          <a:off x="18561127" y="926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84700</xdr:rowOff>
    </xdr:from>
    <xdr:ext cx="469744" cy="259045"/>
    <xdr:sp macro="" textlink="">
      <xdr:nvSpPr>
        <xdr:cNvPr id="715" name="n_2mainValue【学校施設】&#10;一人当たり面積">
          <a:extLst>
            <a:ext uri="{FF2B5EF4-FFF2-40B4-BE49-F238E27FC236}">
              <a16:creationId xmlns:a16="http://schemas.microsoft.com/office/drawing/2014/main" id="{8DD7F27C-8912-4A5F-AA4B-C51C7C53DE52}"/>
            </a:ext>
          </a:extLst>
        </xdr:cNvPr>
        <xdr:cNvSpPr txBox="1"/>
      </xdr:nvSpPr>
      <xdr:spPr>
        <a:xfrm>
          <a:off x="17776267" y="930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125392</xdr:rowOff>
    </xdr:from>
    <xdr:ext cx="469744" cy="259045"/>
    <xdr:sp macro="" textlink="">
      <xdr:nvSpPr>
        <xdr:cNvPr id="716" name="n_3mainValue【学校施設】&#10;一人当たり面積">
          <a:extLst>
            <a:ext uri="{FF2B5EF4-FFF2-40B4-BE49-F238E27FC236}">
              <a16:creationId xmlns:a16="http://schemas.microsoft.com/office/drawing/2014/main" id="{7ED22EB9-7ED0-435D-B858-7F0E25BF92C6}"/>
            </a:ext>
          </a:extLst>
        </xdr:cNvPr>
        <xdr:cNvSpPr txBox="1"/>
      </xdr:nvSpPr>
      <xdr:spPr>
        <a:xfrm>
          <a:off x="17001567" y="934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116705</xdr:rowOff>
    </xdr:from>
    <xdr:ext cx="469744" cy="259045"/>
    <xdr:sp macro="" textlink="">
      <xdr:nvSpPr>
        <xdr:cNvPr id="717" name="n_4mainValue【学校施設】&#10;一人当たり面積">
          <a:extLst>
            <a:ext uri="{FF2B5EF4-FFF2-40B4-BE49-F238E27FC236}">
              <a16:creationId xmlns:a16="http://schemas.microsoft.com/office/drawing/2014/main" id="{F543FBCA-63B3-46AC-B5F7-71678CA61E14}"/>
            </a:ext>
          </a:extLst>
        </xdr:cNvPr>
        <xdr:cNvSpPr txBox="1"/>
      </xdr:nvSpPr>
      <xdr:spPr>
        <a:xfrm>
          <a:off x="16226867" y="93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CDC7857-EDD5-49BE-AAD3-79AC292C801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BACFC58A-68B5-4101-BE24-2C523F2E863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5CFECD3-1CE0-46DD-AA95-D552D8120CB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2524B99E-648C-4165-82C3-4D5B604BFC2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FA0DC4FB-89BE-4939-9880-A8EF8B4FE4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45B4C35A-DA9F-438D-9159-CF30A42D3D3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F755021B-1D74-4B75-8133-330FBFA07A2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299C6D3-8E38-4859-A32F-F36EC2F59DF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334FE9B5-341C-479E-85C5-169BBD6A938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3A8137EB-11D3-46B0-9BCF-945A5F8ADDF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B09EFCC8-D53E-4E70-81F5-552856FE54A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F5E913BE-94BE-4CCB-AB17-4D3CD216A89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5BEC8918-22F0-4BDD-BE53-F496177510A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95D2A1DB-D66F-4B0E-BD55-0FE99D9E0E2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16B578FD-94B0-405A-BB48-AAF7F35E058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E69E1EF6-3532-4136-8530-015A43F9B697}"/>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A14ABBE7-58B8-477D-B398-493734D0E3CF}"/>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E030D215-E418-4DB5-BF90-6E5EE5EDE54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76662F86-6CD1-4BE7-AF1D-0012A8284984}"/>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F37ED91A-A7F9-435B-AE49-785F19DA91D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F36D1BB3-CD1F-4FFB-8D58-4248994E840F}"/>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2D823866-78BA-4120-BD84-BEF50550287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9F1DF403-FD3E-4D77-8AE2-7D2CD4565514}"/>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7C6975B6-0750-4BF7-9860-235B8E9F46E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534984E3-CBB4-44DC-8CCE-382530B4813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D957DE53-E6A8-4052-B9AD-AF033F7667D8}"/>
            </a:ext>
          </a:extLst>
        </xdr:cNvPr>
        <xdr:cNvCxnSpPr/>
      </xdr:nvCxnSpPr>
      <xdr:spPr>
        <a:xfrm flipV="1">
          <a:off x="14375764" y="13091159"/>
          <a:ext cx="0" cy="1494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4F45001D-C868-49F4-8BED-04B802D84EE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AD73295F-414C-438B-9454-725D7DCCAD99}"/>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11862BBF-CBCB-49DC-B1B3-09CA7F0BC2A0}"/>
            </a:ext>
          </a:extLst>
        </xdr:cNvPr>
        <xdr:cNvSpPr txBox="1"/>
      </xdr:nvSpPr>
      <xdr:spPr>
        <a:xfrm>
          <a:off x="14414500" y="128740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65741535-DEBB-423E-AC40-8CAAD2AE6772}"/>
            </a:ext>
          </a:extLst>
        </xdr:cNvPr>
        <xdr:cNvCxnSpPr/>
      </xdr:nvCxnSpPr>
      <xdr:spPr>
        <a:xfrm>
          <a:off x="14287500" y="13091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48" name="【児童館】&#10;有形固定資産減価償却率平均値テキスト">
          <a:extLst>
            <a:ext uri="{FF2B5EF4-FFF2-40B4-BE49-F238E27FC236}">
              <a16:creationId xmlns:a16="http://schemas.microsoft.com/office/drawing/2014/main" id="{937F84AE-FC32-47AB-921D-AEB3E765D406}"/>
            </a:ext>
          </a:extLst>
        </xdr:cNvPr>
        <xdr:cNvSpPr txBox="1"/>
      </xdr:nvSpPr>
      <xdr:spPr>
        <a:xfrm>
          <a:off x="14414500" y="13810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63EAB18B-C69C-4BC3-8B95-7D949EF84B86}"/>
            </a:ext>
          </a:extLst>
        </xdr:cNvPr>
        <xdr:cNvSpPr/>
      </xdr:nvSpPr>
      <xdr:spPr>
        <a:xfrm>
          <a:off x="14325600" y="1395530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B8516E2B-AD13-4E5E-B61D-87F172A316E0}"/>
            </a:ext>
          </a:extLst>
        </xdr:cNvPr>
        <xdr:cNvSpPr/>
      </xdr:nvSpPr>
      <xdr:spPr>
        <a:xfrm>
          <a:off x="13578840" y="139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E3656A2B-2B00-4724-9F55-1BC8F301959D}"/>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F9D9E96B-7B0A-4A41-9ABD-E5CB098E5889}"/>
            </a:ext>
          </a:extLst>
        </xdr:cNvPr>
        <xdr:cNvSpPr/>
      </xdr:nvSpPr>
      <xdr:spPr>
        <a:xfrm>
          <a:off x="1202944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3" name="フローチャート: 判断 752">
          <a:extLst>
            <a:ext uri="{FF2B5EF4-FFF2-40B4-BE49-F238E27FC236}">
              <a16:creationId xmlns:a16="http://schemas.microsoft.com/office/drawing/2014/main" id="{3C28EF54-99F4-4DE3-AB50-12D6507317A3}"/>
            </a:ext>
          </a:extLst>
        </xdr:cNvPr>
        <xdr:cNvSpPr/>
      </xdr:nvSpPr>
      <xdr:spPr>
        <a:xfrm>
          <a:off x="1123188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9D5CCEA-35B8-48E7-B2A1-06B84CDFA43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0C9555F-1724-43F4-8CE7-949BD4EE9CF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1D58D2A-5794-42B7-A1A9-E99FB7EB9E3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9B05BC5-95F2-463C-9082-87F2F282D06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6D16AFA-8B5C-4D55-83EE-E756186B233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103232</xdr:rowOff>
    </xdr:from>
    <xdr:to>
      <xdr:col>85</xdr:col>
      <xdr:colOff>177800</xdr:colOff>
      <xdr:row>86</xdr:row>
      <xdr:rowOff>33382</xdr:rowOff>
    </xdr:to>
    <xdr:sp macro="" textlink="">
      <xdr:nvSpPr>
        <xdr:cNvPr id="759" name="楕円 758">
          <a:extLst>
            <a:ext uri="{FF2B5EF4-FFF2-40B4-BE49-F238E27FC236}">
              <a16:creationId xmlns:a16="http://schemas.microsoft.com/office/drawing/2014/main" id="{F4BCBF20-0DD2-496C-AABE-9DC8859CD35C}"/>
            </a:ext>
          </a:extLst>
        </xdr:cNvPr>
        <xdr:cNvSpPr/>
      </xdr:nvSpPr>
      <xdr:spPr>
        <a:xfrm>
          <a:off x="14325600" y="143526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81659</xdr:rowOff>
    </xdr:from>
    <xdr:ext cx="405111" cy="259045"/>
    <xdr:sp macro="" textlink="">
      <xdr:nvSpPr>
        <xdr:cNvPr id="760" name="【児童館】&#10;有形固定資産減価償却率該当値テキスト">
          <a:extLst>
            <a:ext uri="{FF2B5EF4-FFF2-40B4-BE49-F238E27FC236}">
              <a16:creationId xmlns:a16="http://schemas.microsoft.com/office/drawing/2014/main" id="{7E16B77C-7A58-48A5-B82A-51A2E05FC2C5}"/>
            </a:ext>
          </a:extLst>
        </xdr:cNvPr>
        <xdr:cNvSpPr txBox="1"/>
      </xdr:nvSpPr>
      <xdr:spPr>
        <a:xfrm>
          <a:off x="14414500" y="1433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34652</xdr:rowOff>
    </xdr:from>
    <xdr:to>
      <xdr:col>81</xdr:col>
      <xdr:colOff>101600</xdr:colOff>
      <xdr:row>85</xdr:row>
      <xdr:rowOff>136252</xdr:rowOff>
    </xdr:to>
    <xdr:sp macro="" textlink="">
      <xdr:nvSpPr>
        <xdr:cNvPr id="761" name="楕円 760">
          <a:extLst>
            <a:ext uri="{FF2B5EF4-FFF2-40B4-BE49-F238E27FC236}">
              <a16:creationId xmlns:a16="http://schemas.microsoft.com/office/drawing/2014/main" id="{3B7C70C7-03FA-4938-9991-39FCCF73B05A}"/>
            </a:ext>
          </a:extLst>
        </xdr:cNvPr>
        <xdr:cNvSpPr/>
      </xdr:nvSpPr>
      <xdr:spPr>
        <a:xfrm>
          <a:off x="13578840" y="1428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85452</xdr:rowOff>
    </xdr:from>
    <xdr:to>
      <xdr:col>85</xdr:col>
      <xdr:colOff>127000</xdr:colOff>
      <xdr:row>85</xdr:row>
      <xdr:rowOff>154032</xdr:rowOff>
    </xdr:to>
    <xdr:cxnSp macro="">
      <xdr:nvCxnSpPr>
        <xdr:cNvPr id="762" name="直線コネクタ 761">
          <a:extLst>
            <a:ext uri="{FF2B5EF4-FFF2-40B4-BE49-F238E27FC236}">
              <a16:creationId xmlns:a16="http://schemas.microsoft.com/office/drawing/2014/main" id="{21845828-94D6-475D-9A37-9D635EE6AE95}"/>
            </a:ext>
          </a:extLst>
        </xdr:cNvPr>
        <xdr:cNvCxnSpPr/>
      </xdr:nvCxnSpPr>
      <xdr:spPr>
        <a:xfrm>
          <a:off x="13629640" y="14334852"/>
          <a:ext cx="7467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135889</xdr:rowOff>
    </xdr:from>
    <xdr:to>
      <xdr:col>76</xdr:col>
      <xdr:colOff>165100</xdr:colOff>
      <xdr:row>85</xdr:row>
      <xdr:rowOff>66039</xdr:rowOff>
    </xdr:to>
    <xdr:sp macro="" textlink="">
      <xdr:nvSpPr>
        <xdr:cNvPr id="763" name="楕円 762">
          <a:extLst>
            <a:ext uri="{FF2B5EF4-FFF2-40B4-BE49-F238E27FC236}">
              <a16:creationId xmlns:a16="http://schemas.microsoft.com/office/drawing/2014/main" id="{5E877E3B-409B-469E-8490-105B1B384BD0}"/>
            </a:ext>
          </a:extLst>
        </xdr:cNvPr>
        <xdr:cNvSpPr/>
      </xdr:nvSpPr>
      <xdr:spPr>
        <a:xfrm>
          <a:off x="12804140" y="14217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15239</xdr:rowOff>
    </xdr:from>
    <xdr:to>
      <xdr:col>81</xdr:col>
      <xdr:colOff>50800</xdr:colOff>
      <xdr:row>85</xdr:row>
      <xdr:rowOff>85452</xdr:rowOff>
    </xdr:to>
    <xdr:cxnSp macro="">
      <xdr:nvCxnSpPr>
        <xdr:cNvPr id="764" name="直線コネクタ 763">
          <a:extLst>
            <a:ext uri="{FF2B5EF4-FFF2-40B4-BE49-F238E27FC236}">
              <a16:creationId xmlns:a16="http://schemas.microsoft.com/office/drawing/2014/main" id="{5F7907BB-ABCB-4BFC-8106-4DEFBD3F97F7}"/>
            </a:ext>
          </a:extLst>
        </xdr:cNvPr>
        <xdr:cNvCxnSpPr/>
      </xdr:nvCxnSpPr>
      <xdr:spPr>
        <a:xfrm>
          <a:off x="12854940" y="14264639"/>
          <a:ext cx="7747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67311</xdr:rowOff>
    </xdr:from>
    <xdr:to>
      <xdr:col>72</xdr:col>
      <xdr:colOff>38100</xdr:colOff>
      <xdr:row>84</xdr:row>
      <xdr:rowOff>168911</xdr:rowOff>
    </xdr:to>
    <xdr:sp macro="" textlink="">
      <xdr:nvSpPr>
        <xdr:cNvPr id="765" name="楕円 764">
          <a:extLst>
            <a:ext uri="{FF2B5EF4-FFF2-40B4-BE49-F238E27FC236}">
              <a16:creationId xmlns:a16="http://schemas.microsoft.com/office/drawing/2014/main" id="{697D1DCA-360A-48A7-AEB5-A865321CC7E1}"/>
            </a:ext>
          </a:extLst>
        </xdr:cNvPr>
        <xdr:cNvSpPr/>
      </xdr:nvSpPr>
      <xdr:spPr>
        <a:xfrm>
          <a:off x="1202944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118111</xdr:rowOff>
    </xdr:from>
    <xdr:to>
      <xdr:col>76</xdr:col>
      <xdr:colOff>114300</xdr:colOff>
      <xdr:row>85</xdr:row>
      <xdr:rowOff>15239</xdr:rowOff>
    </xdr:to>
    <xdr:cxnSp macro="">
      <xdr:nvCxnSpPr>
        <xdr:cNvPr id="766" name="直線コネクタ 765">
          <a:extLst>
            <a:ext uri="{FF2B5EF4-FFF2-40B4-BE49-F238E27FC236}">
              <a16:creationId xmlns:a16="http://schemas.microsoft.com/office/drawing/2014/main" id="{C847DF12-282E-4B1D-A42E-6A90BD60E625}"/>
            </a:ext>
          </a:extLst>
        </xdr:cNvPr>
        <xdr:cNvCxnSpPr/>
      </xdr:nvCxnSpPr>
      <xdr:spPr>
        <a:xfrm>
          <a:off x="12072620" y="14199871"/>
          <a:ext cx="78232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363</xdr:rowOff>
    </xdr:from>
    <xdr:to>
      <xdr:col>67</xdr:col>
      <xdr:colOff>101600</xdr:colOff>
      <xdr:row>84</xdr:row>
      <xdr:rowOff>101963</xdr:rowOff>
    </xdr:to>
    <xdr:sp macro="" textlink="">
      <xdr:nvSpPr>
        <xdr:cNvPr id="767" name="楕円 766">
          <a:extLst>
            <a:ext uri="{FF2B5EF4-FFF2-40B4-BE49-F238E27FC236}">
              <a16:creationId xmlns:a16="http://schemas.microsoft.com/office/drawing/2014/main" id="{C0DB13F3-2459-47F2-9B15-FDD311348BF3}"/>
            </a:ext>
          </a:extLst>
        </xdr:cNvPr>
        <xdr:cNvSpPr/>
      </xdr:nvSpPr>
      <xdr:spPr>
        <a:xfrm>
          <a:off x="1123188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51163</xdr:rowOff>
    </xdr:from>
    <xdr:to>
      <xdr:col>71</xdr:col>
      <xdr:colOff>177800</xdr:colOff>
      <xdr:row>84</xdr:row>
      <xdr:rowOff>118111</xdr:rowOff>
    </xdr:to>
    <xdr:cxnSp macro="">
      <xdr:nvCxnSpPr>
        <xdr:cNvPr id="768" name="直線コネクタ 767">
          <a:extLst>
            <a:ext uri="{FF2B5EF4-FFF2-40B4-BE49-F238E27FC236}">
              <a16:creationId xmlns:a16="http://schemas.microsoft.com/office/drawing/2014/main" id="{808626C2-4707-493B-9C29-8440D3B49BE0}"/>
            </a:ext>
          </a:extLst>
        </xdr:cNvPr>
        <xdr:cNvCxnSpPr/>
      </xdr:nvCxnSpPr>
      <xdr:spPr>
        <a:xfrm>
          <a:off x="11282680" y="14132923"/>
          <a:ext cx="78994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769" name="n_1aveValue【児童館】&#10;有形固定資産減価償却率">
          <a:extLst>
            <a:ext uri="{FF2B5EF4-FFF2-40B4-BE49-F238E27FC236}">
              <a16:creationId xmlns:a16="http://schemas.microsoft.com/office/drawing/2014/main" id="{55AF5512-95E5-4983-9DFD-AC9864724EC4}"/>
            </a:ext>
          </a:extLst>
        </xdr:cNvPr>
        <xdr:cNvSpPr txBox="1"/>
      </xdr:nvSpPr>
      <xdr:spPr>
        <a:xfrm>
          <a:off x="13437244"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770" name="n_2aveValue【児童館】&#10;有形固定資産減価償却率">
          <a:extLst>
            <a:ext uri="{FF2B5EF4-FFF2-40B4-BE49-F238E27FC236}">
              <a16:creationId xmlns:a16="http://schemas.microsoft.com/office/drawing/2014/main" id="{82C64C31-E3D1-418B-B667-4C74EB4E56A3}"/>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771" name="n_3aveValue【児童館】&#10;有形固定資産減価償却率">
          <a:extLst>
            <a:ext uri="{FF2B5EF4-FFF2-40B4-BE49-F238E27FC236}">
              <a16:creationId xmlns:a16="http://schemas.microsoft.com/office/drawing/2014/main" id="{82F0BF52-F338-4709-AD79-3607FB12F525}"/>
            </a:ext>
          </a:extLst>
        </xdr:cNvPr>
        <xdr:cNvSpPr txBox="1"/>
      </xdr:nvSpPr>
      <xdr:spPr>
        <a:xfrm>
          <a:off x="1190054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772" name="n_4aveValue【児童館】&#10;有形固定資産減価償却率">
          <a:extLst>
            <a:ext uri="{FF2B5EF4-FFF2-40B4-BE49-F238E27FC236}">
              <a16:creationId xmlns:a16="http://schemas.microsoft.com/office/drawing/2014/main" id="{08C0D804-2D61-4717-925A-F1C78C304E62}"/>
            </a:ext>
          </a:extLst>
        </xdr:cNvPr>
        <xdr:cNvSpPr txBox="1"/>
      </xdr:nvSpPr>
      <xdr:spPr>
        <a:xfrm>
          <a:off x="1110298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127379</xdr:rowOff>
    </xdr:from>
    <xdr:ext cx="405111" cy="259045"/>
    <xdr:sp macro="" textlink="">
      <xdr:nvSpPr>
        <xdr:cNvPr id="773" name="n_1mainValue【児童館】&#10;有形固定資産減価償却率">
          <a:extLst>
            <a:ext uri="{FF2B5EF4-FFF2-40B4-BE49-F238E27FC236}">
              <a16:creationId xmlns:a16="http://schemas.microsoft.com/office/drawing/2014/main" id="{D7DC5303-7C46-41DE-AEFA-2C20B40A2D17}"/>
            </a:ext>
          </a:extLst>
        </xdr:cNvPr>
        <xdr:cNvSpPr txBox="1"/>
      </xdr:nvSpPr>
      <xdr:spPr>
        <a:xfrm>
          <a:off x="13437244" y="1437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57166</xdr:rowOff>
    </xdr:from>
    <xdr:ext cx="405111" cy="259045"/>
    <xdr:sp macro="" textlink="">
      <xdr:nvSpPr>
        <xdr:cNvPr id="774" name="n_2mainValue【児童館】&#10;有形固定資産減価償却率">
          <a:extLst>
            <a:ext uri="{FF2B5EF4-FFF2-40B4-BE49-F238E27FC236}">
              <a16:creationId xmlns:a16="http://schemas.microsoft.com/office/drawing/2014/main" id="{DF901798-91FE-4E95-9820-DBB323197A16}"/>
            </a:ext>
          </a:extLst>
        </xdr:cNvPr>
        <xdr:cNvSpPr txBox="1"/>
      </xdr:nvSpPr>
      <xdr:spPr>
        <a:xfrm>
          <a:off x="126752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160038</xdr:rowOff>
    </xdr:from>
    <xdr:ext cx="405111" cy="259045"/>
    <xdr:sp macro="" textlink="">
      <xdr:nvSpPr>
        <xdr:cNvPr id="775" name="n_3mainValue【児童館】&#10;有形固定資産減価償却率">
          <a:extLst>
            <a:ext uri="{FF2B5EF4-FFF2-40B4-BE49-F238E27FC236}">
              <a16:creationId xmlns:a16="http://schemas.microsoft.com/office/drawing/2014/main" id="{A89992A6-6664-4C5D-B366-BDFA7134CFF1}"/>
            </a:ext>
          </a:extLst>
        </xdr:cNvPr>
        <xdr:cNvSpPr txBox="1"/>
      </xdr:nvSpPr>
      <xdr:spPr>
        <a:xfrm>
          <a:off x="1190054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93090</xdr:rowOff>
    </xdr:from>
    <xdr:ext cx="405111" cy="259045"/>
    <xdr:sp macro="" textlink="">
      <xdr:nvSpPr>
        <xdr:cNvPr id="776" name="n_4mainValue【児童館】&#10;有形固定資産減価償却率">
          <a:extLst>
            <a:ext uri="{FF2B5EF4-FFF2-40B4-BE49-F238E27FC236}">
              <a16:creationId xmlns:a16="http://schemas.microsoft.com/office/drawing/2014/main" id="{84B41940-C21F-4942-B8F7-B934EF4B2458}"/>
            </a:ext>
          </a:extLst>
        </xdr:cNvPr>
        <xdr:cNvSpPr txBox="1"/>
      </xdr:nvSpPr>
      <xdr:spPr>
        <a:xfrm>
          <a:off x="1110298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6A96A35E-F1ED-42F8-9F95-08196B0B945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914B88A9-BED3-49F1-A57B-A57B139824F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F97767C2-F613-48B3-BC49-623EF053AC1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468514E3-118A-448C-A215-E97574BD403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2BB61047-E9AE-4E48-ABA7-03FE5BFCF55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49742CF5-00FC-45F1-8EC6-977D2795AC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E2010A07-3106-466E-886B-4FF0940A928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73E111BE-6AA3-4232-A1FE-B2DA26D016E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13FCFA42-4A4F-46DF-BCD4-7E491DACE9E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C79EE2B1-A4BC-472F-BA26-FBB509E3B6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CF8A4E98-AF00-4E34-863A-CF266440E804}"/>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3231D507-50C8-425C-B21F-DDA886ACD474}"/>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D9386373-BD70-43F1-9E28-D1308C2FE758}"/>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3D0AF8F7-121F-4904-A605-48D6725F9D9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67DC0954-F9EE-4806-9705-EC2657572B0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BE51966A-C822-45E2-A256-740A666736A3}"/>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4D8F5A1E-A100-4DCF-9D50-A1547AE8F7A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011B5254-6322-4ABF-A5AD-84C022F20AA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E747BB04-F471-4BB3-8AA4-69C8521BC31E}"/>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987BF230-1352-48DC-99EE-8E816EB999ED}"/>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80DA90D0-A134-4ED4-B63B-AF393680AB0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726173DC-3530-4E22-A072-A5A4459057E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D07C1011-EEAD-4584-87C3-E76ABF57CAE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9B1E3327-3312-42A9-B446-BE120272D7E8}"/>
            </a:ext>
          </a:extLst>
        </xdr:cNvPr>
        <xdr:cNvCxnSpPr/>
      </xdr:nvCxnSpPr>
      <xdr:spPr>
        <a:xfrm flipV="1">
          <a:off x="19509104" y="131521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46270168-9409-4FFA-966C-D3EF68CAD6B3}"/>
            </a:ext>
          </a:extLst>
        </xdr:cNvPr>
        <xdr:cNvSpPr txBox="1"/>
      </xdr:nvSpPr>
      <xdr:spPr>
        <a:xfrm>
          <a:off x="19547840"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3EB42381-D635-4034-B513-EB11DAA2A9B7}"/>
            </a:ext>
          </a:extLst>
        </xdr:cNvPr>
        <xdr:cNvCxnSpPr/>
      </xdr:nvCxnSpPr>
      <xdr:spPr>
        <a:xfrm>
          <a:off x="19443700" y="1446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AC6637EB-FF06-4B67-A2B4-B0B21A0208B8}"/>
            </a:ext>
          </a:extLst>
        </xdr:cNvPr>
        <xdr:cNvSpPr txBox="1"/>
      </xdr:nvSpPr>
      <xdr:spPr>
        <a:xfrm>
          <a:off x="19547840" y="1293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932EDC9F-40BE-4B47-A3B4-11920D9902ED}"/>
            </a:ext>
          </a:extLst>
        </xdr:cNvPr>
        <xdr:cNvCxnSpPr/>
      </xdr:nvCxnSpPr>
      <xdr:spPr>
        <a:xfrm>
          <a:off x="1944370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5" name="【児童館】&#10;一人当たり面積平均値テキスト">
          <a:extLst>
            <a:ext uri="{FF2B5EF4-FFF2-40B4-BE49-F238E27FC236}">
              <a16:creationId xmlns:a16="http://schemas.microsoft.com/office/drawing/2014/main" id="{6BC8D49D-BF46-4F94-8812-DF4611BA8A3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02E97DF4-17EF-4E9F-8BA9-B7020AC0EB40}"/>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0A943F82-BDC2-4FBF-B330-2B7114F34E6B}"/>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6B7A6609-4CED-4336-9448-4816AE3EB5CC}"/>
            </a:ext>
          </a:extLst>
        </xdr:cNvPr>
        <xdr:cNvSpPr/>
      </xdr:nvSpPr>
      <xdr:spPr>
        <a:xfrm>
          <a:off x="17937480" y="1409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6E47CE37-FB09-465A-B558-3C78A81F816A}"/>
            </a:ext>
          </a:extLst>
        </xdr:cNvPr>
        <xdr:cNvSpPr/>
      </xdr:nvSpPr>
      <xdr:spPr>
        <a:xfrm>
          <a:off x="1716278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10" name="フローチャート: 判断 809">
          <a:extLst>
            <a:ext uri="{FF2B5EF4-FFF2-40B4-BE49-F238E27FC236}">
              <a16:creationId xmlns:a16="http://schemas.microsoft.com/office/drawing/2014/main" id="{A3C98511-5F8E-4C10-90A3-D16DE5D88E6E}"/>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A14F699-B6CE-4CAF-8AC2-C7DCB19B0FE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3CAAC2F-8D00-48AB-A0EB-DCBBC5DDCBD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6C4B751-66BE-42B7-BB46-579C71F98ED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1C177799-692F-4912-840A-7A882A6A019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6CC6E9B-5C49-4B43-B1EE-4A3B4F4CBAB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146050</xdr:rowOff>
    </xdr:from>
    <xdr:to>
      <xdr:col>116</xdr:col>
      <xdr:colOff>114300</xdr:colOff>
      <xdr:row>86</xdr:row>
      <xdr:rowOff>76200</xdr:rowOff>
    </xdr:to>
    <xdr:sp macro="" textlink="">
      <xdr:nvSpPr>
        <xdr:cNvPr id="816" name="楕円 815">
          <a:extLst>
            <a:ext uri="{FF2B5EF4-FFF2-40B4-BE49-F238E27FC236}">
              <a16:creationId xmlns:a16="http://schemas.microsoft.com/office/drawing/2014/main" id="{DB10302B-5CEC-4710-9A5B-BD7BAF4C4491}"/>
            </a:ext>
          </a:extLst>
        </xdr:cNvPr>
        <xdr:cNvSpPr/>
      </xdr:nvSpPr>
      <xdr:spPr>
        <a:xfrm>
          <a:off x="19458940" y="14395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817" name="【児童館】&#10;一人当たり面積該当値テキスト">
          <a:extLst>
            <a:ext uri="{FF2B5EF4-FFF2-40B4-BE49-F238E27FC236}">
              <a16:creationId xmlns:a16="http://schemas.microsoft.com/office/drawing/2014/main" id="{B7D3F95D-D46E-45FF-9AEE-8E55D9D3972D}"/>
            </a:ext>
          </a:extLst>
        </xdr:cNvPr>
        <xdr:cNvSpPr txBox="1"/>
      </xdr:nvSpPr>
      <xdr:spPr>
        <a:xfrm>
          <a:off x="1954784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146050</xdr:rowOff>
    </xdr:from>
    <xdr:to>
      <xdr:col>112</xdr:col>
      <xdr:colOff>38100</xdr:colOff>
      <xdr:row>86</xdr:row>
      <xdr:rowOff>76200</xdr:rowOff>
    </xdr:to>
    <xdr:sp macro="" textlink="">
      <xdr:nvSpPr>
        <xdr:cNvPr id="818" name="楕円 817">
          <a:extLst>
            <a:ext uri="{FF2B5EF4-FFF2-40B4-BE49-F238E27FC236}">
              <a16:creationId xmlns:a16="http://schemas.microsoft.com/office/drawing/2014/main" id="{7BCA9B0A-329B-46F5-A33D-1A31A0582804}"/>
            </a:ext>
          </a:extLst>
        </xdr:cNvPr>
        <xdr:cNvSpPr/>
      </xdr:nvSpPr>
      <xdr:spPr>
        <a:xfrm>
          <a:off x="18735040" y="14395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25400</xdr:rowOff>
    </xdr:from>
    <xdr:to>
      <xdr:col>116</xdr:col>
      <xdr:colOff>63500</xdr:colOff>
      <xdr:row>86</xdr:row>
      <xdr:rowOff>25400</xdr:rowOff>
    </xdr:to>
    <xdr:cxnSp macro="">
      <xdr:nvCxnSpPr>
        <xdr:cNvPr id="819" name="直線コネクタ 818">
          <a:extLst>
            <a:ext uri="{FF2B5EF4-FFF2-40B4-BE49-F238E27FC236}">
              <a16:creationId xmlns:a16="http://schemas.microsoft.com/office/drawing/2014/main" id="{EA88E4D6-FCBA-48B4-98B2-56ECC7803DF5}"/>
            </a:ext>
          </a:extLst>
        </xdr:cNvPr>
        <xdr:cNvCxnSpPr/>
      </xdr:nvCxnSpPr>
      <xdr:spPr>
        <a:xfrm>
          <a:off x="18778220" y="144424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57150</xdr:rowOff>
    </xdr:from>
    <xdr:to>
      <xdr:col>107</xdr:col>
      <xdr:colOff>101600</xdr:colOff>
      <xdr:row>85</xdr:row>
      <xdr:rowOff>158750</xdr:rowOff>
    </xdr:to>
    <xdr:sp macro="" textlink="">
      <xdr:nvSpPr>
        <xdr:cNvPr id="820" name="楕円 819">
          <a:extLst>
            <a:ext uri="{FF2B5EF4-FFF2-40B4-BE49-F238E27FC236}">
              <a16:creationId xmlns:a16="http://schemas.microsoft.com/office/drawing/2014/main" id="{BCD86456-DCC9-400C-B46E-CB243ADECBEA}"/>
            </a:ext>
          </a:extLst>
        </xdr:cNvPr>
        <xdr:cNvSpPr/>
      </xdr:nvSpPr>
      <xdr:spPr>
        <a:xfrm>
          <a:off x="179374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107950</xdr:rowOff>
    </xdr:from>
    <xdr:to>
      <xdr:col>111</xdr:col>
      <xdr:colOff>177800</xdr:colOff>
      <xdr:row>86</xdr:row>
      <xdr:rowOff>25400</xdr:rowOff>
    </xdr:to>
    <xdr:cxnSp macro="">
      <xdr:nvCxnSpPr>
        <xdr:cNvPr id="821" name="直線コネクタ 820">
          <a:extLst>
            <a:ext uri="{FF2B5EF4-FFF2-40B4-BE49-F238E27FC236}">
              <a16:creationId xmlns:a16="http://schemas.microsoft.com/office/drawing/2014/main" id="{BD26BCDC-308A-4AAF-877D-E9D78F011BB8}"/>
            </a:ext>
          </a:extLst>
        </xdr:cNvPr>
        <xdr:cNvCxnSpPr/>
      </xdr:nvCxnSpPr>
      <xdr:spPr>
        <a:xfrm>
          <a:off x="17988280" y="14357350"/>
          <a:ext cx="78994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822" name="楕円 821">
          <a:extLst>
            <a:ext uri="{FF2B5EF4-FFF2-40B4-BE49-F238E27FC236}">
              <a16:creationId xmlns:a16="http://schemas.microsoft.com/office/drawing/2014/main" id="{835D1BA6-6443-4CA0-82D2-7B6DC0DFA0CF}"/>
            </a:ext>
          </a:extLst>
        </xdr:cNvPr>
        <xdr:cNvSpPr/>
      </xdr:nvSpPr>
      <xdr:spPr>
        <a:xfrm>
          <a:off x="171627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85</xdr:row>
      <xdr:rowOff>107950</xdr:rowOff>
    </xdr:to>
    <xdr:cxnSp macro="">
      <xdr:nvCxnSpPr>
        <xdr:cNvPr id="823" name="直線コネクタ 822">
          <a:extLst>
            <a:ext uri="{FF2B5EF4-FFF2-40B4-BE49-F238E27FC236}">
              <a16:creationId xmlns:a16="http://schemas.microsoft.com/office/drawing/2014/main" id="{146D15EA-0367-40FC-9CF7-5BCABA4FEBC6}"/>
            </a:ext>
          </a:extLst>
        </xdr:cNvPr>
        <xdr:cNvCxnSpPr/>
      </xdr:nvCxnSpPr>
      <xdr:spPr>
        <a:xfrm>
          <a:off x="17213580" y="143573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95250</xdr:rowOff>
    </xdr:from>
    <xdr:to>
      <xdr:col>98</xdr:col>
      <xdr:colOff>38100</xdr:colOff>
      <xdr:row>86</xdr:row>
      <xdr:rowOff>25400</xdr:rowOff>
    </xdr:to>
    <xdr:sp macro="" textlink="">
      <xdr:nvSpPr>
        <xdr:cNvPr id="824" name="楕円 823">
          <a:extLst>
            <a:ext uri="{FF2B5EF4-FFF2-40B4-BE49-F238E27FC236}">
              <a16:creationId xmlns:a16="http://schemas.microsoft.com/office/drawing/2014/main" id="{1DEC5D80-801E-4DB7-80BB-E3E6458E0A02}"/>
            </a:ext>
          </a:extLst>
        </xdr:cNvPr>
        <xdr:cNvSpPr/>
      </xdr:nvSpPr>
      <xdr:spPr>
        <a:xfrm>
          <a:off x="16388080" y="14344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146050</xdr:rowOff>
    </xdr:to>
    <xdr:cxnSp macro="">
      <xdr:nvCxnSpPr>
        <xdr:cNvPr id="825" name="直線コネクタ 824">
          <a:extLst>
            <a:ext uri="{FF2B5EF4-FFF2-40B4-BE49-F238E27FC236}">
              <a16:creationId xmlns:a16="http://schemas.microsoft.com/office/drawing/2014/main" id="{CC04DCCA-859F-4DF1-8A2D-E53A05F7D19A}"/>
            </a:ext>
          </a:extLst>
        </xdr:cNvPr>
        <xdr:cNvCxnSpPr/>
      </xdr:nvCxnSpPr>
      <xdr:spPr>
        <a:xfrm flipV="1">
          <a:off x="16431260" y="143573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26" name="n_1aveValue【児童館】&#10;一人当たり面積">
          <a:extLst>
            <a:ext uri="{FF2B5EF4-FFF2-40B4-BE49-F238E27FC236}">
              <a16:creationId xmlns:a16="http://schemas.microsoft.com/office/drawing/2014/main" id="{F3D00720-210B-4F1C-8D93-F35AE78C3F5C}"/>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827" name="n_2aveValue【児童館】&#10;一人当たり面積">
          <a:extLst>
            <a:ext uri="{FF2B5EF4-FFF2-40B4-BE49-F238E27FC236}">
              <a16:creationId xmlns:a16="http://schemas.microsoft.com/office/drawing/2014/main" id="{C026EAFE-51FD-4BDD-8E8D-0EEDA579D74D}"/>
            </a:ext>
          </a:extLst>
        </xdr:cNvPr>
        <xdr:cNvSpPr txBox="1"/>
      </xdr:nvSpPr>
      <xdr:spPr>
        <a:xfrm>
          <a:off x="17776267" y="138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828" name="n_3aveValue【児童館】&#10;一人当たり面積">
          <a:extLst>
            <a:ext uri="{FF2B5EF4-FFF2-40B4-BE49-F238E27FC236}">
              <a16:creationId xmlns:a16="http://schemas.microsoft.com/office/drawing/2014/main" id="{6D24E46C-DD02-4D6E-878B-9977D3C08AC3}"/>
            </a:ext>
          </a:extLst>
        </xdr:cNvPr>
        <xdr:cNvSpPr txBox="1"/>
      </xdr:nvSpPr>
      <xdr:spPr>
        <a:xfrm>
          <a:off x="17001567" y="1391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829" name="n_4aveValue【児童館】&#10;一人当たり面積">
          <a:extLst>
            <a:ext uri="{FF2B5EF4-FFF2-40B4-BE49-F238E27FC236}">
              <a16:creationId xmlns:a16="http://schemas.microsoft.com/office/drawing/2014/main" id="{E10FBCAD-FA43-4834-833F-5A1F06652334}"/>
            </a:ext>
          </a:extLst>
        </xdr:cNvPr>
        <xdr:cNvSpPr txBox="1"/>
      </xdr:nvSpPr>
      <xdr:spPr>
        <a:xfrm>
          <a:off x="162268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67327</xdr:rowOff>
    </xdr:from>
    <xdr:ext cx="469744" cy="259045"/>
    <xdr:sp macro="" textlink="">
      <xdr:nvSpPr>
        <xdr:cNvPr id="830" name="n_1mainValue【児童館】&#10;一人当たり面積">
          <a:extLst>
            <a:ext uri="{FF2B5EF4-FFF2-40B4-BE49-F238E27FC236}">
              <a16:creationId xmlns:a16="http://schemas.microsoft.com/office/drawing/2014/main" id="{3836FF40-71D6-46C4-A093-5AA70B182C60}"/>
            </a:ext>
          </a:extLst>
        </xdr:cNvPr>
        <xdr:cNvSpPr txBox="1"/>
      </xdr:nvSpPr>
      <xdr:spPr>
        <a:xfrm>
          <a:off x="18561127"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149877</xdr:rowOff>
    </xdr:from>
    <xdr:ext cx="469744" cy="259045"/>
    <xdr:sp macro="" textlink="">
      <xdr:nvSpPr>
        <xdr:cNvPr id="831" name="n_2mainValue【児童館】&#10;一人当たり面積">
          <a:extLst>
            <a:ext uri="{FF2B5EF4-FFF2-40B4-BE49-F238E27FC236}">
              <a16:creationId xmlns:a16="http://schemas.microsoft.com/office/drawing/2014/main" id="{C0EA87BE-4E5E-492A-932D-4F612BBA17D2}"/>
            </a:ext>
          </a:extLst>
        </xdr:cNvPr>
        <xdr:cNvSpPr txBox="1"/>
      </xdr:nvSpPr>
      <xdr:spPr>
        <a:xfrm>
          <a:off x="177762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832" name="n_3mainValue【児童館】&#10;一人当たり面積">
          <a:extLst>
            <a:ext uri="{FF2B5EF4-FFF2-40B4-BE49-F238E27FC236}">
              <a16:creationId xmlns:a16="http://schemas.microsoft.com/office/drawing/2014/main" id="{D2285440-3D83-459E-870B-0B56D00ACABB}"/>
            </a:ext>
          </a:extLst>
        </xdr:cNvPr>
        <xdr:cNvSpPr txBox="1"/>
      </xdr:nvSpPr>
      <xdr:spPr>
        <a:xfrm>
          <a:off x="170015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16527</xdr:rowOff>
    </xdr:from>
    <xdr:ext cx="469744" cy="259045"/>
    <xdr:sp macro="" textlink="">
      <xdr:nvSpPr>
        <xdr:cNvPr id="833" name="n_4mainValue【児童館】&#10;一人当たり面積">
          <a:extLst>
            <a:ext uri="{FF2B5EF4-FFF2-40B4-BE49-F238E27FC236}">
              <a16:creationId xmlns:a16="http://schemas.microsoft.com/office/drawing/2014/main" id="{A5FC9ACB-EF45-4C4A-A492-7A9614123636}"/>
            </a:ext>
          </a:extLst>
        </xdr:cNvPr>
        <xdr:cNvSpPr txBox="1"/>
      </xdr:nvSpPr>
      <xdr:spPr>
        <a:xfrm>
          <a:off x="1622686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02F74E1E-E854-42BF-9331-DB17D9EA234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E46435E2-2FD6-4601-9D24-E76D88F8D3C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6459FF69-F732-4560-9E4B-F2D25C36166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44104DD6-AC17-4AA4-B577-65F3CC8C37C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74D2B9CE-8495-46D1-A1BD-8D0AF811B0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302DC6AE-A5EC-466C-90B5-60FBAAF97F6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F34EB234-B017-4CC3-89E5-BE405D7BC63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74D495AC-D931-4817-9975-39D6CEBE34E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0CF5E3E4-E009-46D7-8C7F-A49E4F03E02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A75255DF-51E3-49F7-9397-0B0D54456EB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6743C422-F316-43FB-9652-B440196960B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6B695AE5-41DA-4173-B99F-CE08AED4BCB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17E4F66B-E3AD-4EC1-B72D-AA17E2FAD1C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116256C7-AC7F-42F8-AF92-F6B9910DA29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5CBB38B7-2A63-487D-8C41-07EF9CC9C1D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2FDA9911-9147-48ED-A643-6F93F6BAC36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D5CF83C0-5101-4DF4-B7A8-21650612CAA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EAC06EEC-2F3A-4A1A-94D9-72C803B8E8C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21DF575A-5C8C-41EC-8A53-80334B01173A}"/>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775CF81A-D0DF-4D4A-B339-A975FB9F602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6DAD810B-EA61-4612-88B5-E18E01D3821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70B93268-8FEB-4AF6-AF82-CA9FC8778C1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C8155D64-F235-42E8-8504-D368F0379F6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13F8DD92-9B57-4754-88F9-59E2DF93988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858" name="直線コネクタ 857">
          <a:extLst>
            <a:ext uri="{FF2B5EF4-FFF2-40B4-BE49-F238E27FC236}">
              <a16:creationId xmlns:a16="http://schemas.microsoft.com/office/drawing/2014/main" id="{E940DF77-7D78-4572-965D-69F2A4BA4EB0}"/>
            </a:ext>
          </a:extLst>
        </xdr:cNvPr>
        <xdr:cNvCxnSpPr/>
      </xdr:nvCxnSpPr>
      <xdr:spPr>
        <a:xfrm flipV="1">
          <a:off x="14375764" y="16725899"/>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9" name="【公民館】&#10;有形固定資産減価償却率最小値テキスト">
          <a:extLst>
            <a:ext uri="{FF2B5EF4-FFF2-40B4-BE49-F238E27FC236}">
              <a16:creationId xmlns:a16="http://schemas.microsoft.com/office/drawing/2014/main" id="{2DDF9DC9-BCBC-4537-8326-C768F84E3AC7}"/>
            </a:ext>
          </a:extLst>
        </xdr:cNvPr>
        <xdr:cNvSpPr txBox="1"/>
      </xdr:nvSpPr>
      <xdr:spPr>
        <a:xfrm>
          <a:off x="1441450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60" name="直線コネクタ 859">
          <a:extLst>
            <a:ext uri="{FF2B5EF4-FFF2-40B4-BE49-F238E27FC236}">
              <a16:creationId xmlns:a16="http://schemas.microsoft.com/office/drawing/2014/main" id="{56D72B9C-33D6-477D-A777-E107154C2157}"/>
            </a:ext>
          </a:extLst>
        </xdr:cNvPr>
        <xdr:cNvCxnSpPr/>
      </xdr:nvCxnSpPr>
      <xdr:spPr>
        <a:xfrm>
          <a:off x="1428750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861" name="【公民館】&#10;有形固定資産減価償却率最大値テキスト">
          <a:extLst>
            <a:ext uri="{FF2B5EF4-FFF2-40B4-BE49-F238E27FC236}">
              <a16:creationId xmlns:a16="http://schemas.microsoft.com/office/drawing/2014/main" id="{80DBA682-A2B8-4BFA-A631-A0ED6F90D8BD}"/>
            </a:ext>
          </a:extLst>
        </xdr:cNvPr>
        <xdr:cNvSpPr txBox="1"/>
      </xdr:nvSpPr>
      <xdr:spPr>
        <a:xfrm>
          <a:off x="14414500" y="16504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862" name="直線コネクタ 861">
          <a:extLst>
            <a:ext uri="{FF2B5EF4-FFF2-40B4-BE49-F238E27FC236}">
              <a16:creationId xmlns:a16="http://schemas.microsoft.com/office/drawing/2014/main" id="{2B9F16F7-AD31-491B-B8AC-712DAD64BCC8}"/>
            </a:ext>
          </a:extLst>
        </xdr:cNvPr>
        <xdr:cNvCxnSpPr/>
      </xdr:nvCxnSpPr>
      <xdr:spPr>
        <a:xfrm>
          <a:off x="14287500" y="16725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863" name="【公民館】&#10;有形固定資産減価償却率平均値テキスト">
          <a:extLst>
            <a:ext uri="{FF2B5EF4-FFF2-40B4-BE49-F238E27FC236}">
              <a16:creationId xmlns:a16="http://schemas.microsoft.com/office/drawing/2014/main" id="{AD6D2ACD-9985-430B-A52B-F3A37E648B5C}"/>
            </a:ext>
          </a:extLst>
        </xdr:cNvPr>
        <xdr:cNvSpPr txBox="1"/>
      </xdr:nvSpPr>
      <xdr:spPr>
        <a:xfrm>
          <a:off x="14414500" y="17376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864" name="フローチャート: 判断 863">
          <a:extLst>
            <a:ext uri="{FF2B5EF4-FFF2-40B4-BE49-F238E27FC236}">
              <a16:creationId xmlns:a16="http://schemas.microsoft.com/office/drawing/2014/main" id="{828D275A-E1E4-48D7-B7C6-C18F56260E59}"/>
            </a:ext>
          </a:extLst>
        </xdr:cNvPr>
        <xdr:cNvSpPr/>
      </xdr:nvSpPr>
      <xdr:spPr>
        <a:xfrm>
          <a:off x="14325600" y="175209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865" name="フローチャート: 判断 864">
          <a:extLst>
            <a:ext uri="{FF2B5EF4-FFF2-40B4-BE49-F238E27FC236}">
              <a16:creationId xmlns:a16="http://schemas.microsoft.com/office/drawing/2014/main" id="{535D4F61-4942-483B-868B-1BDA440FC9B3}"/>
            </a:ext>
          </a:extLst>
        </xdr:cNvPr>
        <xdr:cNvSpPr/>
      </xdr:nvSpPr>
      <xdr:spPr>
        <a:xfrm>
          <a:off x="13578840" y="175113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66" name="フローチャート: 判断 865">
          <a:extLst>
            <a:ext uri="{FF2B5EF4-FFF2-40B4-BE49-F238E27FC236}">
              <a16:creationId xmlns:a16="http://schemas.microsoft.com/office/drawing/2014/main" id="{2B4A8DA3-4627-4673-A0DA-35D71ADBAA1F}"/>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867" name="フローチャート: 判断 866">
          <a:extLst>
            <a:ext uri="{FF2B5EF4-FFF2-40B4-BE49-F238E27FC236}">
              <a16:creationId xmlns:a16="http://schemas.microsoft.com/office/drawing/2014/main" id="{52F831CE-2BB8-4605-84BB-86DCCB01EFF3}"/>
            </a:ext>
          </a:extLst>
        </xdr:cNvPr>
        <xdr:cNvSpPr/>
      </xdr:nvSpPr>
      <xdr:spPr>
        <a:xfrm>
          <a:off x="12029440" y="17439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68" name="フローチャート: 判断 867">
          <a:extLst>
            <a:ext uri="{FF2B5EF4-FFF2-40B4-BE49-F238E27FC236}">
              <a16:creationId xmlns:a16="http://schemas.microsoft.com/office/drawing/2014/main" id="{0FAECEBE-DDB9-48D4-8EC7-8E2D58C4E392}"/>
            </a:ext>
          </a:extLst>
        </xdr:cNvPr>
        <xdr:cNvSpPr/>
      </xdr:nvSpPr>
      <xdr:spPr>
        <a:xfrm>
          <a:off x="11231880" y="1743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ED85311-9FC9-4B35-B059-27BA8525A32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80E58DD-96B0-410F-BC13-F190513E80E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87CC649-C20E-4ECE-9349-4A09747AC26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104B04E-296B-4B01-B561-F4351C74FB4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285DC16-F380-4344-9FB3-3FB571B8B4E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80645</xdr:rowOff>
    </xdr:from>
    <xdr:to>
      <xdr:col>85</xdr:col>
      <xdr:colOff>177800</xdr:colOff>
      <xdr:row>106</xdr:row>
      <xdr:rowOff>10795</xdr:rowOff>
    </xdr:to>
    <xdr:sp macro="" textlink="">
      <xdr:nvSpPr>
        <xdr:cNvPr id="874" name="楕円 873">
          <a:extLst>
            <a:ext uri="{FF2B5EF4-FFF2-40B4-BE49-F238E27FC236}">
              <a16:creationId xmlns:a16="http://schemas.microsoft.com/office/drawing/2014/main" id="{1B25D541-9644-4D1F-BF9A-90FDDA978AA6}"/>
            </a:ext>
          </a:extLst>
        </xdr:cNvPr>
        <xdr:cNvSpPr/>
      </xdr:nvSpPr>
      <xdr:spPr>
        <a:xfrm>
          <a:off x="14325600" y="176828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59072</xdr:rowOff>
    </xdr:from>
    <xdr:ext cx="405111" cy="259045"/>
    <xdr:sp macro="" textlink="">
      <xdr:nvSpPr>
        <xdr:cNvPr id="875" name="【公民館】&#10;有形固定資産減価償却率該当値テキスト">
          <a:extLst>
            <a:ext uri="{FF2B5EF4-FFF2-40B4-BE49-F238E27FC236}">
              <a16:creationId xmlns:a16="http://schemas.microsoft.com/office/drawing/2014/main" id="{3BC993AB-34F5-46E9-B34B-E70E395AF382}"/>
            </a:ext>
          </a:extLst>
        </xdr:cNvPr>
        <xdr:cNvSpPr txBox="1"/>
      </xdr:nvSpPr>
      <xdr:spPr>
        <a:xfrm>
          <a:off x="14414500" y="1766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50164</xdr:rowOff>
    </xdr:from>
    <xdr:to>
      <xdr:col>81</xdr:col>
      <xdr:colOff>101600</xdr:colOff>
      <xdr:row>105</xdr:row>
      <xdr:rowOff>151764</xdr:rowOff>
    </xdr:to>
    <xdr:sp macro="" textlink="">
      <xdr:nvSpPr>
        <xdr:cNvPr id="876" name="楕円 875">
          <a:extLst>
            <a:ext uri="{FF2B5EF4-FFF2-40B4-BE49-F238E27FC236}">
              <a16:creationId xmlns:a16="http://schemas.microsoft.com/office/drawing/2014/main" id="{98E4B9AB-CBF3-4C57-BD6B-42E9C85FBC94}"/>
            </a:ext>
          </a:extLst>
        </xdr:cNvPr>
        <xdr:cNvSpPr/>
      </xdr:nvSpPr>
      <xdr:spPr>
        <a:xfrm>
          <a:off x="1357884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100964</xdr:rowOff>
    </xdr:from>
    <xdr:to>
      <xdr:col>85</xdr:col>
      <xdr:colOff>127000</xdr:colOff>
      <xdr:row>105</xdr:row>
      <xdr:rowOff>131445</xdr:rowOff>
    </xdr:to>
    <xdr:cxnSp macro="">
      <xdr:nvCxnSpPr>
        <xdr:cNvPr id="877" name="直線コネクタ 876">
          <a:extLst>
            <a:ext uri="{FF2B5EF4-FFF2-40B4-BE49-F238E27FC236}">
              <a16:creationId xmlns:a16="http://schemas.microsoft.com/office/drawing/2014/main" id="{0CD05568-3948-435C-867A-2B5D56429ED4}"/>
            </a:ext>
          </a:extLst>
        </xdr:cNvPr>
        <xdr:cNvCxnSpPr/>
      </xdr:nvCxnSpPr>
      <xdr:spPr>
        <a:xfrm>
          <a:off x="13629640" y="17703164"/>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21589</xdr:rowOff>
    </xdr:from>
    <xdr:to>
      <xdr:col>76</xdr:col>
      <xdr:colOff>165100</xdr:colOff>
      <xdr:row>105</xdr:row>
      <xdr:rowOff>123189</xdr:rowOff>
    </xdr:to>
    <xdr:sp macro="" textlink="">
      <xdr:nvSpPr>
        <xdr:cNvPr id="878" name="楕円 877">
          <a:extLst>
            <a:ext uri="{FF2B5EF4-FFF2-40B4-BE49-F238E27FC236}">
              <a16:creationId xmlns:a16="http://schemas.microsoft.com/office/drawing/2014/main" id="{80562BA2-04F1-4A15-833E-5D93C058042E}"/>
            </a:ext>
          </a:extLst>
        </xdr:cNvPr>
        <xdr:cNvSpPr/>
      </xdr:nvSpPr>
      <xdr:spPr>
        <a:xfrm>
          <a:off x="1280414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72389</xdr:rowOff>
    </xdr:from>
    <xdr:to>
      <xdr:col>81</xdr:col>
      <xdr:colOff>50800</xdr:colOff>
      <xdr:row>105</xdr:row>
      <xdr:rowOff>100964</xdr:rowOff>
    </xdr:to>
    <xdr:cxnSp macro="">
      <xdr:nvCxnSpPr>
        <xdr:cNvPr id="879" name="直線コネクタ 878">
          <a:extLst>
            <a:ext uri="{FF2B5EF4-FFF2-40B4-BE49-F238E27FC236}">
              <a16:creationId xmlns:a16="http://schemas.microsoft.com/office/drawing/2014/main" id="{1438D14B-80E8-4691-8877-FD30AEEE73E1}"/>
            </a:ext>
          </a:extLst>
        </xdr:cNvPr>
        <xdr:cNvCxnSpPr/>
      </xdr:nvCxnSpPr>
      <xdr:spPr>
        <a:xfrm>
          <a:off x="12854940" y="17674589"/>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29211</xdr:rowOff>
    </xdr:from>
    <xdr:to>
      <xdr:col>72</xdr:col>
      <xdr:colOff>38100</xdr:colOff>
      <xdr:row>105</xdr:row>
      <xdr:rowOff>130811</xdr:rowOff>
    </xdr:to>
    <xdr:sp macro="" textlink="">
      <xdr:nvSpPr>
        <xdr:cNvPr id="880" name="楕円 879">
          <a:extLst>
            <a:ext uri="{FF2B5EF4-FFF2-40B4-BE49-F238E27FC236}">
              <a16:creationId xmlns:a16="http://schemas.microsoft.com/office/drawing/2014/main" id="{F6D8608E-8B70-4FC6-AB19-B03F6ABB7A9C}"/>
            </a:ext>
          </a:extLst>
        </xdr:cNvPr>
        <xdr:cNvSpPr/>
      </xdr:nvSpPr>
      <xdr:spPr>
        <a:xfrm>
          <a:off x="1202944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72389</xdr:rowOff>
    </xdr:from>
    <xdr:to>
      <xdr:col>76</xdr:col>
      <xdr:colOff>114300</xdr:colOff>
      <xdr:row>105</xdr:row>
      <xdr:rowOff>80011</xdr:rowOff>
    </xdr:to>
    <xdr:cxnSp macro="">
      <xdr:nvCxnSpPr>
        <xdr:cNvPr id="881" name="直線コネクタ 880">
          <a:extLst>
            <a:ext uri="{FF2B5EF4-FFF2-40B4-BE49-F238E27FC236}">
              <a16:creationId xmlns:a16="http://schemas.microsoft.com/office/drawing/2014/main" id="{CB18E97A-F4F7-499E-BE3D-3E87A3C9CED4}"/>
            </a:ext>
          </a:extLst>
        </xdr:cNvPr>
        <xdr:cNvCxnSpPr/>
      </xdr:nvCxnSpPr>
      <xdr:spPr>
        <a:xfrm flipV="1">
          <a:off x="12072620" y="1767458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882" name="楕円 881">
          <a:extLst>
            <a:ext uri="{FF2B5EF4-FFF2-40B4-BE49-F238E27FC236}">
              <a16:creationId xmlns:a16="http://schemas.microsoft.com/office/drawing/2014/main" id="{B54A087F-F957-47ED-A863-3B9155708F3B}"/>
            </a:ext>
          </a:extLst>
        </xdr:cNvPr>
        <xdr:cNvSpPr/>
      </xdr:nvSpPr>
      <xdr:spPr>
        <a:xfrm>
          <a:off x="1123188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80011</xdr:rowOff>
    </xdr:to>
    <xdr:cxnSp macro="">
      <xdr:nvCxnSpPr>
        <xdr:cNvPr id="883" name="直線コネクタ 882">
          <a:extLst>
            <a:ext uri="{FF2B5EF4-FFF2-40B4-BE49-F238E27FC236}">
              <a16:creationId xmlns:a16="http://schemas.microsoft.com/office/drawing/2014/main" id="{8F1B3336-A05C-40B7-98F1-21ACC0245CC9}"/>
            </a:ext>
          </a:extLst>
        </xdr:cNvPr>
        <xdr:cNvCxnSpPr/>
      </xdr:nvCxnSpPr>
      <xdr:spPr>
        <a:xfrm>
          <a:off x="11282680" y="17655539"/>
          <a:ext cx="78994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884" name="n_1aveValue【公民館】&#10;有形固定資産減価償却率">
          <a:extLst>
            <a:ext uri="{FF2B5EF4-FFF2-40B4-BE49-F238E27FC236}">
              <a16:creationId xmlns:a16="http://schemas.microsoft.com/office/drawing/2014/main" id="{C0EEE142-6E0D-4BE6-ABCD-406509C62EB9}"/>
            </a:ext>
          </a:extLst>
        </xdr:cNvPr>
        <xdr:cNvSpPr txBox="1"/>
      </xdr:nvSpPr>
      <xdr:spPr>
        <a:xfrm>
          <a:off x="1343724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85" name="n_2aveValue【公民館】&#10;有形固定資産減価償却率">
          <a:extLst>
            <a:ext uri="{FF2B5EF4-FFF2-40B4-BE49-F238E27FC236}">
              <a16:creationId xmlns:a16="http://schemas.microsoft.com/office/drawing/2014/main" id="{28E380FB-8F37-4285-B490-2EB73C867BDB}"/>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886" name="n_3aveValue【公民館】&#10;有形固定資産減価償却率">
          <a:extLst>
            <a:ext uri="{FF2B5EF4-FFF2-40B4-BE49-F238E27FC236}">
              <a16:creationId xmlns:a16="http://schemas.microsoft.com/office/drawing/2014/main" id="{28D91109-E498-439A-8C3F-D4A54B603B7C}"/>
            </a:ext>
          </a:extLst>
        </xdr:cNvPr>
        <xdr:cNvSpPr txBox="1"/>
      </xdr:nvSpPr>
      <xdr:spPr>
        <a:xfrm>
          <a:off x="1190054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87" name="n_4aveValue【公民館】&#10;有形固定資産減価償却率">
          <a:extLst>
            <a:ext uri="{FF2B5EF4-FFF2-40B4-BE49-F238E27FC236}">
              <a16:creationId xmlns:a16="http://schemas.microsoft.com/office/drawing/2014/main" id="{3AC78B42-264E-431B-9CBB-0E444633C64B}"/>
            </a:ext>
          </a:extLst>
        </xdr:cNvPr>
        <xdr:cNvSpPr txBox="1"/>
      </xdr:nvSpPr>
      <xdr:spPr>
        <a:xfrm>
          <a:off x="11102984" y="1721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142891</xdr:rowOff>
    </xdr:from>
    <xdr:ext cx="405111" cy="259045"/>
    <xdr:sp macro="" textlink="">
      <xdr:nvSpPr>
        <xdr:cNvPr id="888" name="n_1mainValue【公民館】&#10;有形固定資産減価償却率">
          <a:extLst>
            <a:ext uri="{FF2B5EF4-FFF2-40B4-BE49-F238E27FC236}">
              <a16:creationId xmlns:a16="http://schemas.microsoft.com/office/drawing/2014/main" id="{EC221BA4-EBFC-46CA-8E92-C0BF4C7BD24B}"/>
            </a:ext>
          </a:extLst>
        </xdr:cNvPr>
        <xdr:cNvSpPr txBox="1"/>
      </xdr:nvSpPr>
      <xdr:spPr>
        <a:xfrm>
          <a:off x="134372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114316</xdr:rowOff>
    </xdr:from>
    <xdr:ext cx="405111" cy="259045"/>
    <xdr:sp macro="" textlink="">
      <xdr:nvSpPr>
        <xdr:cNvPr id="889" name="n_2mainValue【公民館】&#10;有形固定資産減価償却率">
          <a:extLst>
            <a:ext uri="{FF2B5EF4-FFF2-40B4-BE49-F238E27FC236}">
              <a16:creationId xmlns:a16="http://schemas.microsoft.com/office/drawing/2014/main" id="{870671E9-924F-4D8A-A5F0-406B690ABE8C}"/>
            </a:ext>
          </a:extLst>
        </xdr:cNvPr>
        <xdr:cNvSpPr txBox="1"/>
      </xdr:nvSpPr>
      <xdr:spPr>
        <a:xfrm>
          <a:off x="12675244" y="17716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121938</xdr:rowOff>
    </xdr:from>
    <xdr:ext cx="405111" cy="259045"/>
    <xdr:sp macro="" textlink="">
      <xdr:nvSpPr>
        <xdr:cNvPr id="890" name="n_3mainValue【公民館】&#10;有形固定資産減価償却率">
          <a:extLst>
            <a:ext uri="{FF2B5EF4-FFF2-40B4-BE49-F238E27FC236}">
              <a16:creationId xmlns:a16="http://schemas.microsoft.com/office/drawing/2014/main" id="{883D00EC-46C5-4A1F-887A-2EAFB0EC17EA}"/>
            </a:ext>
          </a:extLst>
        </xdr:cNvPr>
        <xdr:cNvSpPr txBox="1"/>
      </xdr:nvSpPr>
      <xdr:spPr>
        <a:xfrm>
          <a:off x="11900544"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891" name="n_4mainValue【公民館】&#10;有形固定資産減価償却率">
          <a:extLst>
            <a:ext uri="{FF2B5EF4-FFF2-40B4-BE49-F238E27FC236}">
              <a16:creationId xmlns:a16="http://schemas.microsoft.com/office/drawing/2014/main" id="{A2301DB1-A393-4F8F-9C6F-FD7EDDB57645}"/>
            </a:ext>
          </a:extLst>
        </xdr:cNvPr>
        <xdr:cNvSpPr txBox="1"/>
      </xdr:nvSpPr>
      <xdr:spPr>
        <a:xfrm>
          <a:off x="1110298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9801625E-15E3-4120-969E-5A7287D4797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F1B1030A-B284-4515-932D-3243CB21E38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76D527BC-6BD4-4C05-8540-FA2E7FF8267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36C204CC-3A56-45FD-A62B-EF7E62653AF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BA4E649-9540-4694-80E8-2B0C5BD50B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9B3C2789-6353-4447-92FD-2FF3AD8181C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597BD7C3-DAC4-41E1-B2B2-36FA0CDAC0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40B42557-79E3-4D60-A95E-1070DA309AD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ABD23442-90B2-4152-B3CB-121C5B9C3A2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E477E623-33A0-4B2F-99EF-D096DE172FF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1783DF40-E5EB-4559-B3FA-B7F7DFFA2E7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2B60371E-6710-4083-BE85-4AAB7C4BCC5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791F1CEB-09F5-4BE0-9E00-9938030EA8C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1B6AA075-0A5B-471B-85B7-8308DB7BD39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65688188-CFDD-48A7-9986-C50A49D0EE0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5436B3C4-F67C-4F33-B330-75093F879D89}"/>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3ECD3D45-2430-4997-BBC7-A4FE205DF64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9C1CE3DD-01C8-4059-9FE0-A9B640DBCBC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F9709732-20F3-430F-BC44-9494869C6EE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8A8016E3-AEB9-427A-B611-1ACEAE3AAEB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A5A84937-0AC5-47E6-AD82-956DD186AA7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913" name="直線コネクタ 912">
          <a:extLst>
            <a:ext uri="{FF2B5EF4-FFF2-40B4-BE49-F238E27FC236}">
              <a16:creationId xmlns:a16="http://schemas.microsoft.com/office/drawing/2014/main" id="{323B076A-0952-4352-AF70-529E5C1A6FA5}"/>
            </a:ext>
          </a:extLst>
        </xdr:cNvPr>
        <xdr:cNvCxnSpPr/>
      </xdr:nvCxnSpPr>
      <xdr:spPr>
        <a:xfrm flipV="1">
          <a:off x="19509104" y="16939260"/>
          <a:ext cx="0" cy="1200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4" name="【公民館】&#10;一人当たり面積最小値テキスト">
          <a:extLst>
            <a:ext uri="{FF2B5EF4-FFF2-40B4-BE49-F238E27FC236}">
              <a16:creationId xmlns:a16="http://schemas.microsoft.com/office/drawing/2014/main" id="{59A0CF79-832F-4454-AFA2-F460F9F4A109}"/>
            </a:ext>
          </a:extLst>
        </xdr:cNvPr>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5" name="直線コネクタ 914">
          <a:extLst>
            <a:ext uri="{FF2B5EF4-FFF2-40B4-BE49-F238E27FC236}">
              <a16:creationId xmlns:a16="http://schemas.microsoft.com/office/drawing/2014/main" id="{FA79CE51-9081-40FD-BE78-A8E5141B1B39}"/>
            </a:ext>
          </a:extLst>
        </xdr:cNvPr>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916" name="【公民館】&#10;一人当たり面積最大値テキスト">
          <a:extLst>
            <a:ext uri="{FF2B5EF4-FFF2-40B4-BE49-F238E27FC236}">
              <a16:creationId xmlns:a16="http://schemas.microsoft.com/office/drawing/2014/main" id="{80EC7396-41B3-43E5-9BCD-7A619EE6D5C2}"/>
            </a:ext>
          </a:extLst>
        </xdr:cNvPr>
        <xdr:cNvSpPr txBox="1"/>
      </xdr:nvSpPr>
      <xdr:spPr>
        <a:xfrm>
          <a:off x="19547840" y="1672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917" name="直線コネクタ 916">
          <a:extLst>
            <a:ext uri="{FF2B5EF4-FFF2-40B4-BE49-F238E27FC236}">
              <a16:creationId xmlns:a16="http://schemas.microsoft.com/office/drawing/2014/main" id="{034A168E-8A84-4707-90CA-761A3DFC92A2}"/>
            </a:ext>
          </a:extLst>
        </xdr:cNvPr>
        <xdr:cNvCxnSpPr/>
      </xdr:nvCxnSpPr>
      <xdr:spPr>
        <a:xfrm>
          <a:off x="19443700" y="16939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918" name="【公民館】&#10;一人当たり面積平均値テキスト">
          <a:extLst>
            <a:ext uri="{FF2B5EF4-FFF2-40B4-BE49-F238E27FC236}">
              <a16:creationId xmlns:a16="http://schemas.microsoft.com/office/drawing/2014/main" id="{6263BE99-CDCF-4A64-BB56-0B3C75B094E3}"/>
            </a:ext>
          </a:extLst>
        </xdr:cNvPr>
        <xdr:cNvSpPr txBox="1"/>
      </xdr:nvSpPr>
      <xdr:spPr>
        <a:xfrm>
          <a:off x="19547840" y="17718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919" name="フローチャート: 判断 918">
          <a:extLst>
            <a:ext uri="{FF2B5EF4-FFF2-40B4-BE49-F238E27FC236}">
              <a16:creationId xmlns:a16="http://schemas.microsoft.com/office/drawing/2014/main" id="{774AD5CF-54DA-4693-82D0-075DEDFB3879}"/>
            </a:ext>
          </a:extLst>
        </xdr:cNvPr>
        <xdr:cNvSpPr/>
      </xdr:nvSpPr>
      <xdr:spPr>
        <a:xfrm>
          <a:off x="19458940" y="17739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920" name="フローチャート: 判断 919">
          <a:extLst>
            <a:ext uri="{FF2B5EF4-FFF2-40B4-BE49-F238E27FC236}">
              <a16:creationId xmlns:a16="http://schemas.microsoft.com/office/drawing/2014/main" id="{7B21EEE2-35B7-42E1-B674-3682B5FD7927}"/>
            </a:ext>
          </a:extLst>
        </xdr:cNvPr>
        <xdr:cNvSpPr/>
      </xdr:nvSpPr>
      <xdr:spPr>
        <a:xfrm>
          <a:off x="18735040" y="177373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921" name="フローチャート: 判断 920">
          <a:extLst>
            <a:ext uri="{FF2B5EF4-FFF2-40B4-BE49-F238E27FC236}">
              <a16:creationId xmlns:a16="http://schemas.microsoft.com/office/drawing/2014/main" id="{6978A36E-D46A-4CC2-95B5-EF8568E3EAB9}"/>
            </a:ext>
          </a:extLst>
        </xdr:cNvPr>
        <xdr:cNvSpPr/>
      </xdr:nvSpPr>
      <xdr:spPr>
        <a:xfrm>
          <a:off x="17937480" y="177510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922" name="フローチャート: 判断 921">
          <a:extLst>
            <a:ext uri="{FF2B5EF4-FFF2-40B4-BE49-F238E27FC236}">
              <a16:creationId xmlns:a16="http://schemas.microsoft.com/office/drawing/2014/main" id="{DD564571-EDD8-4EAF-AC78-5582AB45A794}"/>
            </a:ext>
          </a:extLst>
        </xdr:cNvPr>
        <xdr:cNvSpPr/>
      </xdr:nvSpPr>
      <xdr:spPr>
        <a:xfrm>
          <a:off x="17162780" y="17760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3" name="フローチャート: 判断 922">
          <a:extLst>
            <a:ext uri="{FF2B5EF4-FFF2-40B4-BE49-F238E27FC236}">
              <a16:creationId xmlns:a16="http://schemas.microsoft.com/office/drawing/2014/main" id="{60708422-6AD0-4310-B679-1DC77C66AF7E}"/>
            </a:ext>
          </a:extLst>
        </xdr:cNvPr>
        <xdr:cNvSpPr/>
      </xdr:nvSpPr>
      <xdr:spPr>
        <a:xfrm>
          <a:off x="16388080" y="17786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F39A343-1786-4BDC-96E5-67AC786D66F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813D1D3-9061-4D61-A1BB-3F8F37067EA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8015F66-352A-4D02-AB84-077CEF7EADF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5288C26-A06A-4435-B6C1-51EA8ECC0CC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F799215-8A3A-4BBB-9E90-89A9F28427F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929" name="楕円 928">
          <a:extLst>
            <a:ext uri="{FF2B5EF4-FFF2-40B4-BE49-F238E27FC236}">
              <a16:creationId xmlns:a16="http://schemas.microsoft.com/office/drawing/2014/main" id="{D28F74C0-C554-4ECF-981E-9935440A37BB}"/>
            </a:ext>
          </a:extLst>
        </xdr:cNvPr>
        <xdr:cNvSpPr/>
      </xdr:nvSpPr>
      <xdr:spPr>
        <a:xfrm>
          <a:off x="1945894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48277</xdr:rowOff>
    </xdr:from>
    <xdr:ext cx="469744" cy="259045"/>
    <xdr:sp macro="" textlink="">
      <xdr:nvSpPr>
        <xdr:cNvPr id="930" name="【公民館】&#10;一人当たり面積該当値テキスト">
          <a:extLst>
            <a:ext uri="{FF2B5EF4-FFF2-40B4-BE49-F238E27FC236}">
              <a16:creationId xmlns:a16="http://schemas.microsoft.com/office/drawing/2014/main" id="{74CEACEF-5456-4C48-9AE7-AC0B05644403}"/>
            </a:ext>
          </a:extLst>
        </xdr:cNvPr>
        <xdr:cNvSpPr txBox="1"/>
      </xdr:nvSpPr>
      <xdr:spPr>
        <a:xfrm>
          <a:off x="19547840" y="1748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39115</xdr:rowOff>
    </xdr:from>
    <xdr:to>
      <xdr:col>112</xdr:col>
      <xdr:colOff>38100</xdr:colOff>
      <xdr:row>105</xdr:row>
      <xdr:rowOff>140715</xdr:rowOff>
    </xdr:to>
    <xdr:sp macro="" textlink="">
      <xdr:nvSpPr>
        <xdr:cNvPr id="931" name="楕円 930">
          <a:extLst>
            <a:ext uri="{FF2B5EF4-FFF2-40B4-BE49-F238E27FC236}">
              <a16:creationId xmlns:a16="http://schemas.microsoft.com/office/drawing/2014/main" id="{422F7C18-BC24-47E7-9C52-492C55B1969A}"/>
            </a:ext>
          </a:extLst>
        </xdr:cNvPr>
        <xdr:cNvSpPr/>
      </xdr:nvSpPr>
      <xdr:spPr>
        <a:xfrm>
          <a:off x="18735040" y="17641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76200</xdr:rowOff>
    </xdr:from>
    <xdr:to>
      <xdr:col>116</xdr:col>
      <xdr:colOff>63500</xdr:colOff>
      <xdr:row>105</xdr:row>
      <xdr:rowOff>89915</xdr:rowOff>
    </xdr:to>
    <xdr:cxnSp macro="">
      <xdr:nvCxnSpPr>
        <xdr:cNvPr id="932" name="直線コネクタ 931">
          <a:extLst>
            <a:ext uri="{FF2B5EF4-FFF2-40B4-BE49-F238E27FC236}">
              <a16:creationId xmlns:a16="http://schemas.microsoft.com/office/drawing/2014/main" id="{654BFB0F-D822-4828-89EB-D3913CC54C6D}"/>
            </a:ext>
          </a:extLst>
        </xdr:cNvPr>
        <xdr:cNvCxnSpPr/>
      </xdr:nvCxnSpPr>
      <xdr:spPr>
        <a:xfrm flipV="1">
          <a:off x="18778220" y="17678400"/>
          <a:ext cx="73152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50546</xdr:rowOff>
    </xdr:from>
    <xdr:to>
      <xdr:col>107</xdr:col>
      <xdr:colOff>101600</xdr:colOff>
      <xdr:row>105</xdr:row>
      <xdr:rowOff>152146</xdr:rowOff>
    </xdr:to>
    <xdr:sp macro="" textlink="">
      <xdr:nvSpPr>
        <xdr:cNvPr id="933" name="楕円 932">
          <a:extLst>
            <a:ext uri="{FF2B5EF4-FFF2-40B4-BE49-F238E27FC236}">
              <a16:creationId xmlns:a16="http://schemas.microsoft.com/office/drawing/2014/main" id="{A7424A39-BEB9-4636-8ABC-A07DCFD6D07B}"/>
            </a:ext>
          </a:extLst>
        </xdr:cNvPr>
        <xdr:cNvSpPr/>
      </xdr:nvSpPr>
      <xdr:spPr>
        <a:xfrm>
          <a:off x="17937480" y="1765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89915</xdr:rowOff>
    </xdr:from>
    <xdr:to>
      <xdr:col>111</xdr:col>
      <xdr:colOff>177800</xdr:colOff>
      <xdr:row>105</xdr:row>
      <xdr:rowOff>101346</xdr:rowOff>
    </xdr:to>
    <xdr:cxnSp macro="">
      <xdr:nvCxnSpPr>
        <xdr:cNvPr id="934" name="直線コネクタ 933">
          <a:extLst>
            <a:ext uri="{FF2B5EF4-FFF2-40B4-BE49-F238E27FC236}">
              <a16:creationId xmlns:a16="http://schemas.microsoft.com/office/drawing/2014/main" id="{90437498-AF48-448B-847A-7D223E93B9EA}"/>
            </a:ext>
          </a:extLst>
        </xdr:cNvPr>
        <xdr:cNvCxnSpPr/>
      </xdr:nvCxnSpPr>
      <xdr:spPr>
        <a:xfrm flipV="1">
          <a:off x="17988280" y="17692115"/>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61976</xdr:rowOff>
    </xdr:from>
    <xdr:to>
      <xdr:col>102</xdr:col>
      <xdr:colOff>165100</xdr:colOff>
      <xdr:row>105</xdr:row>
      <xdr:rowOff>163576</xdr:rowOff>
    </xdr:to>
    <xdr:sp macro="" textlink="">
      <xdr:nvSpPr>
        <xdr:cNvPr id="935" name="楕円 934">
          <a:extLst>
            <a:ext uri="{FF2B5EF4-FFF2-40B4-BE49-F238E27FC236}">
              <a16:creationId xmlns:a16="http://schemas.microsoft.com/office/drawing/2014/main" id="{50793FC9-0262-41FB-A60E-43E794762349}"/>
            </a:ext>
          </a:extLst>
        </xdr:cNvPr>
        <xdr:cNvSpPr/>
      </xdr:nvSpPr>
      <xdr:spPr>
        <a:xfrm>
          <a:off x="1716278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101346</xdr:rowOff>
    </xdr:from>
    <xdr:to>
      <xdr:col>107</xdr:col>
      <xdr:colOff>50800</xdr:colOff>
      <xdr:row>105</xdr:row>
      <xdr:rowOff>112776</xdr:rowOff>
    </xdr:to>
    <xdr:cxnSp macro="">
      <xdr:nvCxnSpPr>
        <xdr:cNvPr id="936" name="直線コネクタ 935">
          <a:extLst>
            <a:ext uri="{FF2B5EF4-FFF2-40B4-BE49-F238E27FC236}">
              <a16:creationId xmlns:a16="http://schemas.microsoft.com/office/drawing/2014/main" id="{80E6F5EB-A1F1-413C-B777-4A3644BE32B6}"/>
            </a:ext>
          </a:extLst>
        </xdr:cNvPr>
        <xdr:cNvCxnSpPr/>
      </xdr:nvCxnSpPr>
      <xdr:spPr>
        <a:xfrm flipV="1">
          <a:off x="17213580" y="1770354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73406</xdr:rowOff>
    </xdr:from>
    <xdr:to>
      <xdr:col>98</xdr:col>
      <xdr:colOff>38100</xdr:colOff>
      <xdr:row>106</xdr:row>
      <xdr:rowOff>3556</xdr:rowOff>
    </xdr:to>
    <xdr:sp macro="" textlink="">
      <xdr:nvSpPr>
        <xdr:cNvPr id="937" name="楕円 936">
          <a:extLst>
            <a:ext uri="{FF2B5EF4-FFF2-40B4-BE49-F238E27FC236}">
              <a16:creationId xmlns:a16="http://schemas.microsoft.com/office/drawing/2014/main" id="{AD5CA0D0-A92C-436C-849C-94AC64CA9594}"/>
            </a:ext>
          </a:extLst>
        </xdr:cNvPr>
        <xdr:cNvSpPr/>
      </xdr:nvSpPr>
      <xdr:spPr>
        <a:xfrm>
          <a:off x="16388080" y="17675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112776</xdr:rowOff>
    </xdr:from>
    <xdr:to>
      <xdr:col>102</xdr:col>
      <xdr:colOff>114300</xdr:colOff>
      <xdr:row>105</xdr:row>
      <xdr:rowOff>124206</xdr:rowOff>
    </xdr:to>
    <xdr:cxnSp macro="">
      <xdr:nvCxnSpPr>
        <xdr:cNvPr id="938" name="直線コネクタ 937">
          <a:extLst>
            <a:ext uri="{FF2B5EF4-FFF2-40B4-BE49-F238E27FC236}">
              <a16:creationId xmlns:a16="http://schemas.microsoft.com/office/drawing/2014/main" id="{8AE3C1EE-FFAB-4AD6-A6F3-A1E91A519A86}"/>
            </a:ext>
          </a:extLst>
        </xdr:cNvPr>
        <xdr:cNvCxnSpPr/>
      </xdr:nvCxnSpPr>
      <xdr:spPr>
        <a:xfrm flipV="1">
          <a:off x="16431260" y="1771497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939" name="n_1aveValue【公民館】&#10;一人当たり面積">
          <a:extLst>
            <a:ext uri="{FF2B5EF4-FFF2-40B4-BE49-F238E27FC236}">
              <a16:creationId xmlns:a16="http://schemas.microsoft.com/office/drawing/2014/main" id="{A45144AC-D303-4E14-94CE-0C88419AFC9B}"/>
            </a:ext>
          </a:extLst>
        </xdr:cNvPr>
        <xdr:cNvSpPr txBox="1"/>
      </xdr:nvSpPr>
      <xdr:spPr>
        <a:xfrm>
          <a:off x="18561127" y="1782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940" name="n_2aveValue【公民館】&#10;一人当たり面積">
          <a:extLst>
            <a:ext uri="{FF2B5EF4-FFF2-40B4-BE49-F238E27FC236}">
              <a16:creationId xmlns:a16="http://schemas.microsoft.com/office/drawing/2014/main" id="{FD7C6E2C-CF97-4244-A4C5-C02811AF41D5}"/>
            </a:ext>
          </a:extLst>
        </xdr:cNvPr>
        <xdr:cNvSpPr txBox="1"/>
      </xdr:nvSpPr>
      <xdr:spPr>
        <a:xfrm>
          <a:off x="17776267" y="1783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941" name="n_3aveValue【公民館】&#10;一人当たり面積">
          <a:extLst>
            <a:ext uri="{FF2B5EF4-FFF2-40B4-BE49-F238E27FC236}">
              <a16:creationId xmlns:a16="http://schemas.microsoft.com/office/drawing/2014/main" id="{8F5C6167-5F93-4237-8978-B7902BD0B3E9}"/>
            </a:ext>
          </a:extLst>
        </xdr:cNvPr>
        <xdr:cNvSpPr txBox="1"/>
      </xdr:nvSpPr>
      <xdr:spPr>
        <a:xfrm>
          <a:off x="17001567" y="178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2" name="n_4aveValue【公民館】&#10;一人当たり面積">
          <a:extLst>
            <a:ext uri="{FF2B5EF4-FFF2-40B4-BE49-F238E27FC236}">
              <a16:creationId xmlns:a16="http://schemas.microsoft.com/office/drawing/2014/main" id="{C6563B1B-49C5-449F-85D3-F72A242BA885}"/>
            </a:ext>
          </a:extLst>
        </xdr:cNvPr>
        <xdr:cNvSpPr txBox="1"/>
      </xdr:nvSpPr>
      <xdr:spPr>
        <a:xfrm>
          <a:off x="16226867" y="178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157242</xdr:rowOff>
    </xdr:from>
    <xdr:ext cx="469744" cy="259045"/>
    <xdr:sp macro="" textlink="">
      <xdr:nvSpPr>
        <xdr:cNvPr id="943" name="n_1mainValue【公民館】&#10;一人当たり面積">
          <a:extLst>
            <a:ext uri="{FF2B5EF4-FFF2-40B4-BE49-F238E27FC236}">
              <a16:creationId xmlns:a16="http://schemas.microsoft.com/office/drawing/2014/main" id="{9599173D-2418-4452-B554-D69C8F209DCA}"/>
            </a:ext>
          </a:extLst>
        </xdr:cNvPr>
        <xdr:cNvSpPr txBox="1"/>
      </xdr:nvSpPr>
      <xdr:spPr>
        <a:xfrm>
          <a:off x="18561127" y="1742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168673</xdr:rowOff>
    </xdr:from>
    <xdr:ext cx="469744" cy="259045"/>
    <xdr:sp macro="" textlink="">
      <xdr:nvSpPr>
        <xdr:cNvPr id="944" name="n_2mainValue【公民館】&#10;一人当たり面積">
          <a:extLst>
            <a:ext uri="{FF2B5EF4-FFF2-40B4-BE49-F238E27FC236}">
              <a16:creationId xmlns:a16="http://schemas.microsoft.com/office/drawing/2014/main" id="{65EB7581-C62F-4242-A458-1E3262084BBF}"/>
            </a:ext>
          </a:extLst>
        </xdr:cNvPr>
        <xdr:cNvSpPr txBox="1"/>
      </xdr:nvSpPr>
      <xdr:spPr>
        <a:xfrm>
          <a:off x="177762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8653</xdr:rowOff>
    </xdr:from>
    <xdr:ext cx="469744" cy="259045"/>
    <xdr:sp macro="" textlink="">
      <xdr:nvSpPr>
        <xdr:cNvPr id="945" name="n_3mainValue【公民館】&#10;一人当たり面積">
          <a:extLst>
            <a:ext uri="{FF2B5EF4-FFF2-40B4-BE49-F238E27FC236}">
              <a16:creationId xmlns:a16="http://schemas.microsoft.com/office/drawing/2014/main" id="{B80620EC-7019-49B3-ABA8-7163F2250A42}"/>
            </a:ext>
          </a:extLst>
        </xdr:cNvPr>
        <xdr:cNvSpPr txBox="1"/>
      </xdr:nvSpPr>
      <xdr:spPr>
        <a:xfrm>
          <a:off x="17001567" y="1744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20083</xdr:rowOff>
    </xdr:from>
    <xdr:ext cx="469744" cy="259045"/>
    <xdr:sp macro="" textlink="">
      <xdr:nvSpPr>
        <xdr:cNvPr id="946" name="n_4mainValue【公民館】&#10;一人当たり面積">
          <a:extLst>
            <a:ext uri="{FF2B5EF4-FFF2-40B4-BE49-F238E27FC236}">
              <a16:creationId xmlns:a16="http://schemas.microsoft.com/office/drawing/2014/main" id="{AA3B81AF-196C-46DE-AB76-E9136B4E236F}"/>
            </a:ext>
          </a:extLst>
        </xdr:cNvPr>
        <xdr:cNvSpPr txBox="1"/>
      </xdr:nvSpPr>
      <xdr:spPr>
        <a:xfrm>
          <a:off x="16226867" y="1745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AF91CABC-A629-4F18-9D0D-86CA6F781F2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8659DFD4-6B8B-48BF-9D34-0131827EE77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2930B9A1-230C-47B2-BE5A-E89A7CCC5B4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有形固定資産減価償却率が特に高くなっている施設は児童館、公営住宅、公民館、特に低くなっている施設は港湾・漁港、認定こども園・幼稚園・保育所である。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児童館については、畑野児童館が令和７年度末をもって廃止となり、令和８年度以降は児童クラブとして利用されるが、今後も維持管理にかかる経費の増加に留意する必要がある。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公営住宅については、主に</a:t>
          </a:r>
          <a:r>
            <a:rPr kumimoji="1" lang="en-US" altLang="ja-JP" sz="1300">
              <a:solidFill>
                <a:schemeClr val="tx1"/>
              </a:solidFill>
              <a:latin typeface="ＭＳ Ｐゴシック" panose="020B0600070205080204" pitchFamily="50" charset="-128"/>
              <a:ea typeface="ＭＳ Ｐゴシック" panose="020B0600070205080204" pitchFamily="50" charset="-128"/>
            </a:rPr>
            <a:t>1970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2000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年代に整備されたものが多く、更新時期を既に迎えたものが多く見受けられる。市営公営住宅長寿命化計画に基づき施設数の適正化を図っていく。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港湾・漁港については、施設の長寿命化対策や防波堤の整備等を随時行ってきており、類似団体の中では有形固定資産減価償却率が最も低くなっている。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33DED0-9062-40A6-BB2A-8E5B35B9A81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1B5F0C-8D03-4BC8-AB49-9A0C1E3FD25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0D77DD-2CCD-41A5-BD14-1DBC14A2BAC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F292A8-D5B5-4AE3-A939-5D7392BFFA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新潟県佐渡市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475B7D-C05D-43FA-87A6-61D9E9312D5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74C8F0-BF75-47AE-9BCA-B4B8C8EB704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427502-EA03-4461-BB04-EB660C61BDF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B54CCA-6EAD-4F06-8A88-190EC37397D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C930A0-A6DC-4CBB-94EB-4CCF517334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FD265B-E334-4C29-BA44-4C8BDAF2D20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48,103
47,829
855.68
51,323,280
49,113,043
1,490,886
25,157,347
47,815,503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493C51-19DD-4FB2-8421-1D54DF7CA01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ADE9EB-A0BF-456F-A9EB-DE28C416800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E6D368C-F255-4B1A-9E15-CC7AA67E13E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141.3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B25C14-5C5B-43C9-B647-42EE5A7DB9F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966AE9-2B94-40BC-8C76-B2052F30A6F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1CE9B63-512A-46DA-A4D5-6068E4F4147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432E61-DED5-415F-9393-B56B9A86E48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585898-5E99-4673-9337-0D49F1FA665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2968C6-9E9C-4EA3-9063-B00E061978C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D1DB2A-AB80-4FF5-A452-52FB2979923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34D85B-520B-4302-930F-ED2640E11AA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FE6087-65C2-4315-BB0C-051EE4591F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E58CF6-171E-4891-A37B-45E35477562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3457FB4-7C3E-45C5-B32B-41BCFF833EF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77A472-817A-4B51-8917-8F298812760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9FBA4D7-F389-45FD-AA1C-EEC498C9C2F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5E3240-56FB-49C5-B035-24D6F39A42F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C6196A-3466-4E29-B340-7BCCBD892F5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B29933-1BB1-4AAC-9D33-A37DDB6B6B0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3B5E3F-DA19-4AA3-90BE-EEC66965A17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E81286-2F7C-423B-8ED8-EBB4C6BC89C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480F69-B24C-46D6-8F5D-062BEC9BEFC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FDF1262-0806-4F67-A302-A293A8C63E3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E8C45F-94BA-4F30-AF5D-95188CEF871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F470C0-F3AE-45A0-A73A-32C5A81C61E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AA4E57-5E9A-41C1-B979-5DE407E66C3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9C7B14-7DBC-423F-A5A7-7FD5400CF0F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81ED9B-D236-4E55-A166-49544EFFFAC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2E530F-EB4D-42C1-A3B7-88C16FDE683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7842906-B0BB-411B-9828-42F13CD9398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0D4123-B421-4927-A7D1-490FCF5EF3A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DD1650-0610-4D4A-8D7D-EEC45BA217B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2F58156-F909-459F-9202-354C03FCD2AE}"/>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92641A5-8EFF-4356-B6A4-AB33A8CDC03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F23112E-FF92-4046-AE5B-E1B0F419DC8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8D45F37-AFE0-4130-8EC4-6B498A82835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FEA9F10-DA0A-47BA-8681-865341DD9C8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F7101E7-BF86-4F89-A7A1-809D74B50EC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EE5BA9-6C1C-4A1D-AF88-70771935FA5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6009C13-8795-494B-8351-3110C9B1A54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15D073-33D1-4215-849E-11F24DE58AF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D8DE9F-8057-4B5B-8B3A-DD978D2F3AA8}"/>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B9BD261-2378-452D-A2C4-D83EEC54AE7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7336C56-8965-45E7-B63D-23951A16926B}"/>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A905BF6-CBA7-441A-AB0C-8D2E3780F41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FA1A43-90FC-431F-A183-B6946892EC2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C6A4827-2463-427C-9CC9-E6EEAE09E0BD}"/>
            </a:ext>
          </a:extLst>
        </xdr:cNvPr>
        <xdr:cNvCxnSpPr/>
      </xdr:nvCxnSpPr>
      <xdr:spPr>
        <a:xfrm flipV="1">
          <a:off x="4086225" y="5705747"/>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D7515597-F10B-4329-880E-224714101792}"/>
            </a:ext>
          </a:extLst>
        </xdr:cNvPr>
        <xdr:cNvSpPr txBox="1"/>
      </xdr:nvSpPr>
      <xdr:spPr>
        <a:xfrm>
          <a:off x="4124960"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C4147644-DC61-4857-92E0-7DEE54C6135D}"/>
            </a:ext>
          </a:extLst>
        </xdr:cNvPr>
        <xdr:cNvCxnSpPr/>
      </xdr:nvCxnSpPr>
      <xdr:spPr>
        <a:xfrm>
          <a:off x="4020820" y="7016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F5BF9693-7EEA-4B9D-8823-6A6CBB8BF091}"/>
            </a:ext>
          </a:extLst>
        </xdr:cNvPr>
        <xdr:cNvSpPr txBox="1"/>
      </xdr:nvSpPr>
      <xdr:spPr>
        <a:xfrm>
          <a:off x="4124960" y="5488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BAFCC308-32B1-420E-96D6-B37DD030D1BF}"/>
            </a:ext>
          </a:extLst>
        </xdr:cNvPr>
        <xdr:cNvCxnSpPr/>
      </xdr:nvCxnSpPr>
      <xdr:spPr>
        <a:xfrm>
          <a:off x="4020820" y="5705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90D74FA1-4B49-43FF-85BF-337C0756FA6E}"/>
            </a:ext>
          </a:extLst>
        </xdr:cNvPr>
        <xdr:cNvSpPr txBox="1"/>
      </xdr:nvSpPr>
      <xdr:spPr>
        <a:xfrm>
          <a:off x="4124960" y="6070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82CDA755-7D4B-444E-8FA8-C3A16F37CCF4}"/>
            </a:ext>
          </a:extLst>
        </xdr:cNvPr>
        <xdr:cNvSpPr/>
      </xdr:nvSpPr>
      <xdr:spPr>
        <a:xfrm>
          <a:off x="403606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637F54D2-7906-4D32-8719-1FB65FFDB2BE}"/>
            </a:ext>
          </a:extLst>
        </xdr:cNvPr>
        <xdr:cNvSpPr/>
      </xdr:nvSpPr>
      <xdr:spPr>
        <a:xfrm>
          <a:off x="3312160" y="620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8D68D2C7-46B8-41CF-9D97-0CD4D790F016}"/>
            </a:ext>
          </a:extLst>
        </xdr:cNvPr>
        <xdr:cNvSpPr/>
      </xdr:nvSpPr>
      <xdr:spPr>
        <a:xfrm>
          <a:off x="251460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C434F655-F47B-407D-BBB2-3BE0AB26D8E7}"/>
            </a:ext>
          </a:extLst>
        </xdr:cNvPr>
        <xdr:cNvSpPr/>
      </xdr:nvSpPr>
      <xdr:spPr>
        <a:xfrm>
          <a:off x="1739900" y="61567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4276D1D1-D7CE-495A-AF5B-46FB51267AEC}"/>
            </a:ext>
          </a:extLst>
        </xdr:cNvPr>
        <xdr:cNvSpPr/>
      </xdr:nvSpPr>
      <xdr:spPr>
        <a:xfrm>
          <a:off x="965200" y="61600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FA70EB-D75E-4DDD-B041-6D151055C90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2B3BFC-AE6A-4B58-B492-39C5D34EB93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5BF02C-038F-4FB8-A83E-20562C4C4FD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4915F3B-94A3-43D3-AD8D-B47CD522C98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6E22E8C-5985-484B-A3A4-0C3E1EE6EA2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28666</xdr:rowOff>
    </xdr:from>
    <xdr:to>
      <xdr:col>24</xdr:col>
      <xdr:colOff>114300</xdr:colOff>
      <xdr:row>40</xdr:row>
      <xdr:rowOff>130266</xdr:rowOff>
    </xdr:to>
    <xdr:sp macro="" textlink="">
      <xdr:nvSpPr>
        <xdr:cNvPr id="74" name="楕円 73">
          <a:extLst>
            <a:ext uri="{FF2B5EF4-FFF2-40B4-BE49-F238E27FC236}">
              <a16:creationId xmlns:a16="http://schemas.microsoft.com/office/drawing/2014/main" id="{4017E905-807C-41DD-A9FC-CAE18039678C}"/>
            </a:ext>
          </a:extLst>
        </xdr:cNvPr>
        <xdr:cNvSpPr/>
      </xdr:nvSpPr>
      <xdr:spPr>
        <a:xfrm>
          <a:off x="4036060" y="673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7093</xdr:rowOff>
    </xdr:from>
    <xdr:ext cx="405111" cy="259045"/>
    <xdr:sp macro="" textlink="">
      <xdr:nvSpPr>
        <xdr:cNvPr id="75" name="【図書館】&#10;有形固定資産減価償却率該当値テキスト">
          <a:extLst>
            <a:ext uri="{FF2B5EF4-FFF2-40B4-BE49-F238E27FC236}">
              <a16:creationId xmlns:a16="http://schemas.microsoft.com/office/drawing/2014/main" id="{3D87DABB-B1E7-4074-9362-DDCB656E0216}"/>
            </a:ext>
          </a:extLst>
        </xdr:cNvPr>
        <xdr:cNvSpPr txBox="1"/>
      </xdr:nvSpPr>
      <xdr:spPr>
        <a:xfrm>
          <a:off x="4124960"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136434</xdr:rowOff>
    </xdr:from>
    <xdr:to>
      <xdr:col>20</xdr:col>
      <xdr:colOff>38100</xdr:colOff>
      <xdr:row>41</xdr:row>
      <xdr:rowOff>66584</xdr:rowOff>
    </xdr:to>
    <xdr:sp macro="" textlink="">
      <xdr:nvSpPr>
        <xdr:cNvPr id="76" name="楕円 75">
          <a:extLst>
            <a:ext uri="{FF2B5EF4-FFF2-40B4-BE49-F238E27FC236}">
              <a16:creationId xmlns:a16="http://schemas.microsoft.com/office/drawing/2014/main" id="{DDF67C98-5FF6-460F-A41C-9388A8ABF0C3}"/>
            </a:ext>
          </a:extLst>
        </xdr:cNvPr>
        <xdr:cNvSpPr/>
      </xdr:nvSpPr>
      <xdr:spPr>
        <a:xfrm>
          <a:off x="3312160" y="6842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79466</xdr:rowOff>
    </xdr:from>
    <xdr:to>
      <xdr:col>24</xdr:col>
      <xdr:colOff>63500</xdr:colOff>
      <xdr:row>41</xdr:row>
      <xdr:rowOff>15784</xdr:rowOff>
    </xdr:to>
    <xdr:cxnSp macro="">
      <xdr:nvCxnSpPr>
        <xdr:cNvPr id="77" name="直線コネクタ 76">
          <a:extLst>
            <a:ext uri="{FF2B5EF4-FFF2-40B4-BE49-F238E27FC236}">
              <a16:creationId xmlns:a16="http://schemas.microsoft.com/office/drawing/2014/main" id="{F6F607E4-0182-49EF-8543-3CF6D56905E0}"/>
            </a:ext>
          </a:extLst>
        </xdr:cNvPr>
        <xdr:cNvCxnSpPr/>
      </xdr:nvCxnSpPr>
      <xdr:spPr>
        <a:xfrm flipV="1">
          <a:off x="3355340" y="6785066"/>
          <a:ext cx="731520" cy="10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129903</xdr:rowOff>
    </xdr:from>
    <xdr:to>
      <xdr:col>15</xdr:col>
      <xdr:colOff>101600</xdr:colOff>
      <xdr:row>41</xdr:row>
      <xdr:rowOff>60053</xdr:rowOff>
    </xdr:to>
    <xdr:sp macro="" textlink="">
      <xdr:nvSpPr>
        <xdr:cNvPr id="78" name="楕円 77">
          <a:extLst>
            <a:ext uri="{FF2B5EF4-FFF2-40B4-BE49-F238E27FC236}">
              <a16:creationId xmlns:a16="http://schemas.microsoft.com/office/drawing/2014/main" id="{33A276F9-ECE7-4668-83E8-34B7CE6B1C7B}"/>
            </a:ext>
          </a:extLst>
        </xdr:cNvPr>
        <xdr:cNvSpPr/>
      </xdr:nvSpPr>
      <xdr:spPr>
        <a:xfrm>
          <a:off x="2514600" y="6835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9253</xdr:rowOff>
    </xdr:from>
    <xdr:to>
      <xdr:col>19</xdr:col>
      <xdr:colOff>177800</xdr:colOff>
      <xdr:row>41</xdr:row>
      <xdr:rowOff>15784</xdr:rowOff>
    </xdr:to>
    <xdr:cxnSp macro="">
      <xdr:nvCxnSpPr>
        <xdr:cNvPr id="79" name="直線コネクタ 78">
          <a:extLst>
            <a:ext uri="{FF2B5EF4-FFF2-40B4-BE49-F238E27FC236}">
              <a16:creationId xmlns:a16="http://schemas.microsoft.com/office/drawing/2014/main" id="{325F5C55-85FC-4BF6-BFFB-B599ED603D3E}"/>
            </a:ext>
          </a:extLst>
        </xdr:cNvPr>
        <xdr:cNvCxnSpPr/>
      </xdr:nvCxnSpPr>
      <xdr:spPr>
        <a:xfrm>
          <a:off x="2565400" y="6882493"/>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80" name="楕円 79">
          <a:extLst>
            <a:ext uri="{FF2B5EF4-FFF2-40B4-BE49-F238E27FC236}">
              <a16:creationId xmlns:a16="http://schemas.microsoft.com/office/drawing/2014/main" id="{C662882B-C6F3-4535-AEFF-4B0B11099D45}"/>
            </a:ext>
          </a:extLst>
        </xdr:cNvPr>
        <xdr:cNvSpPr/>
      </xdr:nvSpPr>
      <xdr:spPr>
        <a:xfrm>
          <a:off x="1739900" y="6856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9253</xdr:rowOff>
    </xdr:from>
    <xdr:to>
      <xdr:col>15</xdr:col>
      <xdr:colOff>50800</xdr:colOff>
      <xdr:row>41</xdr:row>
      <xdr:rowOff>30480</xdr:rowOff>
    </xdr:to>
    <xdr:cxnSp macro="">
      <xdr:nvCxnSpPr>
        <xdr:cNvPr id="81" name="直線コネクタ 80">
          <a:extLst>
            <a:ext uri="{FF2B5EF4-FFF2-40B4-BE49-F238E27FC236}">
              <a16:creationId xmlns:a16="http://schemas.microsoft.com/office/drawing/2014/main" id="{2EAEF17E-EA68-4237-8363-443FA1FE7590}"/>
            </a:ext>
          </a:extLst>
        </xdr:cNvPr>
        <xdr:cNvCxnSpPr/>
      </xdr:nvCxnSpPr>
      <xdr:spPr>
        <a:xfrm flipV="1">
          <a:off x="1790700" y="6882493"/>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138067</xdr:rowOff>
    </xdr:from>
    <xdr:to>
      <xdr:col>6</xdr:col>
      <xdr:colOff>38100</xdr:colOff>
      <xdr:row>41</xdr:row>
      <xdr:rowOff>68217</xdr:rowOff>
    </xdr:to>
    <xdr:sp macro="" textlink="">
      <xdr:nvSpPr>
        <xdr:cNvPr id="82" name="楕円 81">
          <a:extLst>
            <a:ext uri="{FF2B5EF4-FFF2-40B4-BE49-F238E27FC236}">
              <a16:creationId xmlns:a16="http://schemas.microsoft.com/office/drawing/2014/main" id="{BE72F324-3823-4FAD-A77B-27189EBCBD55}"/>
            </a:ext>
          </a:extLst>
        </xdr:cNvPr>
        <xdr:cNvSpPr/>
      </xdr:nvSpPr>
      <xdr:spPr>
        <a:xfrm>
          <a:off x="965200" y="6843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17417</xdr:rowOff>
    </xdr:from>
    <xdr:to>
      <xdr:col>10</xdr:col>
      <xdr:colOff>114300</xdr:colOff>
      <xdr:row>41</xdr:row>
      <xdr:rowOff>30480</xdr:rowOff>
    </xdr:to>
    <xdr:cxnSp macro="">
      <xdr:nvCxnSpPr>
        <xdr:cNvPr id="83" name="直線コネクタ 82">
          <a:extLst>
            <a:ext uri="{FF2B5EF4-FFF2-40B4-BE49-F238E27FC236}">
              <a16:creationId xmlns:a16="http://schemas.microsoft.com/office/drawing/2014/main" id="{2D7A0EA2-B880-46D0-ABE6-3165D2095857}"/>
            </a:ext>
          </a:extLst>
        </xdr:cNvPr>
        <xdr:cNvCxnSpPr/>
      </xdr:nvCxnSpPr>
      <xdr:spPr>
        <a:xfrm>
          <a:off x="1008380" y="6890657"/>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127914E2-1EB3-4805-894C-02AE52940730}"/>
            </a:ext>
          </a:extLst>
        </xdr:cNvPr>
        <xdr:cNvSpPr txBox="1"/>
      </xdr:nvSpPr>
      <xdr:spPr>
        <a:xfrm>
          <a:off x="317056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1EE4FD26-2D2A-4E73-B81A-E67865A73760}"/>
            </a:ext>
          </a:extLst>
        </xdr:cNvPr>
        <xdr:cNvSpPr txBox="1"/>
      </xdr:nvSpPr>
      <xdr:spPr>
        <a:xfrm>
          <a:off x="238570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9F9B58E1-17D6-459E-9E8F-731B5A2BA282}"/>
            </a:ext>
          </a:extLst>
        </xdr:cNvPr>
        <xdr:cNvSpPr txBox="1"/>
      </xdr:nvSpPr>
      <xdr:spPr>
        <a:xfrm>
          <a:off x="1611004" y="593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6DCE5764-BBB8-4678-873D-6A42371CEF51}"/>
            </a:ext>
          </a:extLst>
        </xdr:cNvPr>
        <xdr:cNvSpPr txBox="1"/>
      </xdr:nvSpPr>
      <xdr:spPr>
        <a:xfrm>
          <a:off x="836304" y="59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1306E92C-F614-4E46-B6B9-35437C13DE89}"/>
            </a:ext>
          </a:extLst>
        </xdr:cNvPr>
        <xdr:cNvSpPr txBox="1"/>
      </xdr:nvSpPr>
      <xdr:spPr>
        <a:xfrm>
          <a:off x="317056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51180</xdr:rowOff>
    </xdr:from>
    <xdr:ext cx="405111" cy="259045"/>
    <xdr:sp macro="" textlink="">
      <xdr:nvSpPr>
        <xdr:cNvPr id="89" name="n_2mainValue【図書館】&#10;有形固定資産減価償却率">
          <a:extLst>
            <a:ext uri="{FF2B5EF4-FFF2-40B4-BE49-F238E27FC236}">
              <a16:creationId xmlns:a16="http://schemas.microsoft.com/office/drawing/2014/main" id="{368F119F-65B2-420B-BF09-7274B07E7C67}"/>
            </a:ext>
          </a:extLst>
        </xdr:cNvPr>
        <xdr:cNvSpPr txBox="1"/>
      </xdr:nvSpPr>
      <xdr:spPr>
        <a:xfrm>
          <a:off x="2385704" y="692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90" name="n_3mainValue【図書館】&#10;有形固定資産減価償却率">
          <a:extLst>
            <a:ext uri="{FF2B5EF4-FFF2-40B4-BE49-F238E27FC236}">
              <a16:creationId xmlns:a16="http://schemas.microsoft.com/office/drawing/2014/main" id="{CC649CA0-2748-4EFC-B553-639985277A9F}"/>
            </a:ext>
          </a:extLst>
        </xdr:cNvPr>
        <xdr:cNvSpPr txBox="1"/>
      </xdr:nvSpPr>
      <xdr:spPr>
        <a:xfrm>
          <a:off x="161100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A3E53084-8EA7-422F-A9D4-0B66215258ED}"/>
            </a:ext>
          </a:extLst>
        </xdr:cNvPr>
        <xdr:cNvSpPr txBox="1"/>
      </xdr:nvSpPr>
      <xdr:spPr>
        <a:xfrm>
          <a:off x="836304" y="693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F08AB97-A48D-439A-BC5C-785879D4568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ED6A983-C020-4CC8-85FB-E141BEC2206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E12D7D8-9600-4214-A579-608D7154B8B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A8FB619-FA4A-495D-A2D4-B876C2B4CC7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CF4CCA6-D8B1-4B1F-8FBE-E1ED4B6CAF8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A3A9607-B745-486D-8855-0A06AEF8FC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BB47B43-36B2-48C8-89F2-247D826F544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8E7CC5-5D5A-4983-8C48-71D72EFF27A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CA731D5-D22D-4D08-9DC9-24E114B7872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5B8826B-6569-4C3C-814D-4E1C97B47FC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3A6387D-4974-4C4F-9395-976B5603DDA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8BC12FD-2D26-4F5C-97B3-D80C9C7D2C31}"/>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33298B4-C4E4-49F0-9A65-0DBE910BC28F}"/>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49464BE-3EAE-44E3-8FA8-A469D265B8F9}"/>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B625ABE1-9EC6-40C7-BA03-85290A2F8AC2}"/>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C3A5EDE-42F9-4AAC-9657-059CEB8579DE}"/>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958F368-DD50-4833-B322-FB9AE0F62188}"/>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C8AB1EB-DDD6-48B0-8A24-3613EA47B916}"/>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3CB995D-D228-46CF-8704-5D0C8B2C019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24CFF91-1C73-4D5C-838D-55365500F87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7D6D6B6-8FF3-4F87-A80A-983064EA006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D18BACB4-6272-4A47-A6EA-65A336EB394C}"/>
            </a:ext>
          </a:extLst>
        </xdr:cNvPr>
        <xdr:cNvCxnSpPr/>
      </xdr:nvCxnSpPr>
      <xdr:spPr>
        <a:xfrm flipV="1">
          <a:off x="9219565" y="5945886"/>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1DE07B6E-55A4-4A5B-9459-15A90DA5039B}"/>
            </a:ext>
          </a:extLst>
        </xdr:cNvPr>
        <xdr:cNvSpPr txBox="1"/>
      </xdr:nvSpPr>
      <xdr:spPr>
        <a:xfrm>
          <a:off x="9258300" y="690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6963C1FA-1645-4B2C-89F8-C0687A1908F9}"/>
            </a:ext>
          </a:extLst>
        </xdr:cNvPr>
        <xdr:cNvCxnSpPr/>
      </xdr:nvCxnSpPr>
      <xdr:spPr>
        <a:xfrm>
          <a:off x="9154160" y="689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7F3C3BFE-AEC0-47D0-B46B-507A8EB79049}"/>
            </a:ext>
          </a:extLst>
        </xdr:cNvPr>
        <xdr:cNvSpPr txBox="1"/>
      </xdr:nvSpPr>
      <xdr:spPr>
        <a:xfrm>
          <a:off x="9258300" y="572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5B9AEC54-FD3E-40CC-88E3-BF41421B041D}"/>
            </a:ext>
          </a:extLst>
        </xdr:cNvPr>
        <xdr:cNvCxnSpPr/>
      </xdr:nvCxnSpPr>
      <xdr:spPr>
        <a:xfrm>
          <a:off x="915416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2F8EA914-4720-4842-9109-EDFE185D72FC}"/>
            </a:ext>
          </a:extLst>
        </xdr:cNvPr>
        <xdr:cNvSpPr txBox="1"/>
      </xdr:nvSpPr>
      <xdr:spPr>
        <a:xfrm>
          <a:off x="9258300" y="654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0292DA40-1202-4A8D-AEE0-F732649734B8}"/>
            </a:ext>
          </a:extLst>
        </xdr:cNvPr>
        <xdr:cNvSpPr/>
      </xdr:nvSpPr>
      <xdr:spPr>
        <a:xfrm>
          <a:off x="9192260" y="6698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3A07B130-E2E8-4066-A16B-568C18E070D8}"/>
            </a:ext>
          </a:extLst>
        </xdr:cNvPr>
        <xdr:cNvSpPr/>
      </xdr:nvSpPr>
      <xdr:spPr>
        <a:xfrm>
          <a:off x="8445500" y="67073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49DEC59E-2C94-4AEA-8A5B-01BDA09C9480}"/>
            </a:ext>
          </a:extLst>
        </xdr:cNvPr>
        <xdr:cNvSpPr/>
      </xdr:nvSpPr>
      <xdr:spPr>
        <a:xfrm>
          <a:off x="7670800" y="67081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EE451023-A9EF-49EF-9A23-DE011128C458}"/>
            </a:ext>
          </a:extLst>
        </xdr:cNvPr>
        <xdr:cNvSpPr/>
      </xdr:nvSpPr>
      <xdr:spPr>
        <a:xfrm>
          <a:off x="6873240" y="67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DDA926C9-2855-44C0-8150-853FD5E3CF43}"/>
            </a:ext>
          </a:extLst>
        </xdr:cNvPr>
        <xdr:cNvSpPr/>
      </xdr:nvSpPr>
      <xdr:spPr>
        <a:xfrm>
          <a:off x="609854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76315AD-35DC-4C6A-BAE3-07F5941521A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2DD822C-F9CB-495B-B6B4-5C664364B5F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000C4E-06F8-46F5-853C-7B83F4BD06B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93BAA0-E894-4E9E-BB7A-8BFAF558CA7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E46FDF2-376C-4661-AC89-D2ECC415536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9" name="楕円 128">
          <a:extLst>
            <a:ext uri="{FF2B5EF4-FFF2-40B4-BE49-F238E27FC236}">
              <a16:creationId xmlns:a16="http://schemas.microsoft.com/office/drawing/2014/main" id="{2AA5658D-5BBD-47DD-93C9-8317A8A13D44}"/>
            </a:ext>
          </a:extLst>
        </xdr:cNvPr>
        <xdr:cNvSpPr/>
      </xdr:nvSpPr>
      <xdr:spPr>
        <a:xfrm>
          <a:off x="919226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59BF1630-C6E8-4B8E-BD3E-996CC4B46687}"/>
            </a:ext>
          </a:extLst>
        </xdr:cNvPr>
        <xdr:cNvSpPr txBox="1"/>
      </xdr:nvSpPr>
      <xdr:spPr>
        <a:xfrm>
          <a:off x="9258300" y="6676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52832</xdr:rowOff>
    </xdr:from>
    <xdr:to>
      <xdr:col>50</xdr:col>
      <xdr:colOff>165100</xdr:colOff>
      <xdr:row>40</xdr:row>
      <xdr:rowOff>154432</xdr:rowOff>
    </xdr:to>
    <xdr:sp macro="" textlink="">
      <xdr:nvSpPr>
        <xdr:cNvPr id="131" name="楕円 130">
          <a:extLst>
            <a:ext uri="{FF2B5EF4-FFF2-40B4-BE49-F238E27FC236}">
              <a16:creationId xmlns:a16="http://schemas.microsoft.com/office/drawing/2014/main" id="{C84E6B12-218F-47CA-A317-5F88EB5CEB86}"/>
            </a:ext>
          </a:extLst>
        </xdr:cNvPr>
        <xdr:cNvSpPr/>
      </xdr:nvSpPr>
      <xdr:spPr>
        <a:xfrm>
          <a:off x="8445500" y="675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103632</xdr:rowOff>
    </xdr:to>
    <xdr:cxnSp macro="">
      <xdr:nvCxnSpPr>
        <xdr:cNvPr id="132" name="直線コネクタ 131">
          <a:extLst>
            <a:ext uri="{FF2B5EF4-FFF2-40B4-BE49-F238E27FC236}">
              <a16:creationId xmlns:a16="http://schemas.microsoft.com/office/drawing/2014/main" id="{884289DF-6B4B-4CAB-9480-00813820E2E2}"/>
            </a:ext>
          </a:extLst>
        </xdr:cNvPr>
        <xdr:cNvCxnSpPr/>
      </xdr:nvCxnSpPr>
      <xdr:spPr>
        <a:xfrm flipV="1">
          <a:off x="8496300" y="6804660"/>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3" name="楕円 132">
          <a:extLst>
            <a:ext uri="{FF2B5EF4-FFF2-40B4-BE49-F238E27FC236}">
              <a16:creationId xmlns:a16="http://schemas.microsoft.com/office/drawing/2014/main" id="{9CD5C5F2-DBD8-424E-ADA4-EE14186FEFDE}"/>
            </a:ext>
          </a:extLst>
        </xdr:cNvPr>
        <xdr:cNvSpPr/>
      </xdr:nvSpPr>
      <xdr:spPr>
        <a:xfrm>
          <a:off x="7670800" y="6763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103632</xdr:rowOff>
    </xdr:from>
    <xdr:to>
      <xdr:col>50</xdr:col>
      <xdr:colOff>114300</xdr:colOff>
      <xdr:row>40</xdr:row>
      <xdr:rowOff>108204</xdr:rowOff>
    </xdr:to>
    <xdr:cxnSp macro="">
      <xdr:nvCxnSpPr>
        <xdr:cNvPr id="134" name="直線コネクタ 133">
          <a:extLst>
            <a:ext uri="{FF2B5EF4-FFF2-40B4-BE49-F238E27FC236}">
              <a16:creationId xmlns:a16="http://schemas.microsoft.com/office/drawing/2014/main" id="{6D64964B-D2B8-475D-AD26-CA1B98E3F3F1}"/>
            </a:ext>
          </a:extLst>
        </xdr:cNvPr>
        <xdr:cNvCxnSpPr/>
      </xdr:nvCxnSpPr>
      <xdr:spPr>
        <a:xfrm flipV="1">
          <a:off x="7713980" y="680923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61976</xdr:rowOff>
    </xdr:from>
    <xdr:to>
      <xdr:col>41</xdr:col>
      <xdr:colOff>101600</xdr:colOff>
      <xdr:row>40</xdr:row>
      <xdr:rowOff>163576</xdr:rowOff>
    </xdr:to>
    <xdr:sp macro="" textlink="">
      <xdr:nvSpPr>
        <xdr:cNvPr id="135" name="楕円 134">
          <a:extLst>
            <a:ext uri="{FF2B5EF4-FFF2-40B4-BE49-F238E27FC236}">
              <a16:creationId xmlns:a16="http://schemas.microsoft.com/office/drawing/2014/main" id="{13D08C7A-01CA-4427-BBAA-3FB0172E9A27}"/>
            </a:ext>
          </a:extLst>
        </xdr:cNvPr>
        <xdr:cNvSpPr/>
      </xdr:nvSpPr>
      <xdr:spPr>
        <a:xfrm>
          <a:off x="6873240" y="676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108204</xdr:rowOff>
    </xdr:from>
    <xdr:to>
      <xdr:col>45</xdr:col>
      <xdr:colOff>177800</xdr:colOff>
      <xdr:row>40</xdr:row>
      <xdr:rowOff>112776</xdr:rowOff>
    </xdr:to>
    <xdr:cxnSp macro="">
      <xdr:nvCxnSpPr>
        <xdr:cNvPr id="136" name="直線コネクタ 135">
          <a:extLst>
            <a:ext uri="{FF2B5EF4-FFF2-40B4-BE49-F238E27FC236}">
              <a16:creationId xmlns:a16="http://schemas.microsoft.com/office/drawing/2014/main" id="{EAB74B07-1344-4420-9783-410B83B1B6BE}"/>
            </a:ext>
          </a:extLst>
        </xdr:cNvPr>
        <xdr:cNvCxnSpPr/>
      </xdr:nvCxnSpPr>
      <xdr:spPr>
        <a:xfrm flipV="1">
          <a:off x="6924040" y="681380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37" name="楕円 136">
          <a:extLst>
            <a:ext uri="{FF2B5EF4-FFF2-40B4-BE49-F238E27FC236}">
              <a16:creationId xmlns:a16="http://schemas.microsoft.com/office/drawing/2014/main" id="{784D0A7E-142E-4B06-93ED-4782B5B01A7D}"/>
            </a:ext>
          </a:extLst>
        </xdr:cNvPr>
        <xdr:cNvSpPr/>
      </xdr:nvSpPr>
      <xdr:spPr>
        <a:xfrm>
          <a:off x="6098540" y="67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112776</xdr:rowOff>
    </xdr:from>
    <xdr:to>
      <xdr:col>41</xdr:col>
      <xdr:colOff>50800</xdr:colOff>
      <xdr:row>40</xdr:row>
      <xdr:rowOff>117348</xdr:rowOff>
    </xdr:to>
    <xdr:cxnSp macro="">
      <xdr:nvCxnSpPr>
        <xdr:cNvPr id="138" name="直線コネクタ 137">
          <a:extLst>
            <a:ext uri="{FF2B5EF4-FFF2-40B4-BE49-F238E27FC236}">
              <a16:creationId xmlns:a16="http://schemas.microsoft.com/office/drawing/2014/main" id="{DAD2F9A2-23FE-4EE9-8522-5FAF12C5D47A}"/>
            </a:ext>
          </a:extLst>
        </xdr:cNvPr>
        <xdr:cNvCxnSpPr/>
      </xdr:nvCxnSpPr>
      <xdr:spPr>
        <a:xfrm flipV="1">
          <a:off x="6149340" y="681837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51A6E30D-963C-44FA-83D7-A8D89B7D99D3}"/>
            </a:ext>
          </a:extLst>
        </xdr:cNvPr>
        <xdr:cNvSpPr txBox="1"/>
      </xdr:nvSpPr>
      <xdr:spPr>
        <a:xfrm>
          <a:off x="8271587"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826BF035-3D88-4597-B598-01E80FF3C6D9}"/>
            </a:ext>
          </a:extLst>
        </xdr:cNvPr>
        <xdr:cNvSpPr txBox="1"/>
      </xdr:nvSpPr>
      <xdr:spPr>
        <a:xfrm>
          <a:off x="750958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86357EE9-BD33-4E4B-B242-394A49EBF57B}"/>
            </a:ext>
          </a:extLst>
        </xdr:cNvPr>
        <xdr:cNvSpPr txBox="1"/>
      </xdr:nvSpPr>
      <xdr:spPr>
        <a:xfrm>
          <a:off x="6712027" y="65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8C2F31FF-F8B3-4113-A80D-63EF6C7A139D}"/>
            </a:ext>
          </a:extLst>
        </xdr:cNvPr>
        <xdr:cNvSpPr txBox="1"/>
      </xdr:nvSpPr>
      <xdr:spPr>
        <a:xfrm>
          <a:off x="59373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145559</xdr:rowOff>
    </xdr:from>
    <xdr:ext cx="469744" cy="259045"/>
    <xdr:sp macro="" textlink="">
      <xdr:nvSpPr>
        <xdr:cNvPr id="143" name="n_1mainValue【図書館】&#10;一人当たり面積">
          <a:extLst>
            <a:ext uri="{FF2B5EF4-FFF2-40B4-BE49-F238E27FC236}">
              <a16:creationId xmlns:a16="http://schemas.microsoft.com/office/drawing/2014/main" id="{C3DEA623-D20C-4BCC-952A-DC04FC37609B}"/>
            </a:ext>
          </a:extLst>
        </xdr:cNvPr>
        <xdr:cNvSpPr txBox="1"/>
      </xdr:nvSpPr>
      <xdr:spPr>
        <a:xfrm>
          <a:off x="8271587" y="68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4" name="n_2mainValue【図書館】&#10;一人当たり面積">
          <a:extLst>
            <a:ext uri="{FF2B5EF4-FFF2-40B4-BE49-F238E27FC236}">
              <a16:creationId xmlns:a16="http://schemas.microsoft.com/office/drawing/2014/main" id="{8D19DC4D-5CB7-4EE8-A37B-50A833DC02CB}"/>
            </a:ext>
          </a:extLst>
        </xdr:cNvPr>
        <xdr:cNvSpPr txBox="1"/>
      </xdr:nvSpPr>
      <xdr:spPr>
        <a:xfrm>
          <a:off x="7509587" y="685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154703</xdr:rowOff>
    </xdr:from>
    <xdr:ext cx="469744" cy="259045"/>
    <xdr:sp macro="" textlink="">
      <xdr:nvSpPr>
        <xdr:cNvPr id="145" name="n_3mainValue【図書館】&#10;一人当たり面積">
          <a:extLst>
            <a:ext uri="{FF2B5EF4-FFF2-40B4-BE49-F238E27FC236}">
              <a16:creationId xmlns:a16="http://schemas.microsoft.com/office/drawing/2014/main" id="{243344A8-58E8-4F1E-94EB-06E29A850147}"/>
            </a:ext>
          </a:extLst>
        </xdr:cNvPr>
        <xdr:cNvSpPr txBox="1"/>
      </xdr:nvSpPr>
      <xdr:spPr>
        <a:xfrm>
          <a:off x="671202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6" name="n_4mainValue【図書館】&#10;一人当たり面積">
          <a:extLst>
            <a:ext uri="{FF2B5EF4-FFF2-40B4-BE49-F238E27FC236}">
              <a16:creationId xmlns:a16="http://schemas.microsoft.com/office/drawing/2014/main" id="{BF776D5A-A5F2-4065-9341-C0B9AC03DC78}"/>
            </a:ext>
          </a:extLst>
        </xdr:cNvPr>
        <xdr:cNvSpPr txBox="1"/>
      </xdr:nvSpPr>
      <xdr:spPr>
        <a:xfrm>
          <a:off x="5937327" y="68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6E512B-A05A-409C-9916-92401304952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344449F-B7BC-41AE-8AF8-8B74B443897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600C651-6B47-442D-B6A5-D57A12E49EE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5C89067-6ECC-448E-8BB3-04328C5375A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D5833F3-A4CC-4DCF-ADEA-73B7F0C7549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7C9446-2FB7-4987-BA02-5A61A81D623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8D48974-D0A1-44A1-91AE-D0475C44D9D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661F8BC-594E-461F-A4C9-AA5B01D4969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BBE81BE-94E1-42DE-852F-8C5F140F156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BE9081-C845-4353-A8B3-52F324E47F2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60BC635-C524-4780-82FB-1D4EEBB711C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67D69A1B-D819-4F6F-B80D-15EA8BA03A49}"/>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C547958C-D75B-4841-953E-56018F408D4D}"/>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E2C6B456-A39A-4B5D-9A9D-5251C3298AD9}"/>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F9CC3DB2-4552-4D45-B6C5-E256805BDA82}"/>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98FBE09E-E061-471D-BF67-255E2BFFED04}"/>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663BDF7-7C63-4F7D-BB77-18C0046B3A85}"/>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F15D19ED-9487-42F9-A5C4-222A9D5E0E00}"/>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542B3570-A4D2-431A-BD8A-1FAB2CB9D043}"/>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828AADD3-747F-4CFE-8753-6AA2F1A0475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E0F0A430-3958-453D-81D0-22B0C0EA59D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B48A01B-4A79-4958-9AC3-F557BDE6C14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3FCBFFC7-61BA-4C16-812D-82A8507FB8D1}"/>
            </a:ext>
          </a:extLst>
        </xdr:cNvPr>
        <xdr:cNvCxnSpPr/>
      </xdr:nvCxnSpPr>
      <xdr:spPr>
        <a:xfrm flipV="1">
          <a:off x="4086225" y="9293352"/>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76FDA503-9E54-4562-A638-F85B526AF2C4}"/>
            </a:ext>
          </a:extLst>
        </xdr:cNvPr>
        <xdr:cNvSpPr txBox="1"/>
      </xdr:nvSpPr>
      <xdr:spPr>
        <a:xfrm>
          <a:off x="4124960" y="1065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AF59402C-82B9-405C-A05D-B9BBB191522B}"/>
            </a:ext>
          </a:extLst>
        </xdr:cNvPr>
        <xdr:cNvCxnSpPr/>
      </xdr:nvCxnSpPr>
      <xdr:spPr>
        <a:xfrm>
          <a:off x="402082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E279CAAA-E473-4A51-A887-0C7E151CE15A}"/>
            </a:ext>
          </a:extLst>
        </xdr:cNvPr>
        <xdr:cNvSpPr txBox="1"/>
      </xdr:nvSpPr>
      <xdr:spPr>
        <a:xfrm>
          <a:off x="4124960" y="907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F2DD4212-8E79-4DE0-B40A-3A82B27CE449}"/>
            </a:ext>
          </a:extLst>
        </xdr:cNvPr>
        <xdr:cNvCxnSpPr/>
      </xdr:nvCxnSpPr>
      <xdr:spPr>
        <a:xfrm>
          <a:off x="4020820" y="9293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153FF6D7-1CED-4529-BB13-0DBC43C234D0}"/>
            </a:ext>
          </a:extLst>
        </xdr:cNvPr>
        <xdr:cNvSpPr txBox="1"/>
      </xdr:nvSpPr>
      <xdr:spPr>
        <a:xfrm>
          <a:off x="4124960" y="988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4B7FFFAA-0717-4B83-92AD-A5A93E45F179}"/>
            </a:ext>
          </a:extLst>
        </xdr:cNvPr>
        <xdr:cNvSpPr/>
      </xdr:nvSpPr>
      <xdr:spPr>
        <a:xfrm>
          <a:off x="4036060" y="990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EFCB6064-9D69-418B-BDC5-5153731F9C3C}"/>
            </a:ext>
          </a:extLst>
        </xdr:cNvPr>
        <xdr:cNvSpPr/>
      </xdr:nvSpPr>
      <xdr:spPr>
        <a:xfrm>
          <a:off x="3312160" y="9891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1CCCE929-E976-4114-B5D6-A7D949F31422}"/>
            </a:ext>
          </a:extLst>
        </xdr:cNvPr>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522FC1F0-1237-43B5-A492-2B62D1ACBFBD}"/>
            </a:ext>
          </a:extLst>
        </xdr:cNvPr>
        <xdr:cNvSpPr/>
      </xdr:nvSpPr>
      <xdr:spPr>
        <a:xfrm>
          <a:off x="1739900" y="983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EF4292D7-0130-4424-B58D-813114FB9A8B}"/>
            </a:ext>
          </a:extLst>
        </xdr:cNvPr>
        <xdr:cNvSpPr/>
      </xdr:nvSpPr>
      <xdr:spPr>
        <a:xfrm>
          <a:off x="965200" y="9887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5F77C4B-8F9B-480A-9BD0-E368C2B0C30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B1EC69E-CB23-454D-A7E6-E728851827D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94EEEC3-2B1F-4407-8814-64E34388641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C28F43-FA02-44E9-A0B3-79708749D3D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A41B75-BFA0-4B6E-8312-ACC6E090178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113792</xdr:rowOff>
    </xdr:from>
    <xdr:to>
      <xdr:col>24</xdr:col>
      <xdr:colOff>114300</xdr:colOff>
      <xdr:row>57</xdr:row>
      <xdr:rowOff>43942</xdr:rowOff>
    </xdr:to>
    <xdr:sp macro="" textlink="">
      <xdr:nvSpPr>
        <xdr:cNvPr id="185" name="楕円 184">
          <a:extLst>
            <a:ext uri="{FF2B5EF4-FFF2-40B4-BE49-F238E27FC236}">
              <a16:creationId xmlns:a16="http://schemas.microsoft.com/office/drawing/2014/main" id="{5F3C5C11-ACC5-4335-AF25-9768440B45BE}"/>
            </a:ext>
          </a:extLst>
        </xdr:cNvPr>
        <xdr:cNvSpPr/>
      </xdr:nvSpPr>
      <xdr:spPr>
        <a:xfrm>
          <a:off x="4036060" y="9501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136669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2B0E219D-3CA9-442A-8BB8-B17DA67F4471}"/>
            </a:ext>
          </a:extLst>
        </xdr:cNvPr>
        <xdr:cNvSpPr txBox="1"/>
      </xdr:nvSpPr>
      <xdr:spPr>
        <a:xfrm>
          <a:off x="4124960" y="935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15494</xdr:rowOff>
    </xdr:from>
    <xdr:to>
      <xdr:col>20</xdr:col>
      <xdr:colOff>38100</xdr:colOff>
      <xdr:row>57</xdr:row>
      <xdr:rowOff>117094</xdr:rowOff>
    </xdr:to>
    <xdr:sp macro="" textlink="">
      <xdr:nvSpPr>
        <xdr:cNvPr id="187" name="楕円 186">
          <a:extLst>
            <a:ext uri="{FF2B5EF4-FFF2-40B4-BE49-F238E27FC236}">
              <a16:creationId xmlns:a16="http://schemas.microsoft.com/office/drawing/2014/main" id="{885EB981-5B3F-48D9-8387-DF9EA96E6EDF}"/>
            </a:ext>
          </a:extLst>
        </xdr:cNvPr>
        <xdr:cNvSpPr/>
      </xdr:nvSpPr>
      <xdr:spPr>
        <a:xfrm>
          <a:off x="3312160" y="95709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164592</xdr:rowOff>
    </xdr:from>
    <xdr:to>
      <xdr:col>24</xdr:col>
      <xdr:colOff>63500</xdr:colOff>
      <xdr:row>57</xdr:row>
      <xdr:rowOff>66294</xdr:rowOff>
    </xdr:to>
    <xdr:cxnSp macro="">
      <xdr:nvCxnSpPr>
        <xdr:cNvPr id="188" name="直線コネクタ 187">
          <a:extLst>
            <a:ext uri="{FF2B5EF4-FFF2-40B4-BE49-F238E27FC236}">
              <a16:creationId xmlns:a16="http://schemas.microsoft.com/office/drawing/2014/main" id="{03B4A22A-508A-4C72-A995-E6EE834A4937}"/>
            </a:ext>
          </a:extLst>
        </xdr:cNvPr>
        <xdr:cNvCxnSpPr/>
      </xdr:nvCxnSpPr>
      <xdr:spPr>
        <a:xfrm flipV="1">
          <a:off x="3355340" y="9552432"/>
          <a:ext cx="73152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154940</xdr:rowOff>
    </xdr:from>
    <xdr:to>
      <xdr:col>15</xdr:col>
      <xdr:colOff>101600</xdr:colOff>
      <xdr:row>57</xdr:row>
      <xdr:rowOff>85090</xdr:rowOff>
    </xdr:to>
    <xdr:sp macro="" textlink="">
      <xdr:nvSpPr>
        <xdr:cNvPr id="189" name="楕円 188">
          <a:extLst>
            <a:ext uri="{FF2B5EF4-FFF2-40B4-BE49-F238E27FC236}">
              <a16:creationId xmlns:a16="http://schemas.microsoft.com/office/drawing/2014/main" id="{09E3BF95-F690-4EEB-922E-5A0A77A0AA29}"/>
            </a:ext>
          </a:extLst>
        </xdr:cNvPr>
        <xdr:cNvSpPr/>
      </xdr:nvSpPr>
      <xdr:spPr>
        <a:xfrm>
          <a:off x="2514600" y="9542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34290</xdr:rowOff>
    </xdr:from>
    <xdr:to>
      <xdr:col>19</xdr:col>
      <xdr:colOff>177800</xdr:colOff>
      <xdr:row>57</xdr:row>
      <xdr:rowOff>66294</xdr:rowOff>
    </xdr:to>
    <xdr:cxnSp macro="">
      <xdr:nvCxnSpPr>
        <xdr:cNvPr id="190" name="直線コネクタ 189">
          <a:extLst>
            <a:ext uri="{FF2B5EF4-FFF2-40B4-BE49-F238E27FC236}">
              <a16:creationId xmlns:a16="http://schemas.microsoft.com/office/drawing/2014/main" id="{5C20FAF3-EB1F-4C50-8238-4D40F56B8953}"/>
            </a:ext>
          </a:extLst>
        </xdr:cNvPr>
        <xdr:cNvCxnSpPr/>
      </xdr:nvCxnSpPr>
      <xdr:spPr>
        <a:xfrm>
          <a:off x="2565400" y="9589770"/>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143510</xdr:rowOff>
    </xdr:from>
    <xdr:to>
      <xdr:col>10</xdr:col>
      <xdr:colOff>165100</xdr:colOff>
      <xdr:row>57</xdr:row>
      <xdr:rowOff>73660</xdr:rowOff>
    </xdr:to>
    <xdr:sp macro="" textlink="">
      <xdr:nvSpPr>
        <xdr:cNvPr id="191" name="楕円 190">
          <a:extLst>
            <a:ext uri="{FF2B5EF4-FFF2-40B4-BE49-F238E27FC236}">
              <a16:creationId xmlns:a16="http://schemas.microsoft.com/office/drawing/2014/main" id="{20E4FF92-08B4-4FA4-85DA-6FB748899ADF}"/>
            </a:ext>
          </a:extLst>
        </xdr:cNvPr>
        <xdr:cNvSpPr/>
      </xdr:nvSpPr>
      <xdr:spPr>
        <a:xfrm>
          <a:off x="1739900" y="9531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22860</xdr:rowOff>
    </xdr:from>
    <xdr:to>
      <xdr:col>15</xdr:col>
      <xdr:colOff>50800</xdr:colOff>
      <xdr:row>57</xdr:row>
      <xdr:rowOff>34290</xdr:rowOff>
    </xdr:to>
    <xdr:cxnSp macro="">
      <xdr:nvCxnSpPr>
        <xdr:cNvPr id="192" name="直線コネクタ 191">
          <a:extLst>
            <a:ext uri="{FF2B5EF4-FFF2-40B4-BE49-F238E27FC236}">
              <a16:creationId xmlns:a16="http://schemas.microsoft.com/office/drawing/2014/main" id="{1260CF01-7189-4C6B-8D12-B41692D44F8C}"/>
            </a:ext>
          </a:extLst>
        </xdr:cNvPr>
        <xdr:cNvCxnSpPr/>
      </xdr:nvCxnSpPr>
      <xdr:spPr>
        <a:xfrm>
          <a:off x="1790700" y="957834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106934</xdr:rowOff>
    </xdr:from>
    <xdr:to>
      <xdr:col>6</xdr:col>
      <xdr:colOff>38100</xdr:colOff>
      <xdr:row>57</xdr:row>
      <xdr:rowOff>37084</xdr:rowOff>
    </xdr:to>
    <xdr:sp macro="" textlink="">
      <xdr:nvSpPr>
        <xdr:cNvPr id="193" name="楕円 192">
          <a:extLst>
            <a:ext uri="{FF2B5EF4-FFF2-40B4-BE49-F238E27FC236}">
              <a16:creationId xmlns:a16="http://schemas.microsoft.com/office/drawing/2014/main" id="{7E9DADD0-CA85-4BA6-BC1C-881F7E28C822}"/>
            </a:ext>
          </a:extLst>
        </xdr:cNvPr>
        <xdr:cNvSpPr/>
      </xdr:nvSpPr>
      <xdr:spPr>
        <a:xfrm>
          <a:off x="965200" y="949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157734</xdr:rowOff>
    </xdr:from>
    <xdr:to>
      <xdr:col>10</xdr:col>
      <xdr:colOff>114300</xdr:colOff>
      <xdr:row>57</xdr:row>
      <xdr:rowOff>22860</xdr:rowOff>
    </xdr:to>
    <xdr:cxnSp macro="">
      <xdr:nvCxnSpPr>
        <xdr:cNvPr id="194" name="直線コネクタ 193">
          <a:extLst>
            <a:ext uri="{FF2B5EF4-FFF2-40B4-BE49-F238E27FC236}">
              <a16:creationId xmlns:a16="http://schemas.microsoft.com/office/drawing/2014/main" id="{FF24823F-A1B6-4F67-A58C-5FF5EBF69B5C}"/>
            </a:ext>
          </a:extLst>
        </xdr:cNvPr>
        <xdr:cNvCxnSpPr/>
      </xdr:nvCxnSpPr>
      <xdr:spPr>
        <a:xfrm>
          <a:off x="1008380" y="9545574"/>
          <a:ext cx="78232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E6A9132C-8A80-427E-B0C2-7CC3E9BBE478}"/>
            </a:ext>
          </a:extLst>
        </xdr:cNvPr>
        <xdr:cNvSpPr txBox="1"/>
      </xdr:nvSpPr>
      <xdr:spPr>
        <a:xfrm>
          <a:off x="3170564" y="998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CBF70482-2092-4E91-BE6B-15F08D80BD0D}"/>
            </a:ext>
          </a:extLst>
        </xdr:cNvPr>
        <xdr:cNvSpPr txBox="1"/>
      </xdr:nvSpPr>
      <xdr:spPr>
        <a:xfrm>
          <a:off x="23857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CF5DC0FD-A98E-478A-8E04-CEA5732E9146}"/>
            </a:ext>
          </a:extLst>
        </xdr:cNvPr>
        <xdr:cNvSpPr txBox="1"/>
      </xdr:nvSpPr>
      <xdr:spPr>
        <a:xfrm>
          <a:off x="1611004" y="992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B6EBDC65-2270-4974-913C-F8A82E339B8D}"/>
            </a:ext>
          </a:extLst>
        </xdr:cNvPr>
        <xdr:cNvSpPr txBox="1"/>
      </xdr:nvSpPr>
      <xdr:spPr>
        <a:xfrm>
          <a:off x="836304" y="997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133621</xdr:rowOff>
    </xdr:from>
    <xdr:ext cx="405111" cy="259045"/>
    <xdr:sp macro="" textlink="">
      <xdr:nvSpPr>
        <xdr:cNvPr id="199" name="n_1mainValue【体育館・プール】&#10;有形固定資産減価償却率">
          <a:extLst>
            <a:ext uri="{FF2B5EF4-FFF2-40B4-BE49-F238E27FC236}">
              <a16:creationId xmlns:a16="http://schemas.microsoft.com/office/drawing/2014/main" id="{4AFBC7D3-2ACC-49C2-83B9-0E674990F22C}"/>
            </a:ext>
          </a:extLst>
        </xdr:cNvPr>
        <xdr:cNvSpPr txBox="1"/>
      </xdr:nvSpPr>
      <xdr:spPr>
        <a:xfrm>
          <a:off x="3170564" y="935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101617</xdr:rowOff>
    </xdr:from>
    <xdr:ext cx="405111" cy="259045"/>
    <xdr:sp macro="" textlink="">
      <xdr:nvSpPr>
        <xdr:cNvPr id="200" name="n_2mainValue【体育館・プール】&#10;有形固定資産減価償却率">
          <a:extLst>
            <a:ext uri="{FF2B5EF4-FFF2-40B4-BE49-F238E27FC236}">
              <a16:creationId xmlns:a16="http://schemas.microsoft.com/office/drawing/2014/main" id="{15F974F9-CBF1-4E2D-8E91-C9DC3CFD29CD}"/>
            </a:ext>
          </a:extLst>
        </xdr:cNvPr>
        <xdr:cNvSpPr txBox="1"/>
      </xdr:nvSpPr>
      <xdr:spPr>
        <a:xfrm>
          <a:off x="2385704" y="932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90187</xdr:rowOff>
    </xdr:from>
    <xdr:ext cx="405111" cy="259045"/>
    <xdr:sp macro="" textlink="">
      <xdr:nvSpPr>
        <xdr:cNvPr id="201" name="n_3mainValue【体育館・プール】&#10;有形固定資産減価償却率">
          <a:extLst>
            <a:ext uri="{FF2B5EF4-FFF2-40B4-BE49-F238E27FC236}">
              <a16:creationId xmlns:a16="http://schemas.microsoft.com/office/drawing/2014/main" id="{7D63B071-C20E-4292-A571-1B1142DE6CA7}"/>
            </a:ext>
          </a:extLst>
        </xdr:cNvPr>
        <xdr:cNvSpPr txBox="1"/>
      </xdr:nvSpPr>
      <xdr:spPr>
        <a:xfrm>
          <a:off x="1611004" y="931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53611</xdr:rowOff>
    </xdr:from>
    <xdr:ext cx="405111" cy="259045"/>
    <xdr:sp macro="" textlink="">
      <xdr:nvSpPr>
        <xdr:cNvPr id="202" name="n_4mainValue【体育館・プール】&#10;有形固定資産減価償却率">
          <a:extLst>
            <a:ext uri="{FF2B5EF4-FFF2-40B4-BE49-F238E27FC236}">
              <a16:creationId xmlns:a16="http://schemas.microsoft.com/office/drawing/2014/main" id="{3A4EB073-FA61-4CE5-9807-F018AF0F11C9}"/>
            </a:ext>
          </a:extLst>
        </xdr:cNvPr>
        <xdr:cNvSpPr txBox="1"/>
      </xdr:nvSpPr>
      <xdr:spPr>
        <a:xfrm>
          <a:off x="836304" y="927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B3585F7-B2BA-41F4-AAFB-A8843C7C629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30F1636-37BA-4C85-BA70-C92671AE3EB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371E845-E866-4C77-8F12-7FEFC4492FD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EC04142-E650-4718-AC54-3F5998A8AB1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D84D5BD-7EDE-4B0A-A17F-E28A856F9E0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63784F3B-A9AF-4047-8167-6165A5D1E5C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6821BA46-FF0F-49CD-B33E-223474335BD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7EE1B2E-C4A1-4CE5-B67F-E2D61A77BA9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2C97CF1-DC02-4CCB-889B-2E5A5F7BE81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7C51046-F737-473C-B04C-9BA0F8200C3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45C6F6B-3BD9-495A-91B2-BC93FD5C07B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2BF7A5BB-8E97-4EDD-A502-56483276D46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E7E6C4DF-83E9-4993-B964-F2B13CC6899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1644DF0E-1964-4183-812C-2392C36D79A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2F8AB33-D6AE-415A-A41C-6F6A1B67CF7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7BA96D4B-CC60-451D-BC76-288EC0D5EF8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6EE23C46-9AC6-46DD-A843-671CCE1AAC9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0349FC8-9F0D-45AF-8DA4-54E9308DDE6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828AF0E-A979-4BD2-8310-E7C89A1B565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B6F5A83F-CA4B-4225-ADB4-A67F2F933985}"/>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6811E5C-4994-40DE-8FB8-401A5002E47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79593F1B-65F9-4CF7-AB31-14890634BA5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7E89C7F7-E50A-4602-AA26-FF8A71A4B04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FD3B930B-25BF-433D-9891-622F0495F796}"/>
            </a:ext>
          </a:extLst>
        </xdr:cNvPr>
        <xdr:cNvCxnSpPr/>
      </xdr:nvCxnSpPr>
      <xdr:spPr>
        <a:xfrm flipV="1">
          <a:off x="9219565" y="9378950"/>
          <a:ext cx="0" cy="141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235EBB2-0647-4E45-A680-DFD21BAFEBB1}"/>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94306DD-A74C-4F64-8FD9-A4C01DA64848}"/>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C260630C-AFB6-44F0-AE87-F5D8EA7213DA}"/>
            </a:ext>
          </a:extLst>
        </xdr:cNvPr>
        <xdr:cNvSpPr txBox="1"/>
      </xdr:nvSpPr>
      <xdr:spPr>
        <a:xfrm>
          <a:off x="9258300" y="91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C19D56EB-02CB-4059-BD05-0A184B803CB5}"/>
            </a:ext>
          </a:extLst>
        </xdr:cNvPr>
        <xdr:cNvCxnSpPr/>
      </xdr:nvCxnSpPr>
      <xdr:spPr>
        <a:xfrm>
          <a:off x="9154160" y="9378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95625C84-02BC-40A2-9F6E-27416922C680}"/>
            </a:ext>
          </a:extLst>
        </xdr:cNvPr>
        <xdr:cNvSpPr txBox="1"/>
      </xdr:nvSpPr>
      <xdr:spPr>
        <a:xfrm>
          <a:off x="9258300" y="1036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7EEA6961-5EC3-4FE9-9E4D-38CA956BA740}"/>
            </a:ext>
          </a:extLst>
        </xdr:cNvPr>
        <xdr:cNvSpPr/>
      </xdr:nvSpPr>
      <xdr:spPr>
        <a:xfrm>
          <a:off x="9192260" y="103886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70F4A8F2-FBDF-4564-AC90-BE4D4FF64624}"/>
            </a:ext>
          </a:extLst>
        </xdr:cNvPr>
        <xdr:cNvSpPr/>
      </xdr:nvSpPr>
      <xdr:spPr>
        <a:xfrm>
          <a:off x="8445500" y="10387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6BCD1D1D-D07B-4EFB-8451-2DFDD1288A4A}"/>
            </a:ext>
          </a:extLst>
        </xdr:cNvPr>
        <xdr:cNvSpPr/>
      </xdr:nvSpPr>
      <xdr:spPr>
        <a:xfrm>
          <a:off x="7670800" y="10394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F170048D-6ED8-4133-A6E7-5D16FABB0550}"/>
            </a:ext>
          </a:extLst>
        </xdr:cNvPr>
        <xdr:cNvSpPr/>
      </xdr:nvSpPr>
      <xdr:spPr>
        <a:xfrm>
          <a:off x="687324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AC279BCC-B815-4344-829E-8658796F6938}"/>
            </a:ext>
          </a:extLst>
        </xdr:cNvPr>
        <xdr:cNvSpPr/>
      </xdr:nvSpPr>
      <xdr:spPr>
        <a:xfrm>
          <a:off x="609854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A05EF11-7739-4DBA-A80F-629425A67E5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05659F-3CCE-4355-A3D0-1250CCE5699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1EFC46D-3254-49DE-A3DB-D97FE0FA3AF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51DF880-2791-44BF-8598-C6A44F036F8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5AC537D-1365-43B2-9792-FC3ED3DD401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130810</xdr:rowOff>
    </xdr:from>
    <xdr:to>
      <xdr:col>55</xdr:col>
      <xdr:colOff>50800</xdr:colOff>
      <xdr:row>60</xdr:row>
      <xdr:rowOff>60960</xdr:rowOff>
    </xdr:to>
    <xdr:sp macro="" textlink="">
      <xdr:nvSpPr>
        <xdr:cNvPr id="242" name="楕円 241">
          <a:extLst>
            <a:ext uri="{FF2B5EF4-FFF2-40B4-BE49-F238E27FC236}">
              <a16:creationId xmlns:a16="http://schemas.microsoft.com/office/drawing/2014/main" id="{74F25FA4-AE07-4A05-8FCB-6D487A579D17}"/>
            </a:ext>
          </a:extLst>
        </xdr:cNvPr>
        <xdr:cNvSpPr/>
      </xdr:nvSpPr>
      <xdr:spPr>
        <a:xfrm>
          <a:off x="9192260" y="10021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153687</xdr:rowOff>
    </xdr:from>
    <xdr:ext cx="469744" cy="259045"/>
    <xdr:sp macro="" textlink="">
      <xdr:nvSpPr>
        <xdr:cNvPr id="243" name="【体育館・プール】&#10;一人当たり面積該当値テキスト">
          <a:extLst>
            <a:ext uri="{FF2B5EF4-FFF2-40B4-BE49-F238E27FC236}">
              <a16:creationId xmlns:a16="http://schemas.microsoft.com/office/drawing/2014/main" id="{7EEEF619-1C1D-4DC6-B8D3-1EBA4F910654}"/>
            </a:ext>
          </a:extLst>
        </xdr:cNvPr>
        <xdr:cNvSpPr txBox="1"/>
      </xdr:nvSpPr>
      <xdr:spPr>
        <a:xfrm>
          <a:off x="9258300" y="987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82550</xdr:rowOff>
    </xdr:from>
    <xdr:to>
      <xdr:col>50</xdr:col>
      <xdr:colOff>165100</xdr:colOff>
      <xdr:row>60</xdr:row>
      <xdr:rowOff>12700</xdr:rowOff>
    </xdr:to>
    <xdr:sp macro="" textlink="">
      <xdr:nvSpPr>
        <xdr:cNvPr id="244" name="楕円 243">
          <a:extLst>
            <a:ext uri="{FF2B5EF4-FFF2-40B4-BE49-F238E27FC236}">
              <a16:creationId xmlns:a16="http://schemas.microsoft.com/office/drawing/2014/main" id="{3FB8D11D-3FA5-4809-81C5-FA46FD2CD56A}"/>
            </a:ext>
          </a:extLst>
        </xdr:cNvPr>
        <xdr:cNvSpPr/>
      </xdr:nvSpPr>
      <xdr:spPr>
        <a:xfrm>
          <a:off x="8445500" y="997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133350</xdr:rowOff>
    </xdr:from>
    <xdr:to>
      <xdr:col>55</xdr:col>
      <xdr:colOff>0</xdr:colOff>
      <xdr:row>60</xdr:row>
      <xdr:rowOff>10160</xdr:rowOff>
    </xdr:to>
    <xdr:cxnSp macro="">
      <xdr:nvCxnSpPr>
        <xdr:cNvPr id="245" name="直線コネクタ 244">
          <a:extLst>
            <a:ext uri="{FF2B5EF4-FFF2-40B4-BE49-F238E27FC236}">
              <a16:creationId xmlns:a16="http://schemas.microsoft.com/office/drawing/2014/main" id="{66794081-D61F-4CE8-B5ED-F2E28BAD2F9A}"/>
            </a:ext>
          </a:extLst>
        </xdr:cNvPr>
        <xdr:cNvCxnSpPr/>
      </xdr:nvCxnSpPr>
      <xdr:spPr>
        <a:xfrm>
          <a:off x="8496300" y="10024110"/>
          <a:ext cx="7239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102870</xdr:rowOff>
    </xdr:from>
    <xdr:to>
      <xdr:col>46</xdr:col>
      <xdr:colOff>38100</xdr:colOff>
      <xdr:row>60</xdr:row>
      <xdr:rowOff>33020</xdr:rowOff>
    </xdr:to>
    <xdr:sp macro="" textlink="">
      <xdr:nvSpPr>
        <xdr:cNvPr id="246" name="楕円 245">
          <a:extLst>
            <a:ext uri="{FF2B5EF4-FFF2-40B4-BE49-F238E27FC236}">
              <a16:creationId xmlns:a16="http://schemas.microsoft.com/office/drawing/2014/main" id="{E4434542-38C3-417A-A031-BF1B159B2002}"/>
            </a:ext>
          </a:extLst>
        </xdr:cNvPr>
        <xdr:cNvSpPr/>
      </xdr:nvSpPr>
      <xdr:spPr>
        <a:xfrm>
          <a:off x="7670800" y="9993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133350</xdr:rowOff>
    </xdr:from>
    <xdr:to>
      <xdr:col>50</xdr:col>
      <xdr:colOff>114300</xdr:colOff>
      <xdr:row>59</xdr:row>
      <xdr:rowOff>153670</xdr:rowOff>
    </xdr:to>
    <xdr:cxnSp macro="">
      <xdr:nvCxnSpPr>
        <xdr:cNvPr id="247" name="直線コネクタ 246">
          <a:extLst>
            <a:ext uri="{FF2B5EF4-FFF2-40B4-BE49-F238E27FC236}">
              <a16:creationId xmlns:a16="http://schemas.microsoft.com/office/drawing/2014/main" id="{271E47A8-05DD-4462-A02E-EDEAE59FE2CF}"/>
            </a:ext>
          </a:extLst>
        </xdr:cNvPr>
        <xdr:cNvCxnSpPr/>
      </xdr:nvCxnSpPr>
      <xdr:spPr>
        <a:xfrm flipV="1">
          <a:off x="7713980" y="10024110"/>
          <a:ext cx="78232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121920</xdr:rowOff>
    </xdr:from>
    <xdr:to>
      <xdr:col>41</xdr:col>
      <xdr:colOff>101600</xdr:colOff>
      <xdr:row>60</xdr:row>
      <xdr:rowOff>52070</xdr:rowOff>
    </xdr:to>
    <xdr:sp macro="" textlink="">
      <xdr:nvSpPr>
        <xdr:cNvPr id="248" name="楕円 247">
          <a:extLst>
            <a:ext uri="{FF2B5EF4-FFF2-40B4-BE49-F238E27FC236}">
              <a16:creationId xmlns:a16="http://schemas.microsoft.com/office/drawing/2014/main" id="{4CFBB84A-31B0-4C31-AF1E-B93B0F178CF0}"/>
            </a:ext>
          </a:extLst>
        </xdr:cNvPr>
        <xdr:cNvSpPr/>
      </xdr:nvSpPr>
      <xdr:spPr>
        <a:xfrm>
          <a:off x="6873240" y="1001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153670</xdr:rowOff>
    </xdr:from>
    <xdr:to>
      <xdr:col>45</xdr:col>
      <xdr:colOff>177800</xdr:colOff>
      <xdr:row>60</xdr:row>
      <xdr:rowOff>1270</xdr:rowOff>
    </xdr:to>
    <xdr:cxnSp macro="">
      <xdr:nvCxnSpPr>
        <xdr:cNvPr id="249" name="直線コネクタ 248">
          <a:extLst>
            <a:ext uri="{FF2B5EF4-FFF2-40B4-BE49-F238E27FC236}">
              <a16:creationId xmlns:a16="http://schemas.microsoft.com/office/drawing/2014/main" id="{66379421-624F-4949-9979-A689DC5850E4}"/>
            </a:ext>
          </a:extLst>
        </xdr:cNvPr>
        <xdr:cNvCxnSpPr/>
      </xdr:nvCxnSpPr>
      <xdr:spPr>
        <a:xfrm flipV="1">
          <a:off x="6924040" y="1004443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138430</xdr:rowOff>
    </xdr:from>
    <xdr:to>
      <xdr:col>36</xdr:col>
      <xdr:colOff>165100</xdr:colOff>
      <xdr:row>60</xdr:row>
      <xdr:rowOff>68580</xdr:rowOff>
    </xdr:to>
    <xdr:sp macro="" textlink="">
      <xdr:nvSpPr>
        <xdr:cNvPr id="250" name="楕円 249">
          <a:extLst>
            <a:ext uri="{FF2B5EF4-FFF2-40B4-BE49-F238E27FC236}">
              <a16:creationId xmlns:a16="http://schemas.microsoft.com/office/drawing/2014/main" id="{C504A663-3595-4B62-AA22-7488EF4E5510}"/>
            </a:ext>
          </a:extLst>
        </xdr:cNvPr>
        <xdr:cNvSpPr/>
      </xdr:nvSpPr>
      <xdr:spPr>
        <a:xfrm>
          <a:off x="6098540" y="10029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1270</xdr:rowOff>
    </xdr:from>
    <xdr:to>
      <xdr:col>41</xdr:col>
      <xdr:colOff>50800</xdr:colOff>
      <xdr:row>60</xdr:row>
      <xdr:rowOff>17780</xdr:rowOff>
    </xdr:to>
    <xdr:cxnSp macro="">
      <xdr:nvCxnSpPr>
        <xdr:cNvPr id="251" name="直線コネクタ 250">
          <a:extLst>
            <a:ext uri="{FF2B5EF4-FFF2-40B4-BE49-F238E27FC236}">
              <a16:creationId xmlns:a16="http://schemas.microsoft.com/office/drawing/2014/main" id="{B476C472-05C1-4A71-AAAC-39F55F440627}"/>
            </a:ext>
          </a:extLst>
        </xdr:cNvPr>
        <xdr:cNvCxnSpPr/>
      </xdr:nvCxnSpPr>
      <xdr:spPr>
        <a:xfrm flipV="1">
          <a:off x="6149340" y="10059670"/>
          <a:ext cx="7747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82567</xdr:rowOff>
    </xdr:from>
    <xdr:ext cx="469744" cy="259045"/>
    <xdr:sp macro="" textlink="">
      <xdr:nvSpPr>
        <xdr:cNvPr id="252" name="n_1aveValue【体育館・プール】&#10;一人当たり面積">
          <a:extLst>
            <a:ext uri="{FF2B5EF4-FFF2-40B4-BE49-F238E27FC236}">
              <a16:creationId xmlns:a16="http://schemas.microsoft.com/office/drawing/2014/main" id="{2A1A32D4-ABC4-4662-8A25-08EB16FC39C8}"/>
            </a:ext>
          </a:extLst>
        </xdr:cNvPr>
        <xdr:cNvSpPr txBox="1"/>
      </xdr:nvSpPr>
      <xdr:spPr>
        <a:xfrm>
          <a:off x="827158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3634879A-C2D7-4BE8-8B81-2DACB8F5FF49}"/>
            </a:ext>
          </a:extLst>
        </xdr:cNvPr>
        <xdr:cNvSpPr txBox="1"/>
      </xdr:nvSpPr>
      <xdr:spPr>
        <a:xfrm>
          <a:off x="750958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F70DD6AB-2CE8-4AE7-AC43-28ADA6025402}"/>
            </a:ext>
          </a:extLst>
        </xdr:cNvPr>
        <xdr:cNvSpPr txBox="1"/>
      </xdr:nvSpPr>
      <xdr:spPr>
        <a:xfrm>
          <a:off x="6712027" y="104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FAA791D7-8508-4673-A734-ABC6C31C2329}"/>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29227</xdr:rowOff>
    </xdr:from>
    <xdr:ext cx="469744" cy="259045"/>
    <xdr:sp macro="" textlink="">
      <xdr:nvSpPr>
        <xdr:cNvPr id="256" name="n_1mainValue【体育館・プール】&#10;一人当たり面積">
          <a:extLst>
            <a:ext uri="{FF2B5EF4-FFF2-40B4-BE49-F238E27FC236}">
              <a16:creationId xmlns:a16="http://schemas.microsoft.com/office/drawing/2014/main" id="{00A76DBF-300B-49B2-8EE7-5A52EC92C5C3}"/>
            </a:ext>
          </a:extLst>
        </xdr:cNvPr>
        <xdr:cNvSpPr txBox="1"/>
      </xdr:nvSpPr>
      <xdr:spPr>
        <a:xfrm>
          <a:off x="8271587" y="975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49547</xdr:rowOff>
    </xdr:from>
    <xdr:ext cx="469744" cy="259045"/>
    <xdr:sp macro="" textlink="">
      <xdr:nvSpPr>
        <xdr:cNvPr id="257" name="n_2mainValue【体育館・プール】&#10;一人当たり面積">
          <a:extLst>
            <a:ext uri="{FF2B5EF4-FFF2-40B4-BE49-F238E27FC236}">
              <a16:creationId xmlns:a16="http://schemas.microsoft.com/office/drawing/2014/main" id="{DD462516-41C2-42F9-8518-2F451FC8BEC9}"/>
            </a:ext>
          </a:extLst>
        </xdr:cNvPr>
        <xdr:cNvSpPr txBox="1"/>
      </xdr:nvSpPr>
      <xdr:spPr>
        <a:xfrm>
          <a:off x="7509587" y="977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68597</xdr:rowOff>
    </xdr:from>
    <xdr:ext cx="469744" cy="259045"/>
    <xdr:sp macro="" textlink="">
      <xdr:nvSpPr>
        <xdr:cNvPr id="258" name="n_3mainValue【体育館・プール】&#10;一人当たり面積">
          <a:extLst>
            <a:ext uri="{FF2B5EF4-FFF2-40B4-BE49-F238E27FC236}">
              <a16:creationId xmlns:a16="http://schemas.microsoft.com/office/drawing/2014/main" id="{84F37264-B1C3-4BC8-AC3F-F3D764859AD3}"/>
            </a:ext>
          </a:extLst>
        </xdr:cNvPr>
        <xdr:cNvSpPr txBox="1"/>
      </xdr:nvSpPr>
      <xdr:spPr>
        <a:xfrm>
          <a:off x="6712027" y="979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85107</xdr:rowOff>
    </xdr:from>
    <xdr:ext cx="469744" cy="259045"/>
    <xdr:sp macro="" textlink="">
      <xdr:nvSpPr>
        <xdr:cNvPr id="259" name="n_4mainValue【体育館・プール】&#10;一人当たり面積">
          <a:extLst>
            <a:ext uri="{FF2B5EF4-FFF2-40B4-BE49-F238E27FC236}">
              <a16:creationId xmlns:a16="http://schemas.microsoft.com/office/drawing/2014/main" id="{6ECE33F5-9C82-4B28-9759-A11CC662BC9A}"/>
            </a:ext>
          </a:extLst>
        </xdr:cNvPr>
        <xdr:cNvSpPr txBox="1"/>
      </xdr:nvSpPr>
      <xdr:spPr>
        <a:xfrm>
          <a:off x="59373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A68E72A-24C1-492A-A45F-354C8E68339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6BC6340E-45C3-4C9F-8FBD-D65A4BC01A3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FE7775B-BA89-48D6-814A-7030F57447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6DC7D67-5FA8-4A14-B9ED-8FBEEDE56AE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494E6C7-E966-4A1E-91F8-EB3B4D4DEBC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29E6D04-4154-4EA4-BCAC-E76C03B5454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5F2AA62-B362-4732-8C81-FE3639FE43C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348676A-9919-4195-8734-57B18FC08C8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DA6F36F2-5EC2-40F3-B680-B460C1AC4ED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153B383-50BB-425E-8547-EE55CD414D2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1BCF327-A3E3-40EE-BCB5-77A8E52DCED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175E2C05-6653-49F3-9D6A-48D84B9C0B6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20C78765-3D99-4A50-A6A5-B912F1DF60D9}"/>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11DC7416-B88C-40CD-A4B1-5A8E970773DA}"/>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26059DA9-8205-4877-8D44-99293A256D1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895818C2-D7C7-4B21-80A5-70DEB9F36A0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A60B732B-4E13-44D4-8B66-DB4660F5E632}"/>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FA55740A-9E49-46FF-A953-D7815449C038}"/>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015BA1E-1C89-46A4-A149-8B46C174F5AC}"/>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A286E72-89D3-4E91-AAB0-AB988E4E4BC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1927F1BB-CBBB-4192-A98B-75BFE9046CCC}"/>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62C073DE-CC2D-438C-BAB3-D7D3BA2BE8E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B37A94F-4159-44E3-9AF3-8C323D8E2EEC}"/>
            </a:ext>
          </a:extLst>
        </xdr:cNvPr>
        <xdr:cNvCxnSpPr/>
      </xdr:nvCxnSpPr>
      <xdr:spPr>
        <a:xfrm flipV="1">
          <a:off x="4086225" y="12998958"/>
          <a:ext cx="0" cy="145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F0EE6345-0F8A-4B4C-BE2C-65EBEEBA5A4B}"/>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6306A1B8-23DE-45D1-B069-AECB27881697}"/>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D5A3F6F-6082-4925-9BFA-8FB6EB07E1F3}"/>
            </a:ext>
          </a:extLst>
        </xdr:cNvPr>
        <xdr:cNvSpPr txBox="1"/>
      </xdr:nvSpPr>
      <xdr:spPr>
        <a:xfrm>
          <a:off x="4124960" y="1277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AFD1418A-9E90-40F6-8DCD-D68E3A7A204B}"/>
            </a:ext>
          </a:extLst>
        </xdr:cNvPr>
        <xdr:cNvCxnSpPr/>
      </xdr:nvCxnSpPr>
      <xdr:spPr>
        <a:xfrm>
          <a:off x="4020820" y="12998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C918FCC3-F301-417F-B433-E7A7B699A265}"/>
            </a:ext>
          </a:extLst>
        </xdr:cNvPr>
        <xdr:cNvSpPr txBox="1"/>
      </xdr:nvSpPr>
      <xdr:spPr>
        <a:xfrm>
          <a:off x="4124960" y="135278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195CD881-6BC9-4B61-A233-8619118898A4}"/>
            </a:ext>
          </a:extLst>
        </xdr:cNvPr>
        <xdr:cNvSpPr/>
      </xdr:nvSpPr>
      <xdr:spPr>
        <a:xfrm>
          <a:off x="4036060" y="13549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F0323BFB-FC50-488F-8E1B-B82D15E757BD}"/>
            </a:ext>
          </a:extLst>
        </xdr:cNvPr>
        <xdr:cNvSpPr/>
      </xdr:nvSpPr>
      <xdr:spPr>
        <a:xfrm>
          <a:off x="3312160" y="135288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668A8617-07B8-4779-B811-A6C309FAA934}"/>
            </a:ext>
          </a:extLst>
        </xdr:cNvPr>
        <xdr:cNvSpPr/>
      </xdr:nvSpPr>
      <xdr:spPr>
        <a:xfrm>
          <a:off x="2514600" y="13496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8BDDF76C-12B1-451C-BB30-88E073975068}"/>
            </a:ext>
          </a:extLst>
        </xdr:cNvPr>
        <xdr:cNvSpPr/>
      </xdr:nvSpPr>
      <xdr:spPr>
        <a:xfrm>
          <a:off x="1739900" y="134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38EBA782-CAC9-437D-AE9E-C961FB0EF31E}"/>
            </a:ext>
          </a:extLst>
        </xdr:cNvPr>
        <xdr:cNvSpPr/>
      </xdr:nvSpPr>
      <xdr:spPr>
        <a:xfrm>
          <a:off x="965200" y="1340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43C35B6-8CD9-4084-977E-387A80126CD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99C4825-1852-470E-9913-88593997DDD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75F18FF-F0BD-4BA2-820C-A1463F34707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2F3BC31-3CE9-4C90-BE38-B6551F18392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2399B4C-8247-421C-AA8F-A16F70BEF10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117602</xdr:rowOff>
    </xdr:from>
    <xdr:to>
      <xdr:col>24</xdr:col>
      <xdr:colOff>114300</xdr:colOff>
      <xdr:row>79</xdr:row>
      <xdr:rowOff>47752</xdr:rowOff>
    </xdr:to>
    <xdr:sp macro="" textlink="">
      <xdr:nvSpPr>
        <xdr:cNvPr id="298" name="楕円 297">
          <a:extLst>
            <a:ext uri="{FF2B5EF4-FFF2-40B4-BE49-F238E27FC236}">
              <a16:creationId xmlns:a16="http://schemas.microsoft.com/office/drawing/2014/main" id="{AD4B7B20-206F-4640-9DFC-7BDC69ECED82}"/>
            </a:ext>
          </a:extLst>
        </xdr:cNvPr>
        <xdr:cNvSpPr/>
      </xdr:nvSpPr>
      <xdr:spPr>
        <a:xfrm>
          <a:off x="4036060" y="13193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140479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A59469ED-37DD-4B3D-94F5-A78E5C0F5E58}"/>
            </a:ext>
          </a:extLst>
        </xdr:cNvPr>
        <xdr:cNvSpPr txBox="1"/>
      </xdr:nvSpPr>
      <xdr:spPr>
        <a:xfrm>
          <a:off x="4124960" y="1304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99313</xdr:rowOff>
    </xdr:from>
    <xdr:to>
      <xdr:col>20</xdr:col>
      <xdr:colOff>38100</xdr:colOff>
      <xdr:row>79</xdr:row>
      <xdr:rowOff>29463</xdr:rowOff>
    </xdr:to>
    <xdr:sp macro="" textlink="">
      <xdr:nvSpPr>
        <xdr:cNvPr id="300" name="楕円 299">
          <a:extLst>
            <a:ext uri="{FF2B5EF4-FFF2-40B4-BE49-F238E27FC236}">
              <a16:creationId xmlns:a16="http://schemas.microsoft.com/office/drawing/2014/main" id="{5C9602E0-479B-4233-A373-C3E010470F1C}"/>
            </a:ext>
          </a:extLst>
        </xdr:cNvPr>
        <xdr:cNvSpPr/>
      </xdr:nvSpPr>
      <xdr:spPr>
        <a:xfrm>
          <a:off x="3312160" y="131752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150113</xdr:rowOff>
    </xdr:from>
    <xdr:to>
      <xdr:col>24</xdr:col>
      <xdr:colOff>63500</xdr:colOff>
      <xdr:row>78</xdr:row>
      <xdr:rowOff>168402</xdr:rowOff>
    </xdr:to>
    <xdr:cxnSp macro="">
      <xdr:nvCxnSpPr>
        <xdr:cNvPr id="301" name="直線コネクタ 300">
          <a:extLst>
            <a:ext uri="{FF2B5EF4-FFF2-40B4-BE49-F238E27FC236}">
              <a16:creationId xmlns:a16="http://schemas.microsoft.com/office/drawing/2014/main" id="{6045B60B-4902-47FB-BCB7-ECE185AE1A37}"/>
            </a:ext>
          </a:extLst>
        </xdr:cNvPr>
        <xdr:cNvCxnSpPr/>
      </xdr:nvCxnSpPr>
      <xdr:spPr>
        <a:xfrm>
          <a:off x="3355340" y="13226033"/>
          <a:ext cx="7315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71882</xdr:rowOff>
    </xdr:from>
    <xdr:to>
      <xdr:col>15</xdr:col>
      <xdr:colOff>101600</xdr:colOff>
      <xdr:row>79</xdr:row>
      <xdr:rowOff>2032</xdr:rowOff>
    </xdr:to>
    <xdr:sp macro="" textlink="">
      <xdr:nvSpPr>
        <xdr:cNvPr id="302" name="楕円 301">
          <a:extLst>
            <a:ext uri="{FF2B5EF4-FFF2-40B4-BE49-F238E27FC236}">
              <a16:creationId xmlns:a16="http://schemas.microsoft.com/office/drawing/2014/main" id="{407A5CD8-BC56-45DD-8E64-716FD1F43633}"/>
            </a:ext>
          </a:extLst>
        </xdr:cNvPr>
        <xdr:cNvSpPr/>
      </xdr:nvSpPr>
      <xdr:spPr>
        <a:xfrm>
          <a:off x="2514600" y="13147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122682</xdr:rowOff>
    </xdr:from>
    <xdr:to>
      <xdr:col>19</xdr:col>
      <xdr:colOff>177800</xdr:colOff>
      <xdr:row>78</xdr:row>
      <xdr:rowOff>150113</xdr:rowOff>
    </xdr:to>
    <xdr:cxnSp macro="">
      <xdr:nvCxnSpPr>
        <xdr:cNvPr id="303" name="直線コネクタ 302">
          <a:extLst>
            <a:ext uri="{FF2B5EF4-FFF2-40B4-BE49-F238E27FC236}">
              <a16:creationId xmlns:a16="http://schemas.microsoft.com/office/drawing/2014/main" id="{6E6BD88A-4A0D-417B-B1B1-C08022AF54D3}"/>
            </a:ext>
          </a:extLst>
        </xdr:cNvPr>
        <xdr:cNvCxnSpPr/>
      </xdr:nvCxnSpPr>
      <xdr:spPr>
        <a:xfrm>
          <a:off x="2565400" y="13198602"/>
          <a:ext cx="78994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37592</xdr:rowOff>
    </xdr:from>
    <xdr:to>
      <xdr:col>10</xdr:col>
      <xdr:colOff>165100</xdr:colOff>
      <xdr:row>78</xdr:row>
      <xdr:rowOff>139192</xdr:rowOff>
    </xdr:to>
    <xdr:sp macro="" textlink="">
      <xdr:nvSpPr>
        <xdr:cNvPr id="304" name="楕円 303">
          <a:extLst>
            <a:ext uri="{FF2B5EF4-FFF2-40B4-BE49-F238E27FC236}">
              <a16:creationId xmlns:a16="http://schemas.microsoft.com/office/drawing/2014/main" id="{08F7F5C8-9194-4518-A8F7-D996FC837435}"/>
            </a:ext>
          </a:extLst>
        </xdr:cNvPr>
        <xdr:cNvSpPr/>
      </xdr:nvSpPr>
      <xdr:spPr>
        <a:xfrm>
          <a:off x="1739900" y="131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88392</xdr:rowOff>
    </xdr:from>
    <xdr:to>
      <xdr:col>15</xdr:col>
      <xdr:colOff>50800</xdr:colOff>
      <xdr:row>78</xdr:row>
      <xdr:rowOff>122682</xdr:rowOff>
    </xdr:to>
    <xdr:cxnSp macro="">
      <xdr:nvCxnSpPr>
        <xdr:cNvPr id="305" name="直線コネクタ 304">
          <a:extLst>
            <a:ext uri="{FF2B5EF4-FFF2-40B4-BE49-F238E27FC236}">
              <a16:creationId xmlns:a16="http://schemas.microsoft.com/office/drawing/2014/main" id="{DF262602-C236-473E-A741-84E1692287B0}"/>
            </a:ext>
          </a:extLst>
        </xdr:cNvPr>
        <xdr:cNvCxnSpPr/>
      </xdr:nvCxnSpPr>
      <xdr:spPr>
        <a:xfrm>
          <a:off x="1790700" y="13164312"/>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28448</xdr:rowOff>
    </xdr:from>
    <xdr:to>
      <xdr:col>6</xdr:col>
      <xdr:colOff>38100</xdr:colOff>
      <xdr:row>78</xdr:row>
      <xdr:rowOff>130048</xdr:rowOff>
    </xdr:to>
    <xdr:sp macro="" textlink="">
      <xdr:nvSpPr>
        <xdr:cNvPr id="306" name="楕円 305">
          <a:extLst>
            <a:ext uri="{FF2B5EF4-FFF2-40B4-BE49-F238E27FC236}">
              <a16:creationId xmlns:a16="http://schemas.microsoft.com/office/drawing/2014/main" id="{EAB86686-7AC6-4FFB-BA15-F1FDBB63B612}"/>
            </a:ext>
          </a:extLst>
        </xdr:cNvPr>
        <xdr:cNvSpPr/>
      </xdr:nvSpPr>
      <xdr:spPr>
        <a:xfrm>
          <a:off x="965200" y="131043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79248</xdr:rowOff>
    </xdr:from>
    <xdr:to>
      <xdr:col>10</xdr:col>
      <xdr:colOff>114300</xdr:colOff>
      <xdr:row>78</xdr:row>
      <xdr:rowOff>88392</xdr:rowOff>
    </xdr:to>
    <xdr:cxnSp macro="">
      <xdr:nvCxnSpPr>
        <xdr:cNvPr id="307" name="直線コネクタ 306">
          <a:extLst>
            <a:ext uri="{FF2B5EF4-FFF2-40B4-BE49-F238E27FC236}">
              <a16:creationId xmlns:a16="http://schemas.microsoft.com/office/drawing/2014/main" id="{89DAE37C-D4E1-463B-9B8A-19D0EE1B411E}"/>
            </a:ext>
          </a:extLst>
        </xdr:cNvPr>
        <xdr:cNvCxnSpPr/>
      </xdr:nvCxnSpPr>
      <xdr:spPr>
        <a:xfrm>
          <a:off x="1008380" y="1315516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2133E6F7-6FFB-48F4-8D8C-97894FF55E59}"/>
            </a:ext>
          </a:extLst>
        </xdr:cNvPr>
        <xdr:cNvSpPr txBox="1"/>
      </xdr:nvSpPr>
      <xdr:spPr>
        <a:xfrm>
          <a:off x="3170564" y="1361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AEC76F6D-8A2D-41BF-8ABF-B52F343970DA}"/>
            </a:ext>
          </a:extLst>
        </xdr:cNvPr>
        <xdr:cNvSpPr txBox="1"/>
      </xdr:nvSpPr>
      <xdr:spPr>
        <a:xfrm>
          <a:off x="2385704" y="1358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F38ED228-7B18-489D-9ED6-7EC8BF273189}"/>
            </a:ext>
          </a:extLst>
        </xdr:cNvPr>
        <xdr:cNvSpPr txBox="1"/>
      </xdr:nvSpPr>
      <xdr:spPr>
        <a:xfrm>
          <a:off x="1611004" y="1355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5D8D8CB6-9DEC-43CC-AE50-EB64516F6851}"/>
            </a:ext>
          </a:extLst>
        </xdr:cNvPr>
        <xdr:cNvSpPr txBox="1"/>
      </xdr:nvSpPr>
      <xdr:spPr>
        <a:xfrm>
          <a:off x="836304" y="134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45990</xdr:rowOff>
    </xdr:from>
    <xdr:ext cx="405111" cy="259045"/>
    <xdr:sp macro="" textlink="">
      <xdr:nvSpPr>
        <xdr:cNvPr id="312" name="n_1mainValue【福祉施設】&#10;有形固定資産減価償却率">
          <a:extLst>
            <a:ext uri="{FF2B5EF4-FFF2-40B4-BE49-F238E27FC236}">
              <a16:creationId xmlns:a16="http://schemas.microsoft.com/office/drawing/2014/main" id="{9038B1C3-FE04-4816-810C-2A767F3DE69C}"/>
            </a:ext>
          </a:extLst>
        </xdr:cNvPr>
        <xdr:cNvSpPr txBox="1"/>
      </xdr:nvSpPr>
      <xdr:spPr>
        <a:xfrm>
          <a:off x="3170564" y="12954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18559</xdr:rowOff>
    </xdr:from>
    <xdr:ext cx="405111" cy="259045"/>
    <xdr:sp macro="" textlink="">
      <xdr:nvSpPr>
        <xdr:cNvPr id="313" name="n_2mainValue【福祉施設】&#10;有形固定資産減価償却率">
          <a:extLst>
            <a:ext uri="{FF2B5EF4-FFF2-40B4-BE49-F238E27FC236}">
              <a16:creationId xmlns:a16="http://schemas.microsoft.com/office/drawing/2014/main" id="{6BF0345B-A60C-497D-B0F5-9A9BE54CBFB3}"/>
            </a:ext>
          </a:extLst>
        </xdr:cNvPr>
        <xdr:cNvSpPr txBox="1"/>
      </xdr:nvSpPr>
      <xdr:spPr>
        <a:xfrm>
          <a:off x="2385704" y="12926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155719</xdr:rowOff>
    </xdr:from>
    <xdr:ext cx="405111" cy="259045"/>
    <xdr:sp macro="" textlink="">
      <xdr:nvSpPr>
        <xdr:cNvPr id="314" name="n_3mainValue【福祉施設】&#10;有形固定資産減価償却率">
          <a:extLst>
            <a:ext uri="{FF2B5EF4-FFF2-40B4-BE49-F238E27FC236}">
              <a16:creationId xmlns:a16="http://schemas.microsoft.com/office/drawing/2014/main" id="{2B64CE8E-750A-4A61-B562-3BCD628C1991}"/>
            </a:ext>
          </a:extLst>
        </xdr:cNvPr>
        <xdr:cNvSpPr txBox="1"/>
      </xdr:nvSpPr>
      <xdr:spPr>
        <a:xfrm>
          <a:off x="1611004" y="1289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146575</xdr:rowOff>
    </xdr:from>
    <xdr:ext cx="405111" cy="259045"/>
    <xdr:sp macro="" textlink="">
      <xdr:nvSpPr>
        <xdr:cNvPr id="315" name="n_4mainValue【福祉施設】&#10;有形固定資産減価償却率">
          <a:extLst>
            <a:ext uri="{FF2B5EF4-FFF2-40B4-BE49-F238E27FC236}">
              <a16:creationId xmlns:a16="http://schemas.microsoft.com/office/drawing/2014/main" id="{936F9F43-4F42-4888-9019-CDAB90B46434}"/>
            </a:ext>
          </a:extLst>
        </xdr:cNvPr>
        <xdr:cNvSpPr txBox="1"/>
      </xdr:nvSpPr>
      <xdr:spPr>
        <a:xfrm>
          <a:off x="836304" y="1288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D90319B8-9384-4DB6-84A4-4DFC33F649E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D6BA2C93-D308-4FDD-A75B-6C5355B3830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F328A478-DB33-47CC-BDB6-0695F131F02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6402A1E-4747-46F6-B571-A05D7486459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34CC610-03C6-4182-ACDC-02BBAF181D3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949D2F4-4856-4B39-A01B-FAF86A61380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AA702015-4AF3-4234-96AF-BCFD1294CCF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89FD6EC-DA7E-407F-9A4C-C18C7FEF07A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981315D2-38C7-45BD-8877-9168A3F1A91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6BB77180-6224-44BE-8208-C5B9BD834C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62017618-676A-45CC-A211-CD2C09B707D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03552073-B881-4C39-97CA-60F5F0531F6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8629C798-A84D-42EF-AB86-FE42EBA05E2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7496D263-F2A1-4D55-AACD-D624ECDBD0C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6D056C41-A25B-45A9-922D-9DBBA45A54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EF25C45A-F543-475E-8F08-0312CFDCF2AD}"/>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21173D4D-F974-40F8-A174-D59F156AA282}"/>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6CFCA614-4E56-4051-9082-14B63EF3C915}"/>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83FE5E7-F4C6-40A4-BA2B-B741BADF4E3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3D0882E7-C0BF-4A56-8AE4-17675D0CBE8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3D772EF-D9D0-4861-87F4-1883693EE5B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B33702BB-B018-4F1B-846F-FB0D25F1C21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23B093DD-1B9F-4A21-BE1E-8DBF93210C1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BA3FE785-78C0-418E-8D5E-A288B166EA27}"/>
            </a:ext>
          </a:extLst>
        </xdr:cNvPr>
        <xdr:cNvCxnSpPr/>
      </xdr:nvCxnSpPr>
      <xdr:spPr>
        <a:xfrm flipV="1">
          <a:off x="9219565" y="1327023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B3BAAA8F-2F69-4D7D-8E7F-3EC1AF473B5E}"/>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04515236-CED3-4AFA-8E1B-89C81B9B8A0F}"/>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EAE1F04F-B108-4765-B52C-DD73909B6506}"/>
            </a:ext>
          </a:extLst>
        </xdr:cNvPr>
        <xdr:cNvSpPr txBox="1"/>
      </xdr:nvSpPr>
      <xdr:spPr>
        <a:xfrm>
          <a:off x="9258300" y="1305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DFDAEDA4-7A21-437B-AF0A-2E519E5C6B2A}"/>
            </a:ext>
          </a:extLst>
        </xdr:cNvPr>
        <xdr:cNvCxnSpPr/>
      </xdr:nvCxnSpPr>
      <xdr:spPr>
        <a:xfrm>
          <a:off x="9154160" y="1327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5BD6E205-6ACA-4ABD-A3DD-8F2CDA87B786}"/>
            </a:ext>
          </a:extLst>
        </xdr:cNvPr>
        <xdr:cNvSpPr txBox="1"/>
      </xdr:nvSpPr>
      <xdr:spPr>
        <a:xfrm>
          <a:off x="9258300" y="14043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E6867422-636F-4059-AC7E-FCD848E2A56A}"/>
            </a:ext>
          </a:extLst>
        </xdr:cNvPr>
        <xdr:cNvSpPr/>
      </xdr:nvSpPr>
      <xdr:spPr>
        <a:xfrm>
          <a:off x="9192260" y="1406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C84E0833-0928-45FC-8011-6FAC4B477B6D}"/>
            </a:ext>
          </a:extLst>
        </xdr:cNvPr>
        <xdr:cNvSpPr/>
      </xdr:nvSpPr>
      <xdr:spPr>
        <a:xfrm>
          <a:off x="8445500" y="1406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16DE1607-EAAD-4FB6-88E9-623E5593E106}"/>
            </a:ext>
          </a:extLst>
        </xdr:cNvPr>
        <xdr:cNvSpPr/>
      </xdr:nvSpPr>
      <xdr:spPr>
        <a:xfrm>
          <a:off x="767080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B54C7B37-BE0A-411F-8961-022C8BBED906}"/>
            </a:ext>
          </a:extLst>
        </xdr:cNvPr>
        <xdr:cNvSpPr/>
      </xdr:nvSpPr>
      <xdr:spPr>
        <a:xfrm>
          <a:off x="6873240" y="140500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7109AF13-CE54-4DA4-97C5-6EF10AC0D8E5}"/>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05269FD-AD69-4703-8225-901C75F7BFD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C7D117D-7943-4D08-93BE-EE5856DAEBA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BAC9F8A-FEB7-4602-8278-75AC86DF58F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B88B5D-682D-4003-8A64-9E5D0777C87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4B18F61-9C88-41D5-83A7-24BD3F32E65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90170</xdr:rowOff>
    </xdr:from>
    <xdr:to>
      <xdr:col>55</xdr:col>
      <xdr:colOff>50800</xdr:colOff>
      <xdr:row>81</xdr:row>
      <xdr:rowOff>20320</xdr:rowOff>
    </xdr:to>
    <xdr:sp macro="" textlink="">
      <xdr:nvSpPr>
        <xdr:cNvPr id="355" name="楕円 354">
          <a:extLst>
            <a:ext uri="{FF2B5EF4-FFF2-40B4-BE49-F238E27FC236}">
              <a16:creationId xmlns:a16="http://schemas.microsoft.com/office/drawing/2014/main" id="{8E2152B5-0283-4C09-8D52-2CC843B8A0AC}"/>
            </a:ext>
          </a:extLst>
        </xdr:cNvPr>
        <xdr:cNvSpPr/>
      </xdr:nvSpPr>
      <xdr:spPr>
        <a:xfrm>
          <a:off x="9192260" y="13501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113047</xdr:rowOff>
    </xdr:from>
    <xdr:ext cx="469744" cy="259045"/>
    <xdr:sp macro="" textlink="">
      <xdr:nvSpPr>
        <xdr:cNvPr id="356" name="【福祉施設】&#10;一人当たり面積該当値テキスト">
          <a:extLst>
            <a:ext uri="{FF2B5EF4-FFF2-40B4-BE49-F238E27FC236}">
              <a16:creationId xmlns:a16="http://schemas.microsoft.com/office/drawing/2014/main" id="{AEDFF4A6-C440-4C33-A3B4-0184254E4F61}"/>
            </a:ext>
          </a:extLst>
        </xdr:cNvPr>
        <xdr:cNvSpPr txBox="1"/>
      </xdr:nvSpPr>
      <xdr:spPr>
        <a:xfrm>
          <a:off x="9258300" y="1335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116839</xdr:rowOff>
    </xdr:from>
    <xdr:to>
      <xdr:col>50</xdr:col>
      <xdr:colOff>165100</xdr:colOff>
      <xdr:row>81</xdr:row>
      <xdr:rowOff>46989</xdr:rowOff>
    </xdr:to>
    <xdr:sp macro="" textlink="">
      <xdr:nvSpPr>
        <xdr:cNvPr id="357" name="楕円 356">
          <a:extLst>
            <a:ext uri="{FF2B5EF4-FFF2-40B4-BE49-F238E27FC236}">
              <a16:creationId xmlns:a16="http://schemas.microsoft.com/office/drawing/2014/main" id="{D7C37CBD-B7F1-4DAC-82F6-8F65937A2062}"/>
            </a:ext>
          </a:extLst>
        </xdr:cNvPr>
        <xdr:cNvSpPr/>
      </xdr:nvSpPr>
      <xdr:spPr>
        <a:xfrm>
          <a:off x="8445500" y="13528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140970</xdr:rowOff>
    </xdr:from>
    <xdr:to>
      <xdr:col>55</xdr:col>
      <xdr:colOff>0</xdr:colOff>
      <xdr:row>80</xdr:row>
      <xdr:rowOff>167639</xdr:rowOff>
    </xdr:to>
    <xdr:cxnSp macro="">
      <xdr:nvCxnSpPr>
        <xdr:cNvPr id="358" name="直線コネクタ 357">
          <a:extLst>
            <a:ext uri="{FF2B5EF4-FFF2-40B4-BE49-F238E27FC236}">
              <a16:creationId xmlns:a16="http://schemas.microsoft.com/office/drawing/2014/main" id="{20B9EC4C-0397-4696-8CAB-BB6BB33434F0}"/>
            </a:ext>
          </a:extLst>
        </xdr:cNvPr>
        <xdr:cNvCxnSpPr/>
      </xdr:nvCxnSpPr>
      <xdr:spPr>
        <a:xfrm flipV="1">
          <a:off x="8496300" y="13552170"/>
          <a:ext cx="7239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139700</xdr:rowOff>
    </xdr:from>
    <xdr:to>
      <xdr:col>46</xdr:col>
      <xdr:colOff>38100</xdr:colOff>
      <xdr:row>81</xdr:row>
      <xdr:rowOff>69850</xdr:rowOff>
    </xdr:to>
    <xdr:sp macro="" textlink="">
      <xdr:nvSpPr>
        <xdr:cNvPr id="359" name="楕円 358">
          <a:extLst>
            <a:ext uri="{FF2B5EF4-FFF2-40B4-BE49-F238E27FC236}">
              <a16:creationId xmlns:a16="http://schemas.microsoft.com/office/drawing/2014/main" id="{F7307E79-1605-4CB8-8074-CCB51D186F78}"/>
            </a:ext>
          </a:extLst>
        </xdr:cNvPr>
        <xdr:cNvSpPr/>
      </xdr:nvSpPr>
      <xdr:spPr>
        <a:xfrm>
          <a:off x="7670800" y="13550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167639</xdr:rowOff>
    </xdr:from>
    <xdr:to>
      <xdr:col>50</xdr:col>
      <xdr:colOff>114300</xdr:colOff>
      <xdr:row>81</xdr:row>
      <xdr:rowOff>19050</xdr:rowOff>
    </xdr:to>
    <xdr:cxnSp macro="">
      <xdr:nvCxnSpPr>
        <xdr:cNvPr id="360" name="直線コネクタ 359">
          <a:extLst>
            <a:ext uri="{FF2B5EF4-FFF2-40B4-BE49-F238E27FC236}">
              <a16:creationId xmlns:a16="http://schemas.microsoft.com/office/drawing/2014/main" id="{BA3256D5-6E23-42B6-93DE-3DAA48F59B84}"/>
            </a:ext>
          </a:extLst>
        </xdr:cNvPr>
        <xdr:cNvCxnSpPr/>
      </xdr:nvCxnSpPr>
      <xdr:spPr>
        <a:xfrm flipV="1">
          <a:off x="7713980" y="13578839"/>
          <a:ext cx="78232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132080</xdr:rowOff>
    </xdr:from>
    <xdr:to>
      <xdr:col>41</xdr:col>
      <xdr:colOff>101600</xdr:colOff>
      <xdr:row>81</xdr:row>
      <xdr:rowOff>62230</xdr:rowOff>
    </xdr:to>
    <xdr:sp macro="" textlink="">
      <xdr:nvSpPr>
        <xdr:cNvPr id="361" name="楕円 360">
          <a:extLst>
            <a:ext uri="{FF2B5EF4-FFF2-40B4-BE49-F238E27FC236}">
              <a16:creationId xmlns:a16="http://schemas.microsoft.com/office/drawing/2014/main" id="{74FBF1B2-1FCF-4A02-B704-3A6103D677A6}"/>
            </a:ext>
          </a:extLst>
        </xdr:cNvPr>
        <xdr:cNvSpPr/>
      </xdr:nvSpPr>
      <xdr:spPr>
        <a:xfrm>
          <a:off x="6873240" y="13543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11430</xdr:rowOff>
    </xdr:from>
    <xdr:to>
      <xdr:col>45</xdr:col>
      <xdr:colOff>177800</xdr:colOff>
      <xdr:row>81</xdr:row>
      <xdr:rowOff>19050</xdr:rowOff>
    </xdr:to>
    <xdr:cxnSp macro="">
      <xdr:nvCxnSpPr>
        <xdr:cNvPr id="362" name="直線コネクタ 361">
          <a:extLst>
            <a:ext uri="{FF2B5EF4-FFF2-40B4-BE49-F238E27FC236}">
              <a16:creationId xmlns:a16="http://schemas.microsoft.com/office/drawing/2014/main" id="{5B56E2DE-8D15-4777-8466-F5AEE9C768C9}"/>
            </a:ext>
          </a:extLst>
        </xdr:cNvPr>
        <xdr:cNvCxnSpPr/>
      </xdr:nvCxnSpPr>
      <xdr:spPr>
        <a:xfrm>
          <a:off x="6924040" y="135902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151130</xdr:rowOff>
    </xdr:from>
    <xdr:to>
      <xdr:col>36</xdr:col>
      <xdr:colOff>165100</xdr:colOff>
      <xdr:row>81</xdr:row>
      <xdr:rowOff>81280</xdr:rowOff>
    </xdr:to>
    <xdr:sp macro="" textlink="">
      <xdr:nvSpPr>
        <xdr:cNvPr id="363" name="楕円 362">
          <a:extLst>
            <a:ext uri="{FF2B5EF4-FFF2-40B4-BE49-F238E27FC236}">
              <a16:creationId xmlns:a16="http://schemas.microsoft.com/office/drawing/2014/main" id="{F976CC69-1100-4352-8BB5-680291A638F5}"/>
            </a:ext>
          </a:extLst>
        </xdr:cNvPr>
        <xdr:cNvSpPr/>
      </xdr:nvSpPr>
      <xdr:spPr>
        <a:xfrm>
          <a:off x="6098540" y="13562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11430</xdr:rowOff>
    </xdr:from>
    <xdr:to>
      <xdr:col>41</xdr:col>
      <xdr:colOff>50800</xdr:colOff>
      <xdr:row>81</xdr:row>
      <xdr:rowOff>30480</xdr:rowOff>
    </xdr:to>
    <xdr:cxnSp macro="">
      <xdr:nvCxnSpPr>
        <xdr:cNvPr id="364" name="直線コネクタ 363">
          <a:extLst>
            <a:ext uri="{FF2B5EF4-FFF2-40B4-BE49-F238E27FC236}">
              <a16:creationId xmlns:a16="http://schemas.microsoft.com/office/drawing/2014/main" id="{D953FBED-30C5-43E5-A2EA-CF79A4617905}"/>
            </a:ext>
          </a:extLst>
        </xdr:cNvPr>
        <xdr:cNvCxnSpPr/>
      </xdr:nvCxnSpPr>
      <xdr:spPr>
        <a:xfrm flipV="1">
          <a:off x="6149340" y="135902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7B577411-5537-482A-B09F-7685B9C78979}"/>
            </a:ext>
          </a:extLst>
        </xdr:cNvPr>
        <xdr:cNvSpPr txBox="1"/>
      </xdr:nvSpPr>
      <xdr:spPr>
        <a:xfrm>
          <a:off x="8271587" y="1415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8809F13C-B38D-4B94-9575-1726E516709B}"/>
            </a:ext>
          </a:extLst>
        </xdr:cNvPr>
        <xdr:cNvSpPr txBox="1"/>
      </xdr:nvSpPr>
      <xdr:spPr>
        <a:xfrm>
          <a:off x="750958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3C8FD32A-5F60-4F80-9B85-B2FF8038EC34}"/>
            </a:ext>
          </a:extLst>
        </xdr:cNvPr>
        <xdr:cNvSpPr txBox="1"/>
      </xdr:nvSpPr>
      <xdr:spPr>
        <a:xfrm>
          <a:off x="671202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B52852E6-497A-47D8-9863-4AD99DFC6C4E}"/>
            </a:ext>
          </a:extLst>
        </xdr:cNvPr>
        <xdr:cNvSpPr txBox="1"/>
      </xdr:nvSpPr>
      <xdr:spPr>
        <a:xfrm>
          <a:off x="5937327" y="1415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63516</xdr:rowOff>
    </xdr:from>
    <xdr:ext cx="469744" cy="259045"/>
    <xdr:sp macro="" textlink="">
      <xdr:nvSpPr>
        <xdr:cNvPr id="369" name="n_1mainValue【福祉施設】&#10;一人当たり面積">
          <a:extLst>
            <a:ext uri="{FF2B5EF4-FFF2-40B4-BE49-F238E27FC236}">
              <a16:creationId xmlns:a16="http://schemas.microsoft.com/office/drawing/2014/main" id="{C6889572-889F-4DB0-8959-F71B250BC9A7}"/>
            </a:ext>
          </a:extLst>
        </xdr:cNvPr>
        <xdr:cNvSpPr txBox="1"/>
      </xdr:nvSpPr>
      <xdr:spPr>
        <a:xfrm>
          <a:off x="8271587" y="1330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86377</xdr:rowOff>
    </xdr:from>
    <xdr:ext cx="469744" cy="259045"/>
    <xdr:sp macro="" textlink="">
      <xdr:nvSpPr>
        <xdr:cNvPr id="370" name="n_2mainValue【福祉施設】&#10;一人当たり面積">
          <a:extLst>
            <a:ext uri="{FF2B5EF4-FFF2-40B4-BE49-F238E27FC236}">
              <a16:creationId xmlns:a16="http://schemas.microsoft.com/office/drawing/2014/main" id="{B5D50BDF-57EA-492D-A06B-BDE2BDE1AE4F}"/>
            </a:ext>
          </a:extLst>
        </xdr:cNvPr>
        <xdr:cNvSpPr txBox="1"/>
      </xdr:nvSpPr>
      <xdr:spPr>
        <a:xfrm>
          <a:off x="7509587" y="1332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78757</xdr:rowOff>
    </xdr:from>
    <xdr:ext cx="469744" cy="259045"/>
    <xdr:sp macro="" textlink="">
      <xdr:nvSpPr>
        <xdr:cNvPr id="371" name="n_3mainValue【福祉施設】&#10;一人当たり面積">
          <a:extLst>
            <a:ext uri="{FF2B5EF4-FFF2-40B4-BE49-F238E27FC236}">
              <a16:creationId xmlns:a16="http://schemas.microsoft.com/office/drawing/2014/main" id="{AE0A56A9-CE65-47C7-B907-1C6BD3D70C34}"/>
            </a:ext>
          </a:extLst>
        </xdr:cNvPr>
        <xdr:cNvSpPr txBox="1"/>
      </xdr:nvSpPr>
      <xdr:spPr>
        <a:xfrm>
          <a:off x="6712027" y="133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97807</xdr:rowOff>
    </xdr:from>
    <xdr:ext cx="469744" cy="259045"/>
    <xdr:sp macro="" textlink="">
      <xdr:nvSpPr>
        <xdr:cNvPr id="372" name="n_4mainValue【福祉施設】&#10;一人当たり面積">
          <a:extLst>
            <a:ext uri="{FF2B5EF4-FFF2-40B4-BE49-F238E27FC236}">
              <a16:creationId xmlns:a16="http://schemas.microsoft.com/office/drawing/2014/main" id="{EB63142D-1883-498A-B8B9-352FC76A8AFB}"/>
            </a:ext>
          </a:extLst>
        </xdr:cNvPr>
        <xdr:cNvSpPr txBox="1"/>
      </xdr:nvSpPr>
      <xdr:spPr>
        <a:xfrm>
          <a:off x="5937327" y="1334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279D82AE-450F-4E0E-83C7-AF022245BA3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5DF8586-F8CE-4014-A4DB-B87BFD7F6A5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ED829DC9-608A-4AD4-9A8C-DED484E89CF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926C505-3D25-47A8-B0AC-211FD4E1E3A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2B5A685C-3C09-49A5-B2E3-664D4F8DBC2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4D4F3A2-8396-4D40-A3FB-9F99CA6E25A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31832ECF-CC6A-4672-8465-20E48FB2132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0203C9C-CC45-4AB1-BC8A-5EDE7EA7AAB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B78E7E46-76AF-4667-AF1A-728C679EA61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B244070-A255-447B-9A1B-AD36D724A1F1}"/>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6E29205-2D45-4FCB-8256-146C6B22DB5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D10AC95E-56A9-4E6E-9F85-E78058290A0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D5EB5ECF-7CB7-436B-A618-DC2F9C67F34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5CDE95BD-8E2C-4244-8EFD-F5C3AF51E93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9CBF7DBB-667D-4F5E-9F5A-C6A49A19C7E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4CABAF62-149C-48E2-A404-D25B3D6E560C}"/>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866A893-A8AF-4043-A5F9-DB185CE7292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F7ED6039-A04E-4D8F-BD71-52F8C32A06E4}"/>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4BA045BC-4E98-4956-9706-D4C1A0A4E5F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F45C6E0B-1F27-4327-BCEA-41E48FAC796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902ACFF4-4AAD-4A89-8B96-76604D1FDB9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F3E65E0F-40F2-4681-ADE9-FEC238F594E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646AAE27-2625-4436-9CC3-2D012AAAE9C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257A6B70-B04F-4B1D-A860-D96609DDBAC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88D2AC39-3E80-48D8-9501-CD4D3E38411B}"/>
            </a:ext>
          </a:extLst>
        </xdr:cNvPr>
        <xdr:cNvCxnSpPr/>
      </xdr:nvCxnSpPr>
      <xdr:spPr>
        <a:xfrm flipV="1">
          <a:off x="4086225"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E1E3DE71-3E05-4C76-9CC6-2629E310BE32}"/>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FBE331B6-C71F-49E3-9473-BBDD91E74D65}"/>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B77C86A3-D3CA-4120-A41A-3E667A67B6DA}"/>
            </a:ext>
          </a:extLst>
        </xdr:cNvPr>
        <xdr:cNvSpPr txBox="1"/>
      </xdr:nvSpPr>
      <xdr:spPr>
        <a:xfrm>
          <a:off x="412496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982609A0-B0E1-41D9-8984-C85B20F1F0CB}"/>
            </a:ext>
          </a:extLst>
        </xdr:cNvPr>
        <xdr:cNvCxnSpPr/>
      </xdr:nvCxnSpPr>
      <xdr:spPr>
        <a:xfrm>
          <a:off x="402082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2D8EBD91-16AF-431E-A9FE-CFFEDA0540EC}"/>
            </a:ext>
          </a:extLst>
        </xdr:cNvPr>
        <xdr:cNvSpPr txBox="1"/>
      </xdr:nvSpPr>
      <xdr:spPr>
        <a:xfrm>
          <a:off x="4124960" y="1729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1C0D80F0-E1BD-44FF-8BB9-04A0835DBF4A}"/>
            </a:ext>
          </a:extLst>
        </xdr:cNvPr>
        <xdr:cNvSpPr/>
      </xdr:nvSpPr>
      <xdr:spPr>
        <a:xfrm>
          <a:off x="4036060" y="1731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6282CE41-C42D-49FD-BCB0-62E1F20665B0}"/>
            </a:ext>
          </a:extLst>
        </xdr:cNvPr>
        <xdr:cNvSpPr/>
      </xdr:nvSpPr>
      <xdr:spPr>
        <a:xfrm>
          <a:off x="3312160" y="172827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B3CC5D04-B889-4DD5-A9E2-8A234AD264AD}"/>
            </a:ext>
          </a:extLst>
        </xdr:cNvPr>
        <xdr:cNvSpPr/>
      </xdr:nvSpPr>
      <xdr:spPr>
        <a:xfrm>
          <a:off x="25146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43728179-C030-43DE-B5B7-10264D185B09}"/>
            </a:ext>
          </a:extLst>
        </xdr:cNvPr>
        <xdr:cNvSpPr/>
      </xdr:nvSpPr>
      <xdr:spPr>
        <a:xfrm>
          <a:off x="1739900" y="172446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C6833F0C-5808-4BBD-880F-F457CA8983B5}"/>
            </a:ext>
          </a:extLst>
        </xdr:cNvPr>
        <xdr:cNvSpPr/>
      </xdr:nvSpPr>
      <xdr:spPr>
        <a:xfrm>
          <a:off x="965200" y="17315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FB2E67EF-9397-47F6-9F30-A7C673E52256}"/>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F4A223F-D7EA-4EB4-87C9-CF6672383A12}"/>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CEDD85C-17AF-493E-956D-DF7AECDD0EE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644FC11-7A84-4FE4-BB39-D08AD09C3AB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E46E901-8B32-473E-BC45-63351CF4BE9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132080</xdr:rowOff>
    </xdr:from>
    <xdr:to>
      <xdr:col>24</xdr:col>
      <xdr:colOff>114300</xdr:colOff>
      <xdr:row>103</xdr:row>
      <xdr:rowOff>62230</xdr:rowOff>
    </xdr:to>
    <xdr:sp macro="" textlink="">
      <xdr:nvSpPr>
        <xdr:cNvPr id="413" name="楕円 412">
          <a:extLst>
            <a:ext uri="{FF2B5EF4-FFF2-40B4-BE49-F238E27FC236}">
              <a16:creationId xmlns:a16="http://schemas.microsoft.com/office/drawing/2014/main" id="{05E9C5E2-240B-4973-BA8F-3D6377FF541E}"/>
            </a:ext>
          </a:extLst>
        </xdr:cNvPr>
        <xdr:cNvSpPr/>
      </xdr:nvSpPr>
      <xdr:spPr>
        <a:xfrm>
          <a:off x="4036060" y="17231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154957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B1CBF420-3E62-4688-986B-B8287772C4C9}"/>
            </a:ext>
          </a:extLst>
        </xdr:cNvPr>
        <xdr:cNvSpPr txBox="1"/>
      </xdr:nvSpPr>
      <xdr:spPr>
        <a:xfrm>
          <a:off x="4124960"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73025</xdr:rowOff>
    </xdr:from>
    <xdr:to>
      <xdr:col>20</xdr:col>
      <xdr:colOff>38100</xdr:colOff>
      <xdr:row>103</xdr:row>
      <xdr:rowOff>3175</xdr:rowOff>
    </xdr:to>
    <xdr:sp macro="" textlink="">
      <xdr:nvSpPr>
        <xdr:cNvPr id="415" name="楕円 414">
          <a:extLst>
            <a:ext uri="{FF2B5EF4-FFF2-40B4-BE49-F238E27FC236}">
              <a16:creationId xmlns:a16="http://schemas.microsoft.com/office/drawing/2014/main" id="{6505F201-02AD-4292-A2DE-558CD66EC347}"/>
            </a:ext>
          </a:extLst>
        </xdr:cNvPr>
        <xdr:cNvSpPr/>
      </xdr:nvSpPr>
      <xdr:spPr>
        <a:xfrm>
          <a:off x="3312160" y="17172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123825</xdr:rowOff>
    </xdr:from>
    <xdr:to>
      <xdr:col>24</xdr:col>
      <xdr:colOff>63500</xdr:colOff>
      <xdr:row>103</xdr:row>
      <xdr:rowOff>11430</xdr:rowOff>
    </xdr:to>
    <xdr:cxnSp macro="">
      <xdr:nvCxnSpPr>
        <xdr:cNvPr id="416" name="直線コネクタ 415">
          <a:extLst>
            <a:ext uri="{FF2B5EF4-FFF2-40B4-BE49-F238E27FC236}">
              <a16:creationId xmlns:a16="http://schemas.microsoft.com/office/drawing/2014/main" id="{2FAFFD1E-3DB3-49F5-B418-D36CF6C1BFDE}"/>
            </a:ext>
          </a:extLst>
        </xdr:cNvPr>
        <xdr:cNvCxnSpPr/>
      </xdr:nvCxnSpPr>
      <xdr:spPr>
        <a:xfrm>
          <a:off x="3355340" y="17223105"/>
          <a:ext cx="7315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13970</xdr:rowOff>
    </xdr:from>
    <xdr:to>
      <xdr:col>15</xdr:col>
      <xdr:colOff>101600</xdr:colOff>
      <xdr:row>102</xdr:row>
      <xdr:rowOff>115570</xdr:rowOff>
    </xdr:to>
    <xdr:sp macro="" textlink="">
      <xdr:nvSpPr>
        <xdr:cNvPr id="417" name="楕円 416">
          <a:extLst>
            <a:ext uri="{FF2B5EF4-FFF2-40B4-BE49-F238E27FC236}">
              <a16:creationId xmlns:a16="http://schemas.microsoft.com/office/drawing/2014/main" id="{A93B6A94-DBD3-4C43-AE1B-35838DCD0C57}"/>
            </a:ext>
          </a:extLst>
        </xdr:cNvPr>
        <xdr:cNvSpPr/>
      </xdr:nvSpPr>
      <xdr:spPr>
        <a:xfrm>
          <a:off x="25146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64770</xdr:rowOff>
    </xdr:from>
    <xdr:to>
      <xdr:col>19</xdr:col>
      <xdr:colOff>177800</xdr:colOff>
      <xdr:row>102</xdr:row>
      <xdr:rowOff>123825</xdr:rowOff>
    </xdr:to>
    <xdr:cxnSp macro="">
      <xdr:nvCxnSpPr>
        <xdr:cNvPr id="418" name="直線コネクタ 417">
          <a:extLst>
            <a:ext uri="{FF2B5EF4-FFF2-40B4-BE49-F238E27FC236}">
              <a16:creationId xmlns:a16="http://schemas.microsoft.com/office/drawing/2014/main" id="{86B40090-C786-4CC7-95EC-3C8F17E3C6B4}"/>
            </a:ext>
          </a:extLst>
        </xdr:cNvPr>
        <xdr:cNvCxnSpPr/>
      </xdr:nvCxnSpPr>
      <xdr:spPr>
        <a:xfrm>
          <a:off x="2565400" y="17164050"/>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126364</xdr:rowOff>
    </xdr:from>
    <xdr:to>
      <xdr:col>10</xdr:col>
      <xdr:colOff>165100</xdr:colOff>
      <xdr:row>102</xdr:row>
      <xdr:rowOff>56514</xdr:rowOff>
    </xdr:to>
    <xdr:sp macro="" textlink="">
      <xdr:nvSpPr>
        <xdr:cNvPr id="419" name="楕円 418">
          <a:extLst>
            <a:ext uri="{FF2B5EF4-FFF2-40B4-BE49-F238E27FC236}">
              <a16:creationId xmlns:a16="http://schemas.microsoft.com/office/drawing/2014/main" id="{F9B30AC6-FEEE-4C5E-9FE6-E4E133C9D0E0}"/>
            </a:ext>
          </a:extLst>
        </xdr:cNvPr>
        <xdr:cNvSpPr/>
      </xdr:nvSpPr>
      <xdr:spPr>
        <a:xfrm>
          <a:off x="1739900" y="17058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5714</xdr:rowOff>
    </xdr:from>
    <xdr:to>
      <xdr:col>15</xdr:col>
      <xdr:colOff>50800</xdr:colOff>
      <xdr:row>102</xdr:row>
      <xdr:rowOff>64770</xdr:rowOff>
    </xdr:to>
    <xdr:cxnSp macro="">
      <xdr:nvCxnSpPr>
        <xdr:cNvPr id="420" name="直線コネクタ 419">
          <a:extLst>
            <a:ext uri="{FF2B5EF4-FFF2-40B4-BE49-F238E27FC236}">
              <a16:creationId xmlns:a16="http://schemas.microsoft.com/office/drawing/2014/main" id="{DD676131-D181-42E5-8C6F-25C84A69181E}"/>
            </a:ext>
          </a:extLst>
        </xdr:cNvPr>
        <xdr:cNvCxnSpPr/>
      </xdr:nvCxnSpPr>
      <xdr:spPr>
        <a:xfrm>
          <a:off x="1790700" y="17104994"/>
          <a:ext cx="7747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63500</xdr:rowOff>
    </xdr:from>
    <xdr:to>
      <xdr:col>6</xdr:col>
      <xdr:colOff>38100</xdr:colOff>
      <xdr:row>104</xdr:row>
      <xdr:rowOff>165100</xdr:rowOff>
    </xdr:to>
    <xdr:sp macro="" textlink="">
      <xdr:nvSpPr>
        <xdr:cNvPr id="421" name="楕円 420">
          <a:extLst>
            <a:ext uri="{FF2B5EF4-FFF2-40B4-BE49-F238E27FC236}">
              <a16:creationId xmlns:a16="http://schemas.microsoft.com/office/drawing/2014/main" id="{F2EA69A2-D363-44DE-B300-0288391E0164}"/>
            </a:ext>
          </a:extLst>
        </xdr:cNvPr>
        <xdr:cNvSpPr/>
      </xdr:nvSpPr>
      <xdr:spPr>
        <a:xfrm>
          <a:off x="965200" y="17498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5714</xdr:rowOff>
    </xdr:from>
    <xdr:to>
      <xdr:col>10</xdr:col>
      <xdr:colOff>114300</xdr:colOff>
      <xdr:row>104</xdr:row>
      <xdr:rowOff>114300</xdr:rowOff>
    </xdr:to>
    <xdr:cxnSp macro="">
      <xdr:nvCxnSpPr>
        <xdr:cNvPr id="422" name="直線コネクタ 421">
          <a:extLst>
            <a:ext uri="{FF2B5EF4-FFF2-40B4-BE49-F238E27FC236}">
              <a16:creationId xmlns:a16="http://schemas.microsoft.com/office/drawing/2014/main" id="{6769516F-4EB2-4B1D-A61B-FA50E2C1214E}"/>
            </a:ext>
          </a:extLst>
        </xdr:cNvPr>
        <xdr:cNvCxnSpPr/>
      </xdr:nvCxnSpPr>
      <xdr:spPr>
        <a:xfrm flipV="1">
          <a:off x="1008380" y="17104994"/>
          <a:ext cx="782320" cy="44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94D3CDE9-8DD4-49CA-A17C-4E07BC9E9178}"/>
            </a:ext>
          </a:extLst>
        </xdr:cNvPr>
        <xdr:cNvSpPr txBox="1"/>
      </xdr:nvSpPr>
      <xdr:spPr>
        <a:xfrm>
          <a:off x="3170564" y="1737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79C4C44B-1911-4FE1-8C11-2DBE71BDD4DD}"/>
            </a:ext>
          </a:extLst>
        </xdr:cNvPr>
        <xdr:cNvSpPr txBox="1"/>
      </xdr:nvSpPr>
      <xdr:spPr>
        <a:xfrm>
          <a:off x="238570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AA71FA85-9BFF-4844-8169-3BEA5AE8E5ED}"/>
            </a:ext>
          </a:extLst>
        </xdr:cNvPr>
        <xdr:cNvSpPr txBox="1"/>
      </xdr:nvSpPr>
      <xdr:spPr>
        <a:xfrm>
          <a:off x="1611004" y="17333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0BCAA64D-BDF2-4E2C-88AF-DC5ECC49CEE5}"/>
            </a:ext>
          </a:extLst>
        </xdr:cNvPr>
        <xdr:cNvSpPr txBox="1"/>
      </xdr:nvSpPr>
      <xdr:spPr>
        <a:xfrm>
          <a:off x="83630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19702</xdr:rowOff>
    </xdr:from>
    <xdr:ext cx="405111" cy="259045"/>
    <xdr:sp macro="" textlink="">
      <xdr:nvSpPr>
        <xdr:cNvPr id="427" name="n_1mainValue【市民会館】&#10;有形固定資産減価償却率">
          <a:extLst>
            <a:ext uri="{FF2B5EF4-FFF2-40B4-BE49-F238E27FC236}">
              <a16:creationId xmlns:a16="http://schemas.microsoft.com/office/drawing/2014/main" id="{EC2448DC-0CB4-4C1D-808F-3DDCDCE7FF9F}"/>
            </a:ext>
          </a:extLst>
        </xdr:cNvPr>
        <xdr:cNvSpPr txBox="1"/>
      </xdr:nvSpPr>
      <xdr:spPr>
        <a:xfrm>
          <a:off x="3170564" y="1695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132097</xdr:rowOff>
    </xdr:from>
    <xdr:ext cx="405111" cy="259045"/>
    <xdr:sp macro="" textlink="">
      <xdr:nvSpPr>
        <xdr:cNvPr id="428" name="n_2mainValue【市民会館】&#10;有形固定資産減価償却率">
          <a:extLst>
            <a:ext uri="{FF2B5EF4-FFF2-40B4-BE49-F238E27FC236}">
              <a16:creationId xmlns:a16="http://schemas.microsoft.com/office/drawing/2014/main" id="{34D2C306-0CB8-4836-B7EB-CFD729466672}"/>
            </a:ext>
          </a:extLst>
        </xdr:cNvPr>
        <xdr:cNvSpPr txBox="1"/>
      </xdr:nvSpPr>
      <xdr:spPr>
        <a:xfrm>
          <a:off x="2385704" y="1689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73041</xdr:rowOff>
    </xdr:from>
    <xdr:ext cx="405111" cy="259045"/>
    <xdr:sp macro="" textlink="">
      <xdr:nvSpPr>
        <xdr:cNvPr id="429" name="n_3mainValue【市民会館】&#10;有形固定資産減価償却率">
          <a:extLst>
            <a:ext uri="{FF2B5EF4-FFF2-40B4-BE49-F238E27FC236}">
              <a16:creationId xmlns:a16="http://schemas.microsoft.com/office/drawing/2014/main" id="{18BBDD06-E039-4206-B967-33213D545D30}"/>
            </a:ext>
          </a:extLst>
        </xdr:cNvPr>
        <xdr:cNvSpPr txBox="1"/>
      </xdr:nvSpPr>
      <xdr:spPr>
        <a:xfrm>
          <a:off x="1611004" y="1683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156227</xdr:rowOff>
    </xdr:from>
    <xdr:ext cx="405111" cy="259045"/>
    <xdr:sp macro="" textlink="">
      <xdr:nvSpPr>
        <xdr:cNvPr id="430" name="n_4mainValue【市民会館】&#10;有形固定資産減価償却率">
          <a:extLst>
            <a:ext uri="{FF2B5EF4-FFF2-40B4-BE49-F238E27FC236}">
              <a16:creationId xmlns:a16="http://schemas.microsoft.com/office/drawing/2014/main" id="{4BB612F8-7C9A-47D0-8AC2-EBDD8E493FBA}"/>
            </a:ext>
          </a:extLst>
        </xdr:cNvPr>
        <xdr:cNvSpPr txBox="1"/>
      </xdr:nvSpPr>
      <xdr:spPr>
        <a:xfrm>
          <a:off x="83630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B3F38233-37F0-4B52-9381-E987F0331BC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6EA0A033-5C24-48F2-86F1-C67793CBB63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DCB5387E-DC3A-4BA6-817D-F42BB40433E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0A684C72-5442-42BD-9A8C-A4184AACB04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4BE935C0-F014-47EF-80FB-91620A9FFEA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2DC1D8A5-727B-4182-B2A9-A0DE51D4A99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149296A6-9275-4692-A034-1C28E3AB28A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260CEBDA-90FF-41EA-9C32-01F9F5A671E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8E7C8A10-A64E-4C15-B75B-9DFA0C61382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0740E174-543D-4BD8-8A97-8D90877F87D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680AEFB9-C6E8-4EFD-A688-F6F385276BF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96296329-8D53-414D-B5ED-32D7894607B1}"/>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CD111421-F8D4-42DC-8792-02FD2E98B15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F3644B58-4BA4-49C5-8FB8-5D9C6BB730C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FD54FD9-6BCC-49F3-867C-CABE2AA1103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097C7481-5E47-4F92-8BC5-372DAA476AC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D33CCDAE-8298-4375-944F-04165D09488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31CA10F9-09B5-48E0-B601-4D7287D0C33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29586AA0-5C68-4624-95C8-78550F62461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B3E5692-C7A5-4C63-BD0A-CEFB624CD8A5}"/>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1B4980D2-57C1-459C-9EF6-07D3A56DAA2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0B8FD248-E1DA-4D98-B3A9-F82C3E69154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38432851-222F-45EB-9A27-6E4D704ECEA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7379E6A0-DB17-4832-9A7C-F85E84B7D689}"/>
            </a:ext>
          </a:extLst>
        </xdr:cNvPr>
        <xdr:cNvCxnSpPr/>
      </xdr:nvCxnSpPr>
      <xdr:spPr>
        <a:xfrm flipV="1">
          <a:off x="9219565" y="16664940"/>
          <a:ext cx="0" cy="155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F7386045-0986-45D0-8805-3AFBFB26154A}"/>
            </a:ext>
          </a:extLst>
        </xdr:cNvPr>
        <xdr:cNvSpPr txBox="1"/>
      </xdr:nvSpPr>
      <xdr:spPr>
        <a:xfrm>
          <a:off x="9258300" y="182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BEEB9869-0886-4B43-8A09-E41DFAE69082}"/>
            </a:ext>
          </a:extLst>
        </xdr:cNvPr>
        <xdr:cNvCxnSpPr/>
      </xdr:nvCxnSpPr>
      <xdr:spPr>
        <a:xfrm>
          <a:off x="9154160" y="18223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25CBC230-44B7-473C-BC77-EA283336197E}"/>
            </a:ext>
          </a:extLst>
        </xdr:cNvPr>
        <xdr:cNvSpPr txBox="1"/>
      </xdr:nvSpPr>
      <xdr:spPr>
        <a:xfrm>
          <a:off x="9258300" y="1644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BE76C8BC-93A7-4722-80D0-3648DD8CC80D}"/>
            </a:ext>
          </a:extLst>
        </xdr:cNvPr>
        <xdr:cNvCxnSpPr/>
      </xdr:nvCxnSpPr>
      <xdr:spPr>
        <a:xfrm>
          <a:off x="9154160" y="1666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CE2BD872-6398-4EA9-B6A6-45334378F807}"/>
            </a:ext>
          </a:extLst>
        </xdr:cNvPr>
        <xdr:cNvSpPr txBox="1"/>
      </xdr:nvSpPr>
      <xdr:spPr>
        <a:xfrm>
          <a:off x="9258300" y="1772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AE96D32F-F3F3-4FB9-A9A4-8DF7E9B87A8C}"/>
            </a:ext>
          </a:extLst>
        </xdr:cNvPr>
        <xdr:cNvSpPr/>
      </xdr:nvSpPr>
      <xdr:spPr>
        <a:xfrm>
          <a:off x="9192260" y="17741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1A34BA5F-60B9-449C-8F72-D69C9FC3E913}"/>
            </a:ext>
          </a:extLst>
        </xdr:cNvPr>
        <xdr:cNvSpPr/>
      </xdr:nvSpPr>
      <xdr:spPr>
        <a:xfrm>
          <a:off x="8445500" y="17741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53F8008F-AD4C-4113-923F-FE7ED36EB80D}"/>
            </a:ext>
          </a:extLst>
        </xdr:cNvPr>
        <xdr:cNvSpPr/>
      </xdr:nvSpPr>
      <xdr:spPr>
        <a:xfrm>
          <a:off x="767080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AB00E5ED-A5A5-4CCA-9971-FF544A640D0C}"/>
            </a:ext>
          </a:extLst>
        </xdr:cNvPr>
        <xdr:cNvSpPr/>
      </xdr:nvSpPr>
      <xdr:spPr>
        <a:xfrm>
          <a:off x="687324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E8DEBB43-3194-48EE-8961-4DF010D90037}"/>
            </a:ext>
          </a:extLst>
        </xdr:cNvPr>
        <xdr:cNvSpPr/>
      </xdr:nvSpPr>
      <xdr:spPr>
        <a:xfrm>
          <a:off x="6098540" y="17738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36EB827-2B55-4C35-889C-9507A6F4882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E8CFAA0-4FBC-4CA7-BFD6-26D0EC4BC74F}"/>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796047E-F1F1-4156-A0FA-DA929F876E2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7F0C73B-B481-480C-A8CD-08FE1594A09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AD71A87-602C-422F-86C0-44502BD3193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105411</xdr:rowOff>
    </xdr:from>
    <xdr:to>
      <xdr:col>55</xdr:col>
      <xdr:colOff>50800</xdr:colOff>
      <xdr:row>104</xdr:row>
      <xdr:rowOff>35561</xdr:rowOff>
    </xdr:to>
    <xdr:sp macro="" textlink="">
      <xdr:nvSpPr>
        <xdr:cNvPr id="470" name="楕円 469">
          <a:extLst>
            <a:ext uri="{FF2B5EF4-FFF2-40B4-BE49-F238E27FC236}">
              <a16:creationId xmlns:a16="http://schemas.microsoft.com/office/drawing/2014/main" id="{2DFE059F-0F0B-4A96-BC39-7CD877991FC1}"/>
            </a:ext>
          </a:extLst>
        </xdr:cNvPr>
        <xdr:cNvSpPr/>
      </xdr:nvSpPr>
      <xdr:spPr>
        <a:xfrm>
          <a:off x="919226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128288</xdr:rowOff>
    </xdr:from>
    <xdr:ext cx="469744" cy="259045"/>
    <xdr:sp macro="" textlink="">
      <xdr:nvSpPr>
        <xdr:cNvPr id="471" name="【市民会館】&#10;一人当たり面積該当値テキスト">
          <a:extLst>
            <a:ext uri="{FF2B5EF4-FFF2-40B4-BE49-F238E27FC236}">
              <a16:creationId xmlns:a16="http://schemas.microsoft.com/office/drawing/2014/main" id="{0403601A-89E2-4DA0-A3CF-72D9F71C118E}"/>
            </a:ext>
          </a:extLst>
        </xdr:cNvPr>
        <xdr:cNvSpPr txBox="1"/>
      </xdr:nvSpPr>
      <xdr:spPr>
        <a:xfrm>
          <a:off x="9258300"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128270</xdr:rowOff>
    </xdr:from>
    <xdr:to>
      <xdr:col>50</xdr:col>
      <xdr:colOff>165100</xdr:colOff>
      <xdr:row>104</xdr:row>
      <xdr:rowOff>58420</xdr:rowOff>
    </xdr:to>
    <xdr:sp macro="" textlink="">
      <xdr:nvSpPr>
        <xdr:cNvPr id="472" name="楕円 471">
          <a:extLst>
            <a:ext uri="{FF2B5EF4-FFF2-40B4-BE49-F238E27FC236}">
              <a16:creationId xmlns:a16="http://schemas.microsoft.com/office/drawing/2014/main" id="{E0AF67E3-8DB5-4AB8-89FD-3FE0FF84C1C9}"/>
            </a:ext>
          </a:extLst>
        </xdr:cNvPr>
        <xdr:cNvSpPr/>
      </xdr:nvSpPr>
      <xdr:spPr>
        <a:xfrm>
          <a:off x="8445500" y="17395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156211</xdr:rowOff>
    </xdr:from>
    <xdr:to>
      <xdr:col>55</xdr:col>
      <xdr:colOff>0</xdr:colOff>
      <xdr:row>104</xdr:row>
      <xdr:rowOff>7620</xdr:rowOff>
    </xdr:to>
    <xdr:cxnSp macro="">
      <xdr:nvCxnSpPr>
        <xdr:cNvPr id="473" name="直線コネクタ 472">
          <a:extLst>
            <a:ext uri="{FF2B5EF4-FFF2-40B4-BE49-F238E27FC236}">
              <a16:creationId xmlns:a16="http://schemas.microsoft.com/office/drawing/2014/main" id="{65D53AE3-F7F5-4213-9690-8BD5321A030C}"/>
            </a:ext>
          </a:extLst>
        </xdr:cNvPr>
        <xdr:cNvCxnSpPr/>
      </xdr:nvCxnSpPr>
      <xdr:spPr>
        <a:xfrm flipV="1">
          <a:off x="8496300" y="17423131"/>
          <a:ext cx="7239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147320</xdr:rowOff>
    </xdr:from>
    <xdr:to>
      <xdr:col>46</xdr:col>
      <xdr:colOff>38100</xdr:colOff>
      <xdr:row>104</xdr:row>
      <xdr:rowOff>77470</xdr:rowOff>
    </xdr:to>
    <xdr:sp macro="" textlink="">
      <xdr:nvSpPr>
        <xdr:cNvPr id="474" name="楕円 473">
          <a:extLst>
            <a:ext uri="{FF2B5EF4-FFF2-40B4-BE49-F238E27FC236}">
              <a16:creationId xmlns:a16="http://schemas.microsoft.com/office/drawing/2014/main" id="{1BD5F946-F48F-411A-B1F7-45E4C2C99B7B}"/>
            </a:ext>
          </a:extLst>
        </xdr:cNvPr>
        <xdr:cNvSpPr/>
      </xdr:nvSpPr>
      <xdr:spPr>
        <a:xfrm>
          <a:off x="7670800" y="1741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7620</xdr:rowOff>
    </xdr:from>
    <xdr:to>
      <xdr:col>50</xdr:col>
      <xdr:colOff>114300</xdr:colOff>
      <xdr:row>104</xdr:row>
      <xdr:rowOff>26670</xdr:rowOff>
    </xdr:to>
    <xdr:cxnSp macro="">
      <xdr:nvCxnSpPr>
        <xdr:cNvPr id="475" name="直線コネクタ 474">
          <a:extLst>
            <a:ext uri="{FF2B5EF4-FFF2-40B4-BE49-F238E27FC236}">
              <a16:creationId xmlns:a16="http://schemas.microsoft.com/office/drawing/2014/main" id="{A6C81951-C54E-4D62-8615-5C867E561BF9}"/>
            </a:ext>
          </a:extLst>
        </xdr:cNvPr>
        <xdr:cNvCxnSpPr/>
      </xdr:nvCxnSpPr>
      <xdr:spPr>
        <a:xfrm flipV="1">
          <a:off x="7713980" y="1744218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166370</xdr:rowOff>
    </xdr:from>
    <xdr:to>
      <xdr:col>41</xdr:col>
      <xdr:colOff>101600</xdr:colOff>
      <xdr:row>104</xdr:row>
      <xdr:rowOff>96520</xdr:rowOff>
    </xdr:to>
    <xdr:sp macro="" textlink="">
      <xdr:nvSpPr>
        <xdr:cNvPr id="476" name="楕円 475">
          <a:extLst>
            <a:ext uri="{FF2B5EF4-FFF2-40B4-BE49-F238E27FC236}">
              <a16:creationId xmlns:a16="http://schemas.microsoft.com/office/drawing/2014/main" id="{E0D1307B-B1EF-412E-ABBD-18EF9D6EE5A3}"/>
            </a:ext>
          </a:extLst>
        </xdr:cNvPr>
        <xdr:cNvSpPr/>
      </xdr:nvSpPr>
      <xdr:spPr>
        <a:xfrm>
          <a:off x="6873240" y="17433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26670</xdr:rowOff>
    </xdr:from>
    <xdr:to>
      <xdr:col>45</xdr:col>
      <xdr:colOff>177800</xdr:colOff>
      <xdr:row>104</xdr:row>
      <xdr:rowOff>45720</xdr:rowOff>
    </xdr:to>
    <xdr:cxnSp macro="">
      <xdr:nvCxnSpPr>
        <xdr:cNvPr id="477" name="直線コネクタ 476">
          <a:extLst>
            <a:ext uri="{FF2B5EF4-FFF2-40B4-BE49-F238E27FC236}">
              <a16:creationId xmlns:a16="http://schemas.microsoft.com/office/drawing/2014/main" id="{FC044A8A-6A5B-43DD-BAFE-E9140CC32684}"/>
            </a:ext>
          </a:extLst>
        </xdr:cNvPr>
        <xdr:cNvCxnSpPr/>
      </xdr:nvCxnSpPr>
      <xdr:spPr>
        <a:xfrm flipV="1">
          <a:off x="6924040" y="174612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128270</xdr:rowOff>
    </xdr:from>
    <xdr:to>
      <xdr:col>36</xdr:col>
      <xdr:colOff>165100</xdr:colOff>
      <xdr:row>103</xdr:row>
      <xdr:rowOff>58420</xdr:rowOff>
    </xdr:to>
    <xdr:sp macro="" textlink="">
      <xdr:nvSpPr>
        <xdr:cNvPr id="478" name="楕円 477">
          <a:extLst>
            <a:ext uri="{FF2B5EF4-FFF2-40B4-BE49-F238E27FC236}">
              <a16:creationId xmlns:a16="http://schemas.microsoft.com/office/drawing/2014/main" id="{A0A6F256-B253-4222-BAFD-B1B27D55674A}"/>
            </a:ext>
          </a:extLst>
        </xdr:cNvPr>
        <xdr:cNvSpPr/>
      </xdr:nvSpPr>
      <xdr:spPr>
        <a:xfrm>
          <a:off x="6098540" y="17227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7620</xdr:rowOff>
    </xdr:from>
    <xdr:to>
      <xdr:col>41</xdr:col>
      <xdr:colOff>50800</xdr:colOff>
      <xdr:row>104</xdr:row>
      <xdr:rowOff>45720</xdr:rowOff>
    </xdr:to>
    <xdr:cxnSp macro="">
      <xdr:nvCxnSpPr>
        <xdr:cNvPr id="479" name="直線コネクタ 478">
          <a:extLst>
            <a:ext uri="{FF2B5EF4-FFF2-40B4-BE49-F238E27FC236}">
              <a16:creationId xmlns:a16="http://schemas.microsoft.com/office/drawing/2014/main" id="{8DCD649F-63B6-4FFD-9FAF-4D93ED48E593}"/>
            </a:ext>
          </a:extLst>
        </xdr:cNvPr>
        <xdr:cNvCxnSpPr/>
      </xdr:nvCxnSpPr>
      <xdr:spPr>
        <a:xfrm>
          <a:off x="6149340" y="17274540"/>
          <a:ext cx="7747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728BE5F7-FF01-44DD-8868-0D3DC51AAC42}"/>
            </a:ext>
          </a:extLst>
        </xdr:cNvPr>
        <xdr:cNvSpPr txBox="1"/>
      </xdr:nvSpPr>
      <xdr:spPr>
        <a:xfrm>
          <a:off x="827158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B397AE24-3887-4B3D-9DBD-CADDFDEEC369}"/>
            </a:ext>
          </a:extLst>
        </xdr:cNvPr>
        <xdr:cNvSpPr txBox="1"/>
      </xdr:nvSpPr>
      <xdr:spPr>
        <a:xfrm>
          <a:off x="750958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EEDD5C1A-1427-44BB-86DE-87649CE5CB2E}"/>
            </a:ext>
          </a:extLst>
        </xdr:cNvPr>
        <xdr:cNvSpPr txBox="1"/>
      </xdr:nvSpPr>
      <xdr:spPr>
        <a:xfrm>
          <a:off x="67120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60A416B3-4309-4767-A89D-00EC5D6CBA80}"/>
            </a:ext>
          </a:extLst>
        </xdr:cNvPr>
        <xdr:cNvSpPr txBox="1"/>
      </xdr:nvSpPr>
      <xdr:spPr>
        <a:xfrm>
          <a:off x="59373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74947</xdr:rowOff>
    </xdr:from>
    <xdr:ext cx="469744" cy="259045"/>
    <xdr:sp macro="" textlink="">
      <xdr:nvSpPr>
        <xdr:cNvPr id="484" name="n_1mainValue【市民会館】&#10;一人当たり面積">
          <a:extLst>
            <a:ext uri="{FF2B5EF4-FFF2-40B4-BE49-F238E27FC236}">
              <a16:creationId xmlns:a16="http://schemas.microsoft.com/office/drawing/2014/main" id="{5E30934C-FA87-4948-9A99-5F9C7100F7BD}"/>
            </a:ext>
          </a:extLst>
        </xdr:cNvPr>
        <xdr:cNvSpPr txBox="1"/>
      </xdr:nvSpPr>
      <xdr:spPr>
        <a:xfrm>
          <a:off x="827158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93997</xdr:rowOff>
    </xdr:from>
    <xdr:ext cx="469744" cy="259045"/>
    <xdr:sp macro="" textlink="">
      <xdr:nvSpPr>
        <xdr:cNvPr id="485" name="n_2mainValue【市民会館】&#10;一人当たり面積">
          <a:extLst>
            <a:ext uri="{FF2B5EF4-FFF2-40B4-BE49-F238E27FC236}">
              <a16:creationId xmlns:a16="http://schemas.microsoft.com/office/drawing/2014/main" id="{BF82FE4F-93C5-456A-B2A3-4FAB8A180EC2}"/>
            </a:ext>
          </a:extLst>
        </xdr:cNvPr>
        <xdr:cNvSpPr txBox="1"/>
      </xdr:nvSpPr>
      <xdr:spPr>
        <a:xfrm>
          <a:off x="7509587" y="1719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113047</xdr:rowOff>
    </xdr:from>
    <xdr:ext cx="469744" cy="259045"/>
    <xdr:sp macro="" textlink="">
      <xdr:nvSpPr>
        <xdr:cNvPr id="486" name="n_3mainValue【市民会館】&#10;一人当たり面積">
          <a:extLst>
            <a:ext uri="{FF2B5EF4-FFF2-40B4-BE49-F238E27FC236}">
              <a16:creationId xmlns:a16="http://schemas.microsoft.com/office/drawing/2014/main" id="{58329C7B-C1E1-4E49-A2BA-86ECF16CB625}"/>
            </a:ext>
          </a:extLst>
        </xdr:cNvPr>
        <xdr:cNvSpPr txBox="1"/>
      </xdr:nvSpPr>
      <xdr:spPr>
        <a:xfrm>
          <a:off x="6712027" y="1721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74947</xdr:rowOff>
    </xdr:from>
    <xdr:ext cx="469744" cy="259045"/>
    <xdr:sp macro="" textlink="">
      <xdr:nvSpPr>
        <xdr:cNvPr id="487" name="n_4mainValue【市民会館】&#10;一人当たり面積">
          <a:extLst>
            <a:ext uri="{FF2B5EF4-FFF2-40B4-BE49-F238E27FC236}">
              <a16:creationId xmlns:a16="http://schemas.microsoft.com/office/drawing/2014/main" id="{F4F647F3-75FB-4779-829A-71C38637FB40}"/>
            </a:ext>
          </a:extLst>
        </xdr:cNvPr>
        <xdr:cNvSpPr txBox="1"/>
      </xdr:nvSpPr>
      <xdr:spPr>
        <a:xfrm>
          <a:off x="5937327" y="1700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92F3A04A-D29E-42BE-A689-335EA07C5E2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3913D118-BCA3-478E-96F1-5CEAFBE13B0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FA7CCF4-2948-4660-A93A-2A3AF069AEC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A2F8F2DF-1B55-4422-AA1C-95D376BE49C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CAD2C0DD-4311-4239-BC3A-EDC0CD6573A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2CEC75CB-BDC6-4C2C-9DCD-A3FB3BA4F65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DC973C9-EBBB-44B9-8848-6DACC7C3098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ACCD3EBE-F1C1-4D19-A319-ED13449F303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5E935F52-9B71-4BAC-A498-3E466161EBC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F803EFED-8008-4819-8D6E-05A38CAA800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70650FF5-97A8-484D-A43A-04CD9141477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85B53FED-BB54-43A9-B4FF-5C7F1DB4CEB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F33E3DF2-68CD-4D46-B8C0-5A78C30C8E0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E148871F-41F8-48D1-9533-A37683B6E57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FA126F1E-C2C6-48A1-9CEA-C04288098C0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5067B4BA-2397-43E8-9A14-D487534AE5F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34EA4020-B970-4C37-A27A-A5B0F9A4E94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9DF1F28A-803A-48B9-B629-C51DF1272D6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5AE370A1-7EBE-4B19-992D-728C0960F73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C604884-DC8A-428E-9C67-5CC51ACD5E9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37876B3E-5AA6-4F23-AB1C-CB15F54A3C2E}"/>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25566F77-B944-4049-B0C9-B54E7C9710A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F80799EB-7950-4F53-8B42-6B13BB1BA28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AEF4D503-4E85-45B5-A868-59288D8479A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95DEFCF8-11E3-41DC-98ED-42229A0BBC8A}"/>
            </a:ext>
          </a:extLst>
        </xdr:cNvPr>
        <xdr:cNvCxnSpPr/>
      </xdr:nvCxnSpPr>
      <xdr:spPr>
        <a:xfrm flipV="1">
          <a:off x="14375764" y="569404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2CF25DB1-2B49-45AD-966F-82DE31E5C2A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9204BE46-D993-45BF-91F4-AB89EF8DB0B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A17EF7E0-2307-4661-9886-828B5AD57921}"/>
            </a:ext>
          </a:extLst>
        </xdr:cNvPr>
        <xdr:cNvSpPr txBox="1"/>
      </xdr:nvSpPr>
      <xdr:spPr>
        <a:xfrm>
          <a:off x="14414500" y="547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0966A949-C533-49C1-8B53-CB2805CE329E}"/>
            </a:ext>
          </a:extLst>
        </xdr:cNvPr>
        <xdr:cNvCxnSpPr/>
      </xdr:nvCxnSpPr>
      <xdr:spPr>
        <a:xfrm>
          <a:off x="14287500" y="569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6BA08E08-075E-490F-BA21-706DE816474C}"/>
            </a:ext>
          </a:extLst>
        </xdr:cNvPr>
        <xdr:cNvSpPr txBox="1"/>
      </xdr:nvSpPr>
      <xdr:spPr>
        <a:xfrm>
          <a:off x="14414500" y="6161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6F49D705-4357-4F8D-9B91-FAC1F3650519}"/>
            </a:ext>
          </a:extLst>
        </xdr:cNvPr>
        <xdr:cNvSpPr/>
      </xdr:nvSpPr>
      <xdr:spPr>
        <a:xfrm>
          <a:off x="14325600" y="63061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1AE7D492-52F9-4A36-AA99-B02096B5C5EE}"/>
            </a:ext>
          </a:extLst>
        </xdr:cNvPr>
        <xdr:cNvSpPr/>
      </xdr:nvSpPr>
      <xdr:spPr>
        <a:xfrm>
          <a:off x="13578840" y="6317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EB4DBB98-DA22-4D6B-8B1E-CAD5454AF263}"/>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BD451C91-0562-4C0F-81C4-EE631EF049C9}"/>
            </a:ext>
          </a:extLst>
        </xdr:cNvPr>
        <xdr:cNvSpPr/>
      </xdr:nvSpPr>
      <xdr:spPr>
        <a:xfrm>
          <a:off x="12029440" y="6235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114FEDEB-073B-4DA6-AD9F-BCF8D54BED39}"/>
            </a:ext>
          </a:extLst>
        </xdr:cNvPr>
        <xdr:cNvSpPr/>
      </xdr:nvSpPr>
      <xdr:spPr>
        <a:xfrm>
          <a:off x="1123188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843CA29-F6AE-49D9-BBB1-8C4721AA5F4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7732705-239C-464B-B11E-579C14508D0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BF6ADA7-E335-4289-BC67-9D750D45C71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8132105-5442-4D44-B880-0AD7768CADA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997FF8C-DA0A-4B28-A58F-E6044EB23BE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528" name="楕円 527">
          <a:extLst>
            <a:ext uri="{FF2B5EF4-FFF2-40B4-BE49-F238E27FC236}">
              <a16:creationId xmlns:a16="http://schemas.microsoft.com/office/drawing/2014/main" id="{50B683A4-6383-43E1-B7ED-0AE4608978DB}"/>
            </a:ext>
          </a:extLst>
        </xdr:cNvPr>
        <xdr:cNvSpPr/>
      </xdr:nvSpPr>
      <xdr:spPr>
        <a:xfrm>
          <a:off x="14325600" y="63709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150512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92FAB8C6-0E22-49DE-9D64-2C8C47E09D60}"/>
            </a:ext>
          </a:extLst>
        </xdr:cNvPr>
        <xdr:cNvSpPr txBox="1"/>
      </xdr:nvSpPr>
      <xdr:spPr>
        <a:xfrm>
          <a:off x="14414500"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124460</xdr:rowOff>
    </xdr:from>
    <xdr:to>
      <xdr:col>81</xdr:col>
      <xdr:colOff>101600</xdr:colOff>
      <xdr:row>38</xdr:row>
      <xdr:rowOff>54610</xdr:rowOff>
    </xdr:to>
    <xdr:sp macro="" textlink="">
      <xdr:nvSpPr>
        <xdr:cNvPr id="530" name="楕円 529">
          <a:extLst>
            <a:ext uri="{FF2B5EF4-FFF2-40B4-BE49-F238E27FC236}">
              <a16:creationId xmlns:a16="http://schemas.microsoft.com/office/drawing/2014/main" id="{B935236A-F0A2-4E57-AB25-A7E32C161308}"/>
            </a:ext>
          </a:extLst>
        </xdr:cNvPr>
        <xdr:cNvSpPr/>
      </xdr:nvSpPr>
      <xdr:spPr>
        <a:xfrm>
          <a:off x="13578840" y="632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xdr:rowOff>
    </xdr:from>
    <xdr:to>
      <xdr:col>85</xdr:col>
      <xdr:colOff>127000</xdr:colOff>
      <xdr:row>38</xdr:row>
      <xdr:rowOff>51435</xdr:rowOff>
    </xdr:to>
    <xdr:cxnSp macro="">
      <xdr:nvCxnSpPr>
        <xdr:cNvPr id="531" name="直線コネクタ 530">
          <a:extLst>
            <a:ext uri="{FF2B5EF4-FFF2-40B4-BE49-F238E27FC236}">
              <a16:creationId xmlns:a16="http://schemas.microsoft.com/office/drawing/2014/main" id="{CF978A28-A7E9-4076-B245-B108BB79C483}"/>
            </a:ext>
          </a:extLst>
        </xdr:cNvPr>
        <xdr:cNvCxnSpPr/>
      </xdr:nvCxnSpPr>
      <xdr:spPr>
        <a:xfrm>
          <a:off x="13629640" y="637413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76835</xdr:rowOff>
    </xdr:from>
    <xdr:to>
      <xdr:col>76</xdr:col>
      <xdr:colOff>165100</xdr:colOff>
      <xdr:row>38</xdr:row>
      <xdr:rowOff>6985</xdr:rowOff>
    </xdr:to>
    <xdr:sp macro="" textlink="">
      <xdr:nvSpPr>
        <xdr:cNvPr id="532" name="楕円 531">
          <a:extLst>
            <a:ext uri="{FF2B5EF4-FFF2-40B4-BE49-F238E27FC236}">
              <a16:creationId xmlns:a16="http://schemas.microsoft.com/office/drawing/2014/main" id="{22F701EF-0CEB-4355-833D-0F108B1ED1D6}"/>
            </a:ext>
          </a:extLst>
        </xdr:cNvPr>
        <xdr:cNvSpPr/>
      </xdr:nvSpPr>
      <xdr:spPr>
        <a:xfrm>
          <a:off x="12804140" y="627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127635</xdr:rowOff>
    </xdr:from>
    <xdr:to>
      <xdr:col>81</xdr:col>
      <xdr:colOff>50800</xdr:colOff>
      <xdr:row>38</xdr:row>
      <xdr:rowOff>3810</xdr:rowOff>
    </xdr:to>
    <xdr:cxnSp macro="">
      <xdr:nvCxnSpPr>
        <xdr:cNvPr id="533" name="直線コネクタ 532">
          <a:extLst>
            <a:ext uri="{FF2B5EF4-FFF2-40B4-BE49-F238E27FC236}">
              <a16:creationId xmlns:a16="http://schemas.microsoft.com/office/drawing/2014/main" id="{6C0BCEF0-C77E-4CD5-BA4A-43FC1879FB34}"/>
            </a:ext>
          </a:extLst>
        </xdr:cNvPr>
        <xdr:cNvCxnSpPr/>
      </xdr:nvCxnSpPr>
      <xdr:spPr>
        <a:xfrm>
          <a:off x="12854940" y="633031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42545</xdr:rowOff>
    </xdr:from>
    <xdr:to>
      <xdr:col>72</xdr:col>
      <xdr:colOff>38100</xdr:colOff>
      <xdr:row>37</xdr:row>
      <xdr:rowOff>144145</xdr:rowOff>
    </xdr:to>
    <xdr:sp macro="" textlink="">
      <xdr:nvSpPr>
        <xdr:cNvPr id="534" name="楕円 533">
          <a:extLst>
            <a:ext uri="{FF2B5EF4-FFF2-40B4-BE49-F238E27FC236}">
              <a16:creationId xmlns:a16="http://schemas.microsoft.com/office/drawing/2014/main" id="{50AD7831-9562-478D-B0D5-B305C04AEDEE}"/>
            </a:ext>
          </a:extLst>
        </xdr:cNvPr>
        <xdr:cNvSpPr/>
      </xdr:nvSpPr>
      <xdr:spPr>
        <a:xfrm>
          <a:off x="12029440" y="6245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93345</xdr:rowOff>
    </xdr:from>
    <xdr:to>
      <xdr:col>76</xdr:col>
      <xdr:colOff>114300</xdr:colOff>
      <xdr:row>37</xdr:row>
      <xdr:rowOff>127635</xdr:rowOff>
    </xdr:to>
    <xdr:cxnSp macro="">
      <xdr:nvCxnSpPr>
        <xdr:cNvPr id="535" name="直線コネクタ 534">
          <a:extLst>
            <a:ext uri="{FF2B5EF4-FFF2-40B4-BE49-F238E27FC236}">
              <a16:creationId xmlns:a16="http://schemas.microsoft.com/office/drawing/2014/main" id="{FF97D868-D244-4D01-9617-729FF2BDAD69}"/>
            </a:ext>
          </a:extLst>
        </xdr:cNvPr>
        <xdr:cNvCxnSpPr/>
      </xdr:nvCxnSpPr>
      <xdr:spPr>
        <a:xfrm>
          <a:off x="12072620" y="629602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33020</xdr:rowOff>
    </xdr:from>
    <xdr:to>
      <xdr:col>67</xdr:col>
      <xdr:colOff>101600</xdr:colOff>
      <xdr:row>37</xdr:row>
      <xdr:rowOff>134620</xdr:rowOff>
    </xdr:to>
    <xdr:sp macro="" textlink="">
      <xdr:nvSpPr>
        <xdr:cNvPr id="536" name="楕円 535">
          <a:extLst>
            <a:ext uri="{FF2B5EF4-FFF2-40B4-BE49-F238E27FC236}">
              <a16:creationId xmlns:a16="http://schemas.microsoft.com/office/drawing/2014/main" id="{402A4AE0-C1A4-4507-834C-07101615C7C5}"/>
            </a:ext>
          </a:extLst>
        </xdr:cNvPr>
        <xdr:cNvSpPr/>
      </xdr:nvSpPr>
      <xdr:spPr>
        <a:xfrm>
          <a:off x="1123188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83820</xdr:rowOff>
    </xdr:from>
    <xdr:to>
      <xdr:col>71</xdr:col>
      <xdr:colOff>177800</xdr:colOff>
      <xdr:row>37</xdr:row>
      <xdr:rowOff>93345</xdr:rowOff>
    </xdr:to>
    <xdr:cxnSp macro="">
      <xdr:nvCxnSpPr>
        <xdr:cNvPr id="537" name="直線コネクタ 536">
          <a:extLst>
            <a:ext uri="{FF2B5EF4-FFF2-40B4-BE49-F238E27FC236}">
              <a16:creationId xmlns:a16="http://schemas.microsoft.com/office/drawing/2014/main" id="{33ECFB91-5891-47D0-B229-8B13E224D524}"/>
            </a:ext>
          </a:extLst>
        </xdr:cNvPr>
        <xdr:cNvCxnSpPr/>
      </xdr:nvCxnSpPr>
      <xdr:spPr>
        <a:xfrm>
          <a:off x="11282680" y="6286500"/>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9D67867C-0A05-41D5-9437-D039ED3C79AE}"/>
            </a:ext>
          </a:extLst>
        </xdr:cNvPr>
        <xdr:cNvSpPr txBox="1"/>
      </xdr:nvSpPr>
      <xdr:spPr>
        <a:xfrm>
          <a:off x="134372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228C17DB-A625-4DC0-AF92-F9A847EAE905}"/>
            </a:ext>
          </a:extLst>
        </xdr:cNvPr>
        <xdr:cNvSpPr txBox="1"/>
      </xdr:nvSpPr>
      <xdr:spPr>
        <a:xfrm>
          <a:off x="126752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A0578C6-93CC-4E57-87A1-B11F501A57F7}"/>
            </a:ext>
          </a:extLst>
        </xdr:cNvPr>
        <xdr:cNvSpPr txBox="1"/>
      </xdr:nvSpPr>
      <xdr:spPr>
        <a:xfrm>
          <a:off x="119005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E8FBA638-144F-4C11-8E07-919C7AC3C2C7}"/>
            </a:ext>
          </a:extLst>
        </xdr:cNvPr>
        <xdr:cNvSpPr txBox="1"/>
      </xdr:nvSpPr>
      <xdr:spPr>
        <a:xfrm>
          <a:off x="1110298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45737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1A36763B-A522-4498-B4D1-F05C94904327}"/>
            </a:ext>
          </a:extLst>
        </xdr:cNvPr>
        <xdr:cNvSpPr txBox="1"/>
      </xdr:nvSpPr>
      <xdr:spPr>
        <a:xfrm>
          <a:off x="134372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23512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77F0F388-B540-4298-85C0-DFF948B574ED}"/>
            </a:ext>
          </a:extLst>
        </xdr:cNvPr>
        <xdr:cNvSpPr txBox="1"/>
      </xdr:nvSpPr>
      <xdr:spPr>
        <a:xfrm>
          <a:off x="126752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135272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5A2B1E34-FF76-4823-B6C4-2DFD003ACA33}"/>
            </a:ext>
          </a:extLst>
        </xdr:cNvPr>
        <xdr:cNvSpPr txBox="1"/>
      </xdr:nvSpPr>
      <xdr:spPr>
        <a:xfrm>
          <a:off x="119005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125747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2155C1C0-50BF-45D4-A03E-73B3F8E56155}"/>
            </a:ext>
          </a:extLst>
        </xdr:cNvPr>
        <xdr:cNvSpPr txBox="1"/>
      </xdr:nvSpPr>
      <xdr:spPr>
        <a:xfrm>
          <a:off x="1110298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AE662EEE-198C-44E0-85B0-B2FE6CB0B89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00104719-83B2-4AD6-AB97-5C3B11558E2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FE6D6C9C-B6A0-4327-B4B1-15917564D17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2D622284-BD98-4DE0-9849-56BDFEA3EC7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C0273DF4-70CF-4701-AF6A-71954BD0D3B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FE5DE789-2B93-47E7-AD70-EB56548B8BF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3A05CA42-3C5E-48DE-94CA-698CE8BF130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479FFEF7-2870-43E7-A29D-7284408560D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B84F6EF5-806F-42B1-A03A-B6DE25B9F4D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9186EF87-2A05-45D6-A153-D1AD8FDD9B0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80A42D4C-A8F0-4EB9-B4D3-BC18F25EA39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C4388080-CA31-4525-B074-A9211A9AEC9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7388976B-433C-4BBE-BF7A-58256FCB15F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AC42C06E-F19A-40AC-8189-E72D8C8F27A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A1EBDF5C-948F-4771-AFC8-C228DEA93A4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ABEC114-65DE-43A8-B30D-F59D2D8B669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86C19E9C-8DFC-40D3-852B-E80329B07BA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4F59BE81-A152-4345-98E6-E95C66C32F4B}"/>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9B6D7BCD-93A3-492E-89FB-4092C5D9FC1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F486DA4-83D9-497B-9C49-A7279A7DE04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57291B8-22CE-409A-AAE2-5063DCD91D0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1A78136F-4617-4B96-A10F-BA4710D80820}"/>
            </a:ext>
          </a:extLst>
        </xdr:cNvPr>
        <xdr:cNvCxnSpPr/>
      </xdr:nvCxnSpPr>
      <xdr:spPr>
        <a:xfrm flipV="1">
          <a:off x="19509104" y="5765444"/>
          <a:ext cx="0" cy="122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7B7E6E8D-FAE6-4297-BF8C-3C11D7D3AABB}"/>
            </a:ext>
          </a:extLst>
        </xdr:cNvPr>
        <xdr:cNvSpPr txBox="1"/>
      </xdr:nvSpPr>
      <xdr:spPr>
        <a:xfrm>
          <a:off x="19547840" y="699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5EF449BA-52E4-4C29-A789-DA435C67B0B4}"/>
            </a:ext>
          </a:extLst>
        </xdr:cNvPr>
        <xdr:cNvCxnSpPr/>
      </xdr:nvCxnSpPr>
      <xdr:spPr>
        <a:xfrm>
          <a:off x="19443700" y="699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38195D11-366D-491D-8CB1-29A4D64A2E54}"/>
            </a:ext>
          </a:extLst>
        </xdr:cNvPr>
        <xdr:cNvSpPr txBox="1"/>
      </xdr:nvSpPr>
      <xdr:spPr>
        <a:xfrm>
          <a:off x="19547840" y="554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1A22E04E-990F-44E0-92F4-737C0C693187}"/>
            </a:ext>
          </a:extLst>
        </xdr:cNvPr>
        <xdr:cNvCxnSpPr/>
      </xdr:nvCxnSpPr>
      <xdr:spPr>
        <a:xfrm>
          <a:off x="19443700" y="5765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A104CF40-E6C3-4036-9D59-C86F4A61171A}"/>
            </a:ext>
          </a:extLst>
        </xdr:cNvPr>
        <xdr:cNvSpPr txBox="1"/>
      </xdr:nvSpPr>
      <xdr:spPr>
        <a:xfrm>
          <a:off x="19547840" y="6448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1BD1A2C3-B3C9-4CEC-A17D-247E437E908C}"/>
            </a:ext>
          </a:extLst>
        </xdr:cNvPr>
        <xdr:cNvSpPr/>
      </xdr:nvSpPr>
      <xdr:spPr>
        <a:xfrm>
          <a:off x="19458940" y="6470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E797A3CE-E537-4DEA-99CD-7B5B61AAD0CA}"/>
            </a:ext>
          </a:extLst>
        </xdr:cNvPr>
        <xdr:cNvSpPr/>
      </xdr:nvSpPr>
      <xdr:spPr>
        <a:xfrm>
          <a:off x="18735040" y="64934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EFEB35A1-A02F-4124-B5C2-B46041EF9EDE}"/>
            </a:ext>
          </a:extLst>
        </xdr:cNvPr>
        <xdr:cNvSpPr/>
      </xdr:nvSpPr>
      <xdr:spPr>
        <a:xfrm>
          <a:off x="17937480" y="6498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89D41DF4-A5BD-4DFB-B838-8ED819217213}"/>
            </a:ext>
          </a:extLst>
        </xdr:cNvPr>
        <xdr:cNvSpPr/>
      </xdr:nvSpPr>
      <xdr:spPr>
        <a:xfrm>
          <a:off x="17162780" y="64801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C813F48D-F87F-4691-9F35-40D91B8FBA38}"/>
            </a:ext>
          </a:extLst>
        </xdr:cNvPr>
        <xdr:cNvSpPr/>
      </xdr:nvSpPr>
      <xdr:spPr>
        <a:xfrm>
          <a:off x="16388080" y="6537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2BA8D88-8EFF-412F-A253-F5115C827B6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26C4E5F-919F-413B-9E86-9EE42DF4E78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A4F1AA8-285D-4A49-AF08-3C085538CF1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C337444-027E-457C-B101-9767AA95E6F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E4C9B4E-B065-4DF4-87C6-9ED3C5FF9C7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97532</xdr:rowOff>
    </xdr:from>
    <xdr:to>
      <xdr:col>116</xdr:col>
      <xdr:colOff>114300</xdr:colOff>
      <xdr:row>36</xdr:row>
      <xdr:rowOff>27682</xdr:rowOff>
    </xdr:to>
    <xdr:sp macro="" textlink="">
      <xdr:nvSpPr>
        <xdr:cNvPr id="583" name="楕円 582">
          <a:extLst>
            <a:ext uri="{FF2B5EF4-FFF2-40B4-BE49-F238E27FC236}">
              <a16:creationId xmlns:a16="http://schemas.microsoft.com/office/drawing/2014/main" id="{FA9C1BED-B6D9-495E-A5D3-5645726CD3EB}"/>
            </a:ext>
          </a:extLst>
        </xdr:cNvPr>
        <xdr:cNvSpPr/>
      </xdr:nvSpPr>
      <xdr:spPr>
        <a:xfrm>
          <a:off x="19458940" y="5964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120409</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655C80A5-F334-4FBE-9C6B-07C5C299A315}"/>
            </a:ext>
          </a:extLst>
        </xdr:cNvPr>
        <xdr:cNvSpPr txBox="1"/>
      </xdr:nvSpPr>
      <xdr:spPr>
        <a:xfrm>
          <a:off x="19547840" y="582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122866</xdr:rowOff>
    </xdr:from>
    <xdr:to>
      <xdr:col>112</xdr:col>
      <xdr:colOff>38100</xdr:colOff>
      <xdr:row>36</xdr:row>
      <xdr:rowOff>53016</xdr:rowOff>
    </xdr:to>
    <xdr:sp macro="" textlink="">
      <xdr:nvSpPr>
        <xdr:cNvPr id="585" name="楕円 584">
          <a:extLst>
            <a:ext uri="{FF2B5EF4-FFF2-40B4-BE49-F238E27FC236}">
              <a16:creationId xmlns:a16="http://schemas.microsoft.com/office/drawing/2014/main" id="{3864E753-7AAD-49D5-9C24-7ADF5AFAC05A}"/>
            </a:ext>
          </a:extLst>
        </xdr:cNvPr>
        <xdr:cNvSpPr/>
      </xdr:nvSpPr>
      <xdr:spPr>
        <a:xfrm>
          <a:off x="18735040" y="5990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148332</xdr:rowOff>
    </xdr:from>
    <xdr:to>
      <xdr:col>116</xdr:col>
      <xdr:colOff>63500</xdr:colOff>
      <xdr:row>36</xdr:row>
      <xdr:rowOff>2216</xdr:rowOff>
    </xdr:to>
    <xdr:cxnSp macro="">
      <xdr:nvCxnSpPr>
        <xdr:cNvPr id="586" name="直線コネクタ 585">
          <a:extLst>
            <a:ext uri="{FF2B5EF4-FFF2-40B4-BE49-F238E27FC236}">
              <a16:creationId xmlns:a16="http://schemas.microsoft.com/office/drawing/2014/main" id="{848B36B5-2E1B-414D-9067-A6044BFF8B3F}"/>
            </a:ext>
          </a:extLst>
        </xdr:cNvPr>
        <xdr:cNvCxnSpPr/>
      </xdr:nvCxnSpPr>
      <xdr:spPr>
        <a:xfrm flipV="1">
          <a:off x="18778220" y="6015732"/>
          <a:ext cx="731520" cy="2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148529</xdr:rowOff>
    </xdr:from>
    <xdr:to>
      <xdr:col>107</xdr:col>
      <xdr:colOff>101600</xdr:colOff>
      <xdr:row>36</xdr:row>
      <xdr:rowOff>78679</xdr:rowOff>
    </xdr:to>
    <xdr:sp macro="" textlink="">
      <xdr:nvSpPr>
        <xdr:cNvPr id="587" name="楕円 586">
          <a:extLst>
            <a:ext uri="{FF2B5EF4-FFF2-40B4-BE49-F238E27FC236}">
              <a16:creationId xmlns:a16="http://schemas.microsoft.com/office/drawing/2014/main" id="{F6747F0B-729D-4E07-81D1-E38D5EFD5E89}"/>
            </a:ext>
          </a:extLst>
        </xdr:cNvPr>
        <xdr:cNvSpPr/>
      </xdr:nvSpPr>
      <xdr:spPr>
        <a:xfrm>
          <a:off x="17937480" y="60159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2216</xdr:rowOff>
    </xdr:from>
    <xdr:to>
      <xdr:col>111</xdr:col>
      <xdr:colOff>177800</xdr:colOff>
      <xdr:row>36</xdr:row>
      <xdr:rowOff>27879</xdr:rowOff>
    </xdr:to>
    <xdr:cxnSp macro="">
      <xdr:nvCxnSpPr>
        <xdr:cNvPr id="588" name="直線コネクタ 587">
          <a:extLst>
            <a:ext uri="{FF2B5EF4-FFF2-40B4-BE49-F238E27FC236}">
              <a16:creationId xmlns:a16="http://schemas.microsoft.com/office/drawing/2014/main" id="{BD01E9B2-EC95-4C89-9087-B626FD11275A}"/>
            </a:ext>
          </a:extLst>
        </xdr:cNvPr>
        <xdr:cNvCxnSpPr/>
      </xdr:nvCxnSpPr>
      <xdr:spPr>
        <a:xfrm flipV="1">
          <a:off x="17988280" y="6037256"/>
          <a:ext cx="789940" cy="2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10578</xdr:rowOff>
    </xdr:from>
    <xdr:to>
      <xdr:col>102</xdr:col>
      <xdr:colOff>165100</xdr:colOff>
      <xdr:row>36</xdr:row>
      <xdr:rowOff>112178</xdr:rowOff>
    </xdr:to>
    <xdr:sp macro="" textlink="">
      <xdr:nvSpPr>
        <xdr:cNvPr id="589" name="楕円 588">
          <a:extLst>
            <a:ext uri="{FF2B5EF4-FFF2-40B4-BE49-F238E27FC236}">
              <a16:creationId xmlns:a16="http://schemas.microsoft.com/office/drawing/2014/main" id="{21B34D31-5949-4082-A5C2-A9EF05FF1C1C}"/>
            </a:ext>
          </a:extLst>
        </xdr:cNvPr>
        <xdr:cNvSpPr/>
      </xdr:nvSpPr>
      <xdr:spPr>
        <a:xfrm>
          <a:off x="17162780" y="604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27879</xdr:rowOff>
    </xdr:from>
    <xdr:to>
      <xdr:col>107</xdr:col>
      <xdr:colOff>50800</xdr:colOff>
      <xdr:row>36</xdr:row>
      <xdr:rowOff>61378</xdr:rowOff>
    </xdr:to>
    <xdr:cxnSp macro="">
      <xdr:nvCxnSpPr>
        <xdr:cNvPr id="590" name="直線コネクタ 589">
          <a:extLst>
            <a:ext uri="{FF2B5EF4-FFF2-40B4-BE49-F238E27FC236}">
              <a16:creationId xmlns:a16="http://schemas.microsoft.com/office/drawing/2014/main" id="{9323DFB9-7445-44C5-96BA-2ECFF8622686}"/>
            </a:ext>
          </a:extLst>
        </xdr:cNvPr>
        <xdr:cNvCxnSpPr/>
      </xdr:nvCxnSpPr>
      <xdr:spPr>
        <a:xfrm flipV="1">
          <a:off x="17213580" y="6062919"/>
          <a:ext cx="774700" cy="3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57642</xdr:rowOff>
    </xdr:from>
    <xdr:to>
      <xdr:col>98</xdr:col>
      <xdr:colOff>38100</xdr:colOff>
      <xdr:row>36</xdr:row>
      <xdr:rowOff>159242</xdr:rowOff>
    </xdr:to>
    <xdr:sp macro="" textlink="">
      <xdr:nvSpPr>
        <xdr:cNvPr id="591" name="楕円 590">
          <a:extLst>
            <a:ext uri="{FF2B5EF4-FFF2-40B4-BE49-F238E27FC236}">
              <a16:creationId xmlns:a16="http://schemas.microsoft.com/office/drawing/2014/main" id="{008F54D1-9CB3-4CC0-8EBA-D87892E4D4A2}"/>
            </a:ext>
          </a:extLst>
        </xdr:cNvPr>
        <xdr:cNvSpPr/>
      </xdr:nvSpPr>
      <xdr:spPr>
        <a:xfrm>
          <a:off x="16388080" y="60926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61378</xdr:rowOff>
    </xdr:from>
    <xdr:to>
      <xdr:col>102</xdr:col>
      <xdr:colOff>114300</xdr:colOff>
      <xdr:row>36</xdr:row>
      <xdr:rowOff>108442</xdr:rowOff>
    </xdr:to>
    <xdr:cxnSp macro="">
      <xdr:nvCxnSpPr>
        <xdr:cNvPr id="592" name="直線コネクタ 591">
          <a:extLst>
            <a:ext uri="{FF2B5EF4-FFF2-40B4-BE49-F238E27FC236}">
              <a16:creationId xmlns:a16="http://schemas.microsoft.com/office/drawing/2014/main" id="{ABE72F2F-AE04-4850-B8B6-3807618ABE18}"/>
            </a:ext>
          </a:extLst>
        </xdr:cNvPr>
        <xdr:cNvCxnSpPr/>
      </xdr:nvCxnSpPr>
      <xdr:spPr>
        <a:xfrm flipV="1">
          <a:off x="16431260" y="6096418"/>
          <a:ext cx="782320" cy="4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C9977FCE-CCAA-472A-B2ED-55A01943ACEA}"/>
            </a:ext>
          </a:extLst>
        </xdr:cNvPr>
        <xdr:cNvSpPr txBox="1"/>
      </xdr:nvSpPr>
      <xdr:spPr>
        <a:xfrm>
          <a:off x="18496495" y="658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75E9FA77-C8AC-416E-9EB2-37778D84BBE0}"/>
            </a:ext>
          </a:extLst>
        </xdr:cNvPr>
        <xdr:cNvSpPr txBox="1"/>
      </xdr:nvSpPr>
      <xdr:spPr>
        <a:xfrm>
          <a:off x="17734495" y="658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8CEF4DB8-49E7-4B25-BD30-FFE0DF6E4D8D}"/>
            </a:ext>
          </a:extLst>
        </xdr:cNvPr>
        <xdr:cNvSpPr txBox="1"/>
      </xdr:nvSpPr>
      <xdr:spPr>
        <a:xfrm>
          <a:off x="16936935" y="656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D75C81CE-2C7C-45F3-89E9-C6C1E365F6CD}"/>
            </a:ext>
          </a:extLst>
        </xdr:cNvPr>
        <xdr:cNvSpPr txBox="1"/>
      </xdr:nvSpPr>
      <xdr:spPr>
        <a:xfrm>
          <a:off x="16194551" y="662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69543</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D6FAE2E3-F10A-485B-8B35-E710A8B4B727}"/>
            </a:ext>
          </a:extLst>
        </xdr:cNvPr>
        <xdr:cNvSpPr txBox="1"/>
      </xdr:nvSpPr>
      <xdr:spPr>
        <a:xfrm>
          <a:off x="18496495" y="576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95206</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C9C72E1-56F0-4541-BA52-3EF0F31CC469}"/>
            </a:ext>
          </a:extLst>
        </xdr:cNvPr>
        <xdr:cNvSpPr txBox="1"/>
      </xdr:nvSpPr>
      <xdr:spPr>
        <a:xfrm>
          <a:off x="17734495" y="579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128705</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2C731302-D441-419D-B5A2-D6638A323CE1}"/>
            </a:ext>
          </a:extLst>
        </xdr:cNvPr>
        <xdr:cNvSpPr txBox="1"/>
      </xdr:nvSpPr>
      <xdr:spPr>
        <a:xfrm>
          <a:off x="16936935" y="582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4319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5ADE7DBF-F207-4FFE-8EA3-2BF284FD7563}"/>
            </a:ext>
          </a:extLst>
        </xdr:cNvPr>
        <xdr:cNvSpPr txBox="1"/>
      </xdr:nvSpPr>
      <xdr:spPr>
        <a:xfrm>
          <a:off x="16162235" y="5871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E0F8AC81-0D3D-4133-B27C-9DFB5C365FF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079BBED-BA03-4409-BB6F-A3907E76B91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D3AD1C0D-2972-43DF-ADF0-F95C001CED9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6E4E432-D9E8-42B4-BC33-3B93E2CA1AA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E02DE63-76A9-4264-8F9D-3B43F4A4ED4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CA8F5907-EA46-4B0A-B4B6-CB276151773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B5471E89-5508-4714-9A0E-93E2845FB16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622A2FC4-5B0D-4A07-8939-AF4FF20DA60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002620A7-A3C1-4F4B-B3D1-547BEF806E1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EE2F7492-ACD8-47CD-A3CB-77ABDFA5E18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AA6D6D30-AE39-4072-BD59-CDB389C55D5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7D8581F2-7A88-4996-9A9F-B59D270727C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60AFF68A-9360-455C-9114-C4CD91BFE70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8EED0BAD-AE33-48AA-94C2-7294A5B43F4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DB55502E-C39E-4766-AAA7-54CBCC9AB4B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A7D85D6-0656-4423-8856-4C0F3986564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7C9F8B05-EBE9-4CB9-9CDA-D065B2F89D2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F9BD7289-8CBA-4BD5-89CD-C52C7DD415F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A9549441-E6B4-4042-B8F3-F2A12E0CA26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243307AE-3D1F-4F53-9CF5-F4D03BFC9AA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A9E2B798-9304-4ABD-A5FF-7B14CFA575C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2EE3635F-E55A-4BC0-8688-7D90844A7E5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F5548E4A-22D7-41A7-9E01-88DA9DD903B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610272FD-53E7-4709-85CD-C02DC8E0C79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13F792E-0683-4C36-A66C-F5A79E7535B9}"/>
            </a:ext>
          </a:extLst>
        </xdr:cNvPr>
        <xdr:cNvCxnSpPr/>
      </xdr:nvCxnSpPr>
      <xdr:spPr>
        <a:xfrm flipV="1">
          <a:off x="14375764" y="954786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5A3F6A58-5D90-4241-AC42-A247D1795B85}"/>
            </a:ext>
          </a:extLst>
        </xdr:cNvPr>
        <xdr:cNvSpPr txBox="1"/>
      </xdr:nvSpPr>
      <xdr:spPr>
        <a:xfrm>
          <a:off x="144145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DCCDB064-3759-4A4D-B700-12CD5123D9D1}"/>
            </a:ext>
          </a:extLst>
        </xdr:cNvPr>
        <xdr:cNvCxnSpPr/>
      </xdr:nvCxnSpPr>
      <xdr:spPr>
        <a:xfrm>
          <a:off x="14287500" y="1078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304B4C5E-801C-41D1-BE83-231B933033D9}"/>
            </a:ext>
          </a:extLst>
        </xdr:cNvPr>
        <xdr:cNvSpPr txBox="1"/>
      </xdr:nvSpPr>
      <xdr:spPr>
        <a:xfrm>
          <a:off x="144145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C7F034A1-9948-4C59-8A09-407D9D556FB2}"/>
            </a:ext>
          </a:extLst>
        </xdr:cNvPr>
        <xdr:cNvCxnSpPr/>
      </xdr:nvCxnSpPr>
      <xdr:spPr>
        <a:xfrm>
          <a:off x="1428750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AD555086-0EF2-4ACE-A6BA-0ADD8D114FEE}"/>
            </a:ext>
          </a:extLst>
        </xdr:cNvPr>
        <xdr:cNvSpPr txBox="1"/>
      </xdr:nvSpPr>
      <xdr:spPr>
        <a:xfrm>
          <a:off x="14414500" y="9788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C9EEDA15-783F-44CC-8E36-C5E64091085A}"/>
            </a:ext>
          </a:extLst>
        </xdr:cNvPr>
        <xdr:cNvSpPr/>
      </xdr:nvSpPr>
      <xdr:spPr>
        <a:xfrm>
          <a:off x="14325600" y="99333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A832D957-C850-4140-B80B-B1B24083E549}"/>
            </a:ext>
          </a:extLst>
        </xdr:cNvPr>
        <xdr:cNvSpPr/>
      </xdr:nvSpPr>
      <xdr:spPr>
        <a:xfrm>
          <a:off x="1357884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E059959D-D27F-48A7-BABC-A81BE1E5ECE9}"/>
            </a:ext>
          </a:extLst>
        </xdr:cNvPr>
        <xdr:cNvSpPr/>
      </xdr:nvSpPr>
      <xdr:spPr>
        <a:xfrm>
          <a:off x="12804140" y="988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203E4A7B-CFA4-477E-825B-D28EA42E7A97}"/>
            </a:ext>
          </a:extLst>
        </xdr:cNvPr>
        <xdr:cNvSpPr/>
      </xdr:nvSpPr>
      <xdr:spPr>
        <a:xfrm>
          <a:off x="12029440" y="985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6C841D27-00E6-496B-B993-462724748B66}"/>
            </a:ext>
          </a:extLst>
        </xdr:cNvPr>
        <xdr:cNvSpPr/>
      </xdr:nvSpPr>
      <xdr:spPr>
        <a:xfrm>
          <a:off x="11231880" y="97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26576E23-1F93-4999-8DC6-B2A0BABF47C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956E7594-61B1-48BF-9B36-3FC2645FBE2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CB44CE5-3C21-4785-BB1F-AAC5C75B00E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73108F0-EDFA-48A4-BA5F-5FAE6C78391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E42AA62-E72E-4595-B349-29BC89CF0AE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641" name="楕円 640">
          <a:extLst>
            <a:ext uri="{FF2B5EF4-FFF2-40B4-BE49-F238E27FC236}">
              <a16:creationId xmlns:a16="http://schemas.microsoft.com/office/drawing/2014/main" id="{062ABC07-758D-4D88-A7DA-DBD239A0582F}"/>
            </a:ext>
          </a:extLst>
        </xdr:cNvPr>
        <xdr:cNvSpPr/>
      </xdr:nvSpPr>
      <xdr:spPr>
        <a:xfrm>
          <a:off x="14325600" y="102133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133367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7098292E-7153-4D70-B94D-FDE4FD345DE3}"/>
            </a:ext>
          </a:extLst>
        </xdr:cNvPr>
        <xdr:cNvSpPr txBox="1"/>
      </xdr:nvSpPr>
      <xdr:spPr>
        <a:xfrm>
          <a:off x="1441450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128270</xdr:rowOff>
    </xdr:from>
    <xdr:to>
      <xdr:col>81</xdr:col>
      <xdr:colOff>101600</xdr:colOff>
      <xdr:row>61</xdr:row>
      <xdr:rowOff>58420</xdr:rowOff>
    </xdr:to>
    <xdr:sp macro="" textlink="">
      <xdr:nvSpPr>
        <xdr:cNvPr id="643" name="楕円 642">
          <a:extLst>
            <a:ext uri="{FF2B5EF4-FFF2-40B4-BE49-F238E27FC236}">
              <a16:creationId xmlns:a16="http://schemas.microsoft.com/office/drawing/2014/main" id="{190834AC-1272-4F82-B525-C26E427EE310}"/>
            </a:ext>
          </a:extLst>
        </xdr:cNvPr>
        <xdr:cNvSpPr/>
      </xdr:nvSpPr>
      <xdr:spPr>
        <a:xfrm>
          <a:off x="13578840" y="1018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xdr:rowOff>
    </xdr:from>
    <xdr:to>
      <xdr:col>85</xdr:col>
      <xdr:colOff>127000</xdr:colOff>
      <xdr:row>61</xdr:row>
      <xdr:rowOff>34290</xdr:rowOff>
    </xdr:to>
    <xdr:cxnSp macro="">
      <xdr:nvCxnSpPr>
        <xdr:cNvPr id="644" name="直線コネクタ 643">
          <a:extLst>
            <a:ext uri="{FF2B5EF4-FFF2-40B4-BE49-F238E27FC236}">
              <a16:creationId xmlns:a16="http://schemas.microsoft.com/office/drawing/2014/main" id="{17E8424E-9EB9-41E0-B5B0-EAAD137A572C}"/>
            </a:ext>
          </a:extLst>
        </xdr:cNvPr>
        <xdr:cNvCxnSpPr/>
      </xdr:nvCxnSpPr>
      <xdr:spPr>
        <a:xfrm>
          <a:off x="13629640" y="10233660"/>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99695</xdr:rowOff>
    </xdr:from>
    <xdr:to>
      <xdr:col>76</xdr:col>
      <xdr:colOff>165100</xdr:colOff>
      <xdr:row>61</xdr:row>
      <xdr:rowOff>29845</xdr:rowOff>
    </xdr:to>
    <xdr:sp macro="" textlink="">
      <xdr:nvSpPr>
        <xdr:cNvPr id="645" name="楕円 644">
          <a:extLst>
            <a:ext uri="{FF2B5EF4-FFF2-40B4-BE49-F238E27FC236}">
              <a16:creationId xmlns:a16="http://schemas.microsoft.com/office/drawing/2014/main" id="{1AFC36A1-8C88-4DF2-AA61-7CABBB294CDB}"/>
            </a:ext>
          </a:extLst>
        </xdr:cNvPr>
        <xdr:cNvSpPr/>
      </xdr:nvSpPr>
      <xdr:spPr>
        <a:xfrm>
          <a:off x="1280414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150495</xdr:rowOff>
    </xdr:from>
    <xdr:to>
      <xdr:col>81</xdr:col>
      <xdr:colOff>50800</xdr:colOff>
      <xdr:row>61</xdr:row>
      <xdr:rowOff>7620</xdr:rowOff>
    </xdr:to>
    <xdr:cxnSp macro="">
      <xdr:nvCxnSpPr>
        <xdr:cNvPr id="646" name="直線コネクタ 645">
          <a:extLst>
            <a:ext uri="{FF2B5EF4-FFF2-40B4-BE49-F238E27FC236}">
              <a16:creationId xmlns:a16="http://schemas.microsoft.com/office/drawing/2014/main" id="{F426E3CD-8294-43F5-9116-2D0355C26B5E}"/>
            </a:ext>
          </a:extLst>
        </xdr:cNvPr>
        <xdr:cNvCxnSpPr/>
      </xdr:nvCxnSpPr>
      <xdr:spPr>
        <a:xfrm>
          <a:off x="12854940" y="1020889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71120</xdr:rowOff>
    </xdr:from>
    <xdr:to>
      <xdr:col>72</xdr:col>
      <xdr:colOff>38100</xdr:colOff>
      <xdr:row>61</xdr:row>
      <xdr:rowOff>1270</xdr:rowOff>
    </xdr:to>
    <xdr:sp macro="" textlink="">
      <xdr:nvSpPr>
        <xdr:cNvPr id="647" name="楕円 646">
          <a:extLst>
            <a:ext uri="{FF2B5EF4-FFF2-40B4-BE49-F238E27FC236}">
              <a16:creationId xmlns:a16="http://schemas.microsoft.com/office/drawing/2014/main" id="{E992C572-544D-418C-ABD8-5601BFD6B3A8}"/>
            </a:ext>
          </a:extLst>
        </xdr:cNvPr>
        <xdr:cNvSpPr/>
      </xdr:nvSpPr>
      <xdr:spPr>
        <a:xfrm>
          <a:off x="12029440" y="1012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121920</xdr:rowOff>
    </xdr:from>
    <xdr:to>
      <xdr:col>76</xdr:col>
      <xdr:colOff>114300</xdr:colOff>
      <xdr:row>60</xdr:row>
      <xdr:rowOff>150495</xdr:rowOff>
    </xdr:to>
    <xdr:cxnSp macro="">
      <xdr:nvCxnSpPr>
        <xdr:cNvPr id="648" name="直線コネクタ 647">
          <a:extLst>
            <a:ext uri="{FF2B5EF4-FFF2-40B4-BE49-F238E27FC236}">
              <a16:creationId xmlns:a16="http://schemas.microsoft.com/office/drawing/2014/main" id="{CC3A7CF1-B195-425B-9A79-C5A569345BDF}"/>
            </a:ext>
          </a:extLst>
        </xdr:cNvPr>
        <xdr:cNvCxnSpPr/>
      </xdr:nvCxnSpPr>
      <xdr:spPr>
        <a:xfrm>
          <a:off x="12072620" y="1018032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649" name="楕円 648">
          <a:extLst>
            <a:ext uri="{FF2B5EF4-FFF2-40B4-BE49-F238E27FC236}">
              <a16:creationId xmlns:a16="http://schemas.microsoft.com/office/drawing/2014/main" id="{D2008854-6E6B-48BE-88D7-EFD7B617AD55}"/>
            </a:ext>
          </a:extLst>
        </xdr:cNvPr>
        <xdr:cNvSpPr/>
      </xdr:nvSpPr>
      <xdr:spPr>
        <a:xfrm>
          <a:off x="1123188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121920</xdr:rowOff>
    </xdr:to>
    <xdr:cxnSp macro="">
      <xdr:nvCxnSpPr>
        <xdr:cNvPr id="650" name="直線コネクタ 649">
          <a:extLst>
            <a:ext uri="{FF2B5EF4-FFF2-40B4-BE49-F238E27FC236}">
              <a16:creationId xmlns:a16="http://schemas.microsoft.com/office/drawing/2014/main" id="{4732CEB3-848B-4125-989E-6D23EF71772B}"/>
            </a:ext>
          </a:extLst>
        </xdr:cNvPr>
        <xdr:cNvCxnSpPr/>
      </xdr:nvCxnSpPr>
      <xdr:spPr>
        <a:xfrm>
          <a:off x="11282680" y="1015174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650D1B0A-9B71-4C8B-8E33-DB69383D2D7C}"/>
            </a:ext>
          </a:extLst>
        </xdr:cNvPr>
        <xdr:cNvSpPr txBox="1"/>
      </xdr:nvSpPr>
      <xdr:spPr>
        <a:xfrm>
          <a:off x="13437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5B7118B6-629B-413C-8A5F-CDAC46A9E4AE}"/>
            </a:ext>
          </a:extLst>
        </xdr:cNvPr>
        <xdr:cNvSpPr txBox="1"/>
      </xdr:nvSpPr>
      <xdr:spPr>
        <a:xfrm>
          <a:off x="126752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5E9D7F98-1505-4B41-B6F4-47CE4B35335E}"/>
            </a:ext>
          </a:extLst>
        </xdr:cNvPr>
        <xdr:cNvSpPr txBox="1"/>
      </xdr:nvSpPr>
      <xdr:spPr>
        <a:xfrm>
          <a:off x="119005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3B350933-91FB-4FB6-A59F-A82B57F4C459}"/>
            </a:ext>
          </a:extLst>
        </xdr:cNvPr>
        <xdr:cNvSpPr txBox="1"/>
      </xdr:nvSpPr>
      <xdr:spPr>
        <a:xfrm>
          <a:off x="11102984" y="954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49547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42B77FA6-50F2-45C6-9B94-04B3D4752B7D}"/>
            </a:ext>
          </a:extLst>
        </xdr:cNvPr>
        <xdr:cNvSpPr txBox="1"/>
      </xdr:nvSpPr>
      <xdr:spPr>
        <a:xfrm>
          <a:off x="134372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20972</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EFD91C26-4261-43F1-B5CF-4D6B918F3F10}"/>
            </a:ext>
          </a:extLst>
        </xdr:cNvPr>
        <xdr:cNvSpPr txBox="1"/>
      </xdr:nvSpPr>
      <xdr:spPr>
        <a:xfrm>
          <a:off x="126752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1FF024AD-73DB-4C7D-A4B8-D8FE29015422}"/>
            </a:ext>
          </a:extLst>
        </xdr:cNvPr>
        <xdr:cNvSpPr txBox="1"/>
      </xdr:nvSpPr>
      <xdr:spPr>
        <a:xfrm>
          <a:off x="119005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3BDEE656-025E-433C-AEDA-36C2F53133AB}"/>
            </a:ext>
          </a:extLst>
        </xdr:cNvPr>
        <xdr:cNvSpPr txBox="1"/>
      </xdr:nvSpPr>
      <xdr:spPr>
        <a:xfrm>
          <a:off x="1110298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444F616A-AE97-4A63-BE05-AB275E84757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42AC2896-D808-433E-AA9C-4BA346D76DA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6A961A93-CE1C-4AB7-BEFB-89EE862C3D0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D2987C54-C762-413C-AEF3-8514C6B29EB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50776EA9-83D5-4FF5-85FE-2CD189448AC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DCD91B9-1CDB-496E-BC35-3F38E66A2AE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E009FE8C-6B77-4293-BB86-B86F5B9BDBE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618AF6C0-0AEC-4B42-A596-52996B23EAB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D8937122-BAB3-4A44-A98A-02582061B96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37EAFD2-A884-4FE8-9ADA-3BAFDC39BDA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5D9AEB0A-6489-4E6C-97B4-587EDFA31EBA}"/>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DBA6E9AD-B641-4D06-A787-F2A86212E081}"/>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CA986ECD-A0E6-4BEF-97F9-DB1FE400412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9ECD8E0C-8B4D-4FD6-AC49-A454106E60C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F5179B26-1C49-400F-8182-CAF5490626C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47B2D5CC-4CA7-49D6-8DF2-096E651B56B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4DA57D4D-75E0-4B5B-BCD4-DA4B8880056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A515A2DF-6168-4268-B84B-A6443945E9D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63582EF5-B59F-4C16-8B8D-13D23DA7751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A1C231AF-2448-47FA-A6EB-36A82E9B2CD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BB0C495E-E5BC-4236-A341-8B2FB582EDD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FCFB32C-A349-447B-BB8D-8ABCE5A8E4A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6A7CDE00-D2DB-4848-8997-7997E666E44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081EBDC1-30F8-4551-A9A4-EC4D896B44BA}"/>
            </a:ext>
          </a:extLst>
        </xdr:cNvPr>
        <xdr:cNvCxnSpPr/>
      </xdr:nvCxnSpPr>
      <xdr:spPr>
        <a:xfrm flipV="1">
          <a:off x="19509104" y="93878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29A0F445-E7D2-408A-B788-6AF82A856600}"/>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29BD9B99-9F8C-419A-AA46-269C7E528CDB}"/>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BFA72CD6-5E7E-44AA-B841-D1A8B0E5454D}"/>
            </a:ext>
          </a:extLst>
        </xdr:cNvPr>
        <xdr:cNvSpPr txBox="1"/>
      </xdr:nvSpPr>
      <xdr:spPr>
        <a:xfrm>
          <a:off x="1954784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C701B47A-FF28-4288-A3BD-AA21BD8217A0}"/>
            </a:ext>
          </a:extLst>
        </xdr:cNvPr>
        <xdr:cNvCxnSpPr/>
      </xdr:nvCxnSpPr>
      <xdr:spPr>
        <a:xfrm>
          <a:off x="194437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B90C91B1-11C6-439F-8C67-184423718DEB}"/>
            </a:ext>
          </a:extLst>
        </xdr:cNvPr>
        <xdr:cNvSpPr txBox="1"/>
      </xdr:nvSpPr>
      <xdr:spPr>
        <a:xfrm>
          <a:off x="19547840" y="1015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DE4A4DE7-08E7-4D8A-A481-07C532C6801A}"/>
            </a:ext>
          </a:extLst>
        </xdr:cNvPr>
        <xdr:cNvSpPr/>
      </xdr:nvSpPr>
      <xdr:spPr>
        <a:xfrm>
          <a:off x="194589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3DF4E9F-151A-4F16-91FB-902C8B907CB9}"/>
            </a:ext>
          </a:extLst>
        </xdr:cNvPr>
        <xdr:cNvSpPr/>
      </xdr:nvSpPr>
      <xdr:spPr>
        <a:xfrm>
          <a:off x="1873504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CC907618-BF9D-43DD-A0F4-30E78498AC4F}"/>
            </a:ext>
          </a:extLst>
        </xdr:cNvPr>
        <xdr:cNvSpPr/>
      </xdr:nvSpPr>
      <xdr:spPr>
        <a:xfrm>
          <a:off x="179374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C2FBD546-82ED-46DA-951B-7C125EA6CF77}"/>
            </a:ext>
          </a:extLst>
        </xdr:cNvPr>
        <xdr:cNvSpPr/>
      </xdr:nvSpPr>
      <xdr:spPr>
        <a:xfrm>
          <a:off x="17162780" y="10308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7019ABFC-15A8-4CF8-A037-265C1E035F64}"/>
            </a:ext>
          </a:extLst>
        </xdr:cNvPr>
        <xdr:cNvSpPr/>
      </xdr:nvSpPr>
      <xdr:spPr>
        <a:xfrm>
          <a:off x="16388080" y="103619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68F8B1B-902C-45C4-BB2C-A948A959CB5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A1D6C122-14DF-42BF-9F0A-4F8DE0714E4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D9279F3-D443-4657-B82A-6DBBA33364A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C92A016-A0D9-48C1-8E72-1E273CFB9B0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EF4BEBF-BC88-44BC-BDBA-98CB39B327A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8" name="楕円 697">
          <a:extLst>
            <a:ext uri="{FF2B5EF4-FFF2-40B4-BE49-F238E27FC236}">
              <a16:creationId xmlns:a16="http://schemas.microsoft.com/office/drawing/2014/main" id="{51BCA9D1-9063-4B99-88EE-16DF83CAE665}"/>
            </a:ext>
          </a:extLst>
        </xdr:cNvPr>
        <xdr:cNvSpPr/>
      </xdr:nvSpPr>
      <xdr:spPr>
        <a:xfrm>
          <a:off x="1945894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AEFD2F30-A641-45F3-83D1-90A986112256}"/>
            </a:ext>
          </a:extLst>
        </xdr:cNvPr>
        <xdr:cNvSpPr txBox="1"/>
      </xdr:nvSpPr>
      <xdr:spPr>
        <a:xfrm>
          <a:off x="19547840" y="1050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0" name="楕円 699">
          <a:extLst>
            <a:ext uri="{FF2B5EF4-FFF2-40B4-BE49-F238E27FC236}">
              <a16:creationId xmlns:a16="http://schemas.microsoft.com/office/drawing/2014/main" id="{97569F55-73FC-40B4-917D-E1F1CEE96101}"/>
            </a:ext>
          </a:extLst>
        </xdr:cNvPr>
        <xdr:cNvSpPr/>
      </xdr:nvSpPr>
      <xdr:spPr>
        <a:xfrm>
          <a:off x="18735040" y="105905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701" name="直線コネクタ 700">
          <a:extLst>
            <a:ext uri="{FF2B5EF4-FFF2-40B4-BE49-F238E27FC236}">
              <a16:creationId xmlns:a16="http://schemas.microsoft.com/office/drawing/2014/main" id="{97B5443B-55FF-45AC-87AF-4AAA267D36D1}"/>
            </a:ext>
          </a:extLst>
        </xdr:cNvPr>
        <xdr:cNvCxnSpPr/>
      </xdr:nvCxnSpPr>
      <xdr:spPr>
        <a:xfrm>
          <a:off x="18778220" y="106413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36830</xdr:rowOff>
    </xdr:from>
    <xdr:to>
      <xdr:col>107</xdr:col>
      <xdr:colOff>101600</xdr:colOff>
      <xdr:row>63</xdr:row>
      <xdr:rowOff>138430</xdr:rowOff>
    </xdr:to>
    <xdr:sp macro="" textlink="">
      <xdr:nvSpPr>
        <xdr:cNvPr id="702" name="楕円 701">
          <a:extLst>
            <a:ext uri="{FF2B5EF4-FFF2-40B4-BE49-F238E27FC236}">
              <a16:creationId xmlns:a16="http://schemas.microsoft.com/office/drawing/2014/main" id="{21FD3245-2606-4482-BA35-0D3378555061}"/>
            </a:ext>
          </a:extLst>
        </xdr:cNvPr>
        <xdr:cNvSpPr/>
      </xdr:nvSpPr>
      <xdr:spPr>
        <a:xfrm>
          <a:off x="1793748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87630</xdr:rowOff>
    </xdr:to>
    <xdr:cxnSp macro="">
      <xdr:nvCxnSpPr>
        <xdr:cNvPr id="703" name="直線コネクタ 702">
          <a:extLst>
            <a:ext uri="{FF2B5EF4-FFF2-40B4-BE49-F238E27FC236}">
              <a16:creationId xmlns:a16="http://schemas.microsoft.com/office/drawing/2014/main" id="{5F47EE44-2CAE-482E-89A9-B5D6AB4AF214}"/>
            </a:ext>
          </a:extLst>
        </xdr:cNvPr>
        <xdr:cNvCxnSpPr/>
      </xdr:nvCxnSpPr>
      <xdr:spPr>
        <a:xfrm flipV="1">
          <a:off x="17988280" y="106413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704" name="楕円 703">
          <a:extLst>
            <a:ext uri="{FF2B5EF4-FFF2-40B4-BE49-F238E27FC236}">
              <a16:creationId xmlns:a16="http://schemas.microsoft.com/office/drawing/2014/main" id="{930A4AA0-AEC9-40C8-9772-674179F4F607}"/>
            </a:ext>
          </a:extLst>
        </xdr:cNvPr>
        <xdr:cNvSpPr/>
      </xdr:nvSpPr>
      <xdr:spPr>
        <a:xfrm>
          <a:off x="1716278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87630</xdr:rowOff>
    </xdr:from>
    <xdr:to>
      <xdr:col>107</xdr:col>
      <xdr:colOff>50800</xdr:colOff>
      <xdr:row>63</xdr:row>
      <xdr:rowOff>87630</xdr:rowOff>
    </xdr:to>
    <xdr:cxnSp macro="">
      <xdr:nvCxnSpPr>
        <xdr:cNvPr id="705" name="直線コネクタ 704">
          <a:extLst>
            <a:ext uri="{FF2B5EF4-FFF2-40B4-BE49-F238E27FC236}">
              <a16:creationId xmlns:a16="http://schemas.microsoft.com/office/drawing/2014/main" id="{7AFEAC62-41AF-4AEC-A700-D56120BA0E41}"/>
            </a:ext>
          </a:extLst>
        </xdr:cNvPr>
        <xdr:cNvCxnSpPr/>
      </xdr:nvCxnSpPr>
      <xdr:spPr>
        <a:xfrm>
          <a:off x="17213580" y="106489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706" name="楕円 705">
          <a:extLst>
            <a:ext uri="{FF2B5EF4-FFF2-40B4-BE49-F238E27FC236}">
              <a16:creationId xmlns:a16="http://schemas.microsoft.com/office/drawing/2014/main" id="{C2963761-498C-488D-A125-66FB89B3379B}"/>
            </a:ext>
          </a:extLst>
        </xdr:cNvPr>
        <xdr:cNvSpPr/>
      </xdr:nvSpPr>
      <xdr:spPr>
        <a:xfrm>
          <a:off x="16388080" y="10605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87630</xdr:rowOff>
    </xdr:from>
    <xdr:to>
      <xdr:col>102</xdr:col>
      <xdr:colOff>114300</xdr:colOff>
      <xdr:row>63</xdr:row>
      <xdr:rowOff>95250</xdr:rowOff>
    </xdr:to>
    <xdr:cxnSp macro="">
      <xdr:nvCxnSpPr>
        <xdr:cNvPr id="707" name="直線コネクタ 706">
          <a:extLst>
            <a:ext uri="{FF2B5EF4-FFF2-40B4-BE49-F238E27FC236}">
              <a16:creationId xmlns:a16="http://schemas.microsoft.com/office/drawing/2014/main" id="{AE9BAA72-C23A-4EA6-9F35-486B8E2CE164}"/>
            </a:ext>
          </a:extLst>
        </xdr:cNvPr>
        <xdr:cNvCxnSpPr/>
      </xdr:nvCxnSpPr>
      <xdr:spPr>
        <a:xfrm flipV="1">
          <a:off x="16431260" y="1064895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CD5A2430-6C58-4A9B-A475-1F708ACA85A9}"/>
            </a:ext>
          </a:extLst>
        </xdr:cNvPr>
        <xdr:cNvSpPr txBox="1"/>
      </xdr:nvSpPr>
      <xdr:spPr>
        <a:xfrm>
          <a:off x="185611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0EB8E222-2FCB-4F12-99CF-89FC22254483}"/>
            </a:ext>
          </a:extLst>
        </xdr:cNvPr>
        <xdr:cNvSpPr txBox="1"/>
      </xdr:nvSpPr>
      <xdr:spPr>
        <a:xfrm>
          <a:off x="177762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7048492B-C218-484D-B4C4-3594F825CF47}"/>
            </a:ext>
          </a:extLst>
        </xdr:cNvPr>
        <xdr:cNvSpPr txBox="1"/>
      </xdr:nvSpPr>
      <xdr:spPr>
        <a:xfrm>
          <a:off x="1700156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4E54DFB1-AA03-4D8E-9AA2-568D0A260F2D}"/>
            </a:ext>
          </a:extLst>
        </xdr:cNvPr>
        <xdr:cNvSpPr txBox="1"/>
      </xdr:nvSpPr>
      <xdr:spPr>
        <a:xfrm>
          <a:off x="1622686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12" name="n_1mainValue【保健センター・保健所】&#10;一人当たり面積">
          <a:extLst>
            <a:ext uri="{FF2B5EF4-FFF2-40B4-BE49-F238E27FC236}">
              <a16:creationId xmlns:a16="http://schemas.microsoft.com/office/drawing/2014/main" id="{74452936-EDFD-4537-A64A-E7981C274601}"/>
            </a:ext>
          </a:extLst>
        </xdr:cNvPr>
        <xdr:cNvSpPr txBox="1"/>
      </xdr:nvSpPr>
      <xdr:spPr>
        <a:xfrm>
          <a:off x="185611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129557</xdr:rowOff>
    </xdr:from>
    <xdr:ext cx="469744" cy="259045"/>
    <xdr:sp macro="" textlink="">
      <xdr:nvSpPr>
        <xdr:cNvPr id="713" name="n_2mainValue【保健センター・保健所】&#10;一人当たり面積">
          <a:extLst>
            <a:ext uri="{FF2B5EF4-FFF2-40B4-BE49-F238E27FC236}">
              <a16:creationId xmlns:a16="http://schemas.microsoft.com/office/drawing/2014/main" id="{3CF6C4CB-08D5-431F-95F1-A9A22A7E6C9E}"/>
            </a:ext>
          </a:extLst>
        </xdr:cNvPr>
        <xdr:cNvSpPr txBox="1"/>
      </xdr:nvSpPr>
      <xdr:spPr>
        <a:xfrm>
          <a:off x="1777626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714" name="n_3mainValue【保健センター・保健所】&#10;一人当たり面積">
          <a:extLst>
            <a:ext uri="{FF2B5EF4-FFF2-40B4-BE49-F238E27FC236}">
              <a16:creationId xmlns:a16="http://schemas.microsoft.com/office/drawing/2014/main" id="{EB345038-B5B9-40AF-9115-92766D8BE563}"/>
            </a:ext>
          </a:extLst>
        </xdr:cNvPr>
        <xdr:cNvSpPr txBox="1"/>
      </xdr:nvSpPr>
      <xdr:spPr>
        <a:xfrm>
          <a:off x="1700156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715" name="n_4mainValue【保健センター・保健所】&#10;一人当たり面積">
          <a:extLst>
            <a:ext uri="{FF2B5EF4-FFF2-40B4-BE49-F238E27FC236}">
              <a16:creationId xmlns:a16="http://schemas.microsoft.com/office/drawing/2014/main" id="{26FA00E5-2306-40BE-AD02-F37205C0DD1D}"/>
            </a:ext>
          </a:extLst>
        </xdr:cNvPr>
        <xdr:cNvSpPr txBox="1"/>
      </xdr:nvSpPr>
      <xdr:spPr>
        <a:xfrm>
          <a:off x="1622686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4A14120-EBD7-4644-A173-53C1B1788A1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D275A167-6A4D-4E29-905E-2042800BA19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F34DF728-93C7-44C9-828F-F9D02256323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D1DFE1E-43C9-414D-997C-47633BFCB4A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461F9DCF-69A5-46F4-9C22-F6D303D1645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9E51F5F-DD96-408A-91DF-DFED1A4BE2B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9F9B1DC7-9C2F-43AB-9A4C-0C63030D160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AC31E0E7-0BBA-43C1-8A03-B98C6E8C29E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6E4AD175-72DA-439F-8621-D67FDCD9D2B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C3503E82-60E8-4D8D-95A6-1B7B5510F2C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394D187-3454-4660-AF4F-BC342AABB49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B7DEF656-2ACA-4580-838C-1BFF126AECE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F281DAD5-0B2F-4D43-B120-011A738DDE2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BF85016E-8285-4499-929A-630055AB8BC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B7360A7A-9CDE-47AC-9920-091FD1463A0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512BCA95-321C-4909-B3D6-6D852E4C34E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3C1135D4-4FFB-4091-A82D-4ECC4169922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A1247E31-CD84-4020-87BF-829FCB45C0F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99202FA1-AE5B-4C1C-A2D5-9E7CD07DEBE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5AF2F71C-4BDB-4BF7-B897-52E43401CE0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3ADE8C0B-3864-4D3F-B33D-EB7029A8AA55}"/>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9DED84CF-0894-49BB-9E3C-BD558734F6F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57DB3B28-887F-4C19-B889-06C43FB3FEE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EC267F3-45B8-493F-8BA6-7A147182D1C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0D40C4EE-D91B-432F-988A-1C396AD3B6DB}"/>
            </a:ext>
          </a:extLst>
        </xdr:cNvPr>
        <xdr:cNvCxnSpPr/>
      </xdr:nvCxnSpPr>
      <xdr:spPr>
        <a:xfrm flipV="1">
          <a:off x="14375764" y="13007341"/>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5F34F5DF-BFED-4DDD-9D07-597CEEA7AD20}"/>
            </a:ext>
          </a:extLst>
        </xdr:cNvPr>
        <xdr:cNvSpPr txBox="1"/>
      </xdr:nvSpPr>
      <xdr:spPr>
        <a:xfrm>
          <a:off x="144145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C44E295-003A-408E-8407-4FB761C65C57}"/>
            </a:ext>
          </a:extLst>
        </xdr:cNvPr>
        <xdr:cNvCxnSpPr/>
      </xdr:nvCxnSpPr>
      <xdr:spPr>
        <a:xfrm>
          <a:off x="14287500" y="14308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E1E14C8D-DD2E-4211-84C8-2257624CCA31}"/>
            </a:ext>
          </a:extLst>
        </xdr:cNvPr>
        <xdr:cNvSpPr txBox="1"/>
      </xdr:nvSpPr>
      <xdr:spPr>
        <a:xfrm>
          <a:off x="14414500" y="12786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08E257F8-571E-40A4-94EE-3787D24CCD1A}"/>
            </a:ext>
          </a:extLst>
        </xdr:cNvPr>
        <xdr:cNvCxnSpPr/>
      </xdr:nvCxnSpPr>
      <xdr:spPr>
        <a:xfrm>
          <a:off x="14287500" y="130073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73EA74BC-15A4-4FF7-9D78-56CE3876FD94}"/>
            </a:ext>
          </a:extLst>
        </xdr:cNvPr>
        <xdr:cNvSpPr txBox="1"/>
      </xdr:nvSpPr>
      <xdr:spPr>
        <a:xfrm>
          <a:off x="14414500" y="13775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2C91A503-9C1B-4CCC-A74E-FAA918ECB699}"/>
            </a:ext>
          </a:extLst>
        </xdr:cNvPr>
        <xdr:cNvSpPr/>
      </xdr:nvSpPr>
      <xdr:spPr>
        <a:xfrm>
          <a:off x="14325600" y="1379664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C2A324CE-7673-4242-8351-76982BB22068}"/>
            </a:ext>
          </a:extLst>
        </xdr:cNvPr>
        <xdr:cNvSpPr/>
      </xdr:nvSpPr>
      <xdr:spPr>
        <a:xfrm>
          <a:off x="13578840" y="1379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914FB6AB-B351-45C1-88C4-EC873C0A5277}"/>
            </a:ext>
          </a:extLst>
        </xdr:cNvPr>
        <xdr:cNvSpPr/>
      </xdr:nvSpPr>
      <xdr:spPr>
        <a:xfrm>
          <a:off x="1280414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5F5B298F-5E3F-4863-A971-BADBCECE728B}"/>
            </a:ext>
          </a:extLst>
        </xdr:cNvPr>
        <xdr:cNvSpPr/>
      </xdr:nvSpPr>
      <xdr:spPr>
        <a:xfrm>
          <a:off x="12029440" y="13749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5EFD584C-9F8C-427D-9321-FE3B78B60081}"/>
            </a:ext>
          </a:extLst>
        </xdr:cNvPr>
        <xdr:cNvSpPr/>
      </xdr:nvSpPr>
      <xdr:spPr>
        <a:xfrm>
          <a:off x="1123188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2B294AE4-8C39-4270-92E0-02BF01FE3A9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29AEFA6-1EDF-46C6-9F40-360A4960338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5A4AD32-4A75-4E3E-948E-8E06CAAD1B0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7C166C3-0EC1-4336-9BE2-2F2C33D9AC6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7AA15E11-FCCF-47D3-8268-07C52D99CC6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636</xdr:rowOff>
    </xdr:from>
    <xdr:to>
      <xdr:col>85</xdr:col>
      <xdr:colOff>177800</xdr:colOff>
      <xdr:row>82</xdr:row>
      <xdr:rowOff>102236</xdr:rowOff>
    </xdr:to>
    <xdr:sp macro="" textlink="">
      <xdr:nvSpPr>
        <xdr:cNvPr id="756" name="楕円 755">
          <a:extLst>
            <a:ext uri="{FF2B5EF4-FFF2-40B4-BE49-F238E27FC236}">
              <a16:creationId xmlns:a16="http://schemas.microsoft.com/office/drawing/2014/main" id="{FCA3C166-E963-49DC-AAA1-7CF8F761CE94}"/>
            </a:ext>
          </a:extLst>
        </xdr:cNvPr>
        <xdr:cNvSpPr/>
      </xdr:nvSpPr>
      <xdr:spPr>
        <a:xfrm>
          <a:off x="14325600" y="137471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23513</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B38FA0D0-2F73-4B75-8961-0CD2350ABB90}"/>
            </a:ext>
          </a:extLst>
        </xdr:cNvPr>
        <xdr:cNvSpPr txBox="1"/>
      </xdr:nvSpPr>
      <xdr:spPr>
        <a:xfrm>
          <a:off x="14414500"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758" name="楕円 757">
          <a:extLst>
            <a:ext uri="{FF2B5EF4-FFF2-40B4-BE49-F238E27FC236}">
              <a16:creationId xmlns:a16="http://schemas.microsoft.com/office/drawing/2014/main" id="{7C4FE143-57D3-4ABB-A12D-A005E5A0310A}"/>
            </a:ext>
          </a:extLst>
        </xdr:cNvPr>
        <xdr:cNvSpPr/>
      </xdr:nvSpPr>
      <xdr:spPr>
        <a:xfrm>
          <a:off x="13578840" y="1373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40005</xdr:rowOff>
    </xdr:from>
    <xdr:to>
      <xdr:col>85</xdr:col>
      <xdr:colOff>127000</xdr:colOff>
      <xdr:row>82</xdr:row>
      <xdr:rowOff>51436</xdr:rowOff>
    </xdr:to>
    <xdr:cxnSp macro="">
      <xdr:nvCxnSpPr>
        <xdr:cNvPr id="759" name="直線コネクタ 758">
          <a:extLst>
            <a:ext uri="{FF2B5EF4-FFF2-40B4-BE49-F238E27FC236}">
              <a16:creationId xmlns:a16="http://schemas.microsoft.com/office/drawing/2014/main" id="{BB324FE9-597D-43BB-8E2A-8733410324FA}"/>
            </a:ext>
          </a:extLst>
        </xdr:cNvPr>
        <xdr:cNvCxnSpPr/>
      </xdr:nvCxnSpPr>
      <xdr:spPr>
        <a:xfrm>
          <a:off x="13629640" y="13786485"/>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63500</xdr:rowOff>
    </xdr:from>
    <xdr:to>
      <xdr:col>76</xdr:col>
      <xdr:colOff>165100</xdr:colOff>
      <xdr:row>82</xdr:row>
      <xdr:rowOff>165100</xdr:rowOff>
    </xdr:to>
    <xdr:sp macro="" textlink="">
      <xdr:nvSpPr>
        <xdr:cNvPr id="760" name="楕円 759">
          <a:extLst>
            <a:ext uri="{FF2B5EF4-FFF2-40B4-BE49-F238E27FC236}">
              <a16:creationId xmlns:a16="http://schemas.microsoft.com/office/drawing/2014/main" id="{4F565EA2-BB04-461D-A0FB-55D02E5E233B}"/>
            </a:ext>
          </a:extLst>
        </xdr:cNvPr>
        <xdr:cNvSpPr/>
      </xdr:nvSpPr>
      <xdr:spPr>
        <a:xfrm>
          <a:off x="1280414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40005</xdr:rowOff>
    </xdr:from>
    <xdr:to>
      <xdr:col>81</xdr:col>
      <xdr:colOff>50800</xdr:colOff>
      <xdr:row>82</xdr:row>
      <xdr:rowOff>114300</xdr:rowOff>
    </xdr:to>
    <xdr:cxnSp macro="">
      <xdr:nvCxnSpPr>
        <xdr:cNvPr id="761" name="直線コネクタ 760">
          <a:extLst>
            <a:ext uri="{FF2B5EF4-FFF2-40B4-BE49-F238E27FC236}">
              <a16:creationId xmlns:a16="http://schemas.microsoft.com/office/drawing/2014/main" id="{546ABC7E-7F00-435A-B2BE-432C1E2F6DB3}"/>
            </a:ext>
          </a:extLst>
        </xdr:cNvPr>
        <xdr:cNvCxnSpPr/>
      </xdr:nvCxnSpPr>
      <xdr:spPr>
        <a:xfrm flipV="1">
          <a:off x="12854940" y="13786485"/>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50164</xdr:rowOff>
    </xdr:from>
    <xdr:to>
      <xdr:col>72</xdr:col>
      <xdr:colOff>38100</xdr:colOff>
      <xdr:row>82</xdr:row>
      <xdr:rowOff>151764</xdr:rowOff>
    </xdr:to>
    <xdr:sp macro="" textlink="">
      <xdr:nvSpPr>
        <xdr:cNvPr id="762" name="楕円 761">
          <a:extLst>
            <a:ext uri="{FF2B5EF4-FFF2-40B4-BE49-F238E27FC236}">
              <a16:creationId xmlns:a16="http://schemas.microsoft.com/office/drawing/2014/main" id="{35DC3A8F-B2F7-4A98-9940-7CED1D760E0E}"/>
            </a:ext>
          </a:extLst>
        </xdr:cNvPr>
        <xdr:cNvSpPr/>
      </xdr:nvSpPr>
      <xdr:spPr>
        <a:xfrm>
          <a:off x="12029440" y="137966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100964</xdr:rowOff>
    </xdr:from>
    <xdr:to>
      <xdr:col>76</xdr:col>
      <xdr:colOff>114300</xdr:colOff>
      <xdr:row>82</xdr:row>
      <xdr:rowOff>114300</xdr:rowOff>
    </xdr:to>
    <xdr:cxnSp macro="">
      <xdr:nvCxnSpPr>
        <xdr:cNvPr id="763" name="直線コネクタ 762">
          <a:extLst>
            <a:ext uri="{FF2B5EF4-FFF2-40B4-BE49-F238E27FC236}">
              <a16:creationId xmlns:a16="http://schemas.microsoft.com/office/drawing/2014/main" id="{78E5CB3B-230E-4E85-9486-98AB58AF136E}"/>
            </a:ext>
          </a:extLst>
        </xdr:cNvPr>
        <xdr:cNvCxnSpPr/>
      </xdr:nvCxnSpPr>
      <xdr:spPr>
        <a:xfrm>
          <a:off x="12072620" y="13847444"/>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145414</xdr:rowOff>
    </xdr:from>
    <xdr:to>
      <xdr:col>67</xdr:col>
      <xdr:colOff>101600</xdr:colOff>
      <xdr:row>78</xdr:row>
      <xdr:rowOff>75564</xdr:rowOff>
    </xdr:to>
    <xdr:sp macro="" textlink="">
      <xdr:nvSpPr>
        <xdr:cNvPr id="764" name="楕円 763">
          <a:extLst>
            <a:ext uri="{FF2B5EF4-FFF2-40B4-BE49-F238E27FC236}">
              <a16:creationId xmlns:a16="http://schemas.microsoft.com/office/drawing/2014/main" id="{713DFE63-E2EE-4438-9993-65F12E91E63F}"/>
            </a:ext>
          </a:extLst>
        </xdr:cNvPr>
        <xdr:cNvSpPr/>
      </xdr:nvSpPr>
      <xdr:spPr>
        <a:xfrm>
          <a:off x="11231880" y="13053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24764</xdr:rowOff>
    </xdr:from>
    <xdr:to>
      <xdr:col>71</xdr:col>
      <xdr:colOff>177800</xdr:colOff>
      <xdr:row>82</xdr:row>
      <xdr:rowOff>100964</xdr:rowOff>
    </xdr:to>
    <xdr:cxnSp macro="">
      <xdr:nvCxnSpPr>
        <xdr:cNvPr id="765" name="直線コネクタ 764">
          <a:extLst>
            <a:ext uri="{FF2B5EF4-FFF2-40B4-BE49-F238E27FC236}">
              <a16:creationId xmlns:a16="http://schemas.microsoft.com/office/drawing/2014/main" id="{8C11B2FD-5A57-46F7-B2B1-922A3F397C74}"/>
            </a:ext>
          </a:extLst>
        </xdr:cNvPr>
        <xdr:cNvCxnSpPr/>
      </xdr:nvCxnSpPr>
      <xdr:spPr>
        <a:xfrm>
          <a:off x="11282680" y="13100684"/>
          <a:ext cx="789940" cy="74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65403E95-39E5-4BA5-93AA-8CD76A529FE2}"/>
            </a:ext>
          </a:extLst>
        </xdr:cNvPr>
        <xdr:cNvSpPr txBox="1"/>
      </xdr:nvSpPr>
      <xdr:spPr>
        <a:xfrm>
          <a:off x="134372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474D08CB-3156-4318-B826-D91793C1031B}"/>
            </a:ext>
          </a:extLst>
        </xdr:cNvPr>
        <xdr:cNvSpPr txBox="1"/>
      </xdr:nvSpPr>
      <xdr:spPr>
        <a:xfrm>
          <a:off x="126752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1757BC52-9147-485D-A575-FF00D709D70E}"/>
            </a:ext>
          </a:extLst>
        </xdr:cNvPr>
        <xdr:cNvSpPr txBox="1"/>
      </xdr:nvSpPr>
      <xdr:spPr>
        <a:xfrm>
          <a:off x="119005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69" name="n_4aveValue【消防施設】&#10;有形固定資産減価償却率">
          <a:extLst>
            <a:ext uri="{FF2B5EF4-FFF2-40B4-BE49-F238E27FC236}">
              <a16:creationId xmlns:a16="http://schemas.microsoft.com/office/drawing/2014/main" id="{4945659C-E2C6-4422-805E-E021040108B8}"/>
            </a:ext>
          </a:extLst>
        </xdr:cNvPr>
        <xdr:cNvSpPr txBox="1"/>
      </xdr:nvSpPr>
      <xdr:spPr>
        <a:xfrm>
          <a:off x="1110298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107332</xdr:rowOff>
    </xdr:from>
    <xdr:ext cx="405111" cy="259045"/>
    <xdr:sp macro="" textlink="">
      <xdr:nvSpPr>
        <xdr:cNvPr id="770" name="n_1mainValue【消防施設】&#10;有形固定資産減価償却率">
          <a:extLst>
            <a:ext uri="{FF2B5EF4-FFF2-40B4-BE49-F238E27FC236}">
              <a16:creationId xmlns:a16="http://schemas.microsoft.com/office/drawing/2014/main" id="{770E268D-D8BF-4D39-ADA3-D27FCFD3E439}"/>
            </a:ext>
          </a:extLst>
        </xdr:cNvPr>
        <xdr:cNvSpPr txBox="1"/>
      </xdr:nvSpPr>
      <xdr:spPr>
        <a:xfrm>
          <a:off x="134372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156227</xdr:rowOff>
    </xdr:from>
    <xdr:ext cx="405111" cy="259045"/>
    <xdr:sp macro="" textlink="">
      <xdr:nvSpPr>
        <xdr:cNvPr id="771" name="n_2mainValue【消防施設】&#10;有形固定資産減価償却率">
          <a:extLst>
            <a:ext uri="{FF2B5EF4-FFF2-40B4-BE49-F238E27FC236}">
              <a16:creationId xmlns:a16="http://schemas.microsoft.com/office/drawing/2014/main" id="{19C644AB-E83C-42AF-BEBC-964360E84784}"/>
            </a:ext>
          </a:extLst>
        </xdr:cNvPr>
        <xdr:cNvSpPr txBox="1"/>
      </xdr:nvSpPr>
      <xdr:spPr>
        <a:xfrm>
          <a:off x="12675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142891</xdr:rowOff>
    </xdr:from>
    <xdr:ext cx="405111" cy="259045"/>
    <xdr:sp macro="" textlink="">
      <xdr:nvSpPr>
        <xdr:cNvPr id="772" name="n_3mainValue【消防施設】&#10;有形固定資産減価償却率">
          <a:extLst>
            <a:ext uri="{FF2B5EF4-FFF2-40B4-BE49-F238E27FC236}">
              <a16:creationId xmlns:a16="http://schemas.microsoft.com/office/drawing/2014/main" id="{7F64BF62-F6D4-464D-982B-631A62C2FE1F}"/>
            </a:ext>
          </a:extLst>
        </xdr:cNvPr>
        <xdr:cNvSpPr txBox="1"/>
      </xdr:nvSpPr>
      <xdr:spPr>
        <a:xfrm>
          <a:off x="11900544" y="1388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92091</xdr:rowOff>
    </xdr:from>
    <xdr:ext cx="405111" cy="259045"/>
    <xdr:sp macro="" textlink="">
      <xdr:nvSpPr>
        <xdr:cNvPr id="773" name="n_4mainValue【消防施設】&#10;有形固定資産減価償却率">
          <a:extLst>
            <a:ext uri="{FF2B5EF4-FFF2-40B4-BE49-F238E27FC236}">
              <a16:creationId xmlns:a16="http://schemas.microsoft.com/office/drawing/2014/main" id="{89CCCF80-5AB2-42D3-A190-C39C6AC0C125}"/>
            </a:ext>
          </a:extLst>
        </xdr:cNvPr>
        <xdr:cNvSpPr txBox="1"/>
      </xdr:nvSpPr>
      <xdr:spPr>
        <a:xfrm>
          <a:off x="11102984" y="1283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9862BBF2-09EE-422E-9EB0-430C4B2E06C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CAFF2939-9E84-49FD-8F4F-58586ED7CB3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97259242-0EA7-4134-9EC6-BA1FEB91B1C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DBFA6435-2AE3-4942-B3E0-2763006850F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213DB388-F79E-40F5-8B3B-D3357EF2D92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F2C0F730-9DED-418A-B4AE-F9DFF8331F2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7E1E02B-7424-4198-A927-CA7FD48AD6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28825005-EBE2-43B2-808F-FF7E934970B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3E6AC82E-B554-4B5F-85D2-6DD56ECEBA8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44827AE-7B1D-4550-9E35-4B23EB189CC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5AC4D48A-2C1D-402D-B510-4C62F0888AF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59203CBC-9F04-49BD-8AD7-1C7760B5FDC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5F41992E-A0A8-4E6D-9A38-169382567C7D}"/>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F5668FA0-835A-45CA-8158-180F0C80455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E026628F-D17B-4A76-800E-98D0C604576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D601DA7D-86C0-4638-8EBF-97F3AF6217B4}"/>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A6702D71-1431-4751-B709-B3CFE6335D7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432B5562-7954-4122-A649-DF2363AE25E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8F306FB6-1B59-4D86-91FD-19F480F2555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88385417-9FA2-41F9-813E-BE4DF6D2BAD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DA91E9D8-C9ED-4F61-BE3C-44AB6382E4C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DA96CBB1-443A-4BD3-8EDE-377285D1C54B}"/>
            </a:ext>
          </a:extLst>
        </xdr:cNvPr>
        <xdr:cNvCxnSpPr/>
      </xdr:nvCxnSpPr>
      <xdr:spPr>
        <a:xfrm flipV="1">
          <a:off x="19509104" y="1322832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B4B3C4CD-A46B-4BDA-96A8-538F3F0603FD}"/>
            </a:ext>
          </a:extLst>
        </xdr:cNvPr>
        <xdr:cNvSpPr txBox="1"/>
      </xdr:nvSpPr>
      <xdr:spPr>
        <a:xfrm>
          <a:off x="19547840" y="143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69B05934-9411-4F3B-B32E-9C1C85ED2B6E}"/>
            </a:ext>
          </a:extLst>
        </xdr:cNvPr>
        <xdr:cNvCxnSpPr/>
      </xdr:nvCxnSpPr>
      <xdr:spPr>
        <a:xfrm>
          <a:off x="19443700" y="14298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5BF8014F-C8AC-46DA-A1C8-9752FA59F8B0}"/>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2018CE51-8CF6-440D-BAC7-6615287064B7}"/>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2297765F-0AE5-4251-A463-B80E993A4DB3}"/>
            </a:ext>
          </a:extLst>
        </xdr:cNvPr>
        <xdr:cNvSpPr txBox="1"/>
      </xdr:nvSpPr>
      <xdr:spPr>
        <a:xfrm>
          <a:off x="19547840" y="13849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BF6245B2-D1D1-47F2-9E27-702DC31DD8E3}"/>
            </a:ext>
          </a:extLst>
        </xdr:cNvPr>
        <xdr:cNvSpPr/>
      </xdr:nvSpPr>
      <xdr:spPr>
        <a:xfrm>
          <a:off x="1945894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485F1297-C16C-4F9A-ACC0-0C6148332FAF}"/>
            </a:ext>
          </a:extLst>
        </xdr:cNvPr>
        <xdr:cNvSpPr/>
      </xdr:nvSpPr>
      <xdr:spPr>
        <a:xfrm>
          <a:off x="18735040" y="138709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9007F1C1-6470-4EB6-B230-D2B8C83093FC}"/>
            </a:ext>
          </a:extLst>
        </xdr:cNvPr>
        <xdr:cNvSpPr/>
      </xdr:nvSpPr>
      <xdr:spPr>
        <a:xfrm>
          <a:off x="17937480" y="138800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C9EBE898-DD59-45F9-99A3-B2BEBD1559BE}"/>
            </a:ext>
          </a:extLst>
        </xdr:cNvPr>
        <xdr:cNvSpPr/>
      </xdr:nvSpPr>
      <xdr:spPr>
        <a:xfrm>
          <a:off x="17162780" y="13884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11AC9CFD-1E1F-4E79-93EE-6DA15DE2BBD7}"/>
            </a:ext>
          </a:extLst>
        </xdr:cNvPr>
        <xdr:cNvSpPr/>
      </xdr:nvSpPr>
      <xdr:spPr>
        <a:xfrm>
          <a:off x="16388080" y="13935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18D4F847-9EA1-4204-AC64-60E980390D2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C096D52-1700-45F8-AC9F-397F844CDEB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D9DB3CB0-3249-47B0-BED1-C96ED9AC795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9F826E7B-A57E-4BFA-BB1D-A959B0FD95E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A7B6B77-25E9-4348-9F5E-7E4CEB20544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101600</xdr:rowOff>
    </xdr:from>
    <xdr:to>
      <xdr:col>116</xdr:col>
      <xdr:colOff>114300</xdr:colOff>
      <xdr:row>79</xdr:row>
      <xdr:rowOff>31750</xdr:rowOff>
    </xdr:to>
    <xdr:sp macro="" textlink="">
      <xdr:nvSpPr>
        <xdr:cNvPr id="811" name="楕円 810">
          <a:extLst>
            <a:ext uri="{FF2B5EF4-FFF2-40B4-BE49-F238E27FC236}">
              <a16:creationId xmlns:a16="http://schemas.microsoft.com/office/drawing/2014/main" id="{92AB2EC1-F2FF-44B8-AD00-BB2600B7D435}"/>
            </a:ext>
          </a:extLst>
        </xdr:cNvPr>
        <xdr:cNvSpPr/>
      </xdr:nvSpPr>
      <xdr:spPr>
        <a:xfrm>
          <a:off x="19458940" y="13177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54627</xdr:rowOff>
    </xdr:from>
    <xdr:ext cx="469744" cy="259045"/>
    <xdr:sp macro="" textlink="">
      <xdr:nvSpPr>
        <xdr:cNvPr id="812" name="【消防施設】&#10;一人当たり面積該当値テキスト">
          <a:extLst>
            <a:ext uri="{FF2B5EF4-FFF2-40B4-BE49-F238E27FC236}">
              <a16:creationId xmlns:a16="http://schemas.microsoft.com/office/drawing/2014/main" id="{9C5B6A2F-B4B9-4B71-BA69-71A69597EB6A}"/>
            </a:ext>
          </a:extLst>
        </xdr:cNvPr>
        <xdr:cNvSpPr txBox="1"/>
      </xdr:nvSpPr>
      <xdr:spPr>
        <a:xfrm>
          <a:off x="19547840" y="1313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129032</xdr:rowOff>
    </xdr:from>
    <xdr:to>
      <xdr:col>112</xdr:col>
      <xdr:colOff>38100</xdr:colOff>
      <xdr:row>79</xdr:row>
      <xdr:rowOff>59182</xdr:rowOff>
    </xdr:to>
    <xdr:sp macro="" textlink="">
      <xdr:nvSpPr>
        <xdr:cNvPr id="813" name="楕円 812">
          <a:extLst>
            <a:ext uri="{FF2B5EF4-FFF2-40B4-BE49-F238E27FC236}">
              <a16:creationId xmlns:a16="http://schemas.microsoft.com/office/drawing/2014/main" id="{B46E7495-A500-4404-8A5C-150B56179650}"/>
            </a:ext>
          </a:extLst>
        </xdr:cNvPr>
        <xdr:cNvSpPr/>
      </xdr:nvSpPr>
      <xdr:spPr>
        <a:xfrm>
          <a:off x="18735040" y="13204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152400</xdr:rowOff>
    </xdr:from>
    <xdr:to>
      <xdr:col>116</xdr:col>
      <xdr:colOff>63500</xdr:colOff>
      <xdr:row>79</xdr:row>
      <xdr:rowOff>8382</xdr:rowOff>
    </xdr:to>
    <xdr:cxnSp macro="">
      <xdr:nvCxnSpPr>
        <xdr:cNvPr id="814" name="直線コネクタ 813">
          <a:extLst>
            <a:ext uri="{FF2B5EF4-FFF2-40B4-BE49-F238E27FC236}">
              <a16:creationId xmlns:a16="http://schemas.microsoft.com/office/drawing/2014/main" id="{D5D79F2A-BA6E-4534-AC52-3D37850AB7DA}"/>
            </a:ext>
          </a:extLst>
        </xdr:cNvPr>
        <xdr:cNvCxnSpPr/>
      </xdr:nvCxnSpPr>
      <xdr:spPr>
        <a:xfrm flipV="1">
          <a:off x="18778220" y="13228320"/>
          <a:ext cx="73152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81026</xdr:rowOff>
    </xdr:from>
    <xdr:to>
      <xdr:col>107</xdr:col>
      <xdr:colOff>101600</xdr:colOff>
      <xdr:row>80</xdr:row>
      <xdr:rowOff>11176</xdr:rowOff>
    </xdr:to>
    <xdr:sp macro="" textlink="">
      <xdr:nvSpPr>
        <xdr:cNvPr id="815" name="楕円 814">
          <a:extLst>
            <a:ext uri="{FF2B5EF4-FFF2-40B4-BE49-F238E27FC236}">
              <a16:creationId xmlns:a16="http://schemas.microsoft.com/office/drawing/2014/main" id="{D8FE48C0-01F5-4DBB-A43E-6C03A728368E}"/>
            </a:ext>
          </a:extLst>
        </xdr:cNvPr>
        <xdr:cNvSpPr/>
      </xdr:nvSpPr>
      <xdr:spPr>
        <a:xfrm>
          <a:off x="17937480" y="13324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8382</xdr:rowOff>
    </xdr:from>
    <xdr:to>
      <xdr:col>111</xdr:col>
      <xdr:colOff>177800</xdr:colOff>
      <xdr:row>79</xdr:row>
      <xdr:rowOff>131826</xdr:rowOff>
    </xdr:to>
    <xdr:cxnSp macro="">
      <xdr:nvCxnSpPr>
        <xdr:cNvPr id="816" name="直線コネクタ 815">
          <a:extLst>
            <a:ext uri="{FF2B5EF4-FFF2-40B4-BE49-F238E27FC236}">
              <a16:creationId xmlns:a16="http://schemas.microsoft.com/office/drawing/2014/main" id="{680A60CD-6E34-4C11-B7C8-9D684F2504EF}"/>
            </a:ext>
          </a:extLst>
        </xdr:cNvPr>
        <xdr:cNvCxnSpPr/>
      </xdr:nvCxnSpPr>
      <xdr:spPr>
        <a:xfrm flipV="1">
          <a:off x="17988280" y="13251942"/>
          <a:ext cx="78994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108458</xdr:rowOff>
    </xdr:from>
    <xdr:to>
      <xdr:col>102</xdr:col>
      <xdr:colOff>165100</xdr:colOff>
      <xdr:row>80</xdr:row>
      <xdr:rowOff>38608</xdr:rowOff>
    </xdr:to>
    <xdr:sp macro="" textlink="">
      <xdr:nvSpPr>
        <xdr:cNvPr id="817" name="楕円 816">
          <a:extLst>
            <a:ext uri="{FF2B5EF4-FFF2-40B4-BE49-F238E27FC236}">
              <a16:creationId xmlns:a16="http://schemas.microsoft.com/office/drawing/2014/main" id="{AEEB22BF-8BC9-48E3-999A-6DF7189EFE6F}"/>
            </a:ext>
          </a:extLst>
        </xdr:cNvPr>
        <xdr:cNvSpPr/>
      </xdr:nvSpPr>
      <xdr:spPr>
        <a:xfrm>
          <a:off x="17162780" y="1335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131826</xdr:rowOff>
    </xdr:from>
    <xdr:to>
      <xdr:col>107</xdr:col>
      <xdr:colOff>50800</xdr:colOff>
      <xdr:row>79</xdr:row>
      <xdr:rowOff>159258</xdr:rowOff>
    </xdr:to>
    <xdr:cxnSp macro="">
      <xdr:nvCxnSpPr>
        <xdr:cNvPr id="818" name="直線コネクタ 817">
          <a:extLst>
            <a:ext uri="{FF2B5EF4-FFF2-40B4-BE49-F238E27FC236}">
              <a16:creationId xmlns:a16="http://schemas.microsoft.com/office/drawing/2014/main" id="{031BDA87-1756-48D9-884B-BB2D21D4D0E3}"/>
            </a:ext>
          </a:extLst>
        </xdr:cNvPr>
        <xdr:cNvCxnSpPr/>
      </xdr:nvCxnSpPr>
      <xdr:spPr>
        <a:xfrm flipV="1">
          <a:off x="17213580" y="13375386"/>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90170</xdr:rowOff>
    </xdr:from>
    <xdr:to>
      <xdr:col>98</xdr:col>
      <xdr:colOff>38100</xdr:colOff>
      <xdr:row>80</xdr:row>
      <xdr:rowOff>20320</xdr:rowOff>
    </xdr:to>
    <xdr:sp macro="" textlink="">
      <xdr:nvSpPr>
        <xdr:cNvPr id="819" name="楕円 818">
          <a:extLst>
            <a:ext uri="{FF2B5EF4-FFF2-40B4-BE49-F238E27FC236}">
              <a16:creationId xmlns:a16="http://schemas.microsoft.com/office/drawing/2014/main" id="{6908CEA5-DD5A-468F-8433-D1C66BF9CA6D}"/>
            </a:ext>
          </a:extLst>
        </xdr:cNvPr>
        <xdr:cNvSpPr/>
      </xdr:nvSpPr>
      <xdr:spPr>
        <a:xfrm>
          <a:off x="1638808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140970</xdr:rowOff>
    </xdr:from>
    <xdr:to>
      <xdr:col>102</xdr:col>
      <xdr:colOff>114300</xdr:colOff>
      <xdr:row>79</xdr:row>
      <xdr:rowOff>159258</xdr:rowOff>
    </xdr:to>
    <xdr:cxnSp macro="">
      <xdr:nvCxnSpPr>
        <xdr:cNvPr id="820" name="直線コネクタ 819">
          <a:extLst>
            <a:ext uri="{FF2B5EF4-FFF2-40B4-BE49-F238E27FC236}">
              <a16:creationId xmlns:a16="http://schemas.microsoft.com/office/drawing/2014/main" id="{5425AE41-DE9F-4EDF-99FE-CA64E5E0958E}"/>
            </a:ext>
          </a:extLst>
        </xdr:cNvPr>
        <xdr:cNvCxnSpPr/>
      </xdr:nvCxnSpPr>
      <xdr:spPr>
        <a:xfrm>
          <a:off x="16431260" y="13384530"/>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0D5E883A-0DFB-4F6E-8DCC-B55DB8B0E5FA}"/>
            </a:ext>
          </a:extLst>
        </xdr:cNvPr>
        <xdr:cNvSpPr txBox="1"/>
      </xdr:nvSpPr>
      <xdr:spPr>
        <a:xfrm>
          <a:off x="18561127" y="1395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6DFE488A-04B2-4BBE-8214-F7845E379539}"/>
            </a:ext>
          </a:extLst>
        </xdr:cNvPr>
        <xdr:cNvSpPr txBox="1"/>
      </xdr:nvSpPr>
      <xdr:spPr>
        <a:xfrm>
          <a:off x="17776267" y="1396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BB43E016-ECC9-44C7-931B-1A59C7C79EBD}"/>
            </a:ext>
          </a:extLst>
        </xdr:cNvPr>
        <xdr:cNvSpPr txBox="1"/>
      </xdr:nvSpPr>
      <xdr:spPr>
        <a:xfrm>
          <a:off x="17001567" y="1397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A7DF38D1-21D5-48F2-9352-79866EF0788D}"/>
            </a:ext>
          </a:extLst>
        </xdr:cNvPr>
        <xdr:cNvSpPr txBox="1"/>
      </xdr:nvSpPr>
      <xdr:spPr>
        <a:xfrm>
          <a:off x="16226867"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75709</xdr:rowOff>
    </xdr:from>
    <xdr:ext cx="469744" cy="259045"/>
    <xdr:sp macro="" textlink="">
      <xdr:nvSpPr>
        <xdr:cNvPr id="825" name="n_1mainValue【消防施設】&#10;一人当たり面積">
          <a:extLst>
            <a:ext uri="{FF2B5EF4-FFF2-40B4-BE49-F238E27FC236}">
              <a16:creationId xmlns:a16="http://schemas.microsoft.com/office/drawing/2014/main" id="{105EC624-15BB-4289-85E3-01A77C215D39}"/>
            </a:ext>
          </a:extLst>
        </xdr:cNvPr>
        <xdr:cNvSpPr txBox="1"/>
      </xdr:nvSpPr>
      <xdr:spPr>
        <a:xfrm>
          <a:off x="18561127" y="1298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27703</xdr:rowOff>
    </xdr:from>
    <xdr:ext cx="469744" cy="259045"/>
    <xdr:sp macro="" textlink="">
      <xdr:nvSpPr>
        <xdr:cNvPr id="826" name="n_2mainValue【消防施設】&#10;一人当たり面積">
          <a:extLst>
            <a:ext uri="{FF2B5EF4-FFF2-40B4-BE49-F238E27FC236}">
              <a16:creationId xmlns:a16="http://schemas.microsoft.com/office/drawing/2014/main" id="{FC08C32B-6A5D-4EE9-8423-528232765463}"/>
            </a:ext>
          </a:extLst>
        </xdr:cNvPr>
        <xdr:cNvSpPr txBox="1"/>
      </xdr:nvSpPr>
      <xdr:spPr>
        <a:xfrm>
          <a:off x="17776267" y="1310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55135</xdr:rowOff>
    </xdr:from>
    <xdr:ext cx="469744" cy="259045"/>
    <xdr:sp macro="" textlink="">
      <xdr:nvSpPr>
        <xdr:cNvPr id="827" name="n_3mainValue【消防施設】&#10;一人当たり面積">
          <a:extLst>
            <a:ext uri="{FF2B5EF4-FFF2-40B4-BE49-F238E27FC236}">
              <a16:creationId xmlns:a16="http://schemas.microsoft.com/office/drawing/2014/main" id="{F442275A-D7BA-4CB4-9CB0-454F1BBC567C}"/>
            </a:ext>
          </a:extLst>
        </xdr:cNvPr>
        <xdr:cNvSpPr txBox="1"/>
      </xdr:nvSpPr>
      <xdr:spPr>
        <a:xfrm>
          <a:off x="17001567" y="131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36847</xdr:rowOff>
    </xdr:from>
    <xdr:ext cx="469744" cy="259045"/>
    <xdr:sp macro="" textlink="">
      <xdr:nvSpPr>
        <xdr:cNvPr id="828" name="n_4mainValue【消防施設】&#10;一人当たり面積">
          <a:extLst>
            <a:ext uri="{FF2B5EF4-FFF2-40B4-BE49-F238E27FC236}">
              <a16:creationId xmlns:a16="http://schemas.microsoft.com/office/drawing/2014/main" id="{7D0A29AE-8A5C-4B37-BBA0-29BD0780BEB8}"/>
            </a:ext>
          </a:extLst>
        </xdr:cNvPr>
        <xdr:cNvSpPr txBox="1"/>
      </xdr:nvSpPr>
      <xdr:spPr>
        <a:xfrm>
          <a:off x="16226867" y="1311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181B4E9A-191D-4891-82C3-32BAF456A67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836A08B1-43FF-4C2E-A8CB-75AE485EA41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71A8D56D-54CF-4C4A-AC2F-5282B66A896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57481420-5B83-4638-92E7-3917AFCC71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F35D3CDB-E538-41D7-B048-353EE757B72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4451B21D-CEF9-4F45-B56A-10204DEE8B0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9C926A9E-3682-4C68-84F0-6F7A08B192D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1E88B944-2FAF-4423-90CC-AA00443F5B9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D794E90A-159E-4538-B1AF-1E105A229BD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B10BEA2A-DE31-41E9-A4DF-B57975D2128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738B69EC-9D10-4EB5-87BF-BDC511A3D57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C8B47278-72F7-4146-83A4-7E6795E11ED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CF18E330-4A7A-45E9-B649-64AA0EA33BF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BB22C834-AB42-422F-AE98-52674D07277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13EA2994-3A34-4CF6-9247-72FD89B4228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0CFEBB3-EC5E-45A9-8570-190B13B07A5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546E7029-A969-4078-B947-EA42517138C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CB5B8D0B-2D17-4C38-BC32-A10679EA7EE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9FB6346-4A51-4231-8B7D-934660F1CB9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EB0D981D-1198-4C24-BC2C-98EDB479376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965A24BA-6A53-4043-8B01-4635800B219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50A52E09-487E-468C-8761-B637EE90E0B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AF5AC98E-D0F7-4337-ACB6-605C4A31BA5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49D47F18-9BFC-49C4-A68A-B829C05D496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CF468D2-2511-46E7-ADF4-C6B0E7DF762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6B4B0135-948B-4323-B245-2B14C0FD695B}"/>
            </a:ext>
          </a:extLst>
        </xdr:cNvPr>
        <xdr:cNvCxnSpPr/>
      </xdr:nvCxnSpPr>
      <xdr:spPr>
        <a:xfrm flipV="1">
          <a:off x="14375764" y="16931639"/>
          <a:ext cx="0" cy="121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5138502C-04A8-411B-9DF7-26E7657B40DC}"/>
            </a:ext>
          </a:extLst>
        </xdr:cNvPr>
        <xdr:cNvSpPr txBox="1"/>
      </xdr:nvSpPr>
      <xdr:spPr>
        <a:xfrm>
          <a:off x="14414500" y="1815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FE2B932A-A6F2-4127-8543-4B0A7EB97BB9}"/>
            </a:ext>
          </a:extLst>
        </xdr:cNvPr>
        <xdr:cNvCxnSpPr/>
      </xdr:nvCxnSpPr>
      <xdr:spPr>
        <a:xfrm>
          <a:off x="14287500" y="1815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A0F2D1F6-7D07-4548-BD8A-A100FFD4872E}"/>
            </a:ext>
          </a:extLst>
        </xdr:cNvPr>
        <xdr:cNvSpPr txBox="1"/>
      </xdr:nvSpPr>
      <xdr:spPr>
        <a:xfrm>
          <a:off x="14414500" y="1671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D2EAE978-98AA-4D71-A848-654B9210C7B8}"/>
            </a:ext>
          </a:extLst>
        </xdr:cNvPr>
        <xdr:cNvCxnSpPr/>
      </xdr:nvCxnSpPr>
      <xdr:spPr>
        <a:xfrm>
          <a:off x="14287500" y="16931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859" name="【庁舎】&#10;有形固定資産減価償却率平均値テキスト">
          <a:extLst>
            <a:ext uri="{FF2B5EF4-FFF2-40B4-BE49-F238E27FC236}">
              <a16:creationId xmlns:a16="http://schemas.microsoft.com/office/drawing/2014/main" id="{3549456E-F961-4E5B-8C4A-B278047B5F47}"/>
            </a:ext>
          </a:extLst>
        </xdr:cNvPr>
        <xdr:cNvSpPr txBox="1"/>
      </xdr:nvSpPr>
      <xdr:spPr>
        <a:xfrm>
          <a:off x="14414500" y="17349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805F294C-6D6F-4689-9BCF-C76E2C697E7E}"/>
            </a:ext>
          </a:extLst>
        </xdr:cNvPr>
        <xdr:cNvSpPr/>
      </xdr:nvSpPr>
      <xdr:spPr>
        <a:xfrm>
          <a:off x="14325600" y="173706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9BFE2EBD-8605-466A-8B39-AE1AF8DF1EDF}"/>
            </a:ext>
          </a:extLst>
        </xdr:cNvPr>
        <xdr:cNvSpPr/>
      </xdr:nvSpPr>
      <xdr:spPr>
        <a:xfrm>
          <a:off x="13578840" y="173560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AEC0D715-0C2D-413D-8C4D-09C6EB368012}"/>
            </a:ext>
          </a:extLst>
        </xdr:cNvPr>
        <xdr:cNvSpPr/>
      </xdr:nvSpPr>
      <xdr:spPr>
        <a:xfrm>
          <a:off x="12804140" y="17388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BB3347C0-21E5-48D4-B1EB-6006F7D56682}"/>
            </a:ext>
          </a:extLst>
        </xdr:cNvPr>
        <xdr:cNvSpPr/>
      </xdr:nvSpPr>
      <xdr:spPr>
        <a:xfrm>
          <a:off x="12029440" y="173560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04F8FA3C-0EEE-4AEA-B9DC-4760FA88C578}"/>
            </a:ext>
          </a:extLst>
        </xdr:cNvPr>
        <xdr:cNvSpPr/>
      </xdr:nvSpPr>
      <xdr:spPr>
        <a:xfrm>
          <a:off x="11231880" y="1740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44ECA6E-CADA-4F7F-8DB7-F87880F2C90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FAAD552-8041-4F34-A705-385D70CC457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7053962-E9E6-4744-8541-FDE52B0F84C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78179DE-4EB4-4CB5-B265-06BA85A8D61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28C9A62-07B5-4B5E-BDAF-621671EC0BF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120106</xdr:rowOff>
    </xdr:from>
    <xdr:to>
      <xdr:col>85</xdr:col>
      <xdr:colOff>177800</xdr:colOff>
      <xdr:row>103</xdr:row>
      <xdr:rowOff>50256</xdr:rowOff>
    </xdr:to>
    <xdr:sp macro="" textlink="">
      <xdr:nvSpPr>
        <xdr:cNvPr id="870" name="楕円 869">
          <a:extLst>
            <a:ext uri="{FF2B5EF4-FFF2-40B4-BE49-F238E27FC236}">
              <a16:creationId xmlns:a16="http://schemas.microsoft.com/office/drawing/2014/main" id="{67105F2A-4DE2-4350-9BF0-8500DFA76014}"/>
            </a:ext>
          </a:extLst>
        </xdr:cNvPr>
        <xdr:cNvSpPr/>
      </xdr:nvSpPr>
      <xdr:spPr>
        <a:xfrm>
          <a:off x="14325600" y="172193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142983</xdr:rowOff>
    </xdr:from>
    <xdr:ext cx="405111" cy="259045"/>
    <xdr:sp macro="" textlink="">
      <xdr:nvSpPr>
        <xdr:cNvPr id="871" name="【庁舎】&#10;有形固定資産減価償却率該当値テキスト">
          <a:extLst>
            <a:ext uri="{FF2B5EF4-FFF2-40B4-BE49-F238E27FC236}">
              <a16:creationId xmlns:a16="http://schemas.microsoft.com/office/drawing/2014/main" id="{48CB76C5-427C-440E-830E-7526B7C704F7}"/>
            </a:ext>
          </a:extLst>
        </xdr:cNvPr>
        <xdr:cNvSpPr txBox="1"/>
      </xdr:nvSpPr>
      <xdr:spPr>
        <a:xfrm>
          <a:off x="14414500" y="1707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92348</xdr:rowOff>
    </xdr:from>
    <xdr:to>
      <xdr:col>81</xdr:col>
      <xdr:colOff>101600</xdr:colOff>
      <xdr:row>103</xdr:row>
      <xdr:rowOff>22498</xdr:rowOff>
    </xdr:to>
    <xdr:sp macro="" textlink="">
      <xdr:nvSpPr>
        <xdr:cNvPr id="872" name="楕円 871">
          <a:extLst>
            <a:ext uri="{FF2B5EF4-FFF2-40B4-BE49-F238E27FC236}">
              <a16:creationId xmlns:a16="http://schemas.microsoft.com/office/drawing/2014/main" id="{3B5E31AA-05FC-4951-A31C-7CE3F6A71679}"/>
            </a:ext>
          </a:extLst>
        </xdr:cNvPr>
        <xdr:cNvSpPr/>
      </xdr:nvSpPr>
      <xdr:spPr>
        <a:xfrm>
          <a:off x="13578840" y="1719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143148</xdr:rowOff>
    </xdr:from>
    <xdr:to>
      <xdr:col>85</xdr:col>
      <xdr:colOff>127000</xdr:colOff>
      <xdr:row>102</xdr:row>
      <xdr:rowOff>170906</xdr:rowOff>
    </xdr:to>
    <xdr:cxnSp macro="">
      <xdr:nvCxnSpPr>
        <xdr:cNvPr id="873" name="直線コネクタ 872">
          <a:extLst>
            <a:ext uri="{FF2B5EF4-FFF2-40B4-BE49-F238E27FC236}">
              <a16:creationId xmlns:a16="http://schemas.microsoft.com/office/drawing/2014/main" id="{DF9AC051-C76D-45E8-B0E4-CBD447CE0B22}"/>
            </a:ext>
          </a:extLst>
        </xdr:cNvPr>
        <xdr:cNvCxnSpPr/>
      </xdr:nvCxnSpPr>
      <xdr:spPr>
        <a:xfrm>
          <a:off x="13629640" y="17242428"/>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74" name="楕円 873">
          <a:extLst>
            <a:ext uri="{FF2B5EF4-FFF2-40B4-BE49-F238E27FC236}">
              <a16:creationId xmlns:a16="http://schemas.microsoft.com/office/drawing/2014/main" id="{296AF733-33A0-47E2-B056-5A1EE0603204}"/>
            </a:ext>
          </a:extLst>
        </xdr:cNvPr>
        <xdr:cNvSpPr/>
      </xdr:nvSpPr>
      <xdr:spPr>
        <a:xfrm>
          <a:off x="12804140" y="17388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143148</xdr:rowOff>
    </xdr:from>
    <xdr:to>
      <xdr:col>81</xdr:col>
      <xdr:colOff>50800</xdr:colOff>
      <xdr:row>104</xdr:row>
      <xdr:rowOff>1088</xdr:rowOff>
    </xdr:to>
    <xdr:cxnSp macro="">
      <xdr:nvCxnSpPr>
        <xdr:cNvPr id="875" name="直線コネクタ 874">
          <a:extLst>
            <a:ext uri="{FF2B5EF4-FFF2-40B4-BE49-F238E27FC236}">
              <a16:creationId xmlns:a16="http://schemas.microsoft.com/office/drawing/2014/main" id="{A136B54E-6225-4307-97BB-DB47C888E6F3}"/>
            </a:ext>
          </a:extLst>
        </xdr:cNvPr>
        <xdr:cNvCxnSpPr/>
      </xdr:nvCxnSpPr>
      <xdr:spPr>
        <a:xfrm flipV="1">
          <a:off x="12854940" y="17242428"/>
          <a:ext cx="774700" cy="19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92348</xdr:rowOff>
    </xdr:from>
    <xdr:to>
      <xdr:col>72</xdr:col>
      <xdr:colOff>38100</xdr:colOff>
      <xdr:row>104</xdr:row>
      <xdr:rowOff>22498</xdr:rowOff>
    </xdr:to>
    <xdr:sp macro="" textlink="">
      <xdr:nvSpPr>
        <xdr:cNvPr id="876" name="楕円 875">
          <a:extLst>
            <a:ext uri="{FF2B5EF4-FFF2-40B4-BE49-F238E27FC236}">
              <a16:creationId xmlns:a16="http://schemas.microsoft.com/office/drawing/2014/main" id="{D8F0B9F0-93F9-4A2C-A33F-71A10F667BAB}"/>
            </a:ext>
          </a:extLst>
        </xdr:cNvPr>
        <xdr:cNvSpPr/>
      </xdr:nvSpPr>
      <xdr:spPr>
        <a:xfrm>
          <a:off x="12029440" y="17359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143148</xdr:rowOff>
    </xdr:from>
    <xdr:to>
      <xdr:col>76</xdr:col>
      <xdr:colOff>114300</xdr:colOff>
      <xdr:row>104</xdr:row>
      <xdr:rowOff>1088</xdr:rowOff>
    </xdr:to>
    <xdr:cxnSp macro="">
      <xdr:nvCxnSpPr>
        <xdr:cNvPr id="877" name="直線コネクタ 876">
          <a:extLst>
            <a:ext uri="{FF2B5EF4-FFF2-40B4-BE49-F238E27FC236}">
              <a16:creationId xmlns:a16="http://schemas.microsoft.com/office/drawing/2014/main" id="{8E1C6C31-3B3B-4E5B-8421-AE2DCC7A9645}"/>
            </a:ext>
          </a:extLst>
        </xdr:cNvPr>
        <xdr:cNvCxnSpPr/>
      </xdr:nvCxnSpPr>
      <xdr:spPr>
        <a:xfrm>
          <a:off x="12072620" y="17410068"/>
          <a:ext cx="78232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76019</xdr:rowOff>
    </xdr:from>
    <xdr:to>
      <xdr:col>67</xdr:col>
      <xdr:colOff>101600</xdr:colOff>
      <xdr:row>104</xdr:row>
      <xdr:rowOff>6169</xdr:rowOff>
    </xdr:to>
    <xdr:sp macro="" textlink="">
      <xdr:nvSpPr>
        <xdr:cNvPr id="878" name="楕円 877">
          <a:extLst>
            <a:ext uri="{FF2B5EF4-FFF2-40B4-BE49-F238E27FC236}">
              <a16:creationId xmlns:a16="http://schemas.microsoft.com/office/drawing/2014/main" id="{53F013CF-E6B6-4FEE-BFE6-E0C40C40393D}"/>
            </a:ext>
          </a:extLst>
        </xdr:cNvPr>
        <xdr:cNvSpPr/>
      </xdr:nvSpPr>
      <xdr:spPr>
        <a:xfrm>
          <a:off x="11231880" y="17342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126819</xdr:rowOff>
    </xdr:from>
    <xdr:to>
      <xdr:col>71</xdr:col>
      <xdr:colOff>177800</xdr:colOff>
      <xdr:row>103</xdr:row>
      <xdr:rowOff>143148</xdr:rowOff>
    </xdr:to>
    <xdr:cxnSp macro="">
      <xdr:nvCxnSpPr>
        <xdr:cNvPr id="879" name="直線コネクタ 878">
          <a:extLst>
            <a:ext uri="{FF2B5EF4-FFF2-40B4-BE49-F238E27FC236}">
              <a16:creationId xmlns:a16="http://schemas.microsoft.com/office/drawing/2014/main" id="{3DA31583-5B28-4C6C-8EE1-26D66316BDDF}"/>
            </a:ext>
          </a:extLst>
        </xdr:cNvPr>
        <xdr:cNvCxnSpPr/>
      </xdr:nvCxnSpPr>
      <xdr:spPr>
        <a:xfrm>
          <a:off x="11282680" y="17393739"/>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880" name="n_1aveValue【庁舎】&#10;有形固定資産減価償却率">
          <a:extLst>
            <a:ext uri="{FF2B5EF4-FFF2-40B4-BE49-F238E27FC236}">
              <a16:creationId xmlns:a16="http://schemas.microsoft.com/office/drawing/2014/main" id="{2DF2551F-C195-4D57-8C44-7AE82E99BB44}"/>
            </a:ext>
          </a:extLst>
        </xdr:cNvPr>
        <xdr:cNvSpPr txBox="1"/>
      </xdr:nvSpPr>
      <xdr:spPr>
        <a:xfrm>
          <a:off x="13437244" y="17444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15E8CC14-7A26-4EE0-B077-FE27CF767079}"/>
            </a:ext>
          </a:extLst>
        </xdr:cNvPr>
        <xdr:cNvSpPr txBox="1"/>
      </xdr:nvSpPr>
      <xdr:spPr>
        <a:xfrm>
          <a:off x="12675244" y="1747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472C218A-09DD-4531-AEC9-014E8BFBEBA2}"/>
            </a:ext>
          </a:extLst>
        </xdr:cNvPr>
        <xdr:cNvSpPr txBox="1"/>
      </xdr:nvSpPr>
      <xdr:spPr>
        <a:xfrm>
          <a:off x="1190054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83" name="n_4aveValue【庁舎】&#10;有形固定資産減価償却率">
          <a:extLst>
            <a:ext uri="{FF2B5EF4-FFF2-40B4-BE49-F238E27FC236}">
              <a16:creationId xmlns:a16="http://schemas.microsoft.com/office/drawing/2014/main" id="{1A36CACE-3C71-4959-A855-10FA5F3A2388}"/>
            </a:ext>
          </a:extLst>
        </xdr:cNvPr>
        <xdr:cNvSpPr txBox="1"/>
      </xdr:nvSpPr>
      <xdr:spPr>
        <a:xfrm>
          <a:off x="11102984" y="1749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39025</xdr:rowOff>
    </xdr:from>
    <xdr:ext cx="405111" cy="259045"/>
    <xdr:sp macro="" textlink="">
      <xdr:nvSpPr>
        <xdr:cNvPr id="884" name="n_1mainValue【庁舎】&#10;有形固定資産減価償却率">
          <a:extLst>
            <a:ext uri="{FF2B5EF4-FFF2-40B4-BE49-F238E27FC236}">
              <a16:creationId xmlns:a16="http://schemas.microsoft.com/office/drawing/2014/main" id="{E61CFB6E-141D-40E3-A93C-128488B8B9B5}"/>
            </a:ext>
          </a:extLst>
        </xdr:cNvPr>
        <xdr:cNvSpPr txBox="1"/>
      </xdr:nvSpPr>
      <xdr:spPr>
        <a:xfrm>
          <a:off x="13437244" y="1697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5" name="n_2mainValue【庁舎】&#10;有形固定資産減価償却率">
          <a:extLst>
            <a:ext uri="{FF2B5EF4-FFF2-40B4-BE49-F238E27FC236}">
              <a16:creationId xmlns:a16="http://schemas.microsoft.com/office/drawing/2014/main" id="{FC8D027B-75A8-4D90-9505-903FEA73E254}"/>
            </a:ext>
          </a:extLst>
        </xdr:cNvPr>
        <xdr:cNvSpPr txBox="1"/>
      </xdr:nvSpPr>
      <xdr:spPr>
        <a:xfrm>
          <a:off x="12675244" y="1716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13625</xdr:rowOff>
    </xdr:from>
    <xdr:ext cx="405111" cy="259045"/>
    <xdr:sp macro="" textlink="">
      <xdr:nvSpPr>
        <xdr:cNvPr id="886" name="n_3mainValue【庁舎】&#10;有形固定資産減価償却率">
          <a:extLst>
            <a:ext uri="{FF2B5EF4-FFF2-40B4-BE49-F238E27FC236}">
              <a16:creationId xmlns:a16="http://schemas.microsoft.com/office/drawing/2014/main" id="{475AEF34-0FC0-41B8-A8F6-7849EB18A3F8}"/>
            </a:ext>
          </a:extLst>
        </xdr:cNvPr>
        <xdr:cNvSpPr txBox="1"/>
      </xdr:nvSpPr>
      <xdr:spPr>
        <a:xfrm>
          <a:off x="11900544" y="174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22696</xdr:rowOff>
    </xdr:from>
    <xdr:ext cx="405111" cy="259045"/>
    <xdr:sp macro="" textlink="">
      <xdr:nvSpPr>
        <xdr:cNvPr id="887" name="n_4mainValue【庁舎】&#10;有形固定資産減価償却率">
          <a:extLst>
            <a:ext uri="{FF2B5EF4-FFF2-40B4-BE49-F238E27FC236}">
              <a16:creationId xmlns:a16="http://schemas.microsoft.com/office/drawing/2014/main" id="{C7796956-1FA3-469A-93E1-6DB6F04D6CA2}"/>
            </a:ext>
          </a:extLst>
        </xdr:cNvPr>
        <xdr:cNvSpPr txBox="1"/>
      </xdr:nvSpPr>
      <xdr:spPr>
        <a:xfrm>
          <a:off x="11102984" y="1712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2E0F6E9C-FF5C-45EA-A287-FFEA6656DC9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1FD39352-B586-496E-A0C5-2A10FBF978E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081ED07D-0A8A-47E3-9EE7-89A20A59C0C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AE1092D6-5A2C-425D-AE4A-9EE6BFC3F32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1BE033C8-943D-4A5C-9136-C1C0E6C62A6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B40CF9D3-F92F-48EB-A5F7-E07DA8495B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127EA25F-8B1E-4FB3-A330-8D9E66A843B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7B18CE1A-F82B-4A88-8063-62262183CA7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B39FFCEE-9C88-48FC-B2BD-8101434EB2B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38009D73-A675-42EA-B397-4942EB09452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DCA54DCB-2443-4E5D-96C4-7CDE3D0C7FA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AB987FD7-6397-42C4-B1B9-F9200DE4B51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845AD3D8-F767-4701-AC4E-A81AC3BBD09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739CF404-8FEC-480C-A557-66AF6AA32A5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C3B30299-0827-4960-BCB1-36831B5E609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9A9E73A1-F162-4A8A-B154-C30B13E8FC2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2218E1DD-4A40-434D-B7F9-2F70C84506C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D7100A9-6123-480F-8F70-2D05C3648EC1}"/>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7250B6AF-93D8-43C1-872B-00BBD294A85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77DE77F8-2F17-457B-A5CB-6A6135BB31D1}"/>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93B1AEB6-2C60-4DB8-AD5A-699E7D433228}"/>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8DB3AE0A-395A-466D-9083-1D0136F5441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A1793CD3-EDA2-4A8F-88EB-33F06F4BC5E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AD7FAAE3-F9A5-4434-8D83-8A47D8D7985A}"/>
            </a:ext>
          </a:extLst>
        </xdr:cNvPr>
        <xdr:cNvCxnSpPr/>
      </xdr:nvCxnSpPr>
      <xdr:spPr>
        <a:xfrm flipV="1">
          <a:off x="19509104" y="16910686"/>
          <a:ext cx="0" cy="121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7586900A-2FCA-4382-A397-7224EADEE223}"/>
            </a:ext>
          </a:extLst>
        </xdr:cNvPr>
        <xdr:cNvSpPr txBox="1"/>
      </xdr:nvSpPr>
      <xdr:spPr>
        <a:xfrm>
          <a:off x="19547840" y="18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B8551830-FF72-4BD6-AC75-9E71C486FDDF}"/>
            </a:ext>
          </a:extLst>
        </xdr:cNvPr>
        <xdr:cNvCxnSpPr/>
      </xdr:nvCxnSpPr>
      <xdr:spPr>
        <a:xfrm>
          <a:off x="19443700" y="18129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403DFAD7-4B90-4569-9529-01E1F7343F3F}"/>
            </a:ext>
          </a:extLst>
        </xdr:cNvPr>
        <xdr:cNvSpPr txBox="1"/>
      </xdr:nvSpPr>
      <xdr:spPr>
        <a:xfrm>
          <a:off x="19547840" y="1668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0157DBB7-B851-4A9E-B1F9-5591580986C0}"/>
            </a:ext>
          </a:extLst>
        </xdr:cNvPr>
        <xdr:cNvCxnSpPr/>
      </xdr:nvCxnSpPr>
      <xdr:spPr>
        <a:xfrm>
          <a:off x="19443700" y="16910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44EE1FC2-64CA-4999-AE65-DFD0EEC993CC}"/>
            </a:ext>
          </a:extLst>
        </xdr:cNvPr>
        <xdr:cNvSpPr txBox="1"/>
      </xdr:nvSpPr>
      <xdr:spPr>
        <a:xfrm>
          <a:off x="19547840" y="17539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F656862B-CFE9-4383-92EA-793E4EDF806E}"/>
            </a:ext>
          </a:extLst>
        </xdr:cNvPr>
        <xdr:cNvSpPr/>
      </xdr:nvSpPr>
      <xdr:spPr>
        <a:xfrm>
          <a:off x="194589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43A6783F-4FCE-4564-83A5-E1D0EF4AE602}"/>
            </a:ext>
          </a:extLst>
        </xdr:cNvPr>
        <xdr:cNvSpPr/>
      </xdr:nvSpPr>
      <xdr:spPr>
        <a:xfrm>
          <a:off x="18735040" y="1756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D28D1A81-9EB7-4AB6-A147-F2E64648E61B}"/>
            </a:ext>
          </a:extLst>
        </xdr:cNvPr>
        <xdr:cNvSpPr/>
      </xdr:nvSpPr>
      <xdr:spPr>
        <a:xfrm>
          <a:off x="1793748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60E55AC1-4A0A-4FD6-8BC9-1721B20F0F8A}"/>
            </a:ext>
          </a:extLst>
        </xdr:cNvPr>
        <xdr:cNvSpPr/>
      </xdr:nvSpPr>
      <xdr:spPr>
        <a:xfrm>
          <a:off x="17162780" y="1761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88F77BED-B62B-4B49-8128-F86669F9CDD5}"/>
            </a:ext>
          </a:extLst>
        </xdr:cNvPr>
        <xdr:cNvSpPr/>
      </xdr:nvSpPr>
      <xdr:spPr>
        <a:xfrm>
          <a:off x="16388080" y="17694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C285BED-9684-4046-B05C-EAB2EFF9E69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EB176D5-9E56-45BB-A74B-D263E0FF9FC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22A2E87-2C39-4A68-8791-8D82DA5668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648118A-DE60-49CC-9AFE-D4828C7DBA5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01308C6-A8EF-4425-9A2E-A396EA8E9EB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95886</xdr:rowOff>
    </xdr:from>
    <xdr:to>
      <xdr:col>116</xdr:col>
      <xdr:colOff>114300</xdr:colOff>
      <xdr:row>101</xdr:row>
      <xdr:rowOff>26036</xdr:rowOff>
    </xdr:to>
    <xdr:sp macro="" textlink="">
      <xdr:nvSpPr>
        <xdr:cNvPr id="927" name="楕円 926">
          <a:extLst>
            <a:ext uri="{FF2B5EF4-FFF2-40B4-BE49-F238E27FC236}">
              <a16:creationId xmlns:a16="http://schemas.microsoft.com/office/drawing/2014/main" id="{56ABA064-A90E-4C25-B574-BE1F9C09A66F}"/>
            </a:ext>
          </a:extLst>
        </xdr:cNvPr>
        <xdr:cNvSpPr/>
      </xdr:nvSpPr>
      <xdr:spPr>
        <a:xfrm>
          <a:off x="19458940" y="16859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48913</xdr:rowOff>
    </xdr:from>
    <xdr:ext cx="469744" cy="259045"/>
    <xdr:sp macro="" textlink="">
      <xdr:nvSpPr>
        <xdr:cNvPr id="928" name="【庁舎】&#10;一人当たり面積該当値テキスト">
          <a:extLst>
            <a:ext uri="{FF2B5EF4-FFF2-40B4-BE49-F238E27FC236}">
              <a16:creationId xmlns:a16="http://schemas.microsoft.com/office/drawing/2014/main" id="{D123950F-91C1-4ECD-B739-C559504F24F7}"/>
            </a:ext>
          </a:extLst>
        </xdr:cNvPr>
        <xdr:cNvSpPr txBox="1"/>
      </xdr:nvSpPr>
      <xdr:spPr>
        <a:xfrm>
          <a:off x="19547840" y="1681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130175</xdr:rowOff>
    </xdr:from>
    <xdr:to>
      <xdr:col>112</xdr:col>
      <xdr:colOff>38100</xdr:colOff>
      <xdr:row>101</xdr:row>
      <xdr:rowOff>60325</xdr:rowOff>
    </xdr:to>
    <xdr:sp macro="" textlink="">
      <xdr:nvSpPr>
        <xdr:cNvPr id="929" name="楕円 928">
          <a:extLst>
            <a:ext uri="{FF2B5EF4-FFF2-40B4-BE49-F238E27FC236}">
              <a16:creationId xmlns:a16="http://schemas.microsoft.com/office/drawing/2014/main" id="{CA8B4396-CC78-4FA7-A539-925A28399A25}"/>
            </a:ext>
          </a:extLst>
        </xdr:cNvPr>
        <xdr:cNvSpPr/>
      </xdr:nvSpPr>
      <xdr:spPr>
        <a:xfrm>
          <a:off x="18735040" y="16894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146686</xdr:rowOff>
    </xdr:from>
    <xdr:to>
      <xdr:col>116</xdr:col>
      <xdr:colOff>63500</xdr:colOff>
      <xdr:row>101</xdr:row>
      <xdr:rowOff>9525</xdr:rowOff>
    </xdr:to>
    <xdr:cxnSp macro="">
      <xdr:nvCxnSpPr>
        <xdr:cNvPr id="930" name="直線コネクタ 929">
          <a:extLst>
            <a:ext uri="{FF2B5EF4-FFF2-40B4-BE49-F238E27FC236}">
              <a16:creationId xmlns:a16="http://schemas.microsoft.com/office/drawing/2014/main" id="{826D0ABA-1C9E-4C77-91F8-D2343DCEC2C4}"/>
            </a:ext>
          </a:extLst>
        </xdr:cNvPr>
        <xdr:cNvCxnSpPr/>
      </xdr:nvCxnSpPr>
      <xdr:spPr>
        <a:xfrm flipV="1">
          <a:off x="18778220" y="16910686"/>
          <a:ext cx="7315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2539</xdr:rowOff>
    </xdr:from>
    <xdr:to>
      <xdr:col>107</xdr:col>
      <xdr:colOff>101600</xdr:colOff>
      <xdr:row>102</xdr:row>
      <xdr:rowOff>104139</xdr:rowOff>
    </xdr:to>
    <xdr:sp macro="" textlink="">
      <xdr:nvSpPr>
        <xdr:cNvPr id="931" name="楕円 930">
          <a:extLst>
            <a:ext uri="{FF2B5EF4-FFF2-40B4-BE49-F238E27FC236}">
              <a16:creationId xmlns:a16="http://schemas.microsoft.com/office/drawing/2014/main" id="{C118D14B-E492-4C0B-A049-110D77C0A52A}"/>
            </a:ext>
          </a:extLst>
        </xdr:cNvPr>
        <xdr:cNvSpPr/>
      </xdr:nvSpPr>
      <xdr:spPr>
        <a:xfrm>
          <a:off x="17937480" y="171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9525</xdr:rowOff>
    </xdr:from>
    <xdr:to>
      <xdr:col>111</xdr:col>
      <xdr:colOff>177800</xdr:colOff>
      <xdr:row>102</xdr:row>
      <xdr:rowOff>53339</xdr:rowOff>
    </xdr:to>
    <xdr:cxnSp macro="">
      <xdr:nvCxnSpPr>
        <xdr:cNvPr id="932" name="直線コネクタ 931">
          <a:extLst>
            <a:ext uri="{FF2B5EF4-FFF2-40B4-BE49-F238E27FC236}">
              <a16:creationId xmlns:a16="http://schemas.microsoft.com/office/drawing/2014/main" id="{AA08F4CA-D73B-4DA0-B5D3-3321527AE9EA}"/>
            </a:ext>
          </a:extLst>
        </xdr:cNvPr>
        <xdr:cNvCxnSpPr/>
      </xdr:nvCxnSpPr>
      <xdr:spPr>
        <a:xfrm flipV="1">
          <a:off x="17988280" y="16941165"/>
          <a:ext cx="789940" cy="21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29211</xdr:rowOff>
    </xdr:from>
    <xdr:to>
      <xdr:col>102</xdr:col>
      <xdr:colOff>165100</xdr:colOff>
      <xdr:row>102</xdr:row>
      <xdr:rowOff>130811</xdr:rowOff>
    </xdr:to>
    <xdr:sp macro="" textlink="">
      <xdr:nvSpPr>
        <xdr:cNvPr id="933" name="楕円 932">
          <a:extLst>
            <a:ext uri="{FF2B5EF4-FFF2-40B4-BE49-F238E27FC236}">
              <a16:creationId xmlns:a16="http://schemas.microsoft.com/office/drawing/2014/main" id="{9D28425A-CC7D-4AB5-BD8E-AD869986FCBF}"/>
            </a:ext>
          </a:extLst>
        </xdr:cNvPr>
        <xdr:cNvSpPr/>
      </xdr:nvSpPr>
      <xdr:spPr>
        <a:xfrm>
          <a:off x="17162780" y="1712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53339</xdr:rowOff>
    </xdr:from>
    <xdr:to>
      <xdr:col>107</xdr:col>
      <xdr:colOff>50800</xdr:colOff>
      <xdr:row>102</xdr:row>
      <xdr:rowOff>80011</xdr:rowOff>
    </xdr:to>
    <xdr:cxnSp macro="">
      <xdr:nvCxnSpPr>
        <xdr:cNvPr id="934" name="直線コネクタ 933">
          <a:extLst>
            <a:ext uri="{FF2B5EF4-FFF2-40B4-BE49-F238E27FC236}">
              <a16:creationId xmlns:a16="http://schemas.microsoft.com/office/drawing/2014/main" id="{02F11200-E1A9-42BA-8A89-C8BA1714BDE3}"/>
            </a:ext>
          </a:extLst>
        </xdr:cNvPr>
        <xdr:cNvCxnSpPr/>
      </xdr:nvCxnSpPr>
      <xdr:spPr>
        <a:xfrm flipV="1">
          <a:off x="17213580" y="17152619"/>
          <a:ext cx="7747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55880</xdr:rowOff>
    </xdr:from>
    <xdr:to>
      <xdr:col>98</xdr:col>
      <xdr:colOff>38100</xdr:colOff>
      <xdr:row>102</xdr:row>
      <xdr:rowOff>157480</xdr:rowOff>
    </xdr:to>
    <xdr:sp macro="" textlink="">
      <xdr:nvSpPr>
        <xdr:cNvPr id="935" name="楕円 934">
          <a:extLst>
            <a:ext uri="{FF2B5EF4-FFF2-40B4-BE49-F238E27FC236}">
              <a16:creationId xmlns:a16="http://schemas.microsoft.com/office/drawing/2014/main" id="{691DD10D-ED0E-44F8-B3A3-99B5BEECC8EE}"/>
            </a:ext>
          </a:extLst>
        </xdr:cNvPr>
        <xdr:cNvSpPr/>
      </xdr:nvSpPr>
      <xdr:spPr>
        <a:xfrm>
          <a:off x="16388080" y="17155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80011</xdr:rowOff>
    </xdr:from>
    <xdr:to>
      <xdr:col>102</xdr:col>
      <xdr:colOff>114300</xdr:colOff>
      <xdr:row>102</xdr:row>
      <xdr:rowOff>106680</xdr:rowOff>
    </xdr:to>
    <xdr:cxnSp macro="">
      <xdr:nvCxnSpPr>
        <xdr:cNvPr id="936" name="直線コネクタ 935">
          <a:extLst>
            <a:ext uri="{FF2B5EF4-FFF2-40B4-BE49-F238E27FC236}">
              <a16:creationId xmlns:a16="http://schemas.microsoft.com/office/drawing/2014/main" id="{C87A8904-D8A8-4CAF-A047-63F269F55571}"/>
            </a:ext>
          </a:extLst>
        </xdr:cNvPr>
        <xdr:cNvCxnSpPr/>
      </xdr:nvCxnSpPr>
      <xdr:spPr>
        <a:xfrm flipV="1">
          <a:off x="16431260" y="17179291"/>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F86538E1-36EF-40E8-87D7-6212E7E17E16}"/>
            </a:ext>
          </a:extLst>
        </xdr:cNvPr>
        <xdr:cNvSpPr txBox="1"/>
      </xdr:nvSpPr>
      <xdr:spPr>
        <a:xfrm>
          <a:off x="185611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79F85D1C-BCB0-435B-AE84-3C477D3EC147}"/>
            </a:ext>
          </a:extLst>
        </xdr:cNvPr>
        <xdr:cNvSpPr txBox="1"/>
      </xdr:nvSpPr>
      <xdr:spPr>
        <a:xfrm>
          <a:off x="17776267"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972092F9-5C0F-4EE3-BE19-7DC59D0B7051}"/>
            </a:ext>
          </a:extLst>
        </xdr:cNvPr>
        <xdr:cNvSpPr txBox="1"/>
      </xdr:nvSpPr>
      <xdr:spPr>
        <a:xfrm>
          <a:off x="1700156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347623A4-DEDA-477C-B0FE-096E5A77D40B}"/>
            </a:ext>
          </a:extLst>
        </xdr:cNvPr>
        <xdr:cNvSpPr txBox="1"/>
      </xdr:nvSpPr>
      <xdr:spPr>
        <a:xfrm>
          <a:off x="16226867" y="1778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76852</xdr:rowOff>
    </xdr:from>
    <xdr:ext cx="469744" cy="259045"/>
    <xdr:sp macro="" textlink="">
      <xdr:nvSpPr>
        <xdr:cNvPr id="941" name="n_1mainValue【庁舎】&#10;一人当たり面積">
          <a:extLst>
            <a:ext uri="{FF2B5EF4-FFF2-40B4-BE49-F238E27FC236}">
              <a16:creationId xmlns:a16="http://schemas.microsoft.com/office/drawing/2014/main" id="{720858DC-E1B7-4CB6-96CB-4CA6462D13FF}"/>
            </a:ext>
          </a:extLst>
        </xdr:cNvPr>
        <xdr:cNvSpPr txBox="1"/>
      </xdr:nvSpPr>
      <xdr:spPr>
        <a:xfrm>
          <a:off x="18561127" y="1667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120666</xdr:rowOff>
    </xdr:from>
    <xdr:ext cx="469744" cy="259045"/>
    <xdr:sp macro="" textlink="">
      <xdr:nvSpPr>
        <xdr:cNvPr id="942" name="n_2mainValue【庁舎】&#10;一人当たり面積">
          <a:extLst>
            <a:ext uri="{FF2B5EF4-FFF2-40B4-BE49-F238E27FC236}">
              <a16:creationId xmlns:a16="http://schemas.microsoft.com/office/drawing/2014/main" id="{53CF67C2-D7A8-4EF4-92DF-2F7918161979}"/>
            </a:ext>
          </a:extLst>
        </xdr:cNvPr>
        <xdr:cNvSpPr txBox="1"/>
      </xdr:nvSpPr>
      <xdr:spPr>
        <a:xfrm>
          <a:off x="1777626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147338</xdr:rowOff>
    </xdr:from>
    <xdr:ext cx="469744" cy="259045"/>
    <xdr:sp macro="" textlink="">
      <xdr:nvSpPr>
        <xdr:cNvPr id="943" name="n_3mainValue【庁舎】&#10;一人当たり面積">
          <a:extLst>
            <a:ext uri="{FF2B5EF4-FFF2-40B4-BE49-F238E27FC236}">
              <a16:creationId xmlns:a16="http://schemas.microsoft.com/office/drawing/2014/main" id="{EF40C199-7D8E-4E92-A453-05893A4B1F9B}"/>
            </a:ext>
          </a:extLst>
        </xdr:cNvPr>
        <xdr:cNvSpPr txBox="1"/>
      </xdr:nvSpPr>
      <xdr:spPr>
        <a:xfrm>
          <a:off x="17001567" y="1691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2557</xdr:rowOff>
    </xdr:from>
    <xdr:ext cx="469744" cy="259045"/>
    <xdr:sp macro="" textlink="">
      <xdr:nvSpPr>
        <xdr:cNvPr id="944" name="n_4mainValue【庁舎】&#10;一人当たり面積">
          <a:extLst>
            <a:ext uri="{FF2B5EF4-FFF2-40B4-BE49-F238E27FC236}">
              <a16:creationId xmlns:a16="http://schemas.microsoft.com/office/drawing/2014/main" id="{512A317A-F4C9-4CD9-875A-497A5BEB9DB9}"/>
            </a:ext>
          </a:extLst>
        </xdr:cNvPr>
        <xdr:cNvSpPr txBox="1"/>
      </xdr:nvSpPr>
      <xdr:spPr>
        <a:xfrm>
          <a:off x="16226867"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115728E-5999-4ED3-9A88-0F1FC4C798C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18F72E83-4874-4968-B723-DCD96BA98EC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AD13567-9797-4338-A3E0-984594841DC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特に有形固定資産減価償却率が高くなっている施設は図書館、保健センター・保健所、一般廃棄物処理施設、特に低くなっている施設は庁舎、福祉施設である。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図書館については、新潟県平均や類似団体平均を大きく上回っている。合併前に整備された施設をそのまま引き継いでいる施設が多いことが要因の一つである。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保健センター・保健所については、特に健康診断や各種事業で市民等の利用が多いトキのむら元気館の維持経費が課題であり、今後も経費の増加に留意する必要がある。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庁舎については、合併特例債を活用した本庁舎、支所・行政サービスセンター等整備事業を進めてきたことから、有形固定資産減価償却率が低くなっている。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35" t="s">
        <v>76</v>
      </c>
      <c r="C1" s="635"/>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5"/>
      <c r="AK1" s="635"/>
      <c r="AL1" s="635"/>
      <c r="AM1" s="635"/>
      <c r="AN1" s="635"/>
      <c r="AO1" s="635"/>
      <c r="AP1" s="635"/>
      <c r="AQ1" s="635"/>
      <c r="AR1" s="635"/>
      <c r="AS1" s="635"/>
      <c r="AT1" s="635"/>
      <c r="AU1" s="635"/>
      <c r="AV1" s="635"/>
      <c r="AW1" s="635"/>
      <c r="AX1" s="635"/>
      <c r="AY1" s="635"/>
      <c r="AZ1" s="635"/>
      <c r="BA1" s="635"/>
      <c r="BB1" s="635"/>
      <c r="BC1" s="635"/>
      <c r="BD1" s="635"/>
      <c r="BE1" s="635"/>
      <c r="BF1" s="635"/>
      <c r="BG1" s="635"/>
      <c r="BH1" s="635"/>
      <c r="BI1" s="635"/>
      <c r="BJ1" s="635"/>
      <c r="BK1" s="635"/>
      <c r="BL1" s="635"/>
      <c r="BM1" s="635"/>
      <c r="BN1" s="635"/>
      <c r="BO1" s="635"/>
      <c r="BP1" s="635"/>
      <c r="BQ1" s="635"/>
      <c r="BR1" s="635"/>
      <c r="BS1" s="635"/>
      <c r="BT1" s="635"/>
      <c r="BU1" s="635"/>
      <c r="BV1" s="635"/>
      <c r="BW1" s="635"/>
      <c r="BX1" s="635"/>
      <c r="BY1" s="635"/>
      <c r="BZ1" s="635"/>
      <c r="CA1" s="635"/>
      <c r="CB1" s="635"/>
      <c r="CC1" s="635"/>
      <c r="CD1" s="635"/>
      <c r="CE1" s="635"/>
      <c r="CF1" s="635"/>
      <c r="CG1" s="635"/>
      <c r="CH1" s="635"/>
      <c r="CI1" s="635"/>
      <c r="CJ1" s="635"/>
      <c r="CK1" s="635"/>
      <c r="CL1" s="635"/>
      <c r="CM1" s="635"/>
      <c r="CN1" s="635"/>
      <c r="CO1" s="635"/>
      <c r="CP1" s="635"/>
      <c r="CQ1" s="635"/>
      <c r="CR1" s="635"/>
      <c r="CS1" s="635"/>
      <c r="CT1" s="635"/>
      <c r="CU1" s="635"/>
      <c r="CV1" s="635"/>
      <c r="CW1" s="635"/>
      <c r="CX1" s="635"/>
      <c r="CY1" s="635"/>
      <c r="CZ1" s="635"/>
      <c r="DA1" s="635"/>
      <c r="DB1" s="635"/>
      <c r="DC1" s="635"/>
      <c r="DD1" s="635"/>
      <c r="DE1" s="635"/>
      <c r="DF1" s="635"/>
      <c r="DG1" s="635"/>
      <c r="DH1" s="635"/>
      <c r="DI1" s="635"/>
      <c r="DJ1" s="163"/>
      <c r="DK1" s="163"/>
      <c r="DL1" s="163"/>
      <c r="DM1" s="163"/>
      <c r="DN1" s="163"/>
      <c r="DO1" s="163"/>
    </row>
    <row r="2" spans="1:119" ht="24" thickBot="1" x14ac:dyDescent="0.25">
      <c r="B2" s="164" t="s">
        <v>77</v>
      </c>
      <c r="C2" s="164"/>
      <c r="D2" s="165"/>
    </row>
    <row r="3" spans="1:119" ht="18.75" customHeight="1" thickBot="1" x14ac:dyDescent="0.25">
      <c r="A3" s="163"/>
      <c r="B3" s="636" t="s">
        <v>78</v>
      </c>
      <c r="C3" s="637"/>
      <c r="D3" s="637"/>
      <c r="E3" s="638"/>
      <c r="F3" s="638"/>
      <c r="G3" s="638"/>
      <c r="H3" s="638"/>
      <c r="I3" s="638"/>
      <c r="J3" s="638"/>
      <c r="K3" s="638"/>
      <c r="L3" s="638" t="s">
        <v>79</v>
      </c>
      <c r="M3" s="638"/>
      <c r="N3" s="638"/>
      <c r="O3" s="638"/>
      <c r="P3" s="638"/>
      <c r="Q3" s="638"/>
      <c r="R3" s="641"/>
      <c r="S3" s="641"/>
      <c r="T3" s="641"/>
      <c r="U3" s="641"/>
      <c r="V3" s="642"/>
      <c r="W3" s="532" t="s">
        <v>80</v>
      </c>
      <c r="X3" s="533"/>
      <c r="Y3" s="533"/>
      <c r="Z3" s="533"/>
      <c r="AA3" s="533"/>
      <c r="AB3" s="637"/>
      <c r="AC3" s="641" t="s">
        <v>81</v>
      </c>
      <c r="AD3" s="533"/>
      <c r="AE3" s="533"/>
      <c r="AF3" s="533"/>
      <c r="AG3" s="533"/>
      <c r="AH3" s="533"/>
      <c r="AI3" s="533"/>
      <c r="AJ3" s="533"/>
      <c r="AK3" s="533"/>
      <c r="AL3" s="603"/>
      <c r="AM3" s="532" t="s">
        <v>82</v>
      </c>
      <c r="AN3" s="533"/>
      <c r="AO3" s="533"/>
      <c r="AP3" s="533"/>
      <c r="AQ3" s="533"/>
      <c r="AR3" s="533"/>
      <c r="AS3" s="533"/>
      <c r="AT3" s="533"/>
      <c r="AU3" s="533"/>
      <c r="AV3" s="533"/>
      <c r="AW3" s="533"/>
      <c r="AX3" s="603"/>
      <c r="AY3" s="595" t="s">
        <v>1</v>
      </c>
      <c r="AZ3" s="596"/>
      <c r="BA3" s="596"/>
      <c r="BB3" s="596"/>
      <c r="BC3" s="596"/>
      <c r="BD3" s="596"/>
      <c r="BE3" s="596"/>
      <c r="BF3" s="596"/>
      <c r="BG3" s="596"/>
      <c r="BH3" s="596"/>
      <c r="BI3" s="596"/>
      <c r="BJ3" s="596"/>
      <c r="BK3" s="596"/>
      <c r="BL3" s="596"/>
      <c r="BM3" s="645"/>
      <c r="BN3" s="532" t="s">
        <v>83</v>
      </c>
      <c r="BO3" s="533"/>
      <c r="BP3" s="533"/>
      <c r="BQ3" s="533"/>
      <c r="BR3" s="533"/>
      <c r="BS3" s="533"/>
      <c r="BT3" s="533"/>
      <c r="BU3" s="603"/>
      <c r="BV3" s="532" t="s">
        <v>84</v>
      </c>
      <c r="BW3" s="533"/>
      <c r="BX3" s="533"/>
      <c r="BY3" s="533"/>
      <c r="BZ3" s="533"/>
      <c r="CA3" s="533"/>
      <c r="CB3" s="533"/>
      <c r="CC3" s="603"/>
      <c r="CD3" s="595" t="s">
        <v>1</v>
      </c>
      <c r="CE3" s="596"/>
      <c r="CF3" s="596"/>
      <c r="CG3" s="596"/>
      <c r="CH3" s="596"/>
      <c r="CI3" s="596"/>
      <c r="CJ3" s="596"/>
      <c r="CK3" s="596"/>
      <c r="CL3" s="596"/>
      <c r="CM3" s="596"/>
      <c r="CN3" s="596"/>
      <c r="CO3" s="596"/>
      <c r="CP3" s="596"/>
      <c r="CQ3" s="596"/>
      <c r="CR3" s="596"/>
      <c r="CS3" s="645"/>
      <c r="CT3" s="532" t="s">
        <v>85</v>
      </c>
      <c r="CU3" s="533"/>
      <c r="CV3" s="533"/>
      <c r="CW3" s="533"/>
      <c r="CX3" s="533"/>
      <c r="CY3" s="533"/>
      <c r="CZ3" s="533"/>
      <c r="DA3" s="603"/>
      <c r="DB3" s="532" t="s">
        <v>86</v>
      </c>
      <c r="DC3" s="533"/>
      <c r="DD3" s="533"/>
      <c r="DE3" s="533"/>
      <c r="DF3" s="533"/>
      <c r="DG3" s="533"/>
      <c r="DH3" s="533"/>
      <c r="DI3" s="603"/>
    </row>
    <row r="4" spans="1:119" ht="18.75" customHeight="1" x14ac:dyDescent="0.2">
      <c r="A4" s="163"/>
      <c r="B4" s="611"/>
      <c r="C4" s="612"/>
      <c r="D4" s="612"/>
      <c r="E4" s="613"/>
      <c r="F4" s="613"/>
      <c r="G4" s="613"/>
      <c r="H4" s="613"/>
      <c r="I4" s="613"/>
      <c r="J4" s="613"/>
      <c r="K4" s="613"/>
      <c r="L4" s="613"/>
      <c r="M4" s="613"/>
      <c r="N4" s="613"/>
      <c r="O4" s="613"/>
      <c r="P4" s="613"/>
      <c r="Q4" s="613"/>
      <c r="R4" s="617"/>
      <c r="S4" s="617"/>
      <c r="T4" s="617"/>
      <c r="U4" s="617"/>
      <c r="V4" s="618"/>
      <c r="W4" s="604"/>
      <c r="X4" s="414"/>
      <c r="Y4" s="414"/>
      <c r="Z4" s="414"/>
      <c r="AA4" s="414"/>
      <c r="AB4" s="612"/>
      <c r="AC4" s="617"/>
      <c r="AD4" s="414"/>
      <c r="AE4" s="414"/>
      <c r="AF4" s="414"/>
      <c r="AG4" s="414"/>
      <c r="AH4" s="414"/>
      <c r="AI4" s="414"/>
      <c r="AJ4" s="414"/>
      <c r="AK4" s="414"/>
      <c r="AL4" s="605"/>
      <c r="AM4" s="554"/>
      <c r="AN4" s="452"/>
      <c r="AO4" s="452"/>
      <c r="AP4" s="452"/>
      <c r="AQ4" s="452"/>
      <c r="AR4" s="452"/>
      <c r="AS4" s="452"/>
      <c r="AT4" s="452"/>
      <c r="AU4" s="452"/>
      <c r="AV4" s="452"/>
      <c r="AW4" s="452"/>
      <c r="AX4" s="644"/>
      <c r="AY4" s="489" t="s">
        <v>87</v>
      </c>
      <c r="AZ4" s="490"/>
      <c r="BA4" s="490"/>
      <c r="BB4" s="490"/>
      <c r="BC4" s="490"/>
      <c r="BD4" s="490"/>
      <c r="BE4" s="490"/>
      <c r="BF4" s="490"/>
      <c r="BG4" s="490"/>
      <c r="BH4" s="490"/>
      <c r="BI4" s="490"/>
      <c r="BJ4" s="490"/>
      <c r="BK4" s="490"/>
      <c r="BL4" s="490"/>
      <c r="BM4" s="491"/>
      <c r="BN4" s="492">
        <v>51323280</v>
      </c>
      <c r="BO4" s="493"/>
      <c r="BP4" s="493"/>
      <c r="BQ4" s="493"/>
      <c r="BR4" s="493"/>
      <c r="BS4" s="493"/>
      <c r="BT4" s="493"/>
      <c r="BU4" s="494"/>
      <c r="BV4" s="492">
        <v>51029583</v>
      </c>
      <c r="BW4" s="493"/>
      <c r="BX4" s="493"/>
      <c r="BY4" s="493"/>
      <c r="BZ4" s="493"/>
      <c r="CA4" s="493"/>
      <c r="CB4" s="493"/>
      <c r="CC4" s="494"/>
      <c r="CD4" s="629" t="s">
        <v>88</v>
      </c>
      <c r="CE4" s="630"/>
      <c r="CF4" s="630"/>
      <c r="CG4" s="630"/>
      <c r="CH4" s="630"/>
      <c r="CI4" s="630"/>
      <c r="CJ4" s="630"/>
      <c r="CK4" s="630"/>
      <c r="CL4" s="630"/>
      <c r="CM4" s="630"/>
      <c r="CN4" s="630"/>
      <c r="CO4" s="630"/>
      <c r="CP4" s="630"/>
      <c r="CQ4" s="630"/>
      <c r="CR4" s="630"/>
      <c r="CS4" s="631"/>
      <c r="CT4" s="632">
        <v>5.9</v>
      </c>
      <c r="CU4" s="633"/>
      <c r="CV4" s="633"/>
      <c r="CW4" s="633"/>
      <c r="CX4" s="633"/>
      <c r="CY4" s="633"/>
      <c r="CZ4" s="633"/>
      <c r="DA4" s="634"/>
      <c r="DB4" s="632">
        <v>4.4000000000000004</v>
      </c>
      <c r="DC4" s="633"/>
      <c r="DD4" s="633"/>
      <c r="DE4" s="633"/>
      <c r="DF4" s="633"/>
      <c r="DG4" s="633"/>
      <c r="DH4" s="633"/>
      <c r="DI4" s="634"/>
    </row>
    <row r="5" spans="1:119" ht="18.75" customHeight="1" x14ac:dyDescent="0.2">
      <c r="A5" s="163"/>
      <c r="B5" s="639"/>
      <c r="C5" s="453"/>
      <c r="D5" s="453"/>
      <c r="E5" s="640"/>
      <c r="F5" s="640"/>
      <c r="G5" s="640"/>
      <c r="H5" s="640"/>
      <c r="I5" s="640"/>
      <c r="J5" s="640"/>
      <c r="K5" s="640"/>
      <c r="L5" s="640"/>
      <c r="M5" s="640"/>
      <c r="N5" s="640"/>
      <c r="O5" s="640"/>
      <c r="P5" s="640"/>
      <c r="Q5" s="640"/>
      <c r="R5" s="451"/>
      <c r="S5" s="451"/>
      <c r="T5" s="451"/>
      <c r="U5" s="451"/>
      <c r="V5" s="643"/>
      <c r="W5" s="554"/>
      <c r="X5" s="452"/>
      <c r="Y5" s="452"/>
      <c r="Z5" s="452"/>
      <c r="AA5" s="452"/>
      <c r="AB5" s="453"/>
      <c r="AC5" s="451"/>
      <c r="AD5" s="452"/>
      <c r="AE5" s="452"/>
      <c r="AF5" s="452"/>
      <c r="AG5" s="452"/>
      <c r="AH5" s="452"/>
      <c r="AI5" s="452"/>
      <c r="AJ5" s="452"/>
      <c r="AK5" s="452"/>
      <c r="AL5" s="644"/>
      <c r="AM5" s="520" t="s">
        <v>89</v>
      </c>
      <c r="AN5" s="420"/>
      <c r="AO5" s="420"/>
      <c r="AP5" s="420"/>
      <c r="AQ5" s="420"/>
      <c r="AR5" s="420"/>
      <c r="AS5" s="420"/>
      <c r="AT5" s="421"/>
      <c r="AU5" s="521" t="s">
        <v>90</v>
      </c>
      <c r="AV5" s="522"/>
      <c r="AW5" s="522"/>
      <c r="AX5" s="522"/>
      <c r="AY5" s="477" t="s">
        <v>91</v>
      </c>
      <c r="AZ5" s="478"/>
      <c r="BA5" s="478"/>
      <c r="BB5" s="478"/>
      <c r="BC5" s="478"/>
      <c r="BD5" s="478"/>
      <c r="BE5" s="478"/>
      <c r="BF5" s="478"/>
      <c r="BG5" s="478"/>
      <c r="BH5" s="478"/>
      <c r="BI5" s="478"/>
      <c r="BJ5" s="478"/>
      <c r="BK5" s="478"/>
      <c r="BL5" s="478"/>
      <c r="BM5" s="479"/>
      <c r="BN5" s="463">
        <v>49113043</v>
      </c>
      <c r="BO5" s="464"/>
      <c r="BP5" s="464"/>
      <c r="BQ5" s="464"/>
      <c r="BR5" s="464"/>
      <c r="BS5" s="464"/>
      <c r="BT5" s="464"/>
      <c r="BU5" s="465"/>
      <c r="BV5" s="463">
        <v>48994686</v>
      </c>
      <c r="BW5" s="464"/>
      <c r="BX5" s="464"/>
      <c r="BY5" s="464"/>
      <c r="BZ5" s="464"/>
      <c r="CA5" s="464"/>
      <c r="CB5" s="464"/>
      <c r="CC5" s="465"/>
      <c r="CD5" s="503" t="s">
        <v>92</v>
      </c>
      <c r="CE5" s="423"/>
      <c r="CF5" s="423"/>
      <c r="CG5" s="423"/>
      <c r="CH5" s="423"/>
      <c r="CI5" s="423"/>
      <c r="CJ5" s="423"/>
      <c r="CK5" s="423"/>
      <c r="CL5" s="423"/>
      <c r="CM5" s="423"/>
      <c r="CN5" s="423"/>
      <c r="CO5" s="423"/>
      <c r="CP5" s="423"/>
      <c r="CQ5" s="423"/>
      <c r="CR5" s="423"/>
      <c r="CS5" s="504"/>
      <c r="CT5" s="460">
        <v>95.2</v>
      </c>
      <c r="CU5" s="461"/>
      <c r="CV5" s="461"/>
      <c r="CW5" s="461"/>
      <c r="CX5" s="461"/>
      <c r="CY5" s="461"/>
      <c r="CZ5" s="461"/>
      <c r="DA5" s="462"/>
      <c r="DB5" s="460">
        <v>95.3</v>
      </c>
      <c r="DC5" s="461"/>
      <c r="DD5" s="461"/>
      <c r="DE5" s="461"/>
      <c r="DF5" s="461"/>
      <c r="DG5" s="461"/>
      <c r="DH5" s="461"/>
      <c r="DI5" s="462"/>
    </row>
    <row r="6" spans="1:119" ht="18.75" customHeight="1" x14ac:dyDescent="0.2">
      <c r="A6" s="163"/>
      <c r="B6" s="609" t="s">
        <v>93</v>
      </c>
      <c r="C6" s="450"/>
      <c r="D6" s="450"/>
      <c r="E6" s="610"/>
      <c r="F6" s="610"/>
      <c r="G6" s="610"/>
      <c r="H6" s="610"/>
      <c r="I6" s="610"/>
      <c r="J6" s="610"/>
      <c r="K6" s="610"/>
      <c r="L6" s="610" t="s">
        <v>94</v>
      </c>
      <c r="M6" s="610"/>
      <c r="N6" s="610"/>
      <c r="O6" s="610"/>
      <c r="P6" s="610"/>
      <c r="Q6" s="610"/>
      <c r="R6" s="448"/>
      <c r="S6" s="448"/>
      <c r="T6" s="448"/>
      <c r="U6" s="448"/>
      <c r="V6" s="616"/>
      <c r="W6" s="553" t="s">
        <v>95</v>
      </c>
      <c r="X6" s="449"/>
      <c r="Y6" s="449"/>
      <c r="Z6" s="449"/>
      <c r="AA6" s="449"/>
      <c r="AB6" s="450"/>
      <c r="AC6" s="621" t="s">
        <v>96</v>
      </c>
      <c r="AD6" s="622"/>
      <c r="AE6" s="622"/>
      <c r="AF6" s="622"/>
      <c r="AG6" s="622"/>
      <c r="AH6" s="622"/>
      <c r="AI6" s="622"/>
      <c r="AJ6" s="622"/>
      <c r="AK6" s="622"/>
      <c r="AL6" s="623"/>
      <c r="AM6" s="520" t="s">
        <v>97</v>
      </c>
      <c r="AN6" s="420"/>
      <c r="AO6" s="420"/>
      <c r="AP6" s="420"/>
      <c r="AQ6" s="420"/>
      <c r="AR6" s="420"/>
      <c r="AS6" s="420"/>
      <c r="AT6" s="421"/>
      <c r="AU6" s="521" t="s">
        <v>90</v>
      </c>
      <c r="AV6" s="522"/>
      <c r="AW6" s="522"/>
      <c r="AX6" s="522"/>
      <c r="AY6" s="477" t="s">
        <v>98</v>
      </c>
      <c r="AZ6" s="478"/>
      <c r="BA6" s="478"/>
      <c r="BB6" s="478"/>
      <c r="BC6" s="478"/>
      <c r="BD6" s="478"/>
      <c r="BE6" s="478"/>
      <c r="BF6" s="478"/>
      <c r="BG6" s="478"/>
      <c r="BH6" s="478"/>
      <c r="BI6" s="478"/>
      <c r="BJ6" s="478"/>
      <c r="BK6" s="478"/>
      <c r="BL6" s="478"/>
      <c r="BM6" s="479"/>
      <c r="BN6" s="463">
        <v>2210237</v>
      </c>
      <c r="BO6" s="464"/>
      <c r="BP6" s="464"/>
      <c r="BQ6" s="464"/>
      <c r="BR6" s="464"/>
      <c r="BS6" s="464"/>
      <c r="BT6" s="464"/>
      <c r="BU6" s="465"/>
      <c r="BV6" s="463">
        <v>2034897</v>
      </c>
      <c r="BW6" s="464"/>
      <c r="BX6" s="464"/>
      <c r="BY6" s="464"/>
      <c r="BZ6" s="464"/>
      <c r="CA6" s="464"/>
      <c r="CB6" s="464"/>
      <c r="CC6" s="465"/>
      <c r="CD6" s="503" t="s">
        <v>99</v>
      </c>
      <c r="CE6" s="423"/>
      <c r="CF6" s="423"/>
      <c r="CG6" s="423"/>
      <c r="CH6" s="423"/>
      <c r="CI6" s="423"/>
      <c r="CJ6" s="423"/>
      <c r="CK6" s="423"/>
      <c r="CL6" s="423"/>
      <c r="CM6" s="423"/>
      <c r="CN6" s="423"/>
      <c r="CO6" s="423"/>
      <c r="CP6" s="423"/>
      <c r="CQ6" s="423"/>
      <c r="CR6" s="423"/>
      <c r="CS6" s="504"/>
      <c r="CT6" s="606">
        <v>95.4</v>
      </c>
      <c r="CU6" s="607"/>
      <c r="CV6" s="607"/>
      <c r="CW6" s="607"/>
      <c r="CX6" s="607"/>
      <c r="CY6" s="607"/>
      <c r="CZ6" s="607"/>
      <c r="DA6" s="608"/>
      <c r="DB6" s="606">
        <v>95.7</v>
      </c>
      <c r="DC6" s="607"/>
      <c r="DD6" s="607"/>
      <c r="DE6" s="607"/>
      <c r="DF6" s="607"/>
      <c r="DG6" s="607"/>
      <c r="DH6" s="607"/>
      <c r="DI6" s="608"/>
    </row>
    <row r="7" spans="1:119" ht="18.75" customHeight="1" x14ac:dyDescent="0.2">
      <c r="A7" s="163"/>
      <c r="B7" s="611"/>
      <c r="C7" s="612"/>
      <c r="D7" s="612"/>
      <c r="E7" s="613"/>
      <c r="F7" s="613"/>
      <c r="G7" s="613"/>
      <c r="H7" s="613"/>
      <c r="I7" s="613"/>
      <c r="J7" s="613"/>
      <c r="K7" s="613"/>
      <c r="L7" s="613"/>
      <c r="M7" s="613"/>
      <c r="N7" s="613"/>
      <c r="O7" s="613"/>
      <c r="P7" s="613"/>
      <c r="Q7" s="613"/>
      <c r="R7" s="617"/>
      <c r="S7" s="617"/>
      <c r="T7" s="617"/>
      <c r="U7" s="617"/>
      <c r="V7" s="618"/>
      <c r="W7" s="604"/>
      <c r="X7" s="414"/>
      <c r="Y7" s="414"/>
      <c r="Z7" s="414"/>
      <c r="AA7" s="414"/>
      <c r="AB7" s="612"/>
      <c r="AC7" s="624"/>
      <c r="AD7" s="415"/>
      <c r="AE7" s="415"/>
      <c r="AF7" s="415"/>
      <c r="AG7" s="415"/>
      <c r="AH7" s="415"/>
      <c r="AI7" s="415"/>
      <c r="AJ7" s="415"/>
      <c r="AK7" s="415"/>
      <c r="AL7" s="625"/>
      <c r="AM7" s="520" t="s">
        <v>100</v>
      </c>
      <c r="AN7" s="420"/>
      <c r="AO7" s="420"/>
      <c r="AP7" s="420"/>
      <c r="AQ7" s="420"/>
      <c r="AR7" s="420"/>
      <c r="AS7" s="420"/>
      <c r="AT7" s="421"/>
      <c r="AU7" s="521" t="s">
        <v>90</v>
      </c>
      <c r="AV7" s="522"/>
      <c r="AW7" s="522"/>
      <c r="AX7" s="522"/>
      <c r="AY7" s="477" t="s">
        <v>101</v>
      </c>
      <c r="AZ7" s="478"/>
      <c r="BA7" s="478"/>
      <c r="BB7" s="478"/>
      <c r="BC7" s="478"/>
      <c r="BD7" s="478"/>
      <c r="BE7" s="478"/>
      <c r="BF7" s="478"/>
      <c r="BG7" s="478"/>
      <c r="BH7" s="478"/>
      <c r="BI7" s="478"/>
      <c r="BJ7" s="478"/>
      <c r="BK7" s="478"/>
      <c r="BL7" s="478"/>
      <c r="BM7" s="479"/>
      <c r="BN7" s="463">
        <v>719351</v>
      </c>
      <c r="BO7" s="464"/>
      <c r="BP7" s="464"/>
      <c r="BQ7" s="464"/>
      <c r="BR7" s="464"/>
      <c r="BS7" s="464"/>
      <c r="BT7" s="464"/>
      <c r="BU7" s="465"/>
      <c r="BV7" s="463">
        <v>931189</v>
      </c>
      <c r="BW7" s="464"/>
      <c r="BX7" s="464"/>
      <c r="BY7" s="464"/>
      <c r="BZ7" s="464"/>
      <c r="CA7" s="464"/>
      <c r="CB7" s="464"/>
      <c r="CC7" s="465"/>
      <c r="CD7" s="503" t="s">
        <v>102</v>
      </c>
      <c r="CE7" s="423"/>
      <c r="CF7" s="423"/>
      <c r="CG7" s="423"/>
      <c r="CH7" s="423"/>
      <c r="CI7" s="423"/>
      <c r="CJ7" s="423"/>
      <c r="CK7" s="423"/>
      <c r="CL7" s="423"/>
      <c r="CM7" s="423"/>
      <c r="CN7" s="423"/>
      <c r="CO7" s="423"/>
      <c r="CP7" s="423"/>
      <c r="CQ7" s="423"/>
      <c r="CR7" s="423"/>
      <c r="CS7" s="504"/>
      <c r="CT7" s="463">
        <v>25157347</v>
      </c>
      <c r="CU7" s="464"/>
      <c r="CV7" s="464"/>
      <c r="CW7" s="464"/>
      <c r="CX7" s="464"/>
      <c r="CY7" s="464"/>
      <c r="CZ7" s="464"/>
      <c r="DA7" s="465"/>
      <c r="DB7" s="463">
        <v>25053205</v>
      </c>
      <c r="DC7" s="464"/>
      <c r="DD7" s="464"/>
      <c r="DE7" s="464"/>
      <c r="DF7" s="464"/>
      <c r="DG7" s="464"/>
      <c r="DH7" s="464"/>
      <c r="DI7" s="465"/>
    </row>
    <row r="8" spans="1:119" ht="18.75" customHeight="1" thickBot="1" x14ac:dyDescent="0.25">
      <c r="A8" s="163"/>
      <c r="B8" s="614"/>
      <c r="C8" s="559"/>
      <c r="D8" s="559"/>
      <c r="E8" s="615"/>
      <c r="F8" s="615"/>
      <c r="G8" s="615"/>
      <c r="H8" s="615"/>
      <c r="I8" s="615"/>
      <c r="J8" s="615"/>
      <c r="K8" s="615"/>
      <c r="L8" s="615"/>
      <c r="M8" s="615"/>
      <c r="N8" s="615"/>
      <c r="O8" s="615"/>
      <c r="P8" s="615"/>
      <c r="Q8" s="615"/>
      <c r="R8" s="619"/>
      <c r="S8" s="619"/>
      <c r="T8" s="619"/>
      <c r="U8" s="619"/>
      <c r="V8" s="620"/>
      <c r="W8" s="534"/>
      <c r="X8" s="535"/>
      <c r="Y8" s="535"/>
      <c r="Z8" s="535"/>
      <c r="AA8" s="535"/>
      <c r="AB8" s="559"/>
      <c r="AC8" s="626"/>
      <c r="AD8" s="627"/>
      <c r="AE8" s="627"/>
      <c r="AF8" s="627"/>
      <c r="AG8" s="627"/>
      <c r="AH8" s="627"/>
      <c r="AI8" s="627"/>
      <c r="AJ8" s="627"/>
      <c r="AK8" s="627"/>
      <c r="AL8" s="628"/>
      <c r="AM8" s="520" t="s">
        <v>103</v>
      </c>
      <c r="AN8" s="420"/>
      <c r="AO8" s="420"/>
      <c r="AP8" s="420"/>
      <c r="AQ8" s="420"/>
      <c r="AR8" s="420"/>
      <c r="AS8" s="420"/>
      <c r="AT8" s="421"/>
      <c r="AU8" s="521" t="s">
        <v>90</v>
      </c>
      <c r="AV8" s="522"/>
      <c r="AW8" s="522"/>
      <c r="AX8" s="522"/>
      <c r="AY8" s="477" t="s">
        <v>104</v>
      </c>
      <c r="AZ8" s="478"/>
      <c r="BA8" s="478"/>
      <c r="BB8" s="478"/>
      <c r="BC8" s="478"/>
      <c r="BD8" s="478"/>
      <c r="BE8" s="478"/>
      <c r="BF8" s="478"/>
      <c r="BG8" s="478"/>
      <c r="BH8" s="478"/>
      <c r="BI8" s="478"/>
      <c r="BJ8" s="478"/>
      <c r="BK8" s="478"/>
      <c r="BL8" s="478"/>
      <c r="BM8" s="479"/>
      <c r="BN8" s="463">
        <v>1490886</v>
      </c>
      <c r="BO8" s="464"/>
      <c r="BP8" s="464"/>
      <c r="BQ8" s="464"/>
      <c r="BR8" s="464"/>
      <c r="BS8" s="464"/>
      <c r="BT8" s="464"/>
      <c r="BU8" s="465"/>
      <c r="BV8" s="463">
        <v>1103708</v>
      </c>
      <c r="BW8" s="464"/>
      <c r="BX8" s="464"/>
      <c r="BY8" s="464"/>
      <c r="BZ8" s="464"/>
      <c r="CA8" s="464"/>
      <c r="CB8" s="464"/>
      <c r="CC8" s="465"/>
      <c r="CD8" s="503" t="s">
        <v>105</v>
      </c>
      <c r="CE8" s="423"/>
      <c r="CF8" s="423"/>
      <c r="CG8" s="423"/>
      <c r="CH8" s="423"/>
      <c r="CI8" s="423"/>
      <c r="CJ8" s="423"/>
      <c r="CK8" s="423"/>
      <c r="CL8" s="423"/>
      <c r="CM8" s="423"/>
      <c r="CN8" s="423"/>
      <c r="CO8" s="423"/>
      <c r="CP8" s="423"/>
      <c r="CQ8" s="423"/>
      <c r="CR8" s="423"/>
      <c r="CS8" s="504"/>
      <c r="CT8" s="566">
        <v>0.24</v>
      </c>
      <c r="CU8" s="567"/>
      <c r="CV8" s="567"/>
      <c r="CW8" s="567"/>
      <c r="CX8" s="567"/>
      <c r="CY8" s="567"/>
      <c r="CZ8" s="567"/>
      <c r="DA8" s="568"/>
      <c r="DB8" s="566">
        <v>0.24</v>
      </c>
      <c r="DC8" s="567"/>
      <c r="DD8" s="567"/>
      <c r="DE8" s="567"/>
      <c r="DF8" s="567"/>
      <c r="DG8" s="567"/>
      <c r="DH8" s="567"/>
      <c r="DI8" s="568"/>
    </row>
    <row r="9" spans="1:119" ht="18.75" customHeight="1" thickBot="1" x14ac:dyDescent="0.25">
      <c r="A9" s="163"/>
      <c r="B9" s="595" t="s">
        <v>106</v>
      </c>
      <c r="C9" s="596"/>
      <c r="D9" s="596"/>
      <c r="E9" s="596"/>
      <c r="F9" s="596"/>
      <c r="G9" s="596"/>
      <c r="H9" s="596"/>
      <c r="I9" s="596"/>
      <c r="J9" s="596"/>
      <c r="K9" s="514"/>
      <c r="L9" s="597" t="s">
        <v>107</v>
      </c>
      <c r="M9" s="598"/>
      <c r="N9" s="598"/>
      <c r="O9" s="598"/>
      <c r="P9" s="598"/>
      <c r="Q9" s="599"/>
      <c r="R9" s="600">
        <v>51492</v>
      </c>
      <c r="S9" s="601"/>
      <c r="T9" s="601"/>
      <c r="U9" s="601"/>
      <c r="V9" s="602"/>
      <c r="W9" s="532" t="s">
        <v>108</v>
      </c>
      <c r="X9" s="533"/>
      <c r="Y9" s="533"/>
      <c r="Z9" s="533"/>
      <c r="AA9" s="533"/>
      <c r="AB9" s="533"/>
      <c r="AC9" s="533"/>
      <c r="AD9" s="533"/>
      <c r="AE9" s="533"/>
      <c r="AF9" s="533"/>
      <c r="AG9" s="533"/>
      <c r="AH9" s="533"/>
      <c r="AI9" s="533"/>
      <c r="AJ9" s="533"/>
      <c r="AK9" s="533"/>
      <c r="AL9" s="603"/>
      <c r="AM9" s="520" t="s">
        <v>109</v>
      </c>
      <c r="AN9" s="420"/>
      <c r="AO9" s="420"/>
      <c r="AP9" s="420"/>
      <c r="AQ9" s="420"/>
      <c r="AR9" s="420"/>
      <c r="AS9" s="420"/>
      <c r="AT9" s="421"/>
      <c r="AU9" s="521" t="s">
        <v>90</v>
      </c>
      <c r="AV9" s="522"/>
      <c r="AW9" s="522"/>
      <c r="AX9" s="522"/>
      <c r="AY9" s="477" t="s">
        <v>110</v>
      </c>
      <c r="AZ9" s="478"/>
      <c r="BA9" s="478"/>
      <c r="BB9" s="478"/>
      <c r="BC9" s="478"/>
      <c r="BD9" s="478"/>
      <c r="BE9" s="478"/>
      <c r="BF9" s="478"/>
      <c r="BG9" s="478"/>
      <c r="BH9" s="478"/>
      <c r="BI9" s="478"/>
      <c r="BJ9" s="478"/>
      <c r="BK9" s="478"/>
      <c r="BL9" s="478"/>
      <c r="BM9" s="479"/>
      <c r="BN9" s="463">
        <v>387178</v>
      </c>
      <c r="BO9" s="464"/>
      <c r="BP9" s="464"/>
      <c r="BQ9" s="464"/>
      <c r="BR9" s="464"/>
      <c r="BS9" s="464"/>
      <c r="BT9" s="464"/>
      <c r="BU9" s="465"/>
      <c r="BV9" s="463">
        <v>-107864</v>
      </c>
      <c r="BW9" s="464"/>
      <c r="BX9" s="464"/>
      <c r="BY9" s="464"/>
      <c r="BZ9" s="464"/>
      <c r="CA9" s="464"/>
      <c r="CB9" s="464"/>
      <c r="CC9" s="465"/>
      <c r="CD9" s="503" t="s">
        <v>111</v>
      </c>
      <c r="CE9" s="423"/>
      <c r="CF9" s="423"/>
      <c r="CG9" s="423"/>
      <c r="CH9" s="423"/>
      <c r="CI9" s="423"/>
      <c r="CJ9" s="423"/>
      <c r="CK9" s="423"/>
      <c r="CL9" s="423"/>
      <c r="CM9" s="423"/>
      <c r="CN9" s="423"/>
      <c r="CO9" s="423"/>
      <c r="CP9" s="423"/>
      <c r="CQ9" s="423"/>
      <c r="CR9" s="423"/>
      <c r="CS9" s="504"/>
      <c r="CT9" s="460">
        <v>16.399999999999999</v>
      </c>
      <c r="CU9" s="461"/>
      <c r="CV9" s="461"/>
      <c r="CW9" s="461"/>
      <c r="CX9" s="461"/>
      <c r="CY9" s="461"/>
      <c r="CZ9" s="461"/>
      <c r="DA9" s="462"/>
      <c r="DB9" s="460">
        <v>16.5</v>
      </c>
      <c r="DC9" s="461"/>
      <c r="DD9" s="461"/>
      <c r="DE9" s="461"/>
      <c r="DF9" s="461"/>
      <c r="DG9" s="461"/>
      <c r="DH9" s="461"/>
      <c r="DI9" s="462"/>
    </row>
    <row r="10" spans="1:119" ht="18.75" customHeight="1" thickBot="1" x14ac:dyDescent="0.25">
      <c r="A10" s="163"/>
      <c r="B10" s="595"/>
      <c r="C10" s="596"/>
      <c r="D10" s="596"/>
      <c r="E10" s="596"/>
      <c r="F10" s="596"/>
      <c r="G10" s="596"/>
      <c r="H10" s="596"/>
      <c r="I10" s="596"/>
      <c r="J10" s="596"/>
      <c r="K10" s="514"/>
      <c r="L10" s="419" t="s">
        <v>112</v>
      </c>
      <c r="M10" s="420"/>
      <c r="N10" s="420"/>
      <c r="O10" s="420"/>
      <c r="P10" s="420"/>
      <c r="Q10" s="421"/>
      <c r="R10" s="416">
        <v>57255</v>
      </c>
      <c r="S10" s="417"/>
      <c r="T10" s="417"/>
      <c r="U10" s="417"/>
      <c r="V10" s="476"/>
      <c r="W10" s="604"/>
      <c r="X10" s="414"/>
      <c r="Y10" s="414"/>
      <c r="Z10" s="414"/>
      <c r="AA10" s="414"/>
      <c r="AB10" s="414"/>
      <c r="AC10" s="414"/>
      <c r="AD10" s="414"/>
      <c r="AE10" s="414"/>
      <c r="AF10" s="414"/>
      <c r="AG10" s="414"/>
      <c r="AH10" s="414"/>
      <c r="AI10" s="414"/>
      <c r="AJ10" s="414"/>
      <c r="AK10" s="414"/>
      <c r="AL10" s="605"/>
      <c r="AM10" s="520" t="s">
        <v>113</v>
      </c>
      <c r="AN10" s="420"/>
      <c r="AO10" s="420"/>
      <c r="AP10" s="420"/>
      <c r="AQ10" s="420"/>
      <c r="AR10" s="420"/>
      <c r="AS10" s="420"/>
      <c r="AT10" s="421"/>
      <c r="AU10" s="521" t="s">
        <v>114</v>
      </c>
      <c r="AV10" s="522"/>
      <c r="AW10" s="522"/>
      <c r="AX10" s="522"/>
      <c r="AY10" s="477" t="s">
        <v>115</v>
      </c>
      <c r="AZ10" s="478"/>
      <c r="BA10" s="478"/>
      <c r="BB10" s="478"/>
      <c r="BC10" s="478"/>
      <c r="BD10" s="478"/>
      <c r="BE10" s="478"/>
      <c r="BF10" s="478"/>
      <c r="BG10" s="478"/>
      <c r="BH10" s="478"/>
      <c r="BI10" s="478"/>
      <c r="BJ10" s="478"/>
      <c r="BK10" s="478"/>
      <c r="BL10" s="478"/>
      <c r="BM10" s="479"/>
      <c r="BN10" s="463">
        <v>561768</v>
      </c>
      <c r="BO10" s="464"/>
      <c r="BP10" s="464"/>
      <c r="BQ10" s="464"/>
      <c r="BR10" s="464"/>
      <c r="BS10" s="464"/>
      <c r="BT10" s="464"/>
      <c r="BU10" s="465"/>
      <c r="BV10" s="463">
        <v>615003</v>
      </c>
      <c r="BW10" s="464"/>
      <c r="BX10" s="464"/>
      <c r="BY10" s="464"/>
      <c r="BZ10" s="464"/>
      <c r="CA10" s="464"/>
      <c r="CB10" s="464"/>
      <c r="CC10" s="465"/>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95"/>
      <c r="C11" s="596"/>
      <c r="D11" s="596"/>
      <c r="E11" s="596"/>
      <c r="F11" s="596"/>
      <c r="G11" s="596"/>
      <c r="H11" s="596"/>
      <c r="I11" s="596"/>
      <c r="J11" s="596"/>
      <c r="K11" s="514"/>
      <c r="L11" s="424" t="s">
        <v>117</v>
      </c>
      <c r="M11" s="425"/>
      <c r="N11" s="425"/>
      <c r="O11" s="425"/>
      <c r="P11" s="425"/>
      <c r="Q11" s="426"/>
      <c r="R11" s="592" t="s">
        <v>118</v>
      </c>
      <c r="S11" s="593"/>
      <c r="T11" s="593"/>
      <c r="U11" s="593"/>
      <c r="V11" s="594"/>
      <c r="W11" s="604"/>
      <c r="X11" s="414"/>
      <c r="Y11" s="414"/>
      <c r="Z11" s="414"/>
      <c r="AA11" s="414"/>
      <c r="AB11" s="414"/>
      <c r="AC11" s="414"/>
      <c r="AD11" s="414"/>
      <c r="AE11" s="414"/>
      <c r="AF11" s="414"/>
      <c r="AG11" s="414"/>
      <c r="AH11" s="414"/>
      <c r="AI11" s="414"/>
      <c r="AJ11" s="414"/>
      <c r="AK11" s="414"/>
      <c r="AL11" s="605"/>
      <c r="AM11" s="520" t="s">
        <v>119</v>
      </c>
      <c r="AN11" s="420"/>
      <c r="AO11" s="420"/>
      <c r="AP11" s="420"/>
      <c r="AQ11" s="420"/>
      <c r="AR11" s="420"/>
      <c r="AS11" s="420"/>
      <c r="AT11" s="421"/>
      <c r="AU11" s="521" t="s">
        <v>90</v>
      </c>
      <c r="AV11" s="522"/>
      <c r="AW11" s="522"/>
      <c r="AX11" s="522"/>
      <c r="AY11" s="477" t="s">
        <v>120</v>
      </c>
      <c r="AZ11" s="478"/>
      <c r="BA11" s="478"/>
      <c r="BB11" s="478"/>
      <c r="BC11" s="478"/>
      <c r="BD11" s="478"/>
      <c r="BE11" s="478"/>
      <c r="BF11" s="478"/>
      <c r="BG11" s="478"/>
      <c r="BH11" s="478"/>
      <c r="BI11" s="478"/>
      <c r="BJ11" s="478"/>
      <c r="BK11" s="478"/>
      <c r="BL11" s="478"/>
      <c r="BM11" s="479"/>
      <c r="BN11" s="463">
        <v>0</v>
      </c>
      <c r="BO11" s="464"/>
      <c r="BP11" s="464"/>
      <c r="BQ11" s="464"/>
      <c r="BR11" s="464"/>
      <c r="BS11" s="464"/>
      <c r="BT11" s="464"/>
      <c r="BU11" s="465"/>
      <c r="BV11" s="463">
        <v>0</v>
      </c>
      <c r="BW11" s="464"/>
      <c r="BX11" s="464"/>
      <c r="BY11" s="464"/>
      <c r="BZ11" s="464"/>
      <c r="CA11" s="464"/>
      <c r="CB11" s="464"/>
      <c r="CC11" s="465"/>
      <c r="CD11" s="503" t="s">
        <v>121</v>
      </c>
      <c r="CE11" s="423"/>
      <c r="CF11" s="423"/>
      <c r="CG11" s="423"/>
      <c r="CH11" s="423"/>
      <c r="CI11" s="423"/>
      <c r="CJ11" s="423"/>
      <c r="CK11" s="423"/>
      <c r="CL11" s="423"/>
      <c r="CM11" s="423"/>
      <c r="CN11" s="423"/>
      <c r="CO11" s="423"/>
      <c r="CP11" s="423"/>
      <c r="CQ11" s="423"/>
      <c r="CR11" s="423"/>
      <c r="CS11" s="504"/>
      <c r="CT11" s="566" t="s">
        <v>122</v>
      </c>
      <c r="CU11" s="567"/>
      <c r="CV11" s="567"/>
      <c r="CW11" s="567"/>
      <c r="CX11" s="567"/>
      <c r="CY11" s="567"/>
      <c r="CZ11" s="567"/>
      <c r="DA11" s="568"/>
      <c r="DB11" s="566" t="s">
        <v>122</v>
      </c>
      <c r="DC11" s="567"/>
      <c r="DD11" s="567"/>
      <c r="DE11" s="567"/>
      <c r="DF11" s="567"/>
      <c r="DG11" s="567"/>
      <c r="DH11" s="567"/>
      <c r="DI11" s="568"/>
    </row>
    <row r="12" spans="1:119" ht="18.75" customHeight="1" x14ac:dyDescent="0.2">
      <c r="A12" s="163"/>
      <c r="B12" s="569" t="s">
        <v>123</v>
      </c>
      <c r="C12" s="570"/>
      <c r="D12" s="570"/>
      <c r="E12" s="570"/>
      <c r="F12" s="570"/>
      <c r="G12" s="570"/>
      <c r="H12" s="570"/>
      <c r="I12" s="570"/>
      <c r="J12" s="570"/>
      <c r="K12" s="571"/>
      <c r="L12" s="578" t="s">
        <v>124</v>
      </c>
      <c r="M12" s="579"/>
      <c r="N12" s="579"/>
      <c r="O12" s="579"/>
      <c r="P12" s="579"/>
      <c r="Q12" s="580"/>
      <c r="R12" s="581">
        <v>48103</v>
      </c>
      <c r="S12" s="582"/>
      <c r="T12" s="582"/>
      <c r="U12" s="582"/>
      <c r="V12" s="583"/>
      <c r="W12" s="584" t="s">
        <v>1</v>
      </c>
      <c r="X12" s="522"/>
      <c r="Y12" s="522"/>
      <c r="Z12" s="522"/>
      <c r="AA12" s="522"/>
      <c r="AB12" s="585"/>
      <c r="AC12" s="586" t="s">
        <v>125</v>
      </c>
      <c r="AD12" s="587"/>
      <c r="AE12" s="587"/>
      <c r="AF12" s="587"/>
      <c r="AG12" s="588"/>
      <c r="AH12" s="586" t="s">
        <v>126</v>
      </c>
      <c r="AI12" s="587"/>
      <c r="AJ12" s="587"/>
      <c r="AK12" s="587"/>
      <c r="AL12" s="589"/>
      <c r="AM12" s="520" t="s">
        <v>127</v>
      </c>
      <c r="AN12" s="420"/>
      <c r="AO12" s="420"/>
      <c r="AP12" s="420"/>
      <c r="AQ12" s="420"/>
      <c r="AR12" s="420"/>
      <c r="AS12" s="420"/>
      <c r="AT12" s="421"/>
      <c r="AU12" s="521" t="s">
        <v>90</v>
      </c>
      <c r="AV12" s="522"/>
      <c r="AW12" s="522"/>
      <c r="AX12" s="522"/>
      <c r="AY12" s="477" t="s">
        <v>128</v>
      </c>
      <c r="AZ12" s="478"/>
      <c r="BA12" s="478"/>
      <c r="BB12" s="478"/>
      <c r="BC12" s="478"/>
      <c r="BD12" s="478"/>
      <c r="BE12" s="478"/>
      <c r="BF12" s="478"/>
      <c r="BG12" s="478"/>
      <c r="BH12" s="478"/>
      <c r="BI12" s="478"/>
      <c r="BJ12" s="478"/>
      <c r="BK12" s="478"/>
      <c r="BL12" s="478"/>
      <c r="BM12" s="479"/>
      <c r="BN12" s="463">
        <v>1606141</v>
      </c>
      <c r="BO12" s="464"/>
      <c r="BP12" s="464"/>
      <c r="BQ12" s="464"/>
      <c r="BR12" s="464"/>
      <c r="BS12" s="464"/>
      <c r="BT12" s="464"/>
      <c r="BU12" s="465"/>
      <c r="BV12" s="463">
        <v>2236551</v>
      </c>
      <c r="BW12" s="464"/>
      <c r="BX12" s="464"/>
      <c r="BY12" s="464"/>
      <c r="BZ12" s="464"/>
      <c r="CA12" s="464"/>
      <c r="CB12" s="464"/>
      <c r="CC12" s="465"/>
      <c r="CD12" s="503" t="s">
        <v>129</v>
      </c>
      <c r="CE12" s="423"/>
      <c r="CF12" s="423"/>
      <c r="CG12" s="423"/>
      <c r="CH12" s="423"/>
      <c r="CI12" s="423"/>
      <c r="CJ12" s="423"/>
      <c r="CK12" s="423"/>
      <c r="CL12" s="423"/>
      <c r="CM12" s="423"/>
      <c r="CN12" s="423"/>
      <c r="CO12" s="423"/>
      <c r="CP12" s="423"/>
      <c r="CQ12" s="423"/>
      <c r="CR12" s="423"/>
      <c r="CS12" s="504"/>
      <c r="CT12" s="566" t="s">
        <v>122</v>
      </c>
      <c r="CU12" s="567"/>
      <c r="CV12" s="567"/>
      <c r="CW12" s="567"/>
      <c r="CX12" s="567"/>
      <c r="CY12" s="567"/>
      <c r="CZ12" s="567"/>
      <c r="DA12" s="568"/>
      <c r="DB12" s="566" t="s">
        <v>122</v>
      </c>
      <c r="DC12" s="567"/>
      <c r="DD12" s="567"/>
      <c r="DE12" s="567"/>
      <c r="DF12" s="567"/>
      <c r="DG12" s="567"/>
      <c r="DH12" s="567"/>
      <c r="DI12" s="568"/>
    </row>
    <row r="13" spans="1:119" ht="18.75" customHeight="1" x14ac:dyDescent="0.2">
      <c r="A13" s="163"/>
      <c r="B13" s="572"/>
      <c r="C13" s="573"/>
      <c r="D13" s="573"/>
      <c r="E13" s="573"/>
      <c r="F13" s="573"/>
      <c r="G13" s="573"/>
      <c r="H13" s="573"/>
      <c r="I13" s="573"/>
      <c r="J13" s="573"/>
      <c r="K13" s="574"/>
      <c r="L13" s="178"/>
      <c r="M13" s="547" t="s">
        <v>130</v>
      </c>
      <c r="N13" s="548"/>
      <c r="O13" s="548"/>
      <c r="P13" s="548"/>
      <c r="Q13" s="549"/>
      <c r="R13" s="550">
        <v>47829</v>
      </c>
      <c r="S13" s="551"/>
      <c r="T13" s="551"/>
      <c r="U13" s="551"/>
      <c r="V13" s="552"/>
      <c r="W13" s="553" t="s">
        <v>131</v>
      </c>
      <c r="X13" s="449"/>
      <c r="Y13" s="449"/>
      <c r="Z13" s="449"/>
      <c r="AA13" s="449"/>
      <c r="AB13" s="450"/>
      <c r="AC13" s="416">
        <v>4666</v>
      </c>
      <c r="AD13" s="417"/>
      <c r="AE13" s="417"/>
      <c r="AF13" s="417"/>
      <c r="AG13" s="418"/>
      <c r="AH13" s="416">
        <v>5862</v>
      </c>
      <c r="AI13" s="417"/>
      <c r="AJ13" s="417"/>
      <c r="AK13" s="417"/>
      <c r="AL13" s="476"/>
      <c r="AM13" s="520" t="s">
        <v>132</v>
      </c>
      <c r="AN13" s="420"/>
      <c r="AO13" s="420"/>
      <c r="AP13" s="420"/>
      <c r="AQ13" s="420"/>
      <c r="AR13" s="420"/>
      <c r="AS13" s="420"/>
      <c r="AT13" s="421"/>
      <c r="AU13" s="521" t="s">
        <v>114</v>
      </c>
      <c r="AV13" s="522"/>
      <c r="AW13" s="522"/>
      <c r="AX13" s="522"/>
      <c r="AY13" s="477" t="s">
        <v>133</v>
      </c>
      <c r="AZ13" s="478"/>
      <c r="BA13" s="478"/>
      <c r="BB13" s="478"/>
      <c r="BC13" s="478"/>
      <c r="BD13" s="478"/>
      <c r="BE13" s="478"/>
      <c r="BF13" s="478"/>
      <c r="BG13" s="478"/>
      <c r="BH13" s="478"/>
      <c r="BI13" s="478"/>
      <c r="BJ13" s="478"/>
      <c r="BK13" s="478"/>
      <c r="BL13" s="478"/>
      <c r="BM13" s="479"/>
      <c r="BN13" s="463">
        <v>-657195</v>
      </c>
      <c r="BO13" s="464"/>
      <c r="BP13" s="464"/>
      <c r="BQ13" s="464"/>
      <c r="BR13" s="464"/>
      <c r="BS13" s="464"/>
      <c r="BT13" s="464"/>
      <c r="BU13" s="465"/>
      <c r="BV13" s="463">
        <v>-1729412</v>
      </c>
      <c r="BW13" s="464"/>
      <c r="BX13" s="464"/>
      <c r="BY13" s="464"/>
      <c r="BZ13" s="464"/>
      <c r="CA13" s="464"/>
      <c r="CB13" s="464"/>
      <c r="CC13" s="465"/>
      <c r="CD13" s="503" t="s">
        <v>134</v>
      </c>
      <c r="CE13" s="423"/>
      <c r="CF13" s="423"/>
      <c r="CG13" s="423"/>
      <c r="CH13" s="423"/>
      <c r="CI13" s="423"/>
      <c r="CJ13" s="423"/>
      <c r="CK13" s="423"/>
      <c r="CL13" s="423"/>
      <c r="CM13" s="423"/>
      <c r="CN13" s="423"/>
      <c r="CO13" s="423"/>
      <c r="CP13" s="423"/>
      <c r="CQ13" s="423"/>
      <c r="CR13" s="423"/>
      <c r="CS13" s="504"/>
      <c r="CT13" s="460">
        <v>12.1</v>
      </c>
      <c r="CU13" s="461"/>
      <c r="CV13" s="461"/>
      <c r="CW13" s="461"/>
      <c r="CX13" s="461"/>
      <c r="CY13" s="461"/>
      <c r="CZ13" s="461"/>
      <c r="DA13" s="462"/>
      <c r="DB13" s="460">
        <v>12.1</v>
      </c>
      <c r="DC13" s="461"/>
      <c r="DD13" s="461"/>
      <c r="DE13" s="461"/>
      <c r="DF13" s="461"/>
      <c r="DG13" s="461"/>
      <c r="DH13" s="461"/>
      <c r="DI13" s="462"/>
    </row>
    <row r="14" spans="1:119" ht="18.75" customHeight="1" thickBot="1" x14ac:dyDescent="0.25">
      <c r="A14" s="163"/>
      <c r="B14" s="572"/>
      <c r="C14" s="573"/>
      <c r="D14" s="573"/>
      <c r="E14" s="573"/>
      <c r="F14" s="573"/>
      <c r="G14" s="573"/>
      <c r="H14" s="573"/>
      <c r="I14" s="573"/>
      <c r="J14" s="573"/>
      <c r="K14" s="574"/>
      <c r="L14" s="537" t="s">
        <v>135</v>
      </c>
      <c r="M14" s="590"/>
      <c r="N14" s="590"/>
      <c r="O14" s="590"/>
      <c r="P14" s="590"/>
      <c r="Q14" s="591"/>
      <c r="R14" s="550">
        <v>49336</v>
      </c>
      <c r="S14" s="551"/>
      <c r="T14" s="551"/>
      <c r="U14" s="551"/>
      <c r="V14" s="552"/>
      <c r="W14" s="554"/>
      <c r="X14" s="452"/>
      <c r="Y14" s="452"/>
      <c r="Z14" s="452"/>
      <c r="AA14" s="452"/>
      <c r="AB14" s="453"/>
      <c r="AC14" s="543">
        <v>18</v>
      </c>
      <c r="AD14" s="544"/>
      <c r="AE14" s="544"/>
      <c r="AF14" s="544"/>
      <c r="AG14" s="545"/>
      <c r="AH14" s="543">
        <v>20.2</v>
      </c>
      <c r="AI14" s="544"/>
      <c r="AJ14" s="544"/>
      <c r="AK14" s="544"/>
      <c r="AL14" s="546"/>
      <c r="AM14" s="520"/>
      <c r="AN14" s="420"/>
      <c r="AO14" s="420"/>
      <c r="AP14" s="420"/>
      <c r="AQ14" s="420"/>
      <c r="AR14" s="420"/>
      <c r="AS14" s="420"/>
      <c r="AT14" s="421"/>
      <c r="AU14" s="521"/>
      <c r="AV14" s="522"/>
      <c r="AW14" s="522"/>
      <c r="AX14" s="522"/>
      <c r="AY14" s="477"/>
      <c r="AZ14" s="478"/>
      <c r="BA14" s="478"/>
      <c r="BB14" s="478"/>
      <c r="BC14" s="478"/>
      <c r="BD14" s="478"/>
      <c r="BE14" s="478"/>
      <c r="BF14" s="478"/>
      <c r="BG14" s="478"/>
      <c r="BH14" s="478"/>
      <c r="BI14" s="478"/>
      <c r="BJ14" s="478"/>
      <c r="BK14" s="478"/>
      <c r="BL14" s="478"/>
      <c r="BM14" s="479"/>
      <c r="BN14" s="463"/>
      <c r="BO14" s="464"/>
      <c r="BP14" s="464"/>
      <c r="BQ14" s="464"/>
      <c r="BR14" s="464"/>
      <c r="BS14" s="464"/>
      <c r="BT14" s="464"/>
      <c r="BU14" s="465"/>
      <c r="BV14" s="463"/>
      <c r="BW14" s="464"/>
      <c r="BX14" s="464"/>
      <c r="BY14" s="464"/>
      <c r="BZ14" s="464"/>
      <c r="CA14" s="464"/>
      <c r="CB14" s="464"/>
      <c r="CC14" s="465"/>
      <c r="CD14" s="500" t="s">
        <v>136</v>
      </c>
      <c r="CE14" s="501"/>
      <c r="CF14" s="501"/>
      <c r="CG14" s="501"/>
      <c r="CH14" s="501"/>
      <c r="CI14" s="501"/>
      <c r="CJ14" s="501"/>
      <c r="CK14" s="501"/>
      <c r="CL14" s="501"/>
      <c r="CM14" s="501"/>
      <c r="CN14" s="501"/>
      <c r="CO14" s="501"/>
      <c r="CP14" s="501"/>
      <c r="CQ14" s="501"/>
      <c r="CR14" s="501"/>
      <c r="CS14" s="502"/>
      <c r="CT14" s="560">
        <v>141.30000000000001</v>
      </c>
      <c r="CU14" s="561"/>
      <c r="CV14" s="561"/>
      <c r="CW14" s="561"/>
      <c r="CX14" s="561"/>
      <c r="CY14" s="561"/>
      <c r="CZ14" s="561"/>
      <c r="DA14" s="562"/>
      <c r="DB14" s="560">
        <v>130.19999999999999</v>
      </c>
      <c r="DC14" s="561"/>
      <c r="DD14" s="561"/>
      <c r="DE14" s="561"/>
      <c r="DF14" s="561"/>
      <c r="DG14" s="561"/>
      <c r="DH14" s="561"/>
      <c r="DI14" s="562"/>
    </row>
    <row r="15" spans="1:119" ht="18.75" customHeight="1" x14ac:dyDescent="0.2">
      <c r="A15" s="163"/>
      <c r="B15" s="572"/>
      <c r="C15" s="573"/>
      <c r="D15" s="573"/>
      <c r="E15" s="573"/>
      <c r="F15" s="573"/>
      <c r="G15" s="573"/>
      <c r="H15" s="573"/>
      <c r="I15" s="573"/>
      <c r="J15" s="573"/>
      <c r="K15" s="574"/>
      <c r="L15" s="178"/>
      <c r="M15" s="547" t="s">
        <v>130</v>
      </c>
      <c r="N15" s="548"/>
      <c r="O15" s="548"/>
      <c r="P15" s="548"/>
      <c r="Q15" s="549"/>
      <c r="R15" s="550">
        <v>49081</v>
      </c>
      <c r="S15" s="551"/>
      <c r="T15" s="551"/>
      <c r="U15" s="551"/>
      <c r="V15" s="552"/>
      <c r="W15" s="553" t="s">
        <v>137</v>
      </c>
      <c r="X15" s="449"/>
      <c r="Y15" s="449"/>
      <c r="Z15" s="449"/>
      <c r="AA15" s="449"/>
      <c r="AB15" s="450"/>
      <c r="AC15" s="416">
        <v>4036</v>
      </c>
      <c r="AD15" s="417"/>
      <c r="AE15" s="417"/>
      <c r="AF15" s="417"/>
      <c r="AG15" s="418"/>
      <c r="AH15" s="416">
        <v>4885</v>
      </c>
      <c r="AI15" s="417"/>
      <c r="AJ15" s="417"/>
      <c r="AK15" s="417"/>
      <c r="AL15" s="476"/>
      <c r="AM15" s="520"/>
      <c r="AN15" s="420"/>
      <c r="AO15" s="420"/>
      <c r="AP15" s="420"/>
      <c r="AQ15" s="420"/>
      <c r="AR15" s="420"/>
      <c r="AS15" s="420"/>
      <c r="AT15" s="421"/>
      <c r="AU15" s="521"/>
      <c r="AV15" s="522"/>
      <c r="AW15" s="522"/>
      <c r="AX15" s="522"/>
      <c r="AY15" s="489" t="s">
        <v>138</v>
      </c>
      <c r="AZ15" s="490"/>
      <c r="BA15" s="490"/>
      <c r="BB15" s="490"/>
      <c r="BC15" s="490"/>
      <c r="BD15" s="490"/>
      <c r="BE15" s="490"/>
      <c r="BF15" s="490"/>
      <c r="BG15" s="490"/>
      <c r="BH15" s="490"/>
      <c r="BI15" s="490"/>
      <c r="BJ15" s="490"/>
      <c r="BK15" s="490"/>
      <c r="BL15" s="490"/>
      <c r="BM15" s="491"/>
      <c r="BN15" s="492">
        <v>5774156</v>
      </c>
      <c r="BO15" s="493"/>
      <c r="BP15" s="493"/>
      <c r="BQ15" s="493"/>
      <c r="BR15" s="493"/>
      <c r="BS15" s="493"/>
      <c r="BT15" s="493"/>
      <c r="BU15" s="494"/>
      <c r="BV15" s="492">
        <v>5721633</v>
      </c>
      <c r="BW15" s="493"/>
      <c r="BX15" s="493"/>
      <c r="BY15" s="493"/>
      <c r="BZ15" s="493"/>
      <c r="CA15" s="493"/>
      <c r="CB15" s="493"/>
      <c r="CC15" s="494"/>
      <c r="CD15" s="563" t="s">
        <v>139</v>
      </c>
      <c r="CE15" s="564"/>
      <c r="CF15" s="564"/>
      <c r="CG15" s="564"/>
      <c r="CH15" s="564"/>
      <c r="CI15" s="564"/>
      <c r="CJ15" s="564"/>
      <c r="CK15" s="564"/>
      <c r="CL15" s="564"/>
      <c r="CM15" s="564"/>
      <c r="CN15" s="564"/>
      <c r="CO15" s="564"/>
      <c r="CP15" s="564"/>
      <c r="CQ15" s="564"/>
      <c r="CR15" s="564"/>
      <c r="CS15" s="56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72"/>
      <c r="C16" s="573"/>
      <c r="D16" s="573"/>
      <c r="E16" s="573"/>
      <c r="F16" s="573"/>
      <c r="G16" s="573"/>
      <c r="H16" s="573"/>
      <c r="I16" s="573"/>
      <c r="J16" s="573"/>
      <c r="K16" s="574"/>
      <c r="L16" s="537" t="s">
        <v>140</v>
      </c>
      <c r="M16" s="538"/>
      <c r="N16" s="538"/>
      <c r="O16" s="538"/>
      <c r="P16" s="538"/>
      <c r="Q16" s="539"/>
      <c r="R16" s="540" t="s">
        <v>141</v>
      </c>
      <c r="S16" s="541"/>
      <c r="T16" s="541"/>
      <c r="U16" s="541"/>
      <c r="V16" s="542"/>
      <c r="W16" s="554"/>
      <c r="X16" s="452"/>
      <c r="Y16" s="452"/>
      <c r="Z16" s="452"/>
      <c r="AA16" s="452"/>
      <c r="AB16" s="453"/>
      <c r="AC16" s="543">
        <v>15.6</v>
      </c>
      <c r="AD16" s="544"/>
      <c r="AE16" s="544"/>
      <c r="AF16" s="544"/>
      <c r="AG16" s="545"/>
      <c r="AH16" s="543">
        <v>16.8</v>
      </c>
      <c r="AI16" s="544"/>
      <c r="AJ16" s="544"/>
      <c r="AK16" s="544"/>
      <c r="AL16" s="546"/>
      <c r="AM16" s="520"/>
      <c r="AN16" s="420"/>
      <c r="AO16" s="420"/>
      <c r="AP16" s="420"/>
      <c r="AQ16" s="420"/>
      <c r="AR16" s="420"/>
      <c r="AS16" s="420"/>
      <c r="AT16" s="421"/>
      <c r="AU16" s="521"/>
      <c r="AV16" s="522"/>
      <c r="AW16" s="522"/>
      <c r="AX16" s="522"/>
      <c r="AY16" s="477" t="s">
        <v>142</v>
      </c>
      <c r="AZ16" s="478"/>
      <c r="BA16" s="478"/>
      <c r="BB16" s="478"/>
      <c r="BC16" s="478"/>
      <c r="BD16" s="478"/>
      <c r="BE16" s="478"/>
      <c r="BF16" s="478"/>
      <c r="BG16" s="478"/>
      <c r="BH16" s="478"/>
      <c r="BI16" s="478"/>
      <c r="BJ16" s="478"/>
      <c r="BK16" s="478"/>
      <c r="BL16" s="478"/>
      <c r="BM16" s="479"/>
      <c r="BN16" s="463">
        <v>23822499</v>
      </c>
      <c r="BO16" s="464"/>
      <c r="BP16" s="464"/>
      <c r="BQ16" s="464"/>
      <c r="BR16" s="464"/>
      <c r="BS16" s="464"/>
      <c r="BT16" s="464"/>
      <c r="BU16" s="465"/>
      <c r="BV16" s="463">
        <v>23610669</v>
      </c>
      <c r="BW16" s="464"/>
      <c r="BX16" s="464"/>
      <c r="BY16" s="464"/>
      <c r="BZ16" s="464"/>
      <c r="CA16" s="464"/>
      <c r="CB16" s="464"/>
      <c r="CC16" s="465"/>
      <c r="CD16" s="172"/>
      <c r="CE16" s="495"/>
      <c r="CF16" s="495"/>
      <c r="CG16" s="495"/>
      <c r="CH16" s="495"/>
      <c r="CI16" s="495"/>
      <c r="CJ16" s="495"/>
      <c r="CK16" s="495"/>
      <c r="CL16" s="495"/>
      <c r="CM16" s="495"/>
      <c r="CN16" s="495"/>
      <c r="CO16" s="495"/>
      <c r="CP16" s="495"/>
      <c r="CQ16" s="495"/>
      <c r="CR16" s="495"/>
      <c r="CS16" s="496"/>
      <c r="CT16" s="460"/>
      <c r="CU16" s="461"/>
      <c r="CV16" s="461"/>
      <c r="CW16" s="461"/>
      <c r="CX16" s="461"/>
      <c r="CY16" s="461"/>
      <c r="CZ16" s="461"/>
      <c r="DA16" s="462"/>
      <c r="DB16" s="460"/>
      <c r="DC16" s="461"/>
      <c r="DD16" s="461"/>
      <c r="DE16" s="461"/>
      <c r="DF16" s="461"/>
      <c r="DG16" s="461"/>
      <c r="DH16" s="461"/>
      <c r="DI16" s="462"/>
    </row>
    <row r="17" spans="1:113" ht="18.75" customHeight="1" thickBot="1" x14ac:dyDescent="0.25">
      <c r="A17" s="163"/>
      <c r="B17" s="575"/>
      <c r="C17" s="576"/>
      <c r="D17" s="576"/>
      <c r="E17" s="576"/>
      <c r="F17" s="576"/>
      <c r="G17" s="576"/>
      <c r="H17" s="576"/>
      <c r="I17" s="576"/>
      <c r="J17" s="576"/>
      <c r="K17" s="577"/>
      <c r="L17" s="182"/>
      <c r="M17" s="556" t="s">
        <v>143</v>
      </c>
      <c r="N17" s="557"/>
      <c r="O17" s="557"/>
      <c r="P17" s="557"/>
      <c r="Q17" s="558"/>
      <c r="R17" s="540" t="s">
        <v>144</v>
      </c>
      <c r="S17" s="541"/>
      <c r="T17" s="541"/>
      <c r="U17" s="541"/>
      <c r="V17" s="542"/>
      <c r="W17" s="553" t="s">
        <v>145</v>
      </c>
      <c r="X17" s="449"/>
      <c r="Y17" s="449"/>
      <c r="Z17" s="449"/>
      <c r="AA17" s="449"/>
      <c r="AB17" s="450"/>
      <c r="AC17" s="416">
        <v>17235</v>
      </c>
      <c r="AD17" s="417"/>
      <c r="AE17" s="417"/>
      <c r="AF17" s="417"/>
      <c r="AG17" s="418"/>
      <c r="AH17" s="416">
        <v>18248</v>
      </c>
      <c r="AI17" s="417"/>
      <c r="AJ17" s="417"/>
      <c r="AK17" s="417"/>
      <c r="AL17" s="476"/>
      <c r="AM17" s="520"/>
      <c r="AN17" s="420"/>
      <c r="AO17" s="420"/>
      <c r="AP17" s="420"/>
      <c r="AQ17" s="420"/>
      <c r="AR17" s="420"/>
      <c r="AS17" s="420"/>
      <c r="AT17" s="421"/>
      <c r="AU17" s="521"/>
      <c r="AV17" s="522"/>
      <c r="AW17" s="522"/>
      <c r="AX17" s="522"/>
      <c r="AY17" s="477" t="s">
        <v>146</v>
      </c>
      <c r="AZ17" s="478"/>
      <c r="BA17" s="478"/>
      <c r="BB17" s="478"/>
      <c r="BC17" s="478"/>
      <c r="BD17" s="478"/>
      <c r="BE17" s="478"/>
      <c r="BF17" s="478"/>
      <c r="BG17" s="478"/>
      <c r="BH17" s="478"/>
      <c r="BI17" s="478"/>
      <c r="BJ17" s="478"/>
      <c r="BK17" s="478"/>
      <c r="BL17" s="478"/>
      <c r="BM17" s="479"/>
      <c r="BN17" s="463">
        <v>7128368</v>
      </c>
      <c r="BO17" s="464"/>
      <c r="BP17" s="464"/>
      <c r="BQ17" s="464"/>
      <c r="BR17" s="464"/>
      <c r="BS17" s="464"/>
      <c r="BT17" s="464"/>
      <c r="BU17" s="465"/>
      <c r="BV17" s="463">
        <v>7062391</v>
      </c>
      <c r="BW17" s="464"/>
      <c r="BX17" s="464"/>
      <c r="BY17" s="464"/>
      <c r="BZ17" s="464"/>
      <c r="CA17" s="464"/>
      <c r="CB17" s="464"/>
      <c r="CC17" s="465"/>
      <c r="CD17" s="172"/>
      <c r="CE17" s="495"/>
      <c r="CF17" s="495"/>
      <c r="CG17" s="495"/>
      <c r="CH17" s="495"/>
      <c r="CI17" s="495"/>
      <c r="CJ17" s="495"/>
      <c r="CK17" s="495"/>
      <c r="CL17" s="495"/>
      <c r="CM17" s="495"/>
      <c r="CN17" s="495"/>
      <c r="CO17" s="495"/>
      <c r="CP17" s="495"/>
      <c r="CQ17" s="495"/>
      <c r="CR17" s="495"/>
      <c r="CS17" s="496"/>
      <c r="CT17" s="460"/>
      <c r="CU17" s="461"/>
      <c r="CV17" s="461"/>
      <c r="CW17" s="461"/>
      <c r="CX17" s="461"/>
      <c r="CY17" s="461"/>
      <c r="CZ17" s="461"/>
      <c r="DA17" s="462"/>
      <c r="DB17" s="460"/>
      <c r="DC17" s="461"/>
      <c r="DD17" s="461"/>
      <c r="DE17" s="461"/>
      <c r="DF17" s="461"/>
      <c r="DG17" s="461"/>
      <c r="DH17" s="461"/>
      <c r="DI17" s="462"/>
    </row>
    <row r="18" spans="1:113" ht="18.75" customHeight="1" thickBot="1" x14ac:dyDescent="0.25">
      <c r="A18" s="163"/>
      <c r="B18" s="513" t="s">
        <v>147</v>
      </c>
      <c r="C18" s="514"/>
      <c r="D18" s="514"/>
      <c r="E18" s="515"/>
      <c r="F18" s="515"/>
      <c r="G18" s="515"/>
      <c r="H18" s="515"/>
      <c r="I18" s="515"/>
      <c r="J18" s="515"/>
      <c r="K18" s="515"/>
      <c r="L18" s="516">
        <v>855.68</v>
      </c>
      <c r="M18" s="516"/>
      <c r="N18" s="516"/>
      <c r="O18" s="516"/>
      <c r="P18" s="516"/>
      <c r="Q18" s="516"/>
      <c r="R18" s="517"/>
      <c r="S18" s="517"/>
      <c r="T18" s="517"/>
      <c r="U18" s="517"/>
      <c r="V18" s="518"/>
      <c r="W18" s="534"/>
      <c r="X18" s="535"/>
      <c r="Y18" s="535"/>
      <c r="Z18" s="535"/>
      <c r="AA18" s="535"/>
      <c r="AB18" s="559"/>
      <c r="AC18" s="433">
        <v>66.400000000000006</v>
      </c>
      <c r="AD18" s="434"/>
      <c r="AE18" s="434"/>
      <c r="AF18" s="434"/>
      <c r="AG18" s="519"/>
      <c r="AH18" s="433">
        <v>62.9</v>
      </c>
      <c r="AI18" s="434"/>
      <c r="AJ18" s="434"/>
      <c r="AK18" s="434"/>
      <c r="AL18" s="435"/>
      <c r="AM18" s="520"/>
      <c r="AN18" s="420"/>
      <c r="AO18" s="420"/>
      <c r="AP18" s="420"/>
      <c r="AQ18" s="420"/>
      <c r="AR18" s="420"/>
      <c r="AS18" s="420"/>
      <c r="AT18" s="421"/>
      <c r="AU18" s="521"/>
      <c r="AV18" s="522"/>
      <c r="AW18" s="522"/>
      <c r="AX18" s="522"/>
      <c r="AY18" s="477" t="s">
        <v>148</v>
      </c>
      <c r="AZ18" s="478"/>
      <c r="BA18" s="478"/>
      <c r="BB18" s="478"/>
      <c r="BC18" s="478"/>
      <c r="BD18" s="478"/>
      <c r="BE18" s="478"/>
      <c r="BF18" s="478"/>
      <c r="BG18" s="478"/>
      <c r="BH18" s="478"/>
      <c r="BI18" s="478"/>
      <c r="BJ18" s="478"/>
      <c r="BK18" s="478"/>
      <c r="BL18" s="478"/>
      <c r="BM18" s="479"/>
      <c r="BN18" s="463">
        <v>24213945</v>
      </c>
      <c r="BO18" s="464"/>
      <c r="BP18" s="464"/>
      <c r="BQ18" s="464"/>
      <c r="BR18" s="464"/>
      <c r="BS18" s="464"/>
      <c r="BT18" s="464"/>
      <c r="BU18" s="465"/>
      <c r="BV18" s="463">
        <v>24042677</v>
      </c>
      <c r="BW18" s="464"/>
      <c r="BX18" s="464"/>
      <c r="BY18" s="464"/>
      <c r="BZ18" s="464"/>
      <c r="CA18" s="464"/>
      <c r="CB18" s="464"/>
      <c r="CC18" s="465"/>
      <c r="CD18" s="172"/>
      <c r="CE18" s="495"/>
      <c r="CF18" s="495"/>
      <c r="CG18" s="495"/>
      <c r="CH18" s="495"/>
      <c r="CI18" s="495"/>
      <c r="CJ18" s="495"/>
      <c r="CK18" s="495"/>
      <c r="CL18" s="495"/>
      <c r="CM18" s="495"/>
      <c r="CN18" s="495"/>
      <c r="CO18" s="495"/>
      <c r="CP18" s="495"/>
      <c r="CQ18" s="495"/>
      <c r="CR18" s="495"/>
      <c r="CS18" s="496"/>
      <c r="CT18" s="460"/>
      <c r="CU18" s="461"/>
      <c r="CV18" s="461"/>
      <c r="CW18" s="461"/>
      <c r="CX18" s="461"/>
      <c r="CY18" s="461"/>
      <c r="CZ18" s="461"/>
      <c r="DA18" s="462"/>
      <c r="DB18" s="460"/>
      <c r="DC18" s="461"/>
      <c r="DD18" s="461"/>
      <c r="DE18" s="461"/>
      <c r="DF18" s="461"/>
      <c r="DG18" s="461"/>
      <c r="DH18" s="461"/>
      <c r="DI18" s="462"/>
    </row>
    <row r="19" spans="1:113" ht="18.75" customHeight="1" thickBot="1" x14ac:dyDescent="0.25">
      <c r="A19" s="163"/>
      <c r="B19" s="513" t="s">
        <v>149</v>
      </c>
      <c r="C19" s="514"/>
      <c r="D19" s="514"/>
      <c r="E19" s="515"/>
      <c r="F19" s="515"/>
      <c r="G19" s="515"/>
      <c r="H19" s="515"/>
      <c r="I19" s="515"/>
      <c r="J19" s="515"/>
      <c r="K19" s="515"/>
      <c r="L19" s="523">
        <v>60</v>
      </c>
      <c r="M19" s="523"/>
      <c r="N19" s="523"/>
      <c r="O19" s="523"/>
      <c r="P19" s="523"/>
      <c r="Q19" s="523"/>
      <c r="R19" s="524"/>
      <c r="S19" s="524"/>
      <c r="T19" s="524"/>
      <c r="U19" s="524"/>
      <c r="V19" s="525"/>
      <c r="W19" s="532"/>
      <c r="X19" s="533"/>
      <c r="Y19" s="533"/>
      <c r="Z19" s="533"/>
      <c r="AA19" s="533"/>
      <c r="AB19" s="533"/>
      <c r="AC19" s="536"/>
      <c r="AD19" s="536"/>
      <c r="AE19" s="536"/>
      <c r="AF19" s="536"/>
      <c r="AG19" s="536"/>
      <c r="AH19" s="536"/>
      <c r="AI19" s="536"/>
      <c r="AJ19" s="536"/>
      <c r="AK19" s="536"/>
      <c r="AL19" s="555"/>
      <c r="AM19" s="520"/>
      <c r="AN19" s="420"/>
      <c r="AO19" s="420"/>
      <c r="AP19" s="420"/>
      <c r="AQ19" s="420"/>
      <c r="AR19" s="420"/>
      <c r="AS19" s="420"/>
      <c r="AT19" s="421"/>
      <c r="AU19" s="521"/>
      <c r="AV19" s="522"/>
      <c r="AW19" s="522"/>
      <c r="AX19" s="522"/>
      <c r="AY19" s="477" t="s">
        <v>150</v>
      </c>
      <c r="AZ19" s="478"/>
      <c r="BA19" s="478"/>
      <c r="BB19" s="478"/>
      <c r="BC19" s="478"/>
      <c r="BD19" s="478"/>
      <c r="BE19" s="478"/>
      <c r="BF19" s="478"/>
      <c r="BG19" s="478"/>
      <c r="BH19" s="478"/>
      <c r="BI19" s="478"/>
      <c r="BJ19" s="478"/>
      <c r="BK19" s="478"/>
      <c r="BL19" s="478"/>
      <c r="BM19" s="479"/>
      <c r="BN19" s="463">
        <v>33748267</v>
      </c>
      <c r="BO19" s="464"/>
      <c r="BP19" s="464"/>
      <c r="BQ19" s="464"/>
      <c r="BR19" s="464"/>
      <c r="BS19" s="464"/>
      <c r="BT19" s="464"/>
      <c r="BU19" s="465"/>
      <c r="BV19" s="463">
        <v>33656934</v>
      </c>
      <c r="BW19" s="464"/>
      <c r="BX19" s="464"/>
      <c r="BY19" s="464"/>
      <c r="BZ19" s="464"/>
      <c r="CA19" s="464"/>
      <c r="CB19" s="464"/>
      <c r="CC19" s="465"/>
      <c r="CD19" s="172"/>
      <c r="CE19" s="495"/>
      <c r="CF19" s="495"/>
      <c r="CG19" s="495"/>
      <c r="CH19" s="495"/>
      <c r="CI19" s="495"/>
      <c r="CJ19" s="495"/>
      <c r="CK19" s="495"/>
      <c r="CL19" s="495"/>
      <c r="CM19" s="495"/>
      <c r="CN19" s="495"/>
      <c r="CO19" s="495"/>
      <c r="CP19" s="495"/>
      <c r="CQ19" s="495"/>
      <c r="CR19" s="495"/>
      <c r="CS19" s="496"/>
      <c r="CT19" s="460"/>
      <c r="CU19" s="461"/>
      <c r="CV19" s="461"/>
      <c r="CW19" s="461"/>
      <c r="CX19" s="461"/>
      <c r="CY19" s="461"/>
      <c r="CZ19" s="461"/>
      <c r="DA19" s="462"/>
      <c r="DB19" s="460"/>
      <c r="DC19" s="461"/>
      <c r="DD19" s="461"/>
      <c r="DE19" s="461"/>
      <c r="DF19" s="461"/>
      <c r="DG19" s="461"/>
      <c r="DH19" s="461"/>
      <c r="DI19" s="462"/>
    </row>
    <row r="20" spans="1:113" ht="18.75" customHeight="1" thickBot="1" x14ac:dyDescent="0.25">
      <c r="A20" s="163"/>
      <c r="B20" s="513" t="s">
        <v>151</v>
      </c>
      <c r="C20" s="514"/>
      <c r="D20" s="514"/>
      <c r="E20" s="515"/>
      <c r="F20" s="515"/>
      <c r="G20" s="515"/>
      <c r="H20" s="515"/>
      <c r="I20" s="515"/>
      <c r="J20" s="515"/>
      <c r="K20" s="515"/>
      <c r="L20" s="523">
        <v>21261</v>
      </c>
      <c r="M20" s="523"/>
      <c r="N20" s="523"/>
      <c r="O20" s="523"/>
      <c r="P20" s="523"/>
      <c r="Q20" s="523"/>
      <c r="R20" s="524"/>
      <c r="S20" s="524"/>
      <c r="T20" s="524"/>
      <c r="U20" s="524"/>
      <c r="V20" s="525"/>
      <c r="W20" s="534"/>
      <c r="X20" s="535"/>
      <c r="Y20" s="535"/>
      <c r="Z20" s="535"/>
      <c r="AA20" s="535"/>
      <c r="AB20" s="535"/>
      <c r="AC20" s="526"/>
      <c r="AD20" s="526"/>
      <c r="AE20" s="526"/>
      <c r="AF20" s="526"/>
      <c r="AG20" s="526"/>
      <c r="AH20" s="526"/>
      <c r="AI20" s="526"/>
      <c r="AJ20" s="526"/>
      <c r="AK20" s="526"/>
      <c r="AL20" s="527"/>
      <c r="AM20" s="528"/>
      <c r="AN20" s="425"/>
      <c r="AO20" s="425"/>
      <c r="AP20" s="425"/>
      <c r="AQ20" s="425"/>
      <c r="AR20" s="425"/>
      <c r="AS20" s="425"/>
      <c r="AT20" s="426"/>
      <c r="AU20" s="529"/>
      <c r="AV20" s="530"/>
      <c r="AW20" s="530"/>
      <c r="AX20" s="531"/>
      <c r="AY20" s="477"/>
      <c r="AZ20" s="478"/>
      <c r="BA20" s="478"/>
      <c r="BB20" s="478"/>
      <c r="BC20" s="478"/>
      <c r="BD20" s="478"/>
      <c r="BE20" s="478"/>
      <c r="BF20" s="478"/>
      <c r="BG20" s="478"/>
      <c r="BH20" s="478"/>
      <c r="BI20" s="478"/>
      <c r="BJ20" s="478"/>
      <c r="BK20" s="478"/>
      <c r="BL20" s="478"/>
      <c r="BM20" s="479"/>
      <c r="BN20" s="463"/>
      <c r="BO20" s="464"/>
      <c r="BP20" s="464"/>
      <c r="BQ20" s="464"/>
      <c r="BR20" s="464"/>
      <c r="BS20" s="464"/>
      <c r="BT20" s="464"/>
      <c r="BU20" s="465"/>
      <c r="BV20" s="463"/>
      <c r="BW20" s="464"/>
      <c r="BX20" s="464"/>
      <c r="BY20" s="464"/>
      <c r="BZ20" s="464"/>
      <c r="CA20" s="464"/>
      <c r="CB20" s="464"/>
      <c r="CC20" s="465"/>
      <c r="CD20" s="172"/>
      <c r="CE20" s="495"/>
      <c r="CF20" s="495"/>
      <c r="CG20" s="495"/>
      <c r="CH20" s="495"/>
      <c r="CI20" s="495"/>
      <c r="CJ20" s="495"/>
      <c r="CK20" s="495"/>
      <c r="CL20" s="495"/>
      <c r="CM20" s="495"/>
      <c r="CN20" s="495"/>
      <c r="CO20" s="495"/>
      <c r="CP20" s="495"/>
      <c r="CQ20" s="495"/>
      <c r="CR20" s="495"/>
      <c r="CS20" s="496"/>
      <c r="CT20" s="460"/>
      <c r="CU20" s="461"/>
      <c r="CV20" s="461"/>
      <c r="CW20" s="461"/>
      <c r="CX20" s="461"/>
      <c r="CY20" s="461"/>
      <c r="CZ20" s="461"/>
      <c r="DA20" s="462"/>
      <c r="DB20" s="460"/>
      <c r="DC20" s="461"/>
      <c r="DD20" s="461"/>
      <c r="DE20" s="461"/>
      <c r="DF20" s="461"/>
      <c r="DG20" s="461"/>
      <c r="DH20" s="461"/>
      <c r="DI20" s="462"/>
    </row>
    <row r="21" spans="1:113" ht="18.75"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436"/>
      <c r="AZ21" s="437"/>
      <c r="BA21" s="437"/>
      <c r="BB21" s="437"/>
      <c r="BC21" s="437"/>
      <c r="BD21" s="437"/>
      <c r="BE21" s="437"/>
      <c r="BF21" s="437"/>
      <c r="BG21" s="437"/>
      <c r="BH21" s="437"/>
      <c r="BI21" s="437"/>
      <c r="BJ21" s="437"/>
      <c r="BK21" s="437"/>
      <c r="BL21" s="437"/>
      <c r="BM21" s="438"/>
      <c r="BN21" s="497"/>
      <c r="BO21" s="498"/>
      <c r="BP21" s="498"/>
      <c r="BQ21" s="498"/>
      <c r="BR21" s="498"/>
      <c r="BS21" s="498"/>
      <c r="BT21" s="498"/>
      <c r="BU21" s="499"/>
      <c r="BV21" s="497"/>
      <c r="BW21" s="498"/>
      <c r="BX21" s="498"/>
      <c r="BY21" s="498"/>
      <c r="BZ21" s="498"/>
      <c r="CA21" s="498"/>
      <c r="CB21" s="498"/>
      <c r="CC21" s="499"/>
      <c r="CD21" s="172"/>
      <c r="CE21" s="495"/>
      <c r="CF21" s="495"/>
      <c r="CG21" s="495"/>
      <c r="CH21" s="495"/>
      <c r="CI21" s="495"/>
      <c r="CJ21" s="495"/>
      <c r="CK21" s="495"/>
      <c r="CL21" s="495"/>
      <c r="CM21" s="495"/>
      <c r="CN21" s="495"/>
      <c r="CO21" s="495"/>
      <c r="CP21" s="495"/>
      <c r="CQ21" s="495"/>
      <c r="CR21" s="495"/>
      <c r="CS21" s="496"/>
      <c r="CT21" s="460"/>
      <c r="CU21" s="461"/>
      <c r="CV21" s="461"/>
      <c r="CW21" s="461"/>
      <c r="CX21" s="461"/>
      <c r="CY21" s="461"/>
      <c r="CZ21" s="461"/>
      <c r="DA21" s="462"/>
      <c r="DB21" s="460"/>
      <c r="DC21" s="461"/>
      <c r="DD21" s="461"/>
      <c r="DE21" s="461"/>
      <c r="DF21" s="461"/>
      <c r="DG21" s="461"/>
      <c r="DH21" s="461"/>
      <c r="DI21" s="462"/>
    </row>
    <row r="22" spans="1:113" ht="18.75" customHeight="1" x14ac:dyDescent="0.2">
      <c r="A22" s="163"/>
      <c r="B22" s="439" t="s">
        <v>153</v>
      </c>
      <c r="C22" s="440"/>
      <c r="D22" s="441"/>
      <c r="E22" s="448" t="s">
        <v>1</v>
      </c>
      <c r="F22" s="449"/>
      <c r="G22" s="449"/>
      <c r="H22" s="449"/>
      <c r="I22" s="449"/>
      <c r="J22" s="449"/>
      <c r="K22" s="450"/>
      <c r="L22" s="448" t="s">
        <v>154</v>
      </c>
      <c r="M22" s="449"/>
      <c r="N22" s="449"/>
      <c r="O22" s="449"/>
      <c r="P22" s="450"/>
      <c r="Q22" s="454" t="s">
        <v>155</v>
      </c>
      <c r="R22" s="455"/>
      <c r="S22" s="455"/>
      <c r="T22" s="455"/>
      <c r="U22" s="455"/>
      <c r="V22" s="456"/>
      <c r="W22" s="505" t="s">
        <v>156</v>
      </c>
      <c r="X22" s="440"/>
      <c r="Y22" s="441"/>
      <c r="Z22" s="448" t="s">
        <v>1</v>
      </c>
      <c r="AA22" s="449"/>
      <c r="AB22" s="449"/>
      <c r="AC22" s="449"/>
      <c r="AD22" s="449"/>
      <c r="AE22" s="449"/>
      <c r="AF22" s="449"/>
      <c r="AG22" s="450"/>
      <c r="AH22" s="466" t="s">
        <v>157</v>
      </c>
      <c r="AI22" s="449"/>
      <c r="AJ22" s="449"/>
      <c r="AK22" s="449"/>
      <c r="AL22" s="450"/>
      <c r="AM22" s="466" t="s">
        <v>158</v>
      </c>
      <c r="AN22" s="467"/>
      <c r="AO22" s="467"/>
      <c r="AP22" s="467"/>
      <c r="AQ22" s="467"/>
      <c r="AR22" s="468"/>
      <c r="AS22" s="454" t="s">
        <v>155</v>
      </c>
      <c r="AT22" s="455"/>
      <c r="AU22" s="455"/>
      <c r="AV22" s="455"/>
      <c r="AW22" s="455"/>
      <c r="AX22" s="472"/>
      <c r="AY22" s="489" t="s">
        <v>159</v>
      </c>
      <c r="AZ22" s="490"/>
      <c r="BA22" s="490"/>
      <c r="BB22" s="490"/>
      <c r="BC22" s="490"/>
      <c r="BD22" s="490"/>
      <c r="BE22" s="490"/>
      <c r="BF22" s="490"/>
      <c r="BG22" s="490"/>
      <c r="BH22" s="490"/>
      <c r="BI22" s="490"/>
      <c r="BJ22" s="490"/>
      <c r="BK22" s="490"/>
      <c r="BL22" s="490"/>
      <c r="BM22" s="491"/>
      <c r="BN22" s="492">
        <v>47815503</v>
      </c>
      <c r="BO22" s="493"/>
      <c r="BP22" s="493"/>
      <c r="BQ22" s="493"/>
      <c r="BR22" s="493"/>
      <c r="BS22" s="493"/>
      <c r="BT22" s="493"/>
      <c r="BU22" s="494"/>
      <c r="BV22" s="492">
        <v>48694555</v>
      </c>
      <c r="BW22" s="493"/>
      <c r="BX22" s="493"/>
      <c r="BY22" s="493"/>
      <c r="BZ22" s="493"/>
      <c r="CA22" s="493"/>
      <c r="CB22" s="493"/>
      <c r="CC22" s="494"/>
      <c r="CD22" s="172"/>
      <c r="CE22" s="495"/>
      <c r="CF22" s="495"/>
      <c r="CG22" s="495"/>
      <c r="CH22" s="495"/>
      <c r="CI22" s="495"/>
      <c r="CJ22" s="495"/>
      <c r="CK22" s="495"/>
      <c r="CL22" s="495"/>
      <c r="CM22" s="495"/>
      <c r="CN22" s="495"/>
      <c r="CO22" s="495"/>
      <c r="CP22" s="495"/>
      <c r="CQ22" s="495"/>
      <c r="CR22" s="495"/>
      <c r="CS22" s="496"/>
      <c r="CT22" s="460"/>
      <c r="CU22" s="461"/>
      <c r="CV22" s="461"/>
      <c r="CW22" s="461"/>
      <c r="CX22" s="461"/>
      <c r="CY22" s="461"/>
      <c r="CZ22" s="461"/>
      <c r="DA22" s="462"/>
      <c r="DB22" s="460"/>
      <c r="DC22" s="461"/>
      <c r="DD22" s="461"/>
      <c r="DE22" s="461"/>
      <c r="DF22" s="461"/>
      <c r="DG22" s="461"/>
      <c r="DH22" s="461"/>
      <c r="DI22" s="462"/>
    </row>
    <row r="23" spans="1:113" ht="18.75" customHeight="1" x14ac:dyDescent="0.2">
      <c r="A23" s="163"/>
      <c r="B23" s="442"/>
      <c r="C23" s="443"/>
      <c r="D23" s="444"/>
      <c r="E23" s="451"/>
      <c r="F23" s="452"/>
      <c r="G23" s="452"/>
      <c r="H23" s="452"/>
      <c r="I23" s="452"/>
      <c r="J23" s="452"/>
      <c r="K23" s="453"/>
      <c r="L23" s="451"/>
      <c r="M23" s="452"/>
      <c r="N23" s="452"/>
      <c r="O23" s="452"/>
      <c r="P23" s="453"/>
      <c r="Q23" s="457"/>
      <c r="R23" s="458"/>
      <c r="S23" s="458"/>
      <c r="T23" s="458"/>
      <c r="U23" s="458"/>
      <c r="V23" s="459"/>
      <c r="W23" s="506"/>
      <c r="X23" s="443"/>
      <c r="Y23" s="444"/>
      <c r="Z23" s="451"/>
      <c r="AA23" s="452"/>
      <c r="AB23" s="452"/>
      <c r="AC23" s="452"/>
      <c r="AD23" s="452"/>
      <c r="AE23" s="452"/>
      <c r="AF23" s="452"/>
      <c r="AG23" s="453"/>
      <c r="AH23" s="451"/>
      <c r="AI23" s="452"/>
      <c r="AJ23" s="452"/>
      <c r="AK23" s="452"/>
      <c r="AL23" s="453"/>
      <c r="AM23" s="469"/>
      <c r="AN23" s="470"/>
      <c r="AO23" s="470"/>
      <c r="AP23" s="470"/>
      <c r="AQ23" s="470"/>
      <c r="AR23" s="471"/>
      <c r="AS23" s="457"/>
      <c r="AT23" s="458"/>
      <c r="AU23" s="458"/>
      <c r="AV23" s="458"/>
      <c r="AW23" s="458"/>
      <c r="AX23" s="473"/>
      <c r="AY23" s="477" t="s">
        <v>160</v>
      </c>
      <c r="AZ23" s="478"/>
      <c r="BA23" s="478"/>
      <c r="BB23" s="478"/>
      <c r="BC23" s="478"/>
      <c r="BD23" s="478"/>
      <c r="BE23" s="478"/>
      <c r="BF23" s="478"/>
      <c r="BG23" s="478"/>
      <c r="BH23" s="478"/>
      <c r="BI23" s="478"/>
      <c r="BJ23" s="478"/>
      <c r="BK23" s="478"/>
      <c r="BL23" s="478"/>
      <c r="BM23" s="479"/>
      <c r="BN23" s="463">
        <v>33216791</v>
      </c>
      <c r="BO23" s="464"/>
      <c r="BP23" s="464"/>
      <c r="BQ23" s="464"/>
      <c r="BR23" s="464"/>
      <c r="BS23" s="464"/>
      <c r="BT23" s="464"/>
      <c r="BU23" s="465"/>
      <c r="BV23" s="463">
        <v>33186867</v>
      </c>
      <c r="BW23" s="464"/>
      <c r="BX23" s="464"/>
      <c r="BY23" s="464"/>
      <c r="BZ23" s="464"/>
      <c r="CA23" s="464"/>
      <c r="CB23" s="464"/>
      <c r="CC23" s="465"/>
      <c r="CD23" s="172"/>
      <c r="CE23" s="495"/>
      <c r="CF23" s="495"/>
      <c r="CG23" s="495"/>
      <c r="CH23" s="495"/>
      <c r="CI23" s="495"/>
      <c r="CJ23" s="495"/>
      <c r="CK23" s="495"/>
      <c r="CL23" s="495"/>
      <c r="CM23" s="495"/>
      <c r="CN23" s="495"/>
      <c r="CO23" s="495"/>
      <c r="CP23" s="495"/>
      <c r="CQ23" s="495"/>
      <c r="CR23" s="495"/>
      <c r="CS23" s="496"/>
      <c r="CT23" s="460"/>
      <c r="CU23" s="461"/>
      <c r="CV23" s="461"/>
      <c r="CW23" s="461"/>
      <c r="CX23" s="461"/>
      <c r="CY23" s="461"/>
      <c r="CZ23" s="461"/>
      <c r="DA23" s="462"/>
      <c r="DB23" s="460"/>
      <c r="DC23" s="461"/>
      <c r="DD23" s="461"/>
      <c r="DE23" s="461"/>
      <c r="DF23" s="461"/>
      <c r="DG23" s="461"/>
      <c r="DH23" s="461"/>
      <c r="DI23" s="462"/>
    </row>
    <row r="24" spans="1:113" ht="18.75" customHeight="1" thickBot="1" x14ac:dyDescent="0.25">
      <c r="A24" s="163"/>
      <c r="B24" s="442"/>
      <c r="C24" s="443"/>
      <c r="D24" s="444"/>
      <c r="E24" s="419" t="s">
        <v>161</v>
      </c>
      <c r="F24" s="420"/>
      <c r="G24" s="420"/>
      <c r="H24" s="420"/>
      <c r="I24" s="420"/>
      <c r="J24" s="420"/>
      <c r="K24" s="421"/>
      <c r="L24" s="416">
        <v>1</v>
      </c>
      <c r="M24" s="417"/>
      <c r="N24" s="417"/>
      <c r="O24" s="417"/>
      <c r="P24" s="418"/>
      <c r="Q24" s="416">
        <v>7500</v>
      </c>
      <c r="R24" s="417"/>
      <c r="S24" s="417"/>
      <c r="T24" s="417"/>
      <c r="U24" s="417"/>
      <c r="V24" s="418"/>
      <c r="W24" s="506"/>
      <c r="X24" s="443"/>
      <c r="Y24" s="444"/>
      <c r="Z24" s="419" t="s">
        <v>162</v>
      </c>
      <c r="AA24" s="420"/>
      <c r="AB24" s="420"/>
      <c r="AC24" s="420"/>
      <c r="AD24" s="420"/>
      <c r="AE24" s="420"/>
      <c r="AF24" s="420"/>
      <c r="AG24" s="421"/>
      <c r="AH24" s="416">
        <v>806</v>
      </c>
      <c r="AI24" s="417"/>
      <c r="AJ24" s="417"/>
      <c r="AK24" s="417"/>
      <c r="AL24" s="418"/>
      <c r="AM24" s="416">
        <v>2518750</v>
      </c>
      <c r="AN24" s="417"/>
      <c r="AO24" s="417"/>
      <c r="AP24" s="417"/>
      <c r="AQ24" s="417"/>
      <c r="AR24" s="418"/>
      <c r="AS24" s="416">
        <v>3125</v>
      </c>
      <c r="AT24" s="417"/>
      <c r="AU24" s="417"/>
      <c r="AV24" s="417"/>
      <c r="AW24" s="417"/>
      <c r="AX24" s="476"/>
      <c r="AY24" s="436" t="s">
        <v>163</v>
      </c>
      <c r="AZ24" s="437"/>
      <c r="BA24" s="437"/>
      <c r="BB24" s="437"/>
      <c r="BC24" s="437"/>
      <c r="BD24" s="437"/>
      <c r="BE24" s="437"/>
      <c r="BF24" s="437"/>
      <c r="BG24" s="437"/>
      <c r="BH24" s="437"/>
      <c r="BI24" s="437"/>
      <c r="BJ24" s="437"/>
      <c r="BK24" s="437"/>
      <c r="BL24" s="437"/>
      <c r="BM24" s="438"/>
      <c r="BN24" s="463">
        <v>37503929</v>
      </c>
      <c r="BO24" s="464"/>
      <c r="BP24" s="464"/>
      <c r="BQ24" s="464"/>
      <c r="BR24" s="464"/>
      <c r="BS24" s="464"/>
      <c r="BT24" s="464"/>
      <c r="BU24" s="465"/>
      <c r="BV24" s="463">
        <v>37092233</v>
      </c>
      <c r="BW24" s="464"/>
      <c r="BX24" s="464"/>
      <c r="BY24" s="464"/>
      <c r="BZ24" s="464"/>
      <c r="CA24" s="464"/>
      <c r="CB24" s="464"/>
      <c r="CC24" s="465"/>
      <c r="CD24" s="172"/>
      <c r="CE24" s="495"/>
      <c r="CF24" s="495"/>
      <c r="CG24" s="495"/>
      <c r="CH24" s="495"/>
      <c r="CI24" s="495"/>
      <c r="CJ24" s="495"/>
      <c r="CK24" s="495"/>
      <c r="CL24" s="495"/>
      <c r="CM24" s="495"/>
      <c r="CN24" s="495"/>
      <c r="CO24" s="495"/>
      <c r="CP24" s="495"/>
      <c r="CQ24" s="495"/>
      <c r="CR24" s="495"/>
      <c r="CS24" s="496"/>
      <c r="CT24" s="460"/>
      <c r="CU24" s="461"/>
      <c r="CV24" s="461"/>
      <c r="CW24" s="461"/>
      <c r="CX24" s="461"/>
      <c r="CY24" s="461"/>
      <c r="CZ24" s="461"/>
      <c r="DA24" s="462"/>
      <c r="DB24" s="460"/>
      <c r="DC24" s="461"/>
      <c r="DD24" s="461"/>
      <c r="DE24" s="461"/>
      <c r="DF24" s="461"/>
      <c r="DG24" s="461"/>
      <c r="DH24" s="461"/>
      <c r="DI24" s="462"/>
    </row>
    <row r="25" spans="1:113" ht="18.75" customHeight="1" x14ac:dyDescent="0.2">
      <c r="A25" s="163"/>
      <c r="B25" s="442"/>
      <c r="C25" s="443"/>
      <c r="D25" s="444"/>
      <c r="E25" s="419" t="s">
        <v>164</v>
      </c>
      <c r="F25" s="420"/>
      <c r="G25" s="420"/>
      <c r="H25" s="420"/>
      <c r="I25" s="420"/>
      <c r="J25" s="420"/>
      <c r="K25" s="421"/>
      <c r="L25" s="416">
        <v>1</v>
      </c>
      <c r="M25" s="417"/>
      <c r="N25" s="417"/>
      <c r="O25" s="417"/>
      <c r="P25" s="418"/>
      <c r="Q25" s="416">
        <v>5850</v>
      </c>
      <c r="R25" s="417"/>
      <c r="S25" s="417"/>
      <c r="T25" s="417"/>
      <c r="U25" s="417"/>
      <c r="V25" s="418"/>
      <c r="W25" s="506"/>
      <c r="X25" s="443"/>
      <c r="Y25" s="444"/>
      <c r="Z25" s="419" t="s">
        <v>165</v>
      </c>
      <c r="AA25" s="420"/>
      <c r="AB25" s="420"/>
      <c r="AC25" s="420"/>
      <c r="AD25" s="420"/>
      <c r="AE25" s="420"/>
      <c r="AF25" s="420"/>
      <c r="AG25" s="421"/>
      <c r="AH25" s="416">
        <v>177</v>
      </c>
      <c r="AI25" s="417"/>
      <c r="AJ25" s="417"/>
      <c r="AK25" s="417"/>
      <c r="AL25" s="418"/>
      <c r="AM25" s="416">
        <v>574011</v>
      </c>
      <c r="AN25" s="417"/>
      <c r="AO25" s="417"/>
      <c r="AP25" s="417"/>
      <c r="AQ25" s="417"/>
      <c r="AR25" s="418"/>
      <c r="AS25" s="416">
        <v>3243</v>
      </c>
      <c r="AT25" s="417"/>
      <c r="AU25" s="417"/>
      <c r="AV25" s="417"/>
      <c r="AW25" s="417"/>
      <c r="AX25" s="476"/>
      <c r="AY25" s="489" t="s">
        <v>166</v>
      </c>
      <c r="AZ25" s="490"/>
      <c r="BA25" s="490"/>
      <c r="BB25" s="490"/>
      <c r="BC25" s="490"/>
      <c r="BD25" s="490"/>
      <c r="BE25" s="490"/>
      <c r="BF25" s="490"/>
      <c r="BG25" s="490"/>
      <c r="BH25" s="490"/>
      <c r="BI25" s="490"/>
      <c r="BJ25" s="490"/>
      <c r="BK25" s="490"/>
      <c r="BL25" s="490"/>
      <c r="BM25" s="491"/>
      <c r="BN25" s="492">
        <v>8665560</v>
      </c>
      <c r="BO25" s="493"/>
      <c r="BP25" s="493"/>
      <c r="BQ25" s="493"/>
      <c r="BR25" s="493"/>
      <c r="BS25" s="493"/>
      <c r="BT25" s="493"/>
      <c r="BU25" s="494"/>
      <c r="BV25" s="492">
        <v>2679772</v>
      </c>
      <c r="BW25" s="493"/>
      <c r="BX25" s="493"/>
      <c r="BY25" s="493"/>
      <c r="BZ25" s="493"/>
      <c r="CA25" s="493"/>
      <c r="CB25" s="493"/>
      <c r="CC25" s="494"/>
      <c r="CD25" s="172"/>
      <c r="CE25" s="495"/>
      <c r="CF25" s="495"/>
      <c r="CG25" s="495"/>
      <c r="CH25" s="495"/>
      <c r="CI25" s="495"/>
      <c r="CJ25" s="495"/>
      <c r="CK25" s="495"/>
      <c r="CL25" s="495"/>
      <c r="CM25" s="495"/>
      <c r="CN25" s="495"/>
      <c r="CO25" s="495"/>
      <c r="CP25" s="495"/>
      <c r="CQ25" s="495"/>
      <c r="CR25" s="495"/>
      <c r="CS25" s="496"/>
      <c r="CT25" s="460"/>
      <c r="CU25" s="461"/>
      <c r="CV25" s="461"/>
      <c r="CW25" s="461"/>
      <c r="CX25" s="461"/>
      <c r="CY25" s="461"/>
      <c r="CZ25" s="461"/>
      <c r="DA25" s="462"/>
      <c r="DB25" s="460"/>
      <c r="DC25" s="461"/>
      <c r="DD25" s="461"/>
      <c r="DE25" s="461"/>
      <c r="DF25" s="461"/>
      <c r="DG25" s="461"/>
      <c r="DH25" s="461"/>
      <c r="DI25" s="462"/>
    </row>
    <row r="26" spans="1:113" ht="18.75" customHeight="1" x14ac:dyDescent="0.2">
      <c r="A26" s="163"/>
      <c r="B26" s="442"/>
      <c r="C26" s="443"/>
      <c r="D26" s="444"/>
      <c r="E26" s="419" t="s">
        <v>167</v>
      </c>
      <c r="F26" s="420"/>
      <c r="G26" s="420"/>
      <c r="H26" s="420"/>
      <c r="I26" s="420"/>
      <c r="J26" s="420"/>
      <c r="K26" s="421"/>
      <c r="L26" s="416">
        <v>1</v>
      </c>
      <c r="M26" s="417"/>
      <c r="N26" s="417"/>
      <c r="O26" s="417"/>
      <c r="P26" s="418"/>
      <c r="Q26" s="416">
        <v>5300</v>
      </c>
      <c r="R26" s="417"/>
      <c r="S26" s="417"/>
      <c r="T26" s="417"/>
      <c r="U26" s="417"/>
      <c r="V26" s="418"/>
      <c r="W26" s="506"/>
      <c r="X26" s="443"/>
      <c r="Y26" s="444"/>
      <c r="Z26" s="419" t="s">
        <v>168</v>
      </c>
      <c r="AA26" s="474"/>
      <c r="AB26" s="474"/>
      <c r="AC26" s="474"/>
      <c r="AD26" s="474"/>
      <c r="AE26" s="474"/>
      <c r="AF26" s="474"/>
      <c r="AG26" s="475"/>
      <c r="AH26" s="416">
        <v>49</v>
      </c>
      <c r="AI26" s="417"/>
      <c r="AJ26" s="417"/>
      <c r="AK26" s="417"/>
      <c r="AL26" s="418"/>
      <c r="AM26" s="416">
        <v>136416</v>
      </c>
      <c r="AN26" s="417"/>
      <c r="AO26" s="417"/>
      <c r="AP26" s="417"/>
      <c r="AQ26" s="417"/>
      <c r="AR26" s="418"/>
      <c r="AS26" s="416">
        <v>2784</v>
      </c>
      <c r="AT26" s="417"/>
      <c r="AU26" s="417"/>
      <c r="AV26" s="417"/>
      <c r="AW26" s="417"/>
      <c r="AX26" s="476"/>
      <c r="AY26" s="503" t="s">
        <v>169</v>
      </c>
      <c r="AZ26" s="423"/>
      <c r="BA26" s="423"/>
      <c r="BB26" s="423"/>
      <c r="BC26" s="423"/>
      <c r="BD26" s="423"/>
      <c r="BE26" s="423"/>
      <c r="BF26" s="423"/>
      <c r="BG26" s="423"/>
      <c r="BH26" s="423"/>
      <c r="BI26" s="423"/>
      <c r="BJ26" s="423"/>
      <c r="BK26" s="423"/>
      <c r="BL26" s="423"/>
      <c r="BM26" s="504"/>
      <c r="BN26" s="463" t="s">
        <v>122</v>
      </c>
      <c r="BO26" s="464"/>
      <c r="BP26" s="464"/>
      <c r="BQ26" s="464"/>
      <c r="BR26" s="464"/>
      <c r="BS26" s="464"/>
      <c r="BT26" s="464"/>
      <c r="BU26" s="465"/>
      <c r="BV26" s="463" t="s">
        <v>122</v>
      </c>
      <c r="BW26" s="464"/>
      <c r="BX26" s="464"/>
      <c r="BY26" s="464"/>
      <c r="BZ26" s="464"/>
      <c r="CA26" s="464"/>
      <c r="CB26" s="464"/>
      <c r="CC26" s="465"/>
      <c r="CD26" s="172"/>
      <c r="CE26" s="495"/>
      <c r="CF26" s="495"/>
      <c r="CG26" s="495"/>
      <c r="CH26" s="495"/>
      <c r="CI26" s="495"/>
      <c r="CJ26" s="495"/>
      <c r="CK26" s="495"/>
      <c r="CL26" s="495"/>
      <c r="CM26" s="495"/>
      <c r="CN26" s="495"/>
      <c r="CO26" s="495"/>
      <c r="CP26" s="495"/>
      <c r="CQ26" s="495"/>
      <c r="CR26" s="495"/>
      <c r="CS26" s="496"/>
      <c r="CT26" s="460"/>
      <c r="CU26" s="461"/>
      <c r="CV26" s="461"/>
      <c r="CW26" s="461"/>
      <c r="CX26" s="461"/>
      <c r="CY26" s="461"/>
      <c r="CZ26" s="461"/>
      <c r="DA26" s="462"/>
      <c r="DB26" s="460"/>
      <c r="DC26" s="461"/>
      <c r="DD26" s="461"/>
      <c r="DE26" s="461"/>
      <c r="DF26" s="461"/>
      <c r="DG26" s="461"/>
      <c r="DH26" s="461"/>
      <c r="DI26" s="462"/>
    </row>
    <row r="27" spans="1:113" ht="18.75" customHeight="1" thickBot="1" x14ac:dyDescent="0.25">
      <c r="A27" s="163"/>
      <c r="B27" s="442"/>
      <c r="C27" s="443"/>
      <c r="D27" s="444"/>
      <c r="E27" s="419" t="s">
        <v>170</v>
      </c>
      <c r="F27" s="420"/>
      <c r="G27" s="420"/>
      <c r="H27" s="420"/>
      <c r="I27" s="420"/>
      <c r="J27" s="420"/>
      <c r="K27" s="421"/>
      <c r="L27" s="416">
        <v>1</v>
      </c>
      <c r="M27" s="417"/>
      <c r="N27" s="417"/>
      <c r="O27" s="417"/>
      <c r="P27" s="418"/>
      <c r="Q27" s="416">
        <v>3479</v>
      </c>
      <c r="R27" s="417"/>
      <c r="S27" s="417"/>
      <c r="T27" s="417"/>
      <c r="U27" s="417"/>
      <c r="V27" s="418"/>
      <c r="W27" s="506"/>
      <c r="X27" s="443"/>
      <c r="Y27" s="444"/>
      <c r="Z27" s="419" t="s">
        <v>171</v>
      </c>
      <c r="AA27" s="420"/>
      <c r="AB27" s="420"/>
      <c r="AC27" s="420"/>
      <c r="AD27" s="420"/>
      <c r="AE27" s="420"/>
      <c r="AF27" s="420"/>
      <c r="AG27" s="421"/>
      <c r="AH27" s="416">
        <v>6</v>
      </c>
      <c r="AI27" s="417"/>
      <c r="AJ27" s="417"/>
      <c r="AK27" s="417"/>
      <c r="AL27" s="418"/>
      <c r="AM27" s="416">
        <v>19779</v>
      </c>
      <c r="AN27" s="417"/>
      <c r="AO27" s="417"/>
      <c r="AP27" s="417"/>
      <c r="AQ27" s="417"/>
      <c r="AR27" s="418"/>
      <c r="AS27" s="416">
        <v>3297</v>
      </c>
      <c r="AT27" s="417"/>
      <c r="AU27" s="417"/>
      <c r="AV27" s="417"/>
      <c r="AW27" s="417"/>
      <c r="AX27" s="476"/>
      <c r="AY27" s="500" t="s">
        <v>172</v>
      </c>
      <c r="AZ27" s="501"/>
      <c r="BA27" s="501"/>
      <c r="BB27" s="501"/>
      <c r="BC27" s="501"/>
      <c r="BD27" s="501"/>
      <c r="BE27" s="501"/>
      <c r="BF27" s="501"/>
      <c r="BG27" s="501"/>
      <c r="BH27" s="501"/>
      <c r="BI27" s="501"/>
      <c r="BJ27" s="501"/>
      <c r="BK27" s="501"/>
      <c r="BL27" s="501"/>
      <c r="BM27" s="502"/>
      <c r="BN27" s="497">
        <v>1005053</v>
      </c>
      <c r="BO27" s="498"/>
      <c r="BP27" s="498"/>
      <c r="BQ27" s="498"/>
      <c r="BR27" s="498"/>
      <c r="BS27" s="498"/>
      <c r="BT27" s="498"/>
      <c r="BU27" s="499"/>
      <c r="BV27" s="497">
        <v>1004796</v>
      </c>
      <c r="BW27" s="498"/>
      <c r="BX27" s="498"/>
      <c r="BY27" s="498"/>
      <c r="BZ27" s="498"/>
      <c r="CA27" s="498"/>
      <c r="CB27" s="498"/>
      <c r="CC27" s="499"/>
      <c r="CD27" s="166"/>
      <c r="CE27" s="495"/>
      <c r="CF27" s="495"/>
      <c r="CG27" s="495"/>
      <c r="CH27" s="495"/>
      <c r="CI27" s="495"/>
      <c r="CJ27" s="495"/>
      <c r="CK27" s="495"/>
      <c r="CL27" s="495"/>
      <c r="CM27" s="495"/>
      <c r="CN27" s="495"/>
      <c r="CO27" s="495"/>
      <c r="CP27" s="495"/>
      <c r="CQ27" s="495"/>
      <c r="CR27" s="495"/>
      <c r="CS27" s="496"/>
      <c r="CT27" s="460"/>
      <c r="CU27" s="461"/>
      <c r="CV27" s="461"/>
      <c r="CW27" s="461"/>
      <c r="CX27" s="461"/>
      <c r="CY27" s="461"/>
      <c r="CZ27" s="461"/>
      <c r="DA27" s="462"/>
      <c r="DB27" s="460"/>
      <c r="DC27" s="461"/>
      <c r="DD27" s="461"/>
      <c r="DE27" s="461"/>
      <c r="DF27" s="461"/>
      <c r="DG27" s="461"/>
      <c r="DH27" s="461"/>
      <c r="DI27" s="462"/>
    </row>
    <row r="28" spans="1:113" ht="18.75" customHeight="1" x14ac:dyDescent="0.2">
      <c r="A28" s="163"/>
      <c r="B28" s="442"/>
      <c r="C28" s="443"/>
      <c r="D28" s="444"/>
      <c r="E28" s="419" t="s">
        <v>173</v>
      </c>
      <c r="F28" s="420"/>
      <c r="G28" s="420"/>
      <c r="H28" s="420"/>
      <c r="I28" s="420"/>
      <c r="J28" s="420"/>
      <c r="K28" s="421"/>
      <c r="L28" s="416">
        <v>1</v>
      </c>
      <c r="M28" s="417"/>
      <c r="N28" s="417"/>
      <c r="O28" s="417"/>
      <c r="P28" s="418"/>
      <c r="Q28" s="416">
        <v>2851</v>
      </c>
      <c r="R28" s="417"/>
      <c r="S28" s="417"/>
      <c r="T28" s="417"/>
      <c r="U28" s="417"/>
      <c r="V28" s="418"/>
      <c r="W28" s="506"/>
      <c r="X28" s="443"/>
      <c r="Y28" s="444"/>
      <c r="Z28" s="419" t="s">
        <v>174</v>
      </c>
      <c r="AA28" s="420"/>
      <c r="AB28" s="420"/>
      <c r="AC28" s="420"/>
      <c r="AD28" s="420"/>
      <c r="AE28" s="420"/>
      <c r="AF28" s="420"/>
      <c r="AG28" s="421"/>
      <c r="AH28" s="416">
        <v>2</v>
      </c>
      <c r="AI28" s="417"/>
      <c r="AJ28" s="417"/>
      <c r="AK28" s="417"/>
      <c r="AL28" s="418"/>
      <c r="AM28" s="416" t="s">
        <v>175</v>
      </c>
      <c r="AN28" s="417"/>
      <c r="AO28" s="417"/>
      <c r="AP28" s="417"/>
      <c r="AQ28" s="417"/>
      <c r="AR28" s="418"/>
      <c r="AS28" s="416" t="s">
        <v>175</v>
      </c>
      <c r="AT28" s="417"/>
      <c r="AU28" s="417"/>
      <c r="AV28" s="417"/>
      <c r="AW28" s="417"/>
      <c r="AX28" s="476"/>
      <c r="AY28" s="480" t="s">
        <v>176</v>
      </c>
      <c r="AZ28" s="481"/>
      <c r="BA28" s="481"/>
      <c r="BB28" s="482"/>
      <c r="BC28" s="489" t="s">
        <v>46</v>
      </c>
      <c r="BD28" s="490"/>
      <c r="BE28" s="490"/>
      <c r="BF28" s="490"/>
      <c r="BG28" s="490"/>
      <c r="BH28" s="490"/>
      <c r="BI28" s="490"/>
      <c r="BJ28" s="490"/>
      <c r="BK28" s="490"/>
      <c r="BL28" s="490"/>
      <c r="BM28" s="491"/>
      <c r="BN28" s="492">
        <v>2374529</v>
      </c>
      <c r="BO28" s="493"/>
      <c r="BP28" s="493"/>
      <c r="BQ28" s="493"/>
      <c r="BR28" s="493"/>
      <c r="BS28" s="493"/>
      <c r="BT28" s="493"/>
      <c r="BU28" s="494"/>
      <c r="BV28" s="492">
        <v>3418902</v>
      </c>
      <c r="BW28" s="493"/>
      <c r="BX28" s="493"/>
      <c r="BY28" s="493"/>
      <c r="BZ28" s="493"/>
      <c r="CA28" s="493"/>
      <c r="CB28" s="493"/>
      <c r="CC28" s="494"/>
      <c r="CD28" s="172"/>
      <c r="CE28" s="495"/>
      <c r="CF28" s="495"/>
      <c r="CG28" s="495"/>
      <c r="CH28" s="495"/>
      <c r="CI28" s="495"/>
      <c r="CJ28" s="495"/>
      <c r="CK28" s="495"/>
      <c r="CL28" s="495"/>
      <c r="CM28" s="495"/>
      <c r="CN28" s="495"/>
      <c r="CO28" s="495"/>
      <c r="CP28" s="495"/>
      <c r="CQ28" s="495"/>
      <c r="CR28" s="495"/>
      <c r="CS28" s="496"/>
      <c r="CT28" s="460"/>
      <c r="CU28" s="461"/>
      <c r="CV28" s="461"/>
      <c r="CW28" s="461"/>
      <c r="CX28" s="461"/>
      <c r="CY28" s="461"/>
      <c r="CZ28" s="461"/>
      <c r="DA28" s="462"/>
      <c r="DB28" s="460"/>
      <c r="DC28" s="461"/>
      <c r="DD28" s="461"/>
      <c r="DE28" s="461"/>
      <c r="DF28" s="461"/>
      <c r="DG28" s="461"/>
      <c r="DH28" s="461"/>
      <c r="DI28" s="462"/>
    </row>
    <row r="29" spans="1:113" ht="18.75" customHeight="1" x14ac:dyDescent="0.2">
      <c r="A29" s="163"/>
      <c r="B29" s="442"/>
      <c r="C29" s="443"/>
      <c r="D29" s="444"/>
      <c r="E29" s="419" t="s">
        <v>177</v>
      </c>
      <c r="F29" s="420"/>
      <c r="G29" s="420"/>
      <c r="H29" s="420"/>
      <c r="I29" s="420"/>
      <c r="J29" s="420"/>
      <c r="K29" s="421"/>
      <c r="L29" s="416">
        <v>19</v>
      </c>
      <c r="M29" s="417"/>
      <c r="N29" s="417"/>
      <c r="O29" s="417"/>
      <c r="P29" s="418"/>
      <c r="Q29" s="416">
        <v>2682</v>
      </c>
      <c r="R29" s="417"/>
      <c r="S29" s="417"/>
      <c r="T29" s="417"/>
      <c r="U29" s="417"/>
      <c r="V29" s="418"/>
      <c r="W29" s="507"/>
      <c r="X29" s="508"/>
      <c r="Y29" s="509"/>
      <c r="Z29" s="419" t="s">
        <v>178</v>
      </c>
      <c r="AA29" s="420"/>
      <c r="AB29" s="420"/>
      <c r="AC29" s="420"/>
      <c r="AD29" s="420"/>
      <c r="AE29" s="420"/>
      <c r="AF29" s="420"/>
      <c r="AG29" s="421"/>
      <c r="AH29" s="416">
        <v>814</v>
      </c>
      <c r="AI29" s="417"/>
      <c r="AJ29" s="417"/>
      <c r="AK29" s="417"/>
      <c r="AL29" s="418"/>
      <c r="AM29" s="416">
        <v>2543107</v>
      </c>
      <c r="AN29" s="417"/>
      <c r="AO29" s="417"/>
      <c r="AP29" s="417"/>
      <c r="AQ29" s="417"/>
      <c r="AR29" s="418"/>
      <c r="AS29" s="416">
        <v>3124</v>
      </c>
      <c r="AT29" s="417"/>
      <c r="AU29" s="417"/>
      <c r="AV29" s="417"/>
      <c r="AW29" s="417"/>
      <c r="AX29" s="476"/>
      <c r="AY29" s="483"/>
      <c r="AZ29" s="484"/>
      <c r="BA29" s="484"/>
      <c r="BB29" s="485"/>
      <c r="BC29" s="477" t="s">
        <v>179</v>
      </c>
      <c r="BD29" s="478"/>
      <c r="BE29" s="478"/>
      <c r="BF29" s="478"/>
      <c r="BG29" s="478"/>
      <c r="BH29" s="478"/>
      <c r="BI29" s="478"/>
      <c r="BJ29" s="478"/>
      <c r="BK29" s="478"/>
      <c r="BL29" s="478"/>
      <c r="BM29" s="479"/>
      <c r="BN29" s="463">
        <v>1062592</v>
      </c>
      <c r="BO29" s="464"/>
      <c r="BP29" s="464"/>
      <c r="BQ29" s="464"/>
      <c r="BR29" s="464"/>
      <c r="BS29" s="464"/>
      <c r="BT29" s="464"/>
      <c r="BU29" s="465"/>
      <c r="BV29" s="463">
        <v>1189399</v>
      </c>
      <c r="BW29" s="464"/>
      <c r="BX29" s="464"/>
      <c r="BY29" s="464"/>
      <c r="BZ29" s="464"/>
      <c r="CA29" s="464"/>
      <c r="CB29" s="464"/>
      <c r="CC29" s="465"/>
      <c r="CD29" s="166"/>
      <c r="CE29" s="495"/>
      <c r="CF29" s="495"/>
      <c r="CG29" s="495"/>
      <c r="CH29" s="495"/>
      <c r="CI29" s="495"/>
      <c r="CJ29" s="495"/>
      <c r="CK29" s="495"/>
      <c r="CL29" s="495"/>
      <c r="CM29" s="495"/>
      <c r="CN29" s="495"/>
      <c r="CO29" s="495"/>
      <c r="CP29" s="495"/>
      <c r="CQ29" s="495"/>
      <c r="CR29" s="495"/>
      <c r="CS29" s="496"/>
      <c r="CT29" s="460"/>
      <c r="CU29" s="461"/>
      <c r="CV29" s="461"/>
      <c r="CW29" s="461"/>
      <c r="CX29" s="461"/>
      <c r="CY29" s="461"/>
      <c r="CZ29" s="461"/>
      <c r="DA29" s="462"/>
      <c r="DB29" s="460"/>
      <c r="DC29" s="461"/>
      <c r="DD29" s="461"/>
      <c r="DE29" s="461"/>
      <c r="DF29" s="461"/>
      <c r="DG29" s="461"/>
      <c r="DH29" s="461"/>
      <c r="DI29" s="462"/>
    </row>
    <row r="30" spans="1:113" ht="18.75" customHeight="1" thickBot="1" x14ac:dyDescent="0.25">
      <c r="A30" s="163"/>
      <c r="B30" s="445"/>
      <c r="C30" s="446"/>
      <c r="D30" s="447"/>
      <c r="E30" s="424"/>
      <c r="F30" s="425"/>
      <c r="G30" s="425"/>
      <c r="H30" s="425"/>
      <c r="I30" s="425"/>
      <c r="J30" s="425"/>
      <c r="K30" s="426"/>
      <c r="L30" s="427"/>
      <c r="M30" s="428"/>
      <c r="N30" s="428"/>
      <c r="O30" s="428"/>
      <c r="P30" s="429"/>
      <c r="Q30" s="427"/>
      <c r="R30" s="428"/>
      <c r="S30" s="428"/>
      <c r="T30" s="428"/>
      <c r="U30" s="428"/>
      <c r="V30" s="429"/>
      <c r="W30" s="430" t="s">
        <v>180</v>
      </c>
      <c r="X30" s="431"/>
      <c r="Y30" s="431"/>
      <c r="Z30" s="431"/>
      <c r="AA30" s="431"/>
      <c r="AB30" s="431"/>
      <c r="AC30" s="431"/>
      <c r="AD30" s="431"/>
      <c r="AE30" s="431"/>
      <c r="AF30" s="431"/>
      <c r="AG30" s="432"/>
      <c r="AH30" s="433">
        <v>91.5</v>
      </c>
      <c r="AI30" s="434"/>
      <c r="AJ30" s="434"/>
      <c r="AK30" s="434"/>
      <c r="AL30" s="434"/>
      <c r="AM30" s="434"/>
      <c r="AN30" s="434"/>
      <c r="AO30" s="434"/>
      <c r="AP30" s="434"/>
      <c r="AQ30" s="434"/>
      <c r="AR30" s="434"/>
      <c r="AS30" s="434"/>
      <c r="AT30" s="434"/>
      <c r="AU30" s="434"/>
      <c r="AV30" s="434"/>
      <c r="AW30" s="434"/>
      <c r="AX30" s="435"/>
      <c r="AY30" s="486"/>
      <c r="AZ30" s="487"/>
      <c r="BA30" s="487"/>
      <c r="BB30" s="488"/>
      <c r="BC30" s="436" t="s">
        <v>48</v>
      </c>
      <c r="BD30" s="437"/>
      <c r="BE30" s="437"/>
      <c r="BF30" s="437"/>
      <c r="BG30" s="437"/>
      <c r="BH30" s="437"/>
      <c r="BI30" s="437"/>
      <c r="BJ30" s="437"/>
      <c r="BK30" s="437"/>
      <c r="BL30" s="437"/>
      <c r="BM30" s="438"/>
      <c r="BN30" s="497">
        <v>8035049</v>
      </c>
      <c r="BO30" s="498"/>
      <c r="BP30" s="498"/>
      <c r="BQ30" s="498"/>
      <c r="BR30" s="498"/>
      <c r="BS30" s="498"/>
      <c r="BT30" s="498"/>
      <c r="BU30" s="499"/>
      <c r="BV30" s="497">
        <v>8449428</v>
      </c>
      <c r="BW30" s="498"/>
      <c r="BX30" s="498"/>
      <c r="BY30" s="498"/>
      <c r="BZ30" s="498"/>
      <c r="CA30" s="498"/>
      <c r="CB30" s="498"/>
      <c r="CC30" s="499"/>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22" t="s">
        <v>181</v>
      </c>
      <c r="D32" s="422"/>
      <c r="E32" s="422"/>
      <c r="F32" s="422"/>
      <c r="G32" s="422"/>
      <c r="H32" s="422"/>
      <c r="I32" s="422"/>
      <c r="J32" s="422"/>
      <c r="K32" s="422"/>
      <c r="L32" s="422"/>
      <c r="M32" s="422"/>
      <c r="N32" s="422"/>
      <c r="O32" s="422"/>
      <c r="P32" s="422"/>
      <c r="Q32" s="422"/>
      <c r="R32" s="422"/>
      <c r="S32" s="422"/>
      <c r="U32" s="423" t="s">
        <v>182</v>
      </c>
      <c r="V32" s="423"/>
      <c r="W32" s="423"/>
      <c r="X32" s="423"/>
      <c r="Y32" s="423"/>
      <c r="Z32" s="423"/>
      <c r="AA32" s="423"/>
      <c r="AB32" s="423"/>
      <c r="AC32" s="423"/>
      <c r="AD32" s="423"/>
      <c r="AE32" s="423"/>
      <c r="AF32" s="423"/>
      <c r="AG32" s="423"/>
      <c r="AH32" s="423"/>
      <c r="AI32" s="423"/>
      <c r="AJ32" s="423"/>
      <c r="AK32" s="423"/>
      <c r="AM32" s="423" t="s">
        <v>183</v>
      </c>
      <c r="AN32" s="423"/>
      <c r="AO32" s="423"/>
      <c r="AP32" s="423"/>
      <c r="AQ32" s="423"/>
      <c r="AR32" s="423"/>
      <c r="AS32" s="423"/>
      <c r="AT32" s="423"/>
      <c r="AU32" s="423"/>
      <c r="AV32" s="423"/>
      <c r="AW32" s="423"/>
      <c r="AX32" s="423"/>
      <c r="AY32" s="423"/>
      <c r="AZ32" s="423"/>
      <c r="BA32" s="423"/>
      <c r="BB32" s="423"/>
      <c r="BC32" s="423"/>
      <c r="BE32" s="423" t="s">
        <v>184</v>
      </c>
      <c r="BF32" s="423"/>
      <c r="BG32" s="423"/>
      <c r="BH32" s="423"/>
      <c r="BI32" s="423"/>
      <c r="BJ32" s="423"/>
      <c r="BK32" s="423"/>
      <c r="BL32" s="423"/>
      <c r="BM32" s="423"/>
      <c r="BN32" s="423"/>
      <c r="BO32" s="423"/>
      <c r="BP32" s="423"/>
      <c r="BQ32" s="423"/>
      <c r="BR32" s="423"/>
      <c r="BS32" s="423"/>
      <c r="BT32" s="423"/>
      <c r="BU32" s="423"/>
      <c r="BW32" s="423" t="s">
        <v>185</v>
      </c>
      <c r="BX32" s="423"/>
      <c r="BY32" s="423"/>
      <c r="BZ32" s="423"/>
      <c r="CA32" s="423"/>
      <c r="CB32" s="423"/>
      <c r="CC32" s="423"/>
      <c r="CD32" s="423"/>
      <c r="CE32" s="423"/>
      <c r="CF32" s="423"/>
      <c r="CG32" s="423"/>
      <c r="CH32" s="423"/>
      <c r="CI32" s="423"/>
      <c r="CJ32" s="423"/>
      <c r="CK32" s="423"/>
      <c r="CL32" s="423"/>
      <c r="CM32" s="423"/>
      <c r="CO32" s="423" t="s">
        <v>186</v>
      </c>
      <c r="CP32" s="423"/>
      <c r="CQ32" s="423"/>
      <c r="CR32" s="423"/>
      <c r="CS32" s="423"/>
      <c r="CT32" s="423"/>
      <c r="CU32" s="423"/>
      <c r="CV32" s="423"/>
      <c r="CW32" s="423"/>
      <c r="CX32" s="423"/>
      <c r="CY32" s="423"/>
      <c r="CZ32" s="423"/>
      <c r="DA32" s="423"/>
      <c r="DB32" s="423"/>
      <c r="DC32" s="423"/>
      <c r="DD32" s="423"/>
      <c r="DE32" s="423"/>
      <c r="DI32" s="189"/>
    </row>
    <row r="33" spans="1:113" ht="13.5" customHeight="1" x14ac:dyDescent="0.2">
      <c r="A33" s="163"/>
      <c r="B33" s="190"/>
      <c r="C33" s="415" t="s">
        <v>187</v>
      </c>
      <c r="D33" s="415"/>
      <c r="E33" s="414" t="s">
        <v>188</v>
      </c>
      <c r="F33" s="414"/>
      <c r="G33" s="414"/>
      <c r="H33" s="414"/>
      <c r="I33" s="414"/>
      <c r="J33" s="414"/>
      <c r="K33" s="414"/>
      <c r="L33" s="414"/>
      <c r="M33" s="414"/>
      <c r="N33" s="414"/>
      <c r="O33" s="414"/>
      <c r="P33" s="414"/>
      <c r="Q33" s="414"/>
      <c r="R33" s="414"/>
      <c r="S33" s="414"/>
      <c r="T33" s="167"/>
      <c r="U33" s="415" t="s">
        <v>187</v>
      </c>
      <c r="V33" s="415"/>
      <c r="W33" s="414" t="s">
        <v>188</v>
      </c>
      <c r="X33" s="414"/>
      <c r="Y33" s="414"/>
      <c r="Z33" s="414"/>
      <c r="AA33" s="414"/>
      <c r="AB33" s="414"/>
      <c r="AC33" s="414"/>
      <c r="AD33" s="414"/>
      <c r="AE33" s="414"/>
      <c r="AF33" s="414"/>
      <c r="AG33" s="414"/>
      <c r="AH33" s="414"/>
      <c r="AI33" s="414"/>
      <c r="AJ33" s="414"/>
      <c r="AK33" s="414"/>
      <c r="AL33" s="167"/>
      <c r="AM33" s="415" t="s">
        <v>187</v>
      </c>
      <c r="AN33" s="415"/>
      <c r="AO33" s="414" t="s">
        <v>188</v>
      </c>
      <c r="AP33" s="414"/>
      <c r="AQ33" s="414"/>
      <c r="AR33" s="414"/>
      <c r="AS33" s="414"/>
      <c r="AT33" s="414"/>
      <c r="AU33" s="414"/>
      <c r="AV33" s="414"/>
      <c r="AW33" s="414"/>
      <c r="AX33" s="414"/>
      <c r="AY33" s="414"/>
      <c r="AZ33" s="414"/>
      <c r="BA33" s="414"/>
      <c r="BB33" s="414"/>
      <c r="BC33" s="414"/>
      <c r="BD33" s="173"/>
      <c r="BE33" s="414" t="s">
        <v>189</v>
      </c>
      <c r="BF33" s="414"/>
      <c r="BG33" s="414" t="s">
        <v>190</v>
      </c>
      <c r="BH33" s="414"/>
      <c r="BI33" s="414"/>
      <c r="BJ33" s="414"/>
      <c r="BK33" s="414"/>
      <c r="BL33" s="414"/>
      <c r="BM33" s="414"/>
      <c r="BN33" s="414"/>
      <c r="BO33" s="414"/>
      <c r="BP33" s="414"/>
      <c r="BQ33" s="414"/>
      <c r="BR33" s="414"/>
      <c r="BS33" s="414"/>
      <c r="BT33" s="414"/>
      <c r="BU33" s="414"/>
      <c r="BV33" s="173"/>
      <c r="BW33" s="415" t="s">
        <v>189</v>
      </c>
      <c r="BX33" s="415"/>
      <c r="BY33" s="414" t="s">
        <v>191</v>
      </c>
      <c r="BZ33" s="414"/>
      <c r="CA33" s="414"/>
      <c r="CB33" s="414"/>
      <c r="CC33" s="414"/>
      <c r="CD33" s="414"/>
      <c r="CE33" s="414"/>
      <c r="CF33" s="414"/>
      <c r="CG33" s="414"/>
      <c r="CH33" s="414"/>
      <c r="CI33" s="414"/>
      <c r="CJ33" s="414"/>
      <c r="CK33" s="414"/>
      <c r="CL33" s="414"/>
      <c r="CM33" s="414"/>
      <c r="CN33" s="167"/>
      <c r="CO33" s="415" t="s">
        <v>187</v>
      </c>
      <c r="CP33" s="415"/>
      <c r="CQ33" s="414" t="s">
        <v>192</v>
      </c>
      <c r="CR33" s="414"/>
      <c r="CS33" s="414"/>
      <c r="CT33" s="414"/>
      <c r="CU33" s="414"/>
      <c r="CV33" s="414"/>
      <c r="CW33" s="414"/>
      <c r="CX33" s="414"/>
      <c r="CY33" s="414"/>
      <c r="CZ33" s="414"/>
      <c r="DA33" s="414"/>
      <c r="DB33" s="414"/>
      <c r="DC33" s="414"/>
      <c r="DD33" s="414"/>
      <c r="DE33" s="414"/>
      <c r="DF33" s="167"/>
      <c r="DG33" s="413" t="s">
        <v>193</v>
      </c>
      <c r="DH33" s="413"/>
      <c r="DI33" s="168"/>
    </row>
    <row r="34" spans="1:113" ht="32.25" customHeight="1" x14ac:dyDescent="0.2">
      <c r="A34" s="163"/>
      <c r="B34" s="190"/>
      <c r="C34" s="411">
        <f>IF(E34="","",1)</f>
        <v>1</v>
      </c>
      <c r="D34" s="411"/>
      <c r="E34" s="412" t="str">
        <f>IF('各会計、関係団体の財政状況及び健全化判断比率'!B7="","",'各会計、関係団体の財政状況及び健全化判断比率'!B7)</f>
        <v>一般会計</v>
      </c>
      <c r="F34" s="412"/>
      <c r="G34" s="412"/>
      <c r="H34" s="412"/>
      <c r="I34" s="412"/>
      <c r="J34" s="412"/>
      <c r="K34" s="412"/>
      <c r="L34" s="412"/>
      <c r="M34" s="412"/>
      <c r="N34" s="412"/>
      <c r="O34" s="412"/>
      <c r="P34" s="412"/>
      <c r="Q34" s="412"/>
      <c r="R34" s="412"/>
      <c r="S34" s="412"/>
      <c r="T34" s="163"/>
      <c r="U34" s="411">
        <f>IF(W34="","",MAX(C34:D43)+1)</f>
        <v>2</v>
      </c>
      <c r="V34" s="411"/>
      <c r="W34" s="412" t="str">
        <f>IF('各会計、関係団体の財政状況及び健全化判断比率'!B28="","",'各会計、関係団体の財政状況及び健全化判断比率'!B28)</f>
        <v>国民健康保険特別会計</v>
      </c>
      <c r="X34" s="412"/>
      <c r="Y34" s="412"/>
      <c r="Z34" s="412"/>
      <c r="AA34" s="412"/>
      <c r="AB34" s="412"/>
      <c r="AC34" s="412"/>
      <c r="AD34" s="412"/>
      <c r="AE34" s="412"/>
      <c r="AF34" s="412"/>
      <c r="AG34" s="412"/>
      <c r="AH34" s="412"/>
      <c r="AI34" s="412"/>
      <c r="AJ34" s="412"/>
      <c r="AK34" s="412"/>
      <c r="AL34" s="163"/>
      <c r="AM34" s="411">
        <f>IF(AO34="","",MAX(C34:D43,U34:V43)+1)</f>
        <v>7</v>
      </c>
      <c r="AN34" s="411"/>
      <c r="AO34" s="412" t="str">
        <f>IF('各会計、関係団体の財政状況及び健全化判断比率'!B33="","",'各会計、関係団体の財政状況及び健全化判断比率'!B33)</f>
        <v>病院事業会計</v>
      </c>
      <c r="AP34" s="412"/>
      <c r="AQ34" s="412"/>
      <c r="AR34" s="412"/>
      <c r="AS34" s="412"/>
      <c r="AT34" s="412"/>
      <c r="AU34" s="412"/>
      <c r="AV34" s="412"/>
      <c r="AW34" s="412"/>
      <c r="AX34" s="412"/>
      <c r="AY34" s="412"/>
      <c r="AZ34" s="412"/>
      <c r="BA34" s="412"/>
      <c r="BB34" s="412"/>
      <c r="BC34" s="412"/>
      <c r="BD34" s="163"/>
      <c r="BE34" s="411">
        <f>IF(BG34="","",MAX(C34:D43,U34:V43,AM34:AN43)+1)</f>
        <v>10</v>
      </c>
      <c r="BF34" s="411"/>
      <c r="BG34" s="412" t="str">
        <f>IF('各会計、関係団体の財政状況及び健全化判断比率'!B36="","",'各会計、関係団体の財政状況及び健全化判断比率'!B36)</f>
        <v>小水力発電特別会計</v>
      </c>
      <c r="BH34" s="412"/>
      <c r="BI34" s="412"/>
      <c r="BJ34" s="412"/>
      <c r="BK34" s="412"/>
      <c r="BL34" s="412"/>
      <c r="BM34" s="412"/>
      <c r="BN34" s="412"/>
      <c r="BO34" s="412"/>
      <c r="BP34" s="412"/>
      <c r="BQ34" s="412"/>
      <c r="BR34" s="412"/>
      <c r="BS34" s="412"/>
      <c r="BT34" s="412"/>
      <c r="BU34" s="412"/>
      <c r="BV34" s="163"/>
      <c r="BW34" s="411">
        <f>IF(BY34="","",MAX(C34:D43,U34:V43,AM34:AN43,BE34:BF43)+1)</f>
        <v>11</v>
      </c>
      <c r="BX34" s="411"/>
      <c r="BY34" s="412" t="str">
        <f>IF('各会計、関係団体の財政状況及び健全化判断比率'!B68="","",'各会計、関係団体の財政状況及び健全化判断比率'!B68)</f>
        <v>新潟県市町村総合事務組合【一般会計】</v>
      </c>
      <c r="BZ34" s="412"/>
      <c r="CA34" s="412"/>
      <c r="CB34" s="412"/>
      <c r="CC34" s="412"/>
      <c r="CD34" s="412"/>
      <c r="CE34" s="412"/>
      <c r="CF34" s="412"/>
      <c r="CG34" s="412"/>
      <c r="CH34" s="412"/>
      <c r="CI34" s="412"/>
      <c r="CJ34" s="412"/>
      <c r="CK34" s="412"/>
      <c r="CL34" s="412"/>
      <c r="CM34" s="412"/>
      <c r="CN34" s="163"/>
      <c r="CO34" s="411">
        <f>IF(CQ34="","",MAX(C34:D43,U34:V43,AM34:AN43,BE34:BF43,BW34:BX43)+1)</f>
        <v>19</v>
      </c>
      <c r="CP34" s="411"/>
      <c r="CQ34" s="412" t="str">
        <f>IF('各会計、関係団体の財政状況及び健全化判断比率'!BS7="","",'各会計、関係団体の財政状況及び健全化判断比率'!BS7)</f>
        <v>両津温泉</v>
      </c>
      <c r="CR34" s="412"/>
      <c r="CS34" s="412"/>
      <c r="CT34" s="412"/>
      <c r="CU34" s="412"/>
      <c r="CV34" s="412"/>
      <c r="CW34" s="412"/>
      <c r="CX34" s="412"/>
      <c r="CY34" s="412"/>
      <c r="CZ34" s="412"/>
      <c r="DA34" s="412"/>
      <c r="DB34" s="412"/>
      <c r="DC34" s="412"/>
      <c r="DD34" s="412"/>
      <c r="DE34" s="412"/>
      <c r="DG34" s="409" t="str">
        <f>IF('各会計、関係団体の財政状況及び健全化判断比率'!BR7="","",'各会計、関係団体の財政状況及び健全化判断比率'!BR7)</f>
        <v/>
      </c>
      <c r="DH34" s="409"/>
      <c r="DI34" s="168"/>
    </row>
    <row r="35" spans="1:113" ht="32.25" customHeight="1" x14ac:dyDescent="0.2">
      <c r="A35" s="163"/>
      <c r="B35" s="190"/>
      <c r="C35" s="411" t="str">
        <f>IF(E35="","",C34+1)</f>
        <v/>
      </c>
      <c r="D35" s="411"/>
      <c r="E35" s="412" t="str">
        <f>IF('各会計、関係団体の財政状況及び健全化判断比率'!B8="","",'各会計、関係団体の財政状況及び健全化判断比率'!B8)</f>
        <v/>
      </c>
      <c r="F35" s="412"/>
      <c r="G35" s="412"/>
      <c r="H35" s="412"/>
      <c r="I35" s="412"/>
      <c r="J35" s="412"/>
      <c r="K35" s="412"/>
      <c r="L35" s="412"/>
      <c r="M35" s="412"/>
      <c r="N35" s="412"/>
      <c r="O35" s="412"/>
      <c r="P35" s="412"/>
      <c r="Q35" s="412"/>
      <c r="R35" s="412"/>
      <c r="S35" s="412"/>
      <c r="T35" s="163"/>
      <c r="U35" s="411">
        <f>IF(W35="","",U34+1)</f>
        <v>3</v>
      </c>
      <c r="V35" s="411"/>
      <c r="W35" s="412" t="str">
        <f>IF('各会計、関係団体の財政状況及び健全化判断比率'!B29="","",'各会計、関係団体の財政状況及び健全化判断比率'!B29)</f>
        <v>後期高齢者医療特別会計</v>
      </c>
      <c r="X35" s="412"/>
      <c r="Y35" s="412"/>
      <c r="Z35" s="412"/>
      <c r="AA35" s="412"/>
      <c r="AB35" s="412"/>
      <c r="AC35" s="412"/>
      <c r="AD35" s="412"/>
      <c r="AE35" s="412"/>
      <c r="AF35" s="412"/>
      <c r="AG35" s="412"/>
      <c r="AH35" s="412"/>
      <c r="AI35" s="412"/>
      <c r="AJ35" s="412"/>
      <c r="AK35" s="412"/>
      <c r="AL35" s="163"/>
      <c r="AM35" s="411">
        <f t="shared" ref="AM35:AM43" si="0">IF(AO35="","",AM34+1)</f>
        <v>8</v>
      </c>
      <c r="AN35" s="411"/>
      <c r="AO35" s="412" t="str">
        <f>IF('各会計、関係団体の財政状況及び健全化判断比率'!B34="","",'各会計、関係団体の財政状況及び健全化判断比率'!B34)</f>
        <v>水道事業会計</v>
      </c>
      <c r="AP35" s="412"/>
      <c r="AQ35" s="412"/>
      <c r="AR35" s="412"/>
      <c r="AS35" s="412"/>
      <c r="AT35" s="412"/>
      <c r="AU35" s="412"/>
      <c r="AV35" s="412"/>
      <c r="AW35" s="412"/>
      <c r="AX35" s="412"/>
      <c r="AY35" s="412"/>
      <c r="AZ35" s="412"/>
      <c r="BA35" s="412"/>
      <c r="BB35" s="412"/>
      <c r="BC35" s="412"/>
      <c r="BD35" s="163"/>
      <c r="BE35" s="411" t="str">
        <f t="shared" ref="BE35:BE43" si="1">IF(BG35="","",BE34+1)</f>
        <v/>
      </c>
      <c r="BF35" s="411"/>
      <c r="BG35" s="412"/>
      <c r="BH35" s="412"/>
      <c r="BI35" s="412"/>
      <c r="BJ35" s="412"/>
      <c r="BK35" s="412"/>
      <c r="BL35" s="412"/>
      <c r="BM35" s="412"/>
      <c r="BN35" s="412"/>
      <c r="BO35" s="412"/>
      <c r="BP35" s="412"/>
      <c r="BQ35" s="412"/>
      <c r="BR35" s="412"/>
      <c r="BS35" s="412"/>
      <c r="BT35" s="412"/>
      <c r="BU35" s="412"/>
      <c r="BV35" s="163"/>
      <c r="BW35" s="411">
        <f t="shared" ref="BW35:BW43" si="2">IF(BY35="","",BW34+1)</f>
        <v>12</v>
      </c>
      <c r="BX35" s="411"/>
      <c r="BY35" s="412" t="str">
        <f>IF('各会計、関係団体の財政状況及び健全化判断比率'!B69="","",'各会計、関係団体の財政状況及び健全化判断比率'!B69)</f>
        <v>新潟県市町村総合事務組合【職員退職手当支給事業特別会計】</v>
      </c>
      <c r="BZ35" s="412"/>
      <c r="CA35" s="412"/>
      <c r="CB35" s="412"/>
      <c r="CC35" s="412"/>
      <c r="CD35" s="412"/>
      <c r="CE35" s="412"/>
      <c r="CF35" s="412"/>
      <c r="CG35" s="412"/>
      <c r="CH35" s="412"/>
      <c r="CI35" s="412"/>
      <c r="CJ35" s="412"/>
      <c r="CK35" s="412"/>
      <c r="CL35" s="412"/>
      <c r="CM35" s="412"/>
      <c r="CN35" s="163"/>
      <c r="CO35" s="411">
        <f t="shared" ref="CO35:CO43" si="3">IF(CQ35="","",CO34+1)</f>
        <v>20</v>
      </c>
      <c r="CP35" s="411"/>
      <c r="CQ35" s="412" t="str">
        <f>IF('各会計、関係団体の財政状況及び健全化判断比率'!BS8="","",'各会計、関係団体の財政状況及び健全化判断比率'!BS8)</f>
        <v>佐渡市土地開発公社</v>
      </c>
      <c r="CR35" s="412"/>
      <c r="CS35" s="412"/>
      <c r="CT35" s="412"/>
      <c r="CU35" s="412"/>
      <c r="CV35" s="412"/>
      <c r="CW35" s="412"/>
      <c r="CX35" s="412"/>
      <c r="CY35" s="412"/>
      <c r="CZ35" s="412"/>
      <c r="DA35" s="412"/>
      <c r="DB35" s="412"/>
      <c r="DC35" s="412"/>
      <c r="DD35" s="412"/>
      <c r="DE35" s="412"/>
      <c r="DG35" s="409" t="str">
        <f>IF('各会計、関係団体の財政状況及び健全化判断比率'!BR8="","",'各会計、関係団体の財政状況及び健全化判断比率'!BR8)</f>
        <v/>
      </c>
      <c r="DH35" s="409"/>
      <c r="DI35" s="168"/>
    </row>
    <row r="36" spans="1:113" ht="32.25" customHeight="1" x14ac:dyDescent="0.2">
      <c r="A36" s="163"/>
      <c r="B36" s="190"/>
      <c r="C36" s="411" t="str">
        <f>IF(E36="","",C35+1)</f>
        <v/>
      </c>
      <c r="D36" s="411"/>
      <c r="E36" s="412" t="str">
        <f>IF('各会計、関係団体の財政状況及び健全化判断比率'!B9="","",'各会計、関係団体の財政状況及び健全化判断比率'!B9)</f>
        <v/>
      </c>
      <c r="F36" s="412"/>
      <c r="G36" s="412"/>
      <c r="H36" s="412"/>
      <c r="I36" s="412"/>
      <c r="J36" s="412"/>
      <c r="K36" s="412"/>
      <c r="L36" s="412"/>
      <c r="M36" s="412"/>
      <c r="N36" s="412"/>
      <c r="O36" s="412"/>
      <c r="P36" s="412"/>
      <c r="Q36" s="412"/>
      <c r="R36" s="412"/>
      <c r="S36" s="412"/>
      <c r="T36" s="163"/>
      <c r="U36" s="411">
        <f t="shared" ref="U36:U43" si="4">IF(W36="","",U35+1)</f>
        <v>4</v>
      </c>
      <c r="V36" s="411"/>
      <c r="W36" s="412" t="str">
        <f>IF('各会計、関係団体の財政状況及び健全化判断比率'!B30="","",'各会計、関係団体の財政状況及び健全化判断比率'!B30)</f>
        <v>介護保険特別会計</v>
      </c>
      <c r="X36" s="412"/>
      <c r="Y36" s="412"/>
      <c r="Z36" s="412"/>
      <c r="AA36" s="412"/>
      <c r="AB36" s="412"/>
      <c r="AC36" s="412"/>
      <c r="AD36" s="412"/>
      <c r="AE36" s="412"/>
      <c r="AF36" s="412"/>
      <c r="AG36" s="412"/>
      <c r="AH36" s="412"/>
      <c r="AI36" s="412"/>
      <c r="AJ36" s="412"/>
      <c r="AK36" s="412"/>
      <c r="AL36" s="163"/>
      <c r="AM36" s="411">
        <f t="shared" si="0"/>
        <v>9</v>
      </c>
      <c r="AN36" s="411"/>
      <c r="AO36" s="412" t="str">
        <f>IF('各会計、関係団体の財政状況及び健全化判断比率'!B35="","",'各会計、関係団体の財政状況及び健全化判断比率'!B35)</f>
        <v>下水道事業会計</v>
      </c>
      <c r="AP36" s="412"/>
      <c r="AQ36" s="412"/>
      <c r="AR36" s="412"/>
      <c r="AS36" s="412"/>
      <c r="AT36" s="412"/>
      <c r="AU36" s="412"/>
      <c r="AV36" s="412"/>
      <c r="AW36" s="412"/>
      <c r="AX36" s="412"/>
      <c r="AY36" s="412"/>
      <c r="AZ36" s="412"/>
      <c r="BA36" s="412"/>
      <c r="BB36" s="412"/>
      <c r="BC36" s="412"/>
      <c r="BD36" s="163"/>
      <c r="BE36" s="411" t="str">
        <f t="shared" si="1"/>
        <v/>
      </c>
      <c r="BF36" s="411"/>
      <c r="BG36" s="412"/>
      <c r="BH36" s="412"/>
      <c r="BI36" s="412"/>
      <c r="BJ36" s="412"/>
      <c r="BK36" s="412"/>
      <c r="BL36" s="412"/>
      <c r="BM36" s="412"/>
      <c r="BN36" s="412"/>
      <c r="BO36" s="412"/>
      <c r="BP36" s="412"/>
      <c r="BQ36" s="412"/>
      <c r="BR36" s="412"/>
      <c r="BS36" s="412"/>
      <c r="BT36" s="412"/>
      <c r="BU36" s="412"/>
      <c r="BV36" s="163"/>
      <c r="BW36" s="411">
        <f t="shared" si="2"/>
        <v>13</v>
      </c>
      <c r="BX36" s="411"/>
      <c r="BY36" s="412" t="str">
        <f>IF('各会計、関係団体の財政状況及び健全化判断比率'!B70="","",'各会計、関係団体の財政状況及び健全化判断比率'!B70)</f>
        <v>新潟県市町村総合事務組合【消防団員等公務災害補償事業特別会計】</v>
      </c>
      <c r="BZ36" s="412"/>
      <c r="CA36" s="412"/>
      <c r="CB36" s="412"/>
      <c r="CC36" s="412"/>
      <c r="CD36" s="412"/>
      <c r="CE36" s="412"/>
      <c r="CF36" s="412"/>
      <c r="CG36" s="412"/>
      <c r="CH36" s="412"/>
      <c r="CI36" s="412"/>
      <c r="CJ36" s="412"/>
      <c r="CK36" s="412"/>
      <c r="CL36" s="412"/>
      <c r="CM36" s="412"/>
      <c r="CN36" s="163"/>
      <c r="CO36" s="411">
        <f t="shared" si="3"/>
        <v>21</v>
      </c>
      <c r="CP36" s="411"/>
      <c r="CQ36" s="412" t="str">
        <f>IF('各会計、関係団体の財政状況及び健全化判断比率'!BS9="","",'各会計、関係団体の財政状況及び健全化判断比率'!BS9)</f>
        <v>真野自然活用村公社</v>
      </c>
      <c r="CR36" s="412"/>
      <c r="CS36" s="412"/>
      <c r="CT36" s="412"/>
      <c r="CU36" s="412"/>
      <c r="CV36" s="412"/>
      <c r="CW36" s="412"/>
      <c r="CX36" s="412"/>
      <c r="CY36" s="412"/>
      <c r="CZ36" s="412"/>
      <c r="DA36" s="412"/>
      <c r="DB36" s="412"/>
      <c r="DC36" s="412"/>
      <c r="DD36" s="412"/>
      <c r="DE36" s="412"/>
      <c r="DG36" s="409" t="str">
        <f>IF('各会計、関係団体の財政状況及び健全化判断比率'!BR9="","",'各会計、関係団体の財政状況及び健全化判断比率'!BR9)</f>
        <v/>
      </c>
      <c r="DH36" s="409"/>
      <c r="DI36" s="168"/>
    </row>
    <row r="37" spans="1:113" ht="32.25" customHeight="1" x14ac:dyDescent="0.2">
      <c r="A37" s="163"/>
      <c r="B37" s="190"/>
      <c r="C37" s="411" t="str">
        <f>IF(E37="","",C36+1)</f>
        <v/>
      </c>
      <c r="D37" s="411"/>
      <c r="E37" s="412" t="str">
        <f>IF('各会計、関係団体の財政状況及び健全化判断比率'!B10="","",'各会計、関係団体の財政状況及び健全化判断比率'!B10)</f>
        <v/>
      </c>
      <c r="F37" s="412"/>
      <c r="G37" s="412"/>
      <c r="H37" s="412"/>
      <c r="I37" s="412"/>
      <c r="J37" s="412"/>
      <c r="K37" s="412"/>
      <c r="L37" s="412"/>
      <c r="M37" s="412"/>
      <c r="N37" s="412"/>
      <c r="O37" s="412"/>
      <c r="P37" s="412"/>
      <c r="Q37" s="412"/>
      <c r="R37" s="412"/>
      <c r="S37" s="412"/>
      <c r="T37" s="163"/>
      <c r="U37" s="411">
        <f t="shared" si="4"/>
        <v>5</v>
      </c>
      <c r="V37" s="411"/>
      <c r="W37" s="412" t="str">
        <f>IF('各会計、関係団体の財政状況及び健全化判断比率'!B31="","",'各会計、関係団体の財政状況及び健全化判断比率'!B31)</f>
        <v>歌代の里特別会計</v>
      </c>
      <c r="X37" s="412"/>
      <c r="Y37" s="412"/>
      <c r="Z37" s="412"/>
      <c r="AA37" s="412"/>
      <c r="AB37" s="412"/>
      <c r="AC37" s="412"/>
      <c r="AD37" s="412"/>
      <c r="AE37" s="412"/>
      <c r="AF37" s="412"/>
      <c r="AG37" s="412"/>
      <c r="AH37" s="412"/>
      <c r="AI37" s="412"/>
      <c r="AJ37" s="412"/>
      <c r="AK37" s="412"/>
      <c r="AL37" s="163"/>
      <c r="AM37" s="411" t="str">
        <f t="shared" si="0"/>
        <v/>
      </c>
      <c r="AN37" s="411"/>
      <c r="AO37" s="412"/>
      <c r="AP37" s="412"/>
      <c r="AQ37" s="412"/>
      <c r="AR37" s="412"/>
      <c r="AS37" s="412"/>
      <c r="AT37" s="412"/>
      <c r="AU37" s="412"/>
      <c r="AV37" s="412"/>
      <c r="AW37" s="412"/>
      <c r="AX37" s="412"/>
      <c r="AY37" s="412"/>
      <c r="AZ37" s="412"/>
      <c r="BA37" s="412"/>
      <c r="BB37" s="412"/>
      <c r="BC37" s="412"/>
      <c r="BD37" s="163"/>
      <c r="BE37" s="411" t="str">
        <f t="shared" si="1"/>
        <v/>
      </c>
      <c r="BF37" s="411"/>
      <c r="BG37" s="412"/>
      <c r="BH37" s="412"/>
      <c r="BI37" s="412"/>
      <c r="BJ37" s="412"/>
      <c r="BK37" s="412"/>
      <c r="BL37" s="412"/>
      <c r="BM37" s="412"/>
      <c r="BN37" s="412"/>
      <c r="BO37" s="412"/>
      <c r="BP37" s="412"/>
      <c r="BQ37" s="412"/>
      <c r="BR37" s="412"/>
      <c r="BS37" s="412"/>
      <c r="BT37" s="412"/>
      <c r="BU37" s="412"/>
      <c r="BV37" s="163"/>
      <c r="BW37" s="411">
        <f t="shared" si="2"/>
        <v>14</v>
      </c>
      <c r="BX37" s="411"/>
      <c r="BY37" s="412" t="str">
        <f>IF('各会計、関係団体の財政状況及び健全化判断比率'!B71="","",'各会計、関係団体の財政状況及び健全化判断比率'!B71)</f>
        <v>新潟県市町村総合事務組合【消防賞じゅつ金等支給事業特別会計】</v>
      </c>
      <c r="BZ37" s="412"/>
      <c r="CA37" s="412"/>
      <c r="CB37" s="412"/>
      <c r="CC37" s="412"/>
      <c r="CD37" s="412"/>
      <c r="CE37" s="412"/>
      <c r="CF37" s="412"/>
      <c r="CG37" s="412"/>
      <c r="CH37" s="412"/>
      <c r="CI37" s="412"/>
      <c r="CJ37" s="412"/>
      <c r="CK37" s="412"/>
      <c r="CL37" s="412"/>
      <c r="CM37" s="412"/>
      <c r="CN37" s="163"/>
      <c r="CO37" s="411">
        <f t="shared" si="3"/>
        <v>22</v>
      </c>
      <c r="CP37" s="411"/>
      <c r="CQ37" s="412" t="str">
        <f>IF('各会計、関係団体の財政状況及び健全化判断比率'!BS10="","",'各会計、関係団体の財政状況及び健全化判断比率'!BS10)</f>
        <v>羽茂農業振興公社</v>
      </c>
      <c r="CR37" s="412"/>
      <c r="CS37" s="412"/>
      <c r="CT37" s="412"/>
      <c r="CU37" s="412"/>
      <c r="CV37" s="412"/>
      <c r="CW37" s="412"/>
      <c r="CX37" s="412"/>
      <c r="CY37" s="412"/>
      <c r="CZ37" s="412"/>
      <c r="DA37" s="412"/>
      <c r="DB37" s="412"/>
      <c r="DC37" s="412"/>
      <c r="DD37" s="412"/>
      <c r="DE37" s="412"/>
      <c r="DG37" s="409" t="str">
        <f>IF('各会計、関係団体の財政状況及び健全化判断比率'!BR10="","",'各会計、関係団体の財政状況及び健全化判断比率'!BR10)</f>
        <v/>
      </c>
      <c r="DH37" s="409"/>
      <c r="DI37" s="168"/>
    </row>
    <row r="38" spans="1:113" ht="32.25" customHeight="1" x14ac:dyDescent="0.2">
      <c r="A38" s="163"/>
      <c r="B38" s="190"/>
      <c r="C38" s="411" t="str">
        <f t="shared" ref="C38:C43" si="5">IF(E38="","",C37+1)</f>
        <v/>
      </c>
      <c r="D38" s="411"/>
      <c r="E38" s="412" t="str">
        <f>IF('各会計、関係団体の財政状況及び健全化判断比率'!B11="","",'各会計、関係団体の財政状況及び健全化判断比率'!B11)</f>
        <v/>
      </c>
      <c r="F38" s="412"/>
      <c r="G38" s="412"/>
      <c r="H38" s="412"/>
      <c r="I38" s="412"/>
      <c r="J38" s="412"/>
      <c r="K38" s="412"/>
      <c r="L38" s="412"/>
      <c r="M38" s="412"/>
      <c r="N38" s="412"/>
      <c r="O38" s="412"/>
      <c r="P38" s="412"/>
      <c r="Q38" s="412"/>
      <c r="R38" s="412"/>
      <c r="S38" s="412"/>
      <c r="T38" s="163"/>
      <c r="U38" s="411">
        <f t="shared" si="4"/>
        <v>6</v>
      </c>
      <c r="V38" s="411"/>
      <c r="W38" s="412" t="str">
        <f>IF('各会計、関係団体の財政状況及び健全化判断比率'!B32="","",'各会計、関係団体の財政状況及び健全化判断比率'!B32)</f>
        <v>すこやか両津特別会計</v>
      </c>
      <c r="X38" s="412"/>
      <c r="Y38" s="412"/>
      <c r="Z38" s="412"/>
      <c r="AA38" s="412"/>
      <c r="AB38" s="412"/>
      <c r="AC38" s="412"/>
      <c r="AD38" s="412"/>
      <c r="AE38" s="412"/>
      <c r="AF38" s="412"/>
      <c r="AG38" s="412"/>
      <c r="AH38" s="412"/>
      <c r="AI38" s="412"/>
      <c r="AJ38" s="412"/>
      <c r="AK38" s="412"/>
      <c r="AL38" s="163"/>
      <c r="AM38" s="411" t="str">
        <f t="shared" si="0"/>
        <v/>
      </c>
      <c r="AN38" s="411"/>
      <c r="AO38" s="412"/>
      <c r="AP38" s="412"/>
      <c r="AQ38" s="412"/>
      <c r="AR38" s="412"/>
      <c r="AS38" s="412"/>
      <c r="AT38" s="412"/>
      <c r="AU38" s="412"/>
      <c r="AV38" s="412"/>
      <c r="AW38" s="412"/>
      <c r="AX38" s="412"/>
      <c r="AY38" s="412"/>
      <c r="AZ38" s="412"/>
      <c r="BA38" s="412"/>
      <c r="BB38" s="412"/>
      <c r="BC38" s="412"/>
      <c r="BD38" s="163"/>
      <c r="BE38" s="411" t="str">
        <f t="shared" si="1"/>
        <v/>
      </c>
      <c r="BF38" s="411"/>
      <c r="BG38" s="412"/>
      <c r="BH38" s="412"/>
      <c r="BI38" s="412"/>
      <c r="BJ38" s="412"/>
      <c r="BK38" s="412"/>
      <c r="BL38" s="412"/>
      <c r="BM38" s="412"/>
      <c r="BN38" s="412"/>
      <c r="BO38" s="412"/>
      <c r="BP38" s="412"/>
      <c r="BQ38" s="412"/>
      <c r="BR38" s="412"/>
      <c r="BS38" s="412"/>
      <c r="BT38" s="412"/>
      <c r="BU38" s="412"/>
      <c r="BV38" s="163"/>
      <c r="BW38" s="411">
        <f t="shared" si="2"/>
        <v>15</v>
      </c>
      <c r="BX38" s="411"/>
      <c r="BY38" s="412" t="str">
        <f>IF('各会計、関係団体の財政状況及び健全化判断比率'!B72="","",'各会計、関係団体の財政状況及び健全化判断比率'!B72)</f>
        <v>新潟県市町村総合事務組合【非常勤職員公務災害補償等事業特別会計】</v>
      </c>
      <c r="BZ38" s="412"/>
      <c r="CA38" s="412"/>
      <c r="CB38" s="412"/>
      <c r="CC38" s="412"/>
      <c r="CD38" s="412"/>
      <c r="CE38" s="412"/>
      <c r="CF38" s="412"/>
      <c r="CG38" s="412"/>
      <c r="CH38" s="412"/>
      <c r="CI38" s="412"/>
      <c r="CJ38" s="412"/>
      <c r="CK38" s="412"/>
      <c r="CL38" s="412"/>
      <c r="CM38" s="412"/>
      <c r="CN38" s="163"/>
      <c r="CO38" s="411">
        <f t="shared" si="3"/>
        <v>23</v>
      </c>
      <c r="CP38" s="411"/>
      <c r="CQ38" s="412" t="str">
        <f>IF('各会計、関係団体の財政状況及び健全化判断比率'!BS11="","",'各会計、関係団体の財政状況及び健全化判断比率'!BS11)</f>
        <v>佐渡マリンスポーツ</v>
      </c>
      <c r="CR38" s="412"/>
      <c r="CS38" s="412"/>
      <c r="CT38" s="412"/>
      <c r="CU38" s="412"/>
      <c r="CV38" s="412"/>
      <c r="CW38" s="412"/>
      <c r="CX38" s="412"/>
      <c r="CY38" s="412"/>
      <c r="CZ38" s="412"/>
      <c r="DA38" s="412"/>
      <c r="DB38" s="412"/>
      <c r="DC38" s="412"/>
      <c r="DD38" s="412"/>
      <c r="DE38" s="412"/>
      <c r="DG38" s="409" t="str">
        <f>IF('各会計、関係団体の財政状況及び健全化判断比率'!BR11="","",'各会計、関係団体の財政状況及び健全化判断比率'!BR11)</f>
        <v/>
      </c>
      <c r="DH38" s="409"/>
      <c r="DI38" s="168"/>
    </row>
    <row r="39" spans="1:113" ht="32.25" customHeight="1" x14ac:dyDescent="0.2">
      <c r="A39" s="163"/>
      <c r="B39" s="190"/>
      <c r="C39" s="411" t="str">
        <f t="shared" si="5"/>
        <v/>
      </c>
      <c r="D39" s="411"/>
      <c r="E39" s="412" t="str">
        <f>IF('各会計、関係団体の財政状況及び健全化判断比率'!B12="","",'各会計、関係団体の財政状況及び健全化判断比率'!B12)</f>
        <v/>
      </c>
      <c r="F39" s="412"/>
      <c r="G39" s="412"/>
      <c r="H39" s="412"/>
      <c r="I39" s="412"/>
      <c r="J39" s="412"/>
      <c r="K39" s="412"/>
      <c r="L39" s="412"/>
      <c r="M39" s="412"/>
      <c r="N39" s="412"/>
      <c r="O39" s="412"/>
      <c r="P39" s="412"/>
      <c r="Q39" s="412"/>
      <c r="R39" s="412"/>
      <c r="S39" s="412"/>
      <c r="T39" s="163"/>
      <c r="U39" s="411" t="str">
        <f t="shared" si="4"/>
        <v/>
      </c>
      <c r="V39" s="411"/>
      <c r="W39" s="412"/>
      <c r="X39" s="412"/>
      <c r="Y39" s="412"/>
      <c r="Z39" s="412"/>
      <c r="AA39" s="412"/>
      <c r="AB39" s="412"/>
      <c r="AC39" s="412"/>
      <c r="AD39" s="412"/>
      <c r="AE39" s="412"/>
      <c r="AF39" s="412"/>
      <c r="AG39" s="412"/>
      <c r="AH39" s="412"/>
      <c r="AI39" s="412"/>
      <c r="AJ39" s="412"/>
      <c r="AK39" s="412"/>
      <c r="AL39" s="163"/>
      <c r="AM39" s="411" t="str">
        <f t="shared" si="0"/>
        <v/>
      </c>
      <c r="AN39" s="411"/>
      <c r="AO39" s="412"/>
      <c r="AP39" s="412"/>
      <c r="AQ39" s="412"/>
      <c r="AR39" s="412"/>
      <c r="AS39" s="412"/>
      <c r="AT39" s="412"/>
      <c r="AU39" s="412"/>
      <c r="AV39" s="412"/>
      <c r="AW39" s="412"/>
      <c r="AX39" s="412"/>
      <c r="AY39" s="412"/>
      <c r="AZ39" s="412"/>
      <c r="BA39" s="412"/>
      <c r="BB39" s="412"/>
      <c r="BC39" s="412"/>
      <c r="BD39" s="163"/>
      <c r="BE39" s="411" t="str">
        <f t="shared" si="1"/>
        <v/>
      </c>
      <c r="BF39" s="411"/>
      <c r="BG39" s="412"/>
      <c r="BH39" s="412"/>
      <c r="BI39" s="412"/>
      <c r="BJ39" s="412"/>
      <c r="BK39" s="412"/>
      <c r="BL39" s="412"/>
      <c r="BM39" s="412"/>
      <c r="BN39" s="412"/>
      <c r="BO39" s="412"/>
      <c r="BP39" s="412"/>
      <c r="BQ39" s="412"/>
      <c r="BR39" s="412"/>
      <c r="BS39" s="412"/>
      <c r="BT39" s="412"/>
      <c r="BU39" s="412"/>
      <c r="BV39" s="163"/>
      <c r="BW39" s="411">
        <f t="shared" si="2"/>
        <v>16</v>
      </c>
      <c r="BX39" s="411"/>
      <c r="BY39" s="412" t="str">
        <f>IF('各会計、関係団体の財政状況及び健全化判断比率'!B73="","",'各会計、関係団体の財政状況及び健全化判断比率'!B73)</f>
        <v>新潟県市町村総合事務組合【交通災害共済事業特別会計】</v>
      </c>
      <c r="BZ39" s="412"/>
      <c r="CA39" s="412"/>
      <c r="CB39" s="412"/>
      <c r="CC39" s="412"/>
      <c r="CD39" s="412"/>
      <c r="CE39" s="412"/>
      <c r="CF39" s="412"/>
      <c r="CG39" s="412"/>
      <c r="CH39" s="412"/>
      <c r="CI39" s="412"/>
      <c r="CJ39" s="412"/>
      <c r="CK39" s="412"/>
      <c r="CL39" s="412"/>
      <c r="CM39" s="412"/>
      <c r="CN39" s="163"/>
      <c r="CO39" s="411">
        <f t="shared" si="3"/>
        <v>24</v>
      </c>
      <c r="CP39" s="411"/>
      <c r="CQ39" s="412" t="str">
        <f>IF('各会計、関係団体の財政状況及び健全化判断比率'!BS12="","",'各会計、関係団体の財政状況及び健全化判断比率'!BS12)</f>
        <v>赤泊振興公社</v>
      </c>
      <c r="CR39" s="412"/>
      <c r="CS39" s="412"/>
      <c r="CT39" s="412"/>
      <c r="CU39" s="412"/>
      <c r="CV39" s="412"/>
      <c r="CW39" s="412"/>
      <c r="CX39" s="412"/>
      <c r="CY39" s="412"/>
      <c r="CZ39" s="412"/>
      <c r="DA39" s="412"/>
      <c r="DB39" s="412"/>
      <c r="DC39" s="412"/>
      <c r="DD39" s="412"/>
      <c r="DE39" s="412"/>
      <c r="DG39" s="409" t="str">
        <f>IF('各会計、関係団体の財政状況及び健全化判断比率'!BR12="","",'各会計、関係団体の財政状況及び健全化判断比率'!BR12)</f>
        <v/>
      </c>
      <c r="DH39" s="409"/>
      <c r="DI39" s="168"/>
    </row>
    <row r="40" spans="1:113" ht="32.25" customHeight="1" x14ac:dyDescent="0.2">
      <c r="A40" s="163"/>
      <c r="B40" s="190"/>
      <c r="C40" s="411" t="str">
        <f t="shared" si="5"/>
        <v/>
      </c>
      <c r="D40" s="411"/>
      <c r="E40" s="412" t="str">
        <f>IF('各会計、関係団体の財政状況及び健全化判断比率'!B13="","",'各会計、関係団体の財政状況及び健全化判断比率'!B13)</f>
        <v/>
      </c>
      <c r="F40" s="412"/>
      <c r="G40" s="412"/>
      <c r="H40" s="412"/>
      <c r="I40" s="412"/>
      <c r="J40" s="412"/>
      <c r="K40" s="412"/>
      <c r="L40" s="412"/>
      <c r="M40" s="412"/>
      <c r="N40" s="412"/>
      <c r="O40" s="412"/>
      <c r="P40" s="412"/>
      <c r="Q40" s="412"/>
      <c r="R40" s="412"/>
      <c r="S40" s="412"/>
      <c r="T40" s="163"/>
      <c r="U40" s="411" t="str">
        <f t="shared" si="4"/>
        <v/>
      </c>
      <c r="V40" s="411"/>
      <c r="W40" s="412"/>
      <c r="X40" s="412"/>
      <c r="Y40" s="412"/>
      <c r="Z40" s="412"/>
      <c r="AA40" s="412"/>
      <c r="AB40" s="412"/>
      <c r="AC40" s="412"/>
      <c r="AD40" s="412"/>
      <c r="AE40" s="412"/>
      <c r="AF40" s="412"/>
      <c r="AG40" s="412"/>
      <c r="AH40" s="412"/>
      <c r="AI40" s="412"/>
      <c r="AJ40" s="412"/>
      <c r="AK40" s="412"/>
      <c r="AL40" s="163"/>
      <c r="AM40" s="411" t="str">
        <f t="shared" si="0"/>
        <v/>
      </c>
      <c r="AN40" s="411"/>
      <c r="AO40" s="412"/>
      <c r="AP40" s="412"/>
      <c r="AQ40" s="412"/>
      <c r="AR40" s="412"/>
      <c r="AS40" s="412"/>
      <c r="AT40" s="412"/>
      <c r="AU40" s="412"/>
      <c r="AV40" s="412"/>
      <c r="AW40" s="412"/>
      <c r="AX40" s="412"/>
      <c r="AY40" s="412"/>
      <c r="AZ40" s="412"/>
      <c r="BA40" s="412"/>
      <c r="BB40" s="412"/>
      <c r="BC40" s="412"/>
      <c r="BD40" s="163"/>
      <c r="BE40" s="411" t="str">
        <f t="shared" si="1"/>
        <v/>
      </c>
      <c r="BF40" s="411"/>
      <c r="BG40" s="412"/>
      <c r="BH40" s="412"/>
      <c r="BI40" s="412"/>
      <c r="BJ40" s="412"/>
      <c r="BK40" s="412"/>
      <c r="BL40" s="412"/>
      <c r="BM40" s="412"/>
      <c r="BN40" s="412"/>
      <c r="BO40" s="412"/>
      <c r="BP40" s="412"/>
      <c r="BQ40" s="412"/>
      <c r="BR40" s="412"/>
      <c r="BS40" s="412"/>
      <c r="BT40" s="412"/>
      <c r="BU40" s="412"/>
      <c r="BV40" s="163"/>
      <c r="BW40" s="411">
        <f t="shared" si="2"/>
        <v>17</v>
      </c>
      <c r="BX40" s="411"/>
      <c r="BY40" s="412" t="str">
        <f>IF('各会計、関係団体の財政状況及び健全化判断比率'!B74="","",'各会計、関係団体の財政状況及び健全化判断比率'!B74)</f>
        <v>新潟県後期高齢者医療広域連合【一般会計】</v>
      </c>
      <c r="BZ40" s="412"/>
      <c r="CA40" s="412"/>
      <c r="CB40" s="412"/>
      <c r="CC40" s="412"/>
      <c r="CD40" s="412"/>
      <c r="CE40" s="412"/>
      <c r="CF40" s="412"/>
      <c r="CG40" s="412"/>
      <c r="CH40" s="412"/>
      <c r="CI40" s="412"/>
      <c r="CJ40" s="412"/>
      <c r="CK40" s="412"/>
      <c r="CL40" s="412"/>
      <c r="CM40" s="412"/>
      <c r="CN40" s="163"/>
      <c r="CO40" s="411">
        <f t="shared" si="3"/>
        <v>25</v>
      </c>
      <c r="CP40" s="411"/>
      <c r="CQ40" s="412" t="str">
        <f>IF('各会計、関係団体の財政状況及び健全化判断比率'!BS13="","",'各会計、関係団体の財政状況及び健全化判断比率'!BS13)</f>
        <v>佐渡市スポーツ協会</v>
      </c>
      <c r="CR40" s="412"/>
      <c r="CS40" s="412"/>
      <c r="CT40" s="412"/>
      <c r="CU40" s="412"/>
      <c r="CV40" s="412"/>
      <c r="CW40" s="412"/>
      <c r="CX40" s="412"/>
      <c r="CY40" s="412"/>
      <c r="CZ40" s="412"/>
      <c r="DA40" s="412"/>
      <c r="DB40" s="412"/>
      <c r="DC40" s="412"/>
      <c r="DD40" s="412"/>
      <c r="DE40" s="412"/>
      <c r="DG40" s="409" t="str">
        <f>IF('各会計、関係団体の財政状況及び健全化判断比率'!BR13="","",'各会計、関係団体の財政状況及び健全化判断比率'!BR13)</f>
        <v/>
      </c>
      <c r="DH40" s="409"/>
      <c r="DI40" s="168"/>
    </row>
    <row r="41" spans="1:113" ht="32.25" customHeight="1" x14ac:dyDescent="0.2">
      <c r="A41" s="163"/>
      <c r="B41" s="190"/>
      <c r="C41" s="411" t="str">
        <f t="shared" si="5"/>
        <v/>
      </c>
      <c r="D41" s="411"/>
      <c r="E41" s="412" t="str">
        <f>IF('各会計、関係団体の財政状況及び健全化判断比率'!B14="","",'各会計、関係団体の財政状況及び健全化判断比率'!B14)</f>
        <v/>
      </c>
      <c r="F41" s="412"/>
      <c r="G41" s="412"/>
      <c r="H41" s="412"/>
      <c r="I41" s="412"/>
      <c r="J41" s="412"/>
      <c r="K41" s="412"/>
      <c r="L41" s="412"/>
      <c r="M41" s="412"/>
      <c r="N41" s="412"/>
      <c r="O41" s="412"/>
      <c r="P41" s="412"/>
      <c r="Q41" s="412"/>
      <c r="R41" s="412"/>
      <c r="S41" s="412"/>
      <c r="T41" s="163"/>
      <c r="U41" s="411" t="str">
        <f t="shared" si="4"/>
        <v/>
      </c>
      <c r="V41" s="411"/>
      <c r="W41" s="412"/>
      <c r="X41" s="412"/>
      <c r="Y41" s="412"/>
      <c r="Z41" s="412"/>
      <c r="AA41" s="412"/>
      <c r="AB41" s="412"/>
      <c r="AC41" s="412"/>
      <c r="AD41" s="412"/>
      <c r="AE41" s="412"/>
      <c r="AF41" s="412"/>
      <c r="AG41" s="412"/>
      <c r="AH41" s="412"/>
      <c r="AI41" s="412"/>
      <c r="AJ41" s="412"/>
      <c r="AK41" s="412"/>
      <c r="AL41" s="163"/>
      <c r="AM41" s="411" t="str">
        <f t="shared" si="0"/>
        <v/>
      </c>
      <c r="AN41" s="411"/>
      <c r="AO41" s="412"/>
      <c r="AP41" s="412"/>
      <c r="AQ41" s="412"/>
      <c r="AR41" s="412"/>
      <c r="AS41" s="412"/>
      <c r="AT41" s="412"/>
      <c r="AU41" s="412"/>
      <c r="AV41" s="412"/>
      <c r="AW41" s="412"/>
      <c r="AX41" s="412"/>
      <c r="AY41" s="412"/>
      <c r="AZ41" s="412"/>
      <c r="BA41" s="412"/>
      <c r="BB41" s="412"/>
      <c r="BC41" s="412"/>
      <c r="BD41" s="163"/>
      <c r="BE41" s="411" t="str">
        <f t="shared" si="1"/>
        <v/>
      </c>
      <c r="BF41" s="411"/>
      <c r="BG41" s="412"/>
      <c r="BH41" s="412"/>
      <c r="BI41" s="412"/>
      <c r="BJ41" s="412"/>
      <c r="BK41" s="412"/>
      <c r="BL41" s="412"/>
      <c r="BM41" s="412"/>
      <c r="BN41" s="412"/>
      <c r="BO41" s="412"/>
      <c r="BP41" s="412"/>
      <c r="BQ41" s="412"/>
      <c r="BR41" s="412"/>
      <c r="BS41" s="412"/>
      <c r="BT41" s="412"/>
      <c r="BU41" s="412"/>
      <c r="BV41" s="163"/>
      <c r="BW41" s="411">
        <f t="shared" si="2"/>
        <v>18</v>
      </c>
      <c r="BX41" s="411"/>
      <c r="BY41" s="412" t="str">
        <f>IF('各会計、関係団体の財政状況及び健全化判断比率'!B75="","",'各会計、関係団体の財政状況及び健全化判断比率'!B75)</f>
        <v>新潟県後期高齢者医療広域連合【後期高齢者医療特別会計】</v>
      </c>
      <c r="BZ41" s="412"/>
      <c r="CA41" s="412"/>
      <c r="CB41" s="412"/>
      <c r="CC41" s="412"/>
      <c r="CD41" s="412"/>
      <c r="CE41" s="412"/>
      <c r="CF41" s="412"/>
      <c r="CG41" s="412"/>
      <c r="CH41" s="412"/>
      <c r="CI41" s="412"/>
      <c r="CJ41" s="412"/>
      <c r="CK41" s="412"/>
      <c r="CL41" s="412"/>
      <c r="CM41" s="412"/>
      <c r="CN41" s="163"/>
      <c r="CO41" s="411">
        <f t="shared" si="3"/>
        <v>26</v>
      </c>
      <c r="CP41" s="411"/>
      <c r="CQ41" s="412" t="str">
        <f>IF('各会計、関係団体の財政状況及び健全化判断比率'!BS14="","",'各会計、関係団体の財政状況及び健全化判断比率'!BS14)</f>
        <v>佐渡観光交流機構</v>
      </c>
      <c r="CR41" s="412"/>
      <c r="CS41" s="412"/>
      <c r="CT41" s="412"/>
      <c r="CU41" s="412"/>
      <c r="CV41" s="412"/>
      <c r="CW41" s="412"/>
      <c r="CX41" s="412"/>
      <c r="CY41" s="412"/>
      <c r="CZ41" s="412"/>
      <c r="DA41" s="412"/>
      <c r="DB41" s="412"/>
      <c r="DC41" s="412"/>
      <c r="DD41" s="412"/>
      <c r="DE41" s="412"/>
      <c r="DG41" s="409" t="str">
        <f>IF('各会計、関係団体の財政状況及び健全化判断比率'!BR14="","",'各会計、関係団体の財政状況及び健全化判断比率'!BR14)</f>
        <v/>
      </c>
      <c r="DH41" s="409"/>
      <c r="DI41" s="168"/>
    </row>
    <row r="42" spans="1:113" ht="32.25" customHeight="1" x14ac:dyDescent="0.2">
      <c r="B42" s="190"/>
      <c r="C42" s="411" t="str">
        <f t="shared" si="5"/>
        <v/>
      </c>
      <c r="D42" s="411"/>
      <c r="E42" s="412" t="str">
        <f>IF('各会計、関係団体の財政状況及び健全化判断比率'!B15="","",'各会計、関係団体の財政状況及び健全化判断比率'!B15)</f>
        <v/>
      </c>
      <c r="F42" s="412"/>
      <c r="G42" s="412"/>
      <c r="H42" s="412"/>
      <c r="I42" s="412"/>
      <c r="J42" s="412"/>
      <c r="K42" s="412"/>
      <c r="L42" s="412"/>
      <c r="M42" s="412"/>
      <c r="N42" s="412"/>
      <c r="O42" s="412"/>
      <c r="P42" s="412"/>
      <c r="Q42" s="412"/>
      <c r="R42" s="412"/>
      <c r="S42" s="412"/>
      <c r="T42" s="163"/>
      <c r="U42" s="411" t="str">
        <f t="shared" si="4"/>
        <v/>
      </c>
      <c r="V42" s="411"/>
      <c r="W42" s="412"/>
      <c r="X42" s="412"/>
      <c r="Y42" s="412"/>
      <c r="Z42" s="412"/>
      <c r="AA42" s="412"/>
      <c r="AB42" s="412"/>
      <c r="AC42" s="412"/>
      <c r="AD42" s="412"/>
      <c r="AE42" s="412"/>
      <c r="AF42" s="412"/>
      <c r="AG42" s="412"/>
      <c r="AH42" s="412"/>
      <c r="AI42" s="412"/>
      <c r="AJ42" s="412"/>
      <c r="AK42" s="412"/>
      <c r="AL42" s="163"/>
      <c r="AM42" s="411" t="str">
        <f t="shared" si="0"/>
        <v/>
      </c>
      <c r="AN42" s="411"/>
      <c r="AO42" s="412"/>
      <c r="AP42" s="412"/>
      <c r="AQ42" s="412"/>
      <c r="AR42" s="412"/>
      <c r="AS42" s="412"/>
      <c r="AT42" s="412"/>
      <c r="AU42" s="412"/>
      <c r="AV42" s="412"/>
      <c r="AW42" s="412"/>
      <c r="AX42" s="412"/>
      <c r="AY42" s="412"/>
      <c r="AZ42" s="412"/>
      <c r="BA42" s="412"/>
      <c r="BB42" s="412"/>
      <c r="BC42" s="412"/>
      <c r="BD42" s="163"/>
      <c r="BE42" s="411" t="str">
        <f t="shared" si="1"/>
        <v/>
      </c>
      <c r="BF42" s="411"/>
      <c r="BG42" s="412"/>
      <c r="BH42" s="412"/>
      <c r="BI42" s="412"/>
      <c r="BJ42" s="412"/>
      <c r="BK42" s="412"/>
      <c r="BL42" s="412"/>
      <c r="BM42" s="412"/>
      <c r="BN42" s="412"/>
      <c r="BO42" s="412"/>
      <c r="BP42" s="412"/>
      <c r="BQ42" s="412"/>
      <c r="BR42" s="412"/>
      <c r="BS42" s="412"/>
      <c r="BT42" s="412"/>
      <c r="BU42" s="412"/>
      <c r="BV42" s="163"/>
      <c r="BW42" s="411" t="str">
        <f t="shared" si="2"/>
        <v/>
      </c>
      <c r="BX42" s="411"/>
      <c r="BY42" s="412" t="str">
        <f>IF('各会計、関係団体の財政状況及び健全化判断比率'!B76="","",'各会計、関係団体の財政状況及び健全化判断比率'!B76)</f>
        <v/>
      </c>
      <c r="BZ42" s="412"/>
      <c r="CA42" s="412"/>
      <c r="CB42" s="412"/>
      <c r="CC42" s="412"/>
      <c r="CD42" s="412"/>
      <c r="CE42" s="412"/>
      <c r="CF42" s="412"/>
      <c r="CG42" s="412"/>
      <c r="CH42" s="412"/>
      <c r="CI42" s="412"/>
      <c r="CJ42" s="412"/>
      <c r="CK42" s="412"/>
      <c r="CL42" s="412"/>
      <c r="CM42" s="412"/>
      <c r="CN42" s="163"/>
      <c r="CO42" s="411">
        <f t="shared" si="3"/>
        <v>27</v>
      </c>
      <c r="CP42" s="411"/>
      <c r="CQ42" s="412" t="str">
        <f>IF('各会計、関係団体の財政状況及び健全化判断比率'!BS15="","",'各会計、関係団体の財政状況及び健全化判断比率'!BS15)</f>
        <v>佐渡文化財団</v>
      </c>
      <c r="CR42" s="412"/>
      <c r="CS42" s="412"/>
      <c r="CT42" s="412"/>
      <c r="CU42" s="412"/>
      <c r="CV42" s="412"/>
      <c r="CW42" s="412"/>
      <c r="CX42" s="412"/>
      <c r="CY42" s="412"/>
      <c r="CZ42" s="412"/>
      <c r="DA42" s="412"/>
      <c r="DB42" s="412"/>
      <c r="DC42" s="412"/>
      <c r="DD42" s="412"/>
      <c r="DE42" s="412"/>
      <c r="DG42" s="409" t="str">
        <f>IF('各会計、関係団体の財政状況及び健全化判断比率'!BR15="","",'各会計、関係団体の財政状況及び健全化判断比率'!BR15)</f>
        <v/>
      </c>
      <c r="DH42" s="409"/>
      <c r="DI42" s="168"/>
    </row>
    <row r="43" spans="1:113" ht="32.25" customHeight="1" x14ac:dyDescent="0.2">
      <c r="B43" s="190"/>
      <c r="C43" s="411" t="str">
        <f t="shared" si="5"/>
        <v/>
      </c>
      <c r="D43" s="411"/>
      <c r="E43" s="412" t="str">
        <f>IF('各会計、関係団体の財政状況及び健全化判断比率'!B16="","",'各会計、関係団体の財政状況及び健全化判断比率'!B16)</f>
        <v/>
      </c>
      <c r="F43" s="412"/>
      <c r="G43" s="412"/>
      <c r="H43" s="412"/>
      <c r="I43" s="412"/>
      <c r="J43" s="412"/>
      <c r="K43" s="412"/>
      <c r="L43" s="412"/>
      <c r="M43" s="412"/>
      <c r="N43" s="412"/>
      <c r="O43" s="412"/>
      <c r="P43" s="412"/>
      <c r="Q43" s="412"/>
      <c r="R43" s="412"/>
      <c r="S43" s="412"/>
      <c r="T43" s="163"/>
      <c r="U43" s="411" t="str">
        <f t="shared" si="4"/>
        <v/>
      </c>
      <c r="V43" s="411"/>
      <c r="W43" s="412"/>
      <c r="X43" s="412"/>
      <c r="Y43" s="412"/>
      <c r="Z43" s="412"/>
      <c r="AA43" s="412"/>
      <c r="AB43" s="412"/>
      <c r="AC43" s="412"/>
      <c r="AD43" s="412"/>
      <c r="AE43" s="412"/>
      <c r="AF43" s="412"/>
      <c r="AG43" s="412"/>
      <c r="AH43" s="412"/>
      <c r="AI43" s="412"/>
      <c r="AJ43" s="412"/>
      <c r="AK43" s="412"/>
      <c r="AL43" s="163"/>
      <c r="AM43" s="411" t="str">
        <f t="shared" si="0"/>
        <v/>
      </c>
      <c r="AN43" s="411"/>
      <c r="AO43" s="412"/>
      <c r="AP43" s="412"/>
      <c r="AQ43" s="412"/>
      <c r="AR43" s="412"/>
      <c r="AS43" s="412"/>
      <c r="AT43" s="412"/>
      <c r="AU43" s="412"/>
      <c r="AV43" s="412"/>
      <c r="AW43" s="412"/>
      <c r="AX43" s="412"/>
      <c r="AY43" s="412"/>
      <c r="AZ43" s="412"/>
      <c r="BA43" s="412"/>
      <c r="BB43" s="412"/>
      <c r="BC43" s="412"/>
      <c r="BD43" s="163"/>
      <c r="BE43" s="411" t="str">
        <f t="shared" si="1"/>
        <v/>
      </c>
      <c r="BF43" s="411"/>
      <c r="BG43" s="412"/>
      <c r="BH43" s="412"/>
      <c r="BI43" s="412"/>
      <c r="BJ43" s="412"/>
      <c r="BK43" s="412"/>
      <c r="BL43" s="412"/>
      <c r="BM43" s="412"/>
      <c r="BN43" s="412"/>
      <c r="BO43" s="412"/>
      <c r="BP43" s="412"/>
      <c r="BQ43" s="412"/>
      <c r="BR43" s="412"/>
      <c r="BS43" s="412"/>
      <c r="BT43" s="412"/>
      <c r="BU43" s="412"/>
      <c r="BV43" s="163"/>
      <c r="BW43" s="411" t="str">
        <f t="shared" si="2"/>
        <v/>
      </c>
      <c r="BX43" s="411"/>
      <c r="BY43" s="412" t="str">
        <f>IF('各会計、関係団体の財政状況及び健全化判断比率'!B77="","",'各会計、関係団体の財政状況及び健全化判断比率'!B77)</f>
        <v/>
      </c>
      <c r="BZ43" s="412"/>
      <c r="CA43" s="412"/>
      <c r="CB43" s="412"/>
      <c r="CC43" s="412"/>
      <c r="CD43" s="412"/>
      <c r="CE43" s="412"/>
      <c r="CF43" s="412"/>
      <c r="CG43" s="412"/>
      <c r="CH43" s="412"/>
      <c r="CI43" s="412"/>
      <c r="CJ43" s="412"/>
      <c r="CK43" s="412"/>
      <c r="CL43" s="412"/>
      <c r="CM43" s="412"/>
      <c r="CN43" s="163"/>
      <c r="CO43" s="411" t="str">
        <f t="shared" si="3"/>
        <v/>
      </c>
      <c r="CP43" s="411"/>
      <c r="CQ43" s="412" t="str">
        <f>IF('各会計、関係団体の財政状況及び健全化判断比率'!BS16="","",'各会計、関係団体の財政状況及び健全化判断比率'!BS16)</f>
        <v/>
      </c>
      <c r="CR43" s="412"/>
      <c r="CS43" s="412"/>
      <c r="CT43" s="412"/>
      <c r="CU43" s="412"/>
      <c r="CV43" s="412"/>
      <c r="CW43" s="412"/>
      <c r="CX43" s="412"/>
      <c r="CY43" s="412"/>
      <c r="CZ43" s="412"/>
      <c r="DA43" s="412"/>
      <c r="DB43" s="412"/>
      <c r="DC43" s="412"/>
      <c r="DD43" s="412"/>
      <c r="DE43" s="412"/>
      <c r="DG43" s="409" t="str">
        <f>IF('各会計、関係団体の財政状況及び健全化判断比率'!BR16="","",'各会計、関係団体の財政状況及び健全化判断比率'!BR16)</f>
        <v/>
      </c>
      <c r="DH43" s="409"/>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408" t="s">
        <v>195</v>
      </c>
      <c r="F46" s="408"/>
      <c r="G46" s="408"/>
      <c r="H46" s="408"/>
      <c r="I46" s="408"/>
      <c r="J46" s="408"/>
      <c r="K46" s="408"/>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c r="AU46" s="408"/>
      <c r="AV46" s="408"/>
      <c r="AW46" s="408"/>
      <c r="AX46" s="408"/>
      <c r="AY46" s="408"/>
      <c r="AZ46" s="408"/>
      <c r="BA46" s="408"/>
      <c r="BB46" s="408"/>
      <c r="BC46" s="408"/>
      <c r="BD46" s="408"/>
      <c r="BE46" s="408"/>
      <c r="BF46" s="408"/>
      <c r="BG46" s="408"/>
      <c r="BH46" s="408"/>
      <c r="BI46" s="408"/>
      <c r="BJ46" s="408"/>
      <c r="BK46" s="408"/>
      <c r="BL46" s="408"/>
      <c r="BM46" s="408"/>
      <c r="BN46" s="408"/>
      <c r="BO46" s="408"/>
      <c r="BP46" s="408"/>
      <c r="BQ46" s="408"/>
      <c r="BR46" s="408"/>
      <c r="BS46" s="408"/>
      <c r="BT46" s="408"/>
      <c r="BU46" s="408"/>
      <c r="BV46" s="408"/>
      <c r="BW46" s="408"/>
      <c r="BX46" s="408"/>
      <c r="BY46" s="408"/>
      <c r="BZ46" s="408"/>
      <c r="CA46" s="408"/>
      <c r="CB46" s="408"/>
      <c r="CC46" s="408"/>
      <c r="CD46" s="408"/>
      <c r="CE46" s="408"/>
      <c r="CF46" s="408"/>
      <c r="CG46" s="408"/>
      <c r="CH46" s="408"/>
      <c r="CI46" s="408"/>
      <c r="CJ46" s="408"/>
      <c r="CK46" s="408"/>
      <c r="CL46" s="408"/>
      <c r="CM46" s="408"/>
      <c r="CN46" s="408"/>
      <c r="CO46" s="408"/>
      <c r="CP46" s="408"/>
      <c r="CQ46" s="408"/>
      <c r="CR46" s="408"/>
      <c r="CS46" s="408"/>
      <c r="CT46" s="408"/>
      <c r="CU46" s="408"/>
      <c r="CV46" s="408"/>
      <c r="CW46" s="408"/>
      <c r="CX46" s="408"/>
      <c r="CY46" s="408"/>
      <c r="CZ46" s="408"/>
      <c r="DA46" s="408"/>
      <c r="DB46" s="408"/>
      <c r="DC46" s="408"/>
      <c r="DD46" s="408"/>
      <c r="DE46" s="408"/>
      <c r="DF46" s="408"/>
      <c r="DG46" s="408"/>
      <c r="DH46" s="408"/>
      <c r="DI46" s="408"/>
    </row>
    <row r="47" spans="1:113" x14ac:dyDescent="0.2">
      <c r="E47" s="408" t="s">
        <v>196</v>
      </c>
      <c r="F47" s="408"/>
      <c r="G47" s="408"/>
      <c r="H47" s="408"/>
      <c r="I47" s="408"/>
      <c r="J47" s="408"/>
      <c r="K47" s="408"/>
      <c r="L47" s="408"/>
      <c r="M47" s="408"/>
      <c r="N47" s="408"/>
      <c r="O47" s="408"/>
      <c r="P47" s="408"/>
      <c r="Q47" s="408"/>
      <c r="R47" s="408"/>
      <c r="S47" s="408"/>
      <c r="T47" s="408"/>
      <c r="U47" s="408"/>
      <c r="V47" s="408"/>
      <c r="W47" s="408"/>
      <c r="X47" s="408"/>
      <c r="Y47" s="408"/>
      <c r="Z47" s="408"/>
      <c r="AA47" s="408"/>
      <c r="AB47" s="408"/>
      <c r="AC47" s="408"/>
      <c r="AD47" s="408"/>
      <c r="AE47" s="408"/>
      <c r="AF47" s="408"/>
      <c r="AG47" s="408"/>
      <c r="AH47" s="408"/>
      <c r="AI47" s="408"/>
      <c r="AJ47" s="408"/>
      <c r="AK47" s="408"/>
      <c r="AL47" s="408"/>
      <c r="AM47" s="408"/>
      <c r="AN47" s="408"/>
      <c r="AO47" s="408"/>
      <c r="AP47" s="408"/>
      <c r="AQ47" s="408"/>
      <c r="AR47" s="408"/>
      <c r="AS47" s="408"/>
      <c r="AT47" s="408"/>
      <c r="AU47" s="408"/>
      <c r="AV47" s="408"/>
      <c r="AW47" s="408"/>
      <c r="AX47" s="408"/>
      <c r="AY47" s="408"/>
      <c r="AZ47" s="408"/>
      <c r="BA47" s="408"/>
      <c r="BB47" s="408"/>
      <c r="BC47" s="408"/>
      <c r="BD47" s="408"/>
      <c r="BE47" s="408"/>
      <c r="BF47" s="408"/>
      <c r="BG47" s="408"/>
      <c r="BH47" s="408"/>
      <c r="BI47" s="408"/>
      <c r="BJ47" s="408"/>
      <c r="BK47" s="408"/>
      <c r="BL47" s="408"/>
      <c r="BM47" s="408"/>
      <c r="BN47" s="408"/>
      <c r="BO47" s="408"/>
      <c r="BP47" s="408"/>
      <c r="BQ47" s="408"/>
      <c r="BR47" s="408"/>
      <c r="BS47" s="408"/>
      <c r="BT47" s="408"/>
      <c r="BU47" s="408"/>
      <c r="BV47" s="408"/>
      <c r="BW47" s="408"/>
      <c r="BX47" s="408"/>
      <c r="BY47" s="408"/>
      <c r="BZ47" s="408"/>
      <c r="CA47" s="408"/>
      <c r="CB47" s="408"/>
      <c r="CC47" s="408"/>
      <c r="CD47" s="408"/>
      <c r="CE47" s="408"/>
      <c r="CF47" s="408"/>
      <c r="CG47" s="408"/>
      <c r="CH47" s="408"/>
      <c r="CI47" s="408"/>
      <c r="CJ47" s="408"/>
      <c r="CK47" s="408"/>
      <c r="CL47" s="408"/>
      <c r="CM47" s="408"/>
      <c r="CN47" s="408"/>
      <c r="CO47" s="408"/>
      <c r="CP47" s="408"/>
      <c r="CQ47" s="408"/>
      <c r="CR47" s="408"/>
      <c r="CS47" s="408"/>
      <c r="CT47" s="408"/>
      <c r="CU47" s="408"/>
      <c r="CV47" s="408"/>
      <c r="CW47" s="408"/>
      <c r="CX47" s="408"/>
      <c r="CY47" s="408"/>
      <c r="CZ47" s="408"/>
      <c r="DA47" s="408"/>
      <c r="DB47" s="408"/>
      <c r="DC47" s="408"/>
      <c r="DD47" s="408"/>
      <c r="DE47" s="408"/>
      <c r="DF47" s="408"/>
      <c r="DG47" s="408"/>
      <c r="DH47" s="408"/>
      <c r="DI47" s="408"/>
    </row>
    <row r="48" spans="1:113" x14ac:dyDescent="0.2">
      <c r="E48" s="408" t="s">
        <v>197</v>
      </c>
      <c r="F48" s="408"/>
      <c r="G48" s="408"/>
      <c r="H48" s="408"/>
      <c r="I48" s="408"/>
      <c r="J48" s="408"/>
      <c r="K48" s="408"/>
      <c r="L48" s="408"/>
      <c r="M48" s="408"/>
      <c r="N48" s="408"/>
      <c r="O48" s="408"/>
      <c r="P48" s="408"/>
      <c r="Q48" s="408"/>
      <c r="R48" s="408"/>
      <c r="S48" s="408"/>
      <c r="T48" s="408"/>
      <c r="U48" s="408"/>
      <c r="V48" s="408"/>
      <c r="W48" s="408"/>
      <c r="X48" s="408"/>
      <c r="Y48" s="408"/>
      <c r="Z48" s="408"/>
      <c r="AA48" s="408"/>
      <c r="AB48" s="408"/>
      <c r="AC48" s="408"/>
      <c r="AD48" s="408"/>
      <c r="AE48" s="408"/>
      <c r="AF48" s="408"/>
      <c r="AG48" s="408"/>
      <c r="AH48" s="408"/>
      <c r="AI48" s="408"/>
      <c r="AJ48" s="408"/>
      <c r="AK48" s="408"/>
      <c r="AL48" s="408"/>
      <c r="AM48" s="408"/>
      <c r="AN48" s="408"/>
      <c r="AO48" s="408"/>
      <c r="AP48" s="408"/>
      <c r="AQ48" s="408"/>
      <c r="AR48" s="408"/>
      <c r="AS48" s="408"/>
      <c r="AT48" s="408"/>
      <c r="AU48" s="408"/>
      <c r="AV48" s="408"/>
      <c r="AW48" s="408"/>
      <c r="AX48" s="408"/>
      <c r="AY48" s="408"/>
      <c r="AZ48" s="408"/>
      <c r="BA48" s="408"/>
      <c r="BB48" s="408"/>
      <c r="BC48" s="408"/>
      <c r="BD48" s="408"/>
      <c r="BE48" s="408"/>
      <c r="BF48" s="408"/>
      <c r="BG48" s="408"/>
      <c r="BH48" s="408"/>
      <c r="BI48" s="408"/>
      <c r="BJ48" s="408"/>
      <c r="BK48" s="408"/>
      <c r="BL48" s="408"/>
      <c r="BM48" s="408"/>
      <c r="BN48" s="408"/>
      <c r="BO48" s="408"/>
      <c r="BP48" s="408"/>
      <c r="BQ48" s="408"/>
      <c r="BR48" s="408"/>
      <c r="BS48" s="408"/>
      <c r="BT48" s="408"/>
      <c r="BU48" s="408"/>
      <c r="BV48" s="408"/>
      <c r="BW48" s="408"/>
      <c r="BX48" s="408"/>
      <c r="BY48" s="408"/>
      <c r="BZ48" s="408"/>
      <c r="CA48" s="408"/>
      <c r="CB48" s="408"/>
      <c r="CC48" s="408"/>
      <c r="CD48" s="408"/>
      <c r="CE48" s="408"/>
      <c r="CF48" s="408"/>
      <c r="CG48" s="408"/>
      <c r="CH48" s="408"/>
      <c r="CI48" s="408"/>
      <c r="CJ48" s="408"/>
      <c r="CK48" s="408"/>
      <c r="CL48" s="408"/>
      <c r="CM48" s="408"/>
      <c r="CN48" s="408"/>
      <c r="CO48" s="408"/>
      <c r="CP48" s="408"/>
      <c r="CQ48" s="408"/>
      <c r="CR48" s="408"/>
      <c r="CS48" s="408"/>
      <c r="CT48" s="408"/>
      <c r="CU48" s="408"/>
      <c r="CV48" s="408"/>
      <c r="CW48" s="408"/>
      <c r="CX48" s="408"/>
      <c r="CY48" s="408"/>
      <c r="CZ48" s="408"/>
      <c r="DA48" s="408"/>
      <c r="DB48" s="408"/>
      <c r="DC48" s="408"/>
      <c r="DD48" s="408"/>
      <c r="DE48" s="408"/>
      <c r="DF48" s="408"/>
      <c r="DG48" s="408"/>
      <c r="DH48" s="408"/>
      <c r="DI48" s="408"/>
    </row>
    <row r="49" spans="5:113" x14ac:dyDescent="0.2">
      <c r="E49" s="410" t="s">
        <v>198</v>
      </c>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c r="AN49" s="410"/>
      <c r="AO49" s="410"/>
      <c r="AP49" s="410"/>
      <c r="AQ49" s="410"/>
      <c r="AR49" s="410"/>
      <c r="AS49" s="410"/>
      <c r="AT49" s="410"/>
      <c r="AU49" s="410"/>
      <c r="AV49" s="410"/>
      <c r="AW49" s="410"/>
      <c r="AX49" s="410"/>
      <c r="AY49" s="410"/>
      <c r="AZ49" s="410"/>
      <c r="BA49" s="410"/>
      <c r="BB49" s="410"/>
      <c r="BC49" s="410"/>
      <c r="BD49" s="410"/>
      <c r="BE49" s="410"/>
      <c r="BF49" s="410"/>
      <c r="BG49" s="410"/>
      <c r="BH49" s="410"/>
      <c r="BI49" s="410"/>
      <c r="BJ49" s="410"/>
      <c r="BK49" s="410"/>
      <c r="BL49" s="410"/>
      <c r="BM49" s="410"/>
      <c r="BN49" s="410"/>
      <c r="BO49" s="410"/>
      <c r="BP49" s="410"/>
      <c r="BQ49" s="410"/>
      <c r="BR49" s="410"/>
      <c r="BS49" s="410"/>
      <c r="BT49" s="410"/>
      <c r="BU49" s="410"/>
      <c r="BV49" s="410"/>
      <c r="BW49" s="410"/>
      <c r="BX49" s="410"/>
      <c r="BY49" s="410"/>
      <c r="BZ49" s="410"/>
      <c r="CA49" s="410"/>
      <c r="CB49" s="410"/>
      <c r="CC49" s="410"/>
      <c r="CD49" s="410"/>
      <c r="CE49" s="410"/>
      <c r="CF49" s="410"/>
      <c r="CG49" s="410"/>
      <c r="CH49" s="410"/>
      <c r="CI49" s="410"/>
      <c r="CJ49" s="410"/>
      <c r="CK49" s="410"/>
      <c r="CL49" s="410"/>
      <c r="CM49" s="410"/>
      <c r="CN49" s="410"/>
      <c r="CO49" s="410"/>
      <c r="CP49" s="410"/>
      <c r="CQ49" s="410"/>
      <c r="CR49" s="410"/>
      <c r="CS49" s="410"/>
      <c r="CT49" s="410"/>
      <c r="CU49" s="410"/>
      <c r="CV49" s="410"/>
      <c r="CW49" s="410"/>
      <c r="CX49" s="410"/>
      <c r="CY49" s="410"/>
      <c r="CZ49" s="410"/>
      <c r="DA49" s="410"/>
      <c r="DB49" s="410"/>
      <c r="DC49" s="410"/>
      <c r="DD49" s="410"/>
      <c r="DE49" s="410"/>
      <c r="DF49" s="410"/>
      <c r="DG49" s="410"/>
      <c r="DH49" s="410"/>
      <c r="DI49" s="410"/>
    </row>
    <row r="50" spans="5:113" x14ac:dyDescent="0.2">
      <c r="E50" s="408" t="s">
        <v>199</v>
      </c>
      <c r="F50" s="408"/>
      <c r="G50" s="408"/>
      <c r="H50" s="408"/>
      <c r="I50" s="408"/>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8"/>
      <c r="AL50" s="408"/>
      <c r="AM50" s="408"/>
      <c r="AN50" s="408"/>
      <c r="AO50" s="408"/>
      <c r="AP50" s="408"/>
      <c r="AQ50" s="408"/>
      <c r="AR50" s="408"/>
      <c r="AS50" s="408"/>
      <c r="AT50" s="408"/>
      <c r="AU50" s="408"/>
      <c r="AV50" s="408"/>
      <c r="AW50" s="408"/>
      <c r="AX50" s="408"/>
      <c r="AY50" s="408"/>
      <c r="AZ50" s="408"/>
      <c r="BA50" s="408"/>
      <c r="BB50" s="408"/>
      <c r="BC50" s="408"/>
      <c r="BD50" s="408"/>
      <c r="BE50" s="408"/>
      <c r="BF50" s="408"/>
      <c r="BG50" s="408"/>
      <c r="BH50" s="408"/>
      <c r="BI50" s="408"/>
      <c r="BJ50" s="408"/>
      <c r="BK50" s="408"/>
      <c r="BL50" s="408"/>
      <c r="BM50" s="408"/>
      <c r="BN50" s="408"/>
      <c r="BO50" s="408"/>
      <c r="BP50" s="408"/>
      <c r="BQ50" s="408"/>
      <c r="BR50" s="408"/>
      <c r="BS50" s="408"/>
      <c r="BT50" s="408"/>
      <c r="BU50" s="408"/>
      <c r="BV50" s="408"/>
      <c r="BW50" s="408"/>
      <c r="BX50" s="408"/>
      <c r="BY50" s="408"/>
      <c r="BZ50" s="408"/>
      <c r="CA50" s="408"/>
      <c r="CB50" s="408"/>
      <c r="CC50" s="408"/>
      <c r="CD50" s="408"/>
      <c r="CE50" s="408"/>
      <c r="CF50" s="408"/>
      <c r="CG50" s="408"/>
      <c r="CH50" s="408"/>
      <c r="CI50" s="408"/>
      <c r="CJ50" s="408"/>
      <c r="CK50" s="408"/>
      <c r="CL50" s="408"/>
      <c r="CM50" s="408"/>
      <c r="CN50" s="408"/>
      <c r="CO50" s="408"/>
      <c r="CP50" s="408"/>
      <c r="CQ50" s="408"/>
      <c r="CR50" s="408"/>
      <c r="CS50" s="408"/>
      <c r="CT50" s="408"/>
      <c r="CU50" s="408"/>
      <c r="CV50" s="408"/>
      <c r="CW50" s="408"/>
      <c r="CX50" s="408"/>
      <c r="CY50" s="408"/>
      <c r="CZ50" s="408"/>
      <c r="DA50" s="408"/>
      <c r="DB50" s="408"/>
      <c r="DC50" s="408"/>
      <c r="DD50" s="408"/>
      <c r="DE50" s="408"/>
      <c r="DF50" s="408"/>
      <c r="DG50" s="408"/>
      <c r="DH50" s="408"/>
      <c r="DI50" s="408"/>
    </row>
    <row r="51" spans="5:113" x14ac:dyDescent="0.2">
      <c r="E51" s="408" t="s">
        <v>200</v>
      </c>
      <c r="F51" s="408"/>
      <c r="G51" s="408"/>
      <c r="H51" s="408"/>
      <c r="I51" s="408"/>
      <c r="J51" s="408"/>
      <c r="K51" s="408"/>
      <c r="L51" s="408"/>
      <c r="M51" s="408"/>
      <c r="N51" s="408"/>
      <c r="O51" s="408"/>
      <c r="P51" s="408"/>
      <c r="Q51" s="408"/>
      <c r="R51" s="408"/>
      <c r="S51" s="408"/>
      <c r="T51" s="408"/>
      <c r="U51" s="408"/>
      <c r="V51" s="408"/>
      <c r="W51" s="408"/>
      <c r="X51" s="408"/>
      <c r="Y51" s="408"/>
      <c r="Z51" s="408"/>
      <c r="AA51" s="408"/>
      <c r="AB51" s="408"/>
      <c r="AC51" s="408"/>
      <c r="AD51" s="408"/>
      <c r="AE51" s="408"/>
      <c r="AF51" s="408"/>
      <c r="AG51" s="408"/>
      <c r="AH51" s="408"/>
      <c r="AI51" s="408"/>
      <c r="AJ51" s="408"/>
      <c r="AK51" s="408"/>
      <c r="AL51" s="408"/>
      <c r="AM51" s="408"/>
      <c r="AN51" s="408"/>
      <c r="AO51" s="408"/>
      <c r="AP51" s="408"/>
      <c r="AQ51" s="408"/>
      <c r="AR51" s="408"/>
      <c r="AS51" s="408"/>
      <c r="AT51" s="408"/>
      <c r="AU51" s="408"/>
      <c r="AV51" s="408"/>
      <c r="AW51" s="408"/>
      <c r="AX51" s="408"/>
      <c r="AY51" s="408"/>
      <c r="AZ51" s="408"/>
      <c r="BA51" s="408"/>
      <c r="BB51" s="408"/>
      <c r="BC51" s="408"/>
      <c r="BD51" s="408"/>
      <c r="BE51" s="408"/>
      <c r="BF51" s="408"/>
      <c r="BG51" s="408"/>
      <c r="BH51" s="408"/>
      <c r="BI51" s="408"/>
      <c r="BJ51" s="408"/>
      <c r="BK51" s="408"/>
      <c r="BL51" s="408"/>
      <c r="BM51" s="408"/>
      <c r="BN51" s="408"/>
      <c r="BO51" s="408"/>
      <c r="BP51" s="408"/>
      <c r="BQ51" s="408"/>
      <c r="BR51" s="408"/>
      <c r="BS51" s="408"/>
      <c r="BT51" s="408"/>
      <c r="BU51" s="408"/>
      <c r="BV51" s="408"/>
      <c r="BW51" s="408"/>
      <c r="BX51" s="408"/>
      <c r="BY51" s="408"/>
      <c r="BZ51" s="408"/>
      <c r="CA51" s="408"/>
      <c r="CB51" s="408"/>
      <c r="CC51" s="408"/>
      <c r="CD51" s="408"/>
      <c r="CE51" s="408"/>
      <c r="CF51" s="408"/>
      <c r="CG51" s="408"/>
      <c r="CH51" s="408"/>
      <c r="CI51" s="408"/>
      <c r="CJ51" s="408"/>
      <c r="CK51" s="408"/>
      <c r="CL51" s="408"/>
      <c r="CM51" s="408"/>
      <c r="CN51" s="408"/>
      <c r="CO51" s="408"/>
      <c r="CP51" s="408"/>
      <c r="CQ51" s="408"/>
      <c r="CR51" s="408"/>
      <c r="CS51" s="408"/>
      <c r="CT51" s="408"/>
      <c r="CU51" s="408"/>
      <c r="CV51" s="408"/>
      <c r="CW51" s="408"/>
      <c r="CX51" s="408"/>
      <c r="CY51" s="408"/>
      <c r="CZ51" s="408"/>
      <c r="DA51" s="408"/>
      <c r="DB51" s="408"/>
      <c r="DC51" s="408"/>
      <c r="DD51" s="408"/>
      <c r="DE51" s="408"/>
      <c r="DF51" s="408"/>
      <c r="DG51" s="408"/>
      <c r="DH51" s="408"/>
      <c r="DI51" s="408"/>
    </row>
    <row r="52" spans="5:113" x14ac:dyDescent="0.2">
      <c r="E52" s="408" t="s">
        <v>201</v>
      </c>
      <c r="F52" s="408"/>
      <c r="G52" s="408"/>
      <c r="H52" s="408"/>
      <c r="I52" s="408"/>
      <c r="J52" s="408"/>
      <c r="K52" s="408"/>
      <c r="L52" s="408"/>
      <c r="M52" s="408"/>
      <c r="N52" s="408"/>
      <c r="O52" s="408"/>
      <c r="P52" s="408"/>
      <c r="Q52" s="408"/>
      <c r="R52" s="408"/>
      <c r="S52" s="408"/>
      <c r="T52" s="408"/>
      <c r="U52" s="408"/>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c r="AU52" s="408"/>
      <c r="AV52" s="408"/>
      <c r="AW52" s="408"/>
      <c r="AX52" s="408"/>
      <c r="AY52" s="408"/>
      <c r="AZ52" s="408"/>
      <c r="BA52" s="408"/>
      <c r="BB52" s="408"/>
      <c r="BC52" s="408"/>
      <c r="BD52" s="408"/>
      <c r="BE52" s="408"/>
      <c r="BF52" s="408"/>
      <c r="BG52" s="408"/>
      <c r="BH52" s="408"/>
      <c r="BI52" s="408"/>
      <c r="BJ52" s="408"/>
      <c r="BK52" s="408"/>
      <c r="BL52" s="408"/>
      <c r="BM52" s="408"/>
      <c r="BN52" s="408"/>
      <c r="BO52" s="408"/>
      <c r="BP52" s="408"/>
      <c r="BQ52" s="408"/>
      <c r="BR52" s="408"/>
      <c r="BS52" s="408"/>
      <c r="BT52" s="408"/>
      <c r="BU52" s="408"/>
      <c r="BV52" s="408"/>
      <c r="BW52" s="408"/>
      <c r="BX52" s="408"/>
      <c r="BY52" s="408"/>
      <c r="BZ52" s="408"/>
      <c r="CA52" s="408"/>
      <c r="CB52" s="408"/>
      <c r="CC52" s="408"/>
      <c r="CD52" s="408"/>
      <c r="CE52" s="408"/>
      <c r="CF52" s="408"/>
      <c r="CG52" s="408"/>
      <c r="CH52" s="408"/>
      <c r="CI52" s="408"/>
      <c r="CJ52" s="408"/>
      <c r="CK52" s="408"/>
      <c r="CL52" s="408"/>
      <c r="CM52" s="408"/>
      <c r="CN52" s="408"/>
      <c r="CO52" s="408"/>
      <c r="CP52" s="408"/>
      <c r="CQ52" s="408"/>
      <c r="CR52" s="408"/>
      <c r="CS52" s="408"/>
      <c r="CT52" s="408"/>
      <c r="CU52" s="408"/>
      <c r="CV52" s="408"/>
      <c r="CW52" s="408"/>
      <c r="CX52" s="408"/>
      <c r="CY52" s="408"/>
      <c r="CZ52" s="408"/>
      <c r="DA52" s="408"/>
      <c r="DB52" s="408"/>
      <c r="DC52" s="408"/>
      <c r="DD52" s="408"/>
      <c r="DE52" s="408"/>
      <c r="DF52" s="408"/>
      <c r="DG52" s="408"/>
      <c r="DH52" s="408"/>
      <c r="DI52" s="408"/>
    </row>
    <row r="53" spans="5:113" x14ac:dyDescent="0.2">
      <c r="E53" s="408" t="s">
        <v>202</v>
      </c>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c r="AU53" s="408"/>
      <c r="AV53" s="408"/>
      <c r="AW53" s="408"/>
      <c r="AX53" s="408"/>
      <c r="AY53" s="408"/>
      <c r="AZ53" s="408"/>
      <c r="BA53" s="408"/>
      <c r="BB53" s="408"/>
      <c r="BC53" s="408"/>
      <c r="BD53" s="408"/>
      <c r="BE53" s="408"/>
      <c r="BF53" s="408"/>
      <c r="BG53" s="408"/>
      <c r="BH53" s="408"/>
      <c r="BI53" s="408"/>
      <c r="BJ53" s="408"/>
      <c r="BK53" s="408"/>
      <c r="BL53" s="408"/>
      <c r="BM53" s="408"/>
      <c r="BN53" s="408"/>
      <c r="BO53" s="408"/>
      <c r="BP53" s="408"/>
      <c r="BQ53" s="408"/>
      <c r="BR53" s="408"/>
      <c r="BS53" s="408"/>
      <c r="BT53" s="408"/>
      <c r="BU53" s="408"/>
      <c r="BV53" s="408"/>
      <c r="BW53" s="408"/>
      <c r="BX53" s="408"/>
      <c r="BY53" s="408"/>
      <c r="BZ53" s="408"/>
      <c r="CA53" s="408"/>
      <c r="CB53" s="408"/>
      <c r="CC53" s="408"/>
      <c r="CD53" s="408"/>
      <c r="CE53" s="408"/>
      <c r="CF53" s="408"/>
      <c r="CG53" s="408"/>
      <c r="CH53" s="408"/>
      <c r="CI53" s="408"/>
      <c r="CJ53" s="408"/>
      <c r="CK53" s="408"/>
      <c r="CL53" s="408"/>
      <c r="CM53" s="408"/>
      <c r="CN53" s="408"/>
      <c r="CO53" s="408"/>
      <c r="CP53" s="408"/>
      <c r="CQ53" s="408"/>
      <c r="CR53" s="408"/>
      <c r="CS53" s="408"/>
      <c r="CT53" s="408"/>
      <c r="CU53" s="408"/>
      <c r="CV53" s="408"/>
      <c r="CW53" s="408"/>
      <c r="CX53" s="408"/>
      <c r="CY53" s="408"/>
      <c r="CZ53" s="408"/>
      <c r="DA53" s="408"/>
      <c r="DB53" s="408"/>
      <c r="DC53" s="408"/>
      <c r="DD53" s="408"/>
      <c r="DE53" s="408"/>
      <c r="DF53" s="408"/>
      <c r="DG53" s="408"/>
      <c r="DH53" s="408"/>
      <c r="DI53" s="408"/>
    </row>
    <row r="54" spans="5:113" x14ac:dyDescent="0.2"/>
    <row r="55" spans="5:113" x14ac:dyDescent="0.2"/>
    <row r="56" spans="5:113" x14ac:dyDescent="0.2"/>
  </sheetData>
  <sheetProtection algorithmName="SHA-512" hashValue="4sfRLGjl4uB41qo1pIRlCSDEBGDlSPE0Vq8wLTSWR3dnAsnfdYVUeh+edoiGoHb5cC0CkRyXO+JYWwGAkzNRuA==" saltValue="Ih2tbT+oZjgYA8Ya00zQ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61" t="s">
        <v>203</v>
      </c>
      <c r="DI1" s="762"/>
      <c r="DJ1" s="762"/>
      <c r="DK1" s="762"/>
      <c r="DL1" s="762"/>
      <c r="DM1" s="762"/>
      <c r="DN1" s="763"/>
      <c r="DO1" s="196"/>
      <c r="DP1" s="761" t="s">
        <v>204</v>
      </c>
      <c r="DQ1" s="762"/>
      <c r="DR1" s="762"/>
      <c r="DS1" s="762"/>
      <c r="DT1" s="762"/>
      <c r="DU1" s="762"/>
      <c r="DV1" s="762"/>
      <c r="DW1" s="762"/>
      <c r="DX1" s="762"/>
      <c r="DY1" s="762"/>
      <c r="DZ1" s="762"/>
      <c r="EA1" s="762"/>
      <c r="EB1" s="762"/>
      <c r="EC1" s="763"/>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7" t="s">
        <v>206</v>
      </c>
      <c r="C3" s="718"/>
      <c r="D3" s="718"/>
      <c r="E3" s="718"/>
      <c r="F3" s="718"/>
      <c r="G3" s="718"/>
      <c r="H3" s="718"/>
      <c r="I3" s="718"/>
      <c r="J3" s="718"/>
      <c r="K3" s="718"/>
      <c r="L3" s="718"/>
      <c r="M3" s="718"/>
      <c r="N3" s="718"/>
      <c r="O3" s="718"/>
      <c r="P3" s="718"/>
      <c r="Q3" s="718"/>
      <c r="R3" s="718"/>
      <c r="S3" s="718"/>
      <c r="T3" s="718"/>
      <c r="U3" s="718"/>
      <c r="V3" s="718"/>
      <c r="W3" s="718"/>
      <c r="X3" s="718"/>
      <c r="Y3" s="718"/>
      <c r="Z3" s="718"/>
      <c r="AA3" s="718"/>
      <c r="AB3" s="718"/>
      <c r="AC3" s="718"/>
      <c r="AD3" s="718"/>
      <c r="AE3" s="718"/>
      <c r="AF3" s="718"/>
      <c r="AG3" s="718"/>
      <c r="AH3" s="718"/>
      <c r="AI3" s="718"/>
      <c r="AJ3" s="718"/>
      <c r="AK3" s="718"/>
      <c r="AL3" s="718"/>
      <c r="AM3" s="718"/>
      <c r="AN3" s="718"/>
      <c r="AO3" s="718"/>
      <c r="AP3" s="717" t="s">
        <v>207</v>
      </c>
      <c r="AQ3" s="718"/>
      <c r="AR3" s="718"/>
      <c r="AS3" s="718"/>
      <c r="AT3" s="718"/>
      <c r="AU3" s="718"/>
      <c r="AV3" s="718"/>
      <c r="AW3" s="718"/>
      <c r="AX3" s="718"/>
      <c r="AY3" s="718"/>
      <c r="AZ3" s="718"/>
      <c r="BA3" s="718"/>
      <c r="BB3" s="718"/>
      <c r="BC3" s="718"/>
      <c r="BD3" s="718"/>
      <c r="BE3" s="718"/>
      <c r="BF3" s="718"/>
      <c r="BG3" s="718"/>
      <c r="BH3" s="718"/>
      <c r="BI3" s="718"/>
      <c r="BJ3" s="718"/>
      <c r="BK3" s="718"/>
      <c r="BL3" s="718"/>
      <c r="BM3" s="718"/>
      <c r="BN3" s="718"/>
      <c r="BO3" s="718"/>
      <c r="BP3" s="718"/>
      <c r="BQ3" s="718"/>
      <c r="BR3" s="718"/>
      <c r="BS3" s="718"/>
      <c r="BT3" s="718"/>
      <c r="BU3" s="718"/>
      <c r="BV3" s="718"/>
      <c r="BW3" s="718"/>
      <c r="BX3" s="718"/>
      <c r="BY3" s="718"/>
      <c r="BZ3" s="718"/>
      <c r="CA3" s="718"/>
      <c r="CB3" s="719"/>
      <c r="CD3" s="717" t="s">
        <v>208</v>
      </c>
      <c r="CE3" s="718"/>
      <c r="CF3" s="718"/>
      <c r="CG3" s="718"/>
      <c r="CH3" s="718"/>
      <c r="CI3" s="718"/>
      <c r="CJ3" s="718"/>
      <c r="CK3" s="718"/>
      <c r="CL3" s="718"/>
      <c r="CM3" s="718"/>
      <c r="CN3" s="718"/>
      <c r="CO3" s="718"/>
      <c r="CP3" s="718"/>
      <c r="CQ3" s="718"/>
      <c r="CR3" s="718"/>
      <c r="CS3" s="718"/>
      <c r="CT3" s="718"/>
      <c r="CU3" s="718"/>
      <c r="CV3" s="718"/>
      <c r="CW3" s="718"/>
      <c r="CX3" s="718"/>
      <c r="CY3" s="718"/>
      <c r="CZ3" s="718"/>
      <c r="DA3" s="718"/>
      <c r="DB3" s="718"/>
      <c r="DC3" s="718"/>
      <c r="DD3" s="718"/>
      <c r="DE3" s="718"/>
      <c r="DF3" s="718"/>
      <c r="DG3" s="718"/>
      <c r="DH3" s="718"/>
      <c r="DI3" s="718"/>
      <c r="DJ3" s="718"/>
      <c r="DK3" s="718"/>
      <c r="DL3" s="718"/>
      <c r="DM3" s="718"/>
      <c r="DN3" s="718"/>
      <c r="DO3" s="718"/>
      <c r="DP3" s="718"/>
      <c r="DQ3" s="718"/>
      <c r="DR3" s="718"/>
      <c r="DS3" s="718"/>
      <c r="DT3" s="718"/>
      <c r="DU3" s="718"/>
      <c r="DV3" s="718"/>
      <c r="DW3" s="718"/>
      <c r="DX3" s="718"/>
      <c r="DY3" s="718"/>
      <c r="DZ3" s="718"/>
      <c r="EA3" s="718"/>
      <c r="EB3" s="718"/>
      <c r="EC3" s="719"/>
    </row>
    <row r="4" spans="2:143" ht="11.25" customHeight="1" x14ac:dyDescent="0.2">
      <c r="B4" s="717" t="s">
        <v>1</v>
      </c>
      <c r="C4" s="718"/>
      <c r="D4" s="718"/>
      <c r="E4" s="718"/>
      <c r="F4" s="718"/>
      <c r="G4" s="718"/>
      <c r="H4" s="718"/>
      <c r="I4" s="718"/>
      <c r="J4" s="718"/>
      <c r="K4" s="718"/>
      <c r="L4" s="718"/>
      <c r="M4" s="718"/>
      <c r="N4" s="718"/>
      <c r="O4" s="718"/>
      <c r="P4" s="718"/>
      <c r="Q4" s="719"/>
      <c r="R4" s="717" t="s">
        <v>209</v>
      </c>
      <c r="S4" s="718"/>
      <c r="T4" s="718"/>
      <c r="U4" s="718"/>
      <c r="V4" s="718"/>
      <c r="W4" s="718"/>
      <c r="X4" s="718"/>
      <c r="Y4" s="719"/>
      <c r="Z4" s="717" t="s">
        <v>210</v>
      </c>
      <c r="AA4" s="718"/>
      <c r="AB4" s="718"/>
      <c r="AC4" s="719"/>
      <c r="AD4" s="717" t="s">
        <v>211</v>
      </c>
      <c r="AE4" s="718"/>
      <c r="AF4" s="718"/>
      <c r="AG4" s="718"/>
      <c r="AH4" s="718"/>
      <c r="AI4" s="718"/>
      <c r="AJ4" s="718"/>
      <c r="AK4" s="719"/>
      <c r="AL4" s="717" t="s">
        <v>210</v>
      </c>
      <c r="AM4" s="718"/>
      <c r="AN4" s="718"/>
      <c r="AO4" s="719"/>
      <c r="AP4" s="764" t="s">
        <v>212</v>
      </c>
      <c r="AQ4" s="764"/>
      <c r="AR4" s="764"/>
      <c r="AS4" s="764"/>
      <c r="AT4" s="764"/>
      <c r="AU4" s="764"/>
      <c r="AV4" s="764"/>
      <c r="AW4" s="764"/>
      <c r="AX4" s="764"/>
      <c r="AY4" s="764"/>
      <c r="AZ4" s="764"/>
      <c r="BA4" s="764"/>
      <c r="BB4" s="764"/>
      <c r="BC4" s="764"/>
      <c r="BD4" s="764"/>
      <c r="BE4" s="764"/>
      <c r="BF4" s="764"/>
      <c r="BG4" s="764" t="s">
        <v>213</v>
      </c>
      <c r="BH4" s="764"/>
      <c r="BI4" s="764"/>
      <c r="BJ4" s="764"/>
      <c r="BK4" s="764"/>
      <c r="BL4" s="764"/>
      <c r="BM4" s="764"/>
      <c r="BN4" s="764"/>
      <c r="BO4" s="764" t="s">
        <v>210</v>
      </c>
      <c r="BP4" s="764"/>
      <c r="BQ4" s="764"/>
      <c r="BR4" s="764"/>
      <c r="BS4" s="764" t="s">
        <v>214</v>
      </c>
      <c r="BT4" s="764"/>
      <c r="BU4" s="764"/>
      <c r="BV4" s="764"/>
      <c r="BW4" s="764"/>
      <c r="BX4" s="764"/>
      <c r="BY4" s="764"/>
      <c r="BZ4" s="764"/>
      <c r="CA4" s="764"/>
      <c r="CB4" s="764"/>
      <c r="CD4" s="717" t="s">
        <v>215</v>
      </c>
      <c r="CE4" s="718"/>
      <c r="CF4" s="718"/>
      <c r="CG4" s="718"/>
      <c r="CH4" s="718"/>
      <c r="CI4" s="718"/>
      <c r="CJ4" s="718"/>
      <c r="CK4" s="718"/>
      <c r="CL4" s="718"/>
      <c r="CM4" s="718"/>
      <c r="CN4" s="718"/>
      <c r="CO4" s="718"/>
      <c r="CP4" s="718"/>
      <c r="CQ4" s="718"/>
      <c r="CR4" s="718"/>
      <c r="CS4" s="718"/>
      <c r="CT4" s="718"/>
      <c r="CU4" s="718"/>
      <c r="CV4" s="718"/>
      <c r="CW4" s="718"/>
      <c r="CX4" s="718"/>
      <c r="CY4" s="718"/>
      <c r="CZ4" s="718"/>
      <c r="DA4" s="718"/>
      <c r="DB4" s="718"/>
      <c r="DC4" s="718"/>
      <c r="DD4" s="718"/>
      <c r="DE4" s="718"/>
      <c r="DF4" s="718"/>
      <c r="DG4" s="718"/>
      <c r="DH4" s="718"/>
      <c r="DI4" s="718"/>
      <c r="DJ4" s="718"/>
      <c r="DK4" s="718"/>
      <c r="DL4" s="718"/>
      <c r="DM4" s="718"/>
      <c r="DN4" s="718"/>
      <c r="DO4" s="718"/>
      <c r="DP4" s="718"/>
      <c r="DQ4" s="718"/>
      <c r="DR4" s="718"/>
      <c r="DS4" s="718"/>
      <c r="DT4" s="718"/>
      <c r="DU4" s="718"/>
      <c r="DV4" s="718"/>
      <c r="DW4" s="718"/>
      <c r="DX4" s="718"/>
      <c r="DY4" s="718"/>
      <c r="DZ4" s="718"/>
      <c r="EA4" s="718"/>
      <c r="EB4" s="718"/>
      <c r="EC4" s="719"/>
    </row>
    <row r="5" spans="2:143" ht="11.25" customHeight="1" x14ac:dyDescent="0.2">
      <c r="B5" s="723" t="s">
        <v>216</v>
      </c>
      <c r="C5" s="724"/>
      <c r="D5" s="724"/>
      <c r="E5" s="724"/>
      <c r="F5" s="724"/>
      <c r="G5" s="724"/>
      <c r="H5" s="724"/>
      <c r="I5" s="724"/>
      <c r="J5" s="724"/>
      <c r="K5" s="724"/>
      <c r="L5" s="724"/>
      <c r="M5" s="724"/>
      <c r="N5" s="724"/>
      <c r="O5" s="724"/>
      <c r="P5" s="724"/>
      <c r="Q5" s="725"/>
      <c r="R5" s="720">
        <v>4960180</v>
      </c>
      <c r="S5" s="721"/>
      <c r="T5" s="721"/>
      <c r="U5" s="721"/>
      <c r="V5" s="721"/>
      <c r="W5" s="721"/>
      <c r="X5" s="721"/>
      <c r="Y5" s="746"/>
      <c r="Z5" s="759">
        <v>9.6999999999999993</v>
      </c>
      <c r="AA5" s="759"/>
      <c r="AB5" s="759"/>
      <c r="AC5" s="759"/>
      <c r="AD5" s="760">
        <v>4960180</v>
      </c>
      <c r="AE5" s="760"/>
      <c r="AF5" s="760"/>
      <c r="AG5" s="760"/>
      <c r="AH5" s="760"/>
      <c r="AI5" s="760"/>
      <c r="AJ5" s="760"/>
      <c r="AK5" s="760"/>
      <c r="AL5" s="747">
        <v>19.5</v>
      </c>
      <c r="AM5" s="729"/>
      <c r="AN5" s="729"/>
      <c r="AO5" s="748"/>
      <c r="AP5" s="723" t="s">
        <v>217</v>
      </c>
      <c r="AQ5" s="724"/>
      <c r="AR5" s="724"/>
      <c r="AS5" s="724"/>
      <c r="AT5" s="724"/>
      <c r="AU5" s="724"/>
      <c r="AV5" s="724"/>
      <c r="AW5" s="724"/>
      <c r="AX5" s="724"/>
      <c r="AY5" s="724"/>
      <c r="AZ5" s="724"/>
      <c r="BA5" s="724"/>
      <c r="BB5" s="724"/>
      <c r="BC5" s="724"/>
      <c r="BD5" s="724"/>
      <c r="BE5" s="724"/>
      <c r="BF5" s="725"/>
      <c r="BG5" s="665">
        <v>4936407</v>
      </c>
      <c r="BH5" s="666"/>
      <c r="BI5" s="666"/>
      <c r="BJ5" s="666"/>
      <c r="BK5" s="666"/>
      <c r="BL5" s="666"/>
      <c r="BM5" s="666"/>
      <c r="BN5" s="667"/>
      <c r="BO5" s="703">
        <v>99.5</v>
      </c>
      <c r="BP5" s="703"/>
      <c r="BQ5" s="703"/>
      <c r="BR5" s="703"/>
      <c r="BS5" s="704">
        <v>39908</v>
      </c>
      <c r="BT5" s="704"/>
      <c r="BU5" s="704"/>
      <c r="BV5" s="704"/>
      <c r="BW5" s="704"/>
      <c r="BX5" s="704"/>
      <c r="BY5" s="704"/>
      <c r="BZ5" s="704"/>
      <c r="CA5" s="704"/>
      <c r="CB5" s="744"/>
      <c r="CD5" s="717" t="s">
        <v>212</v>
      </c>
      <c r="CE5" s="718"/>
      <c r="CF5" s="718"/>
      <c r="CG5" s="718"/>
      <c r="CH5" s="718"/>
      <c r="CI5" s="718"/>
      <c r="CJ5" s="718"/>
      <c r="CK5" s="718"/>
      <c r="CL5" s="718"/>
      <c r="CM5" s="718"/>
      <c r="CN5" s="718"/>
      <c r="CO5" s="718"/>
      <c r="CP5" s="718"/>
      <c r="CQ5" s="719"/>
      <c r="CR5" s="717" t="s">
        <v>218</v>
      </c>
      <c r="CS5" s="718"/>
      <c r="CT5" s="718"/>
      <c r="CU5" s="718"/>
      <c r="CV5" s="718"/>
      <c r="CW5" s="718"/>
      <c r="CX5" s="718"/>
      <c r="CY5" s="719"/>
      <c r="CZ5" s="717" t="s">
        <v>210</v>
      </c>
      <c r="DA5" s="718"/>
      <c r="DB5" s="718"/>
      <c r="DC5" s="719"/>
      <c r="DD5" s="717" t="s">
        <v>219</v>
      </c>
      <c r="DE5" s="718"/>
      <c r="DF5" s="718"/>
      <c r="DG5" s="718"/>
      <c r="DH5" s="718"/>
      <c r="DI5" s="718"/>
      <c r="DJ5" s="718"/>
      <c r="DK5" s="718"/>
      <c r="DL5" s="718"/>
      <c r="DM5" s="718"/>
      <c r="DN5" s="718"/>
      <c r="DO5" s="718"/>
      <c r="DP5" s="719"/>
      <c r="DQ5" s="717" t="s">
        <v>220</v>
      </c>
      <c r="DR5" s="718"/>
      <c r="DS5" s="718"/>
      <c r="DT5" s="718"/>
      <c r="DU5" s="718"/>
      <c r="DV5" s="718"/>
      <c r="DW5" s="718"/>
      <c r="DX5" s="718"/>
      <c r="DY5" s="718"/>
      <c r="DZ5" s="718"/>
      <c r="EA5" s="718"/>
      <c r="EB5" s="718"/>
      <c r="EC5" s="719"/>
    </row>
    <row r="6" spans="2:143" ht="11.25" customHeight="1" x14ac:dyDescent="0.2">
      <c r="B6" s="662" t="s">
        <v>221</v>
      </c>
      <c r="C6" s="663"/>
      <c r="D6" s="663"/>
      <c r="E6" s="663"/>
      <c r="F6" s="663"/>
      <c r="G6" s="663"/>
      <c r="H6" s="663"/>
      <c r="I6" s="663"/>
      <c r="J6" s="663"/>
      <c r="K6" s="663"/>
      <c r="L6" s="663"/>
      <c r="M6" s="663"/>
      <c r="N6" s="663"/>
      <c r="O6" s="663"/>
      <c r="P6" s="663"/>
      <c r="Q6" s="664"/>
      <c r="R6" s="665">
        <v>548874</v>
      </c>
      <c r="S6" s="666"/>
      <c r="T6" s="666"/>
      <c r="U6" s="666"/>
      <c r="V6" s="666"/>
      <c r="W6" s="666"/>
      <c r="X6" s="666"/>
      <c r="Y6" s="667"/>
      <c r="Z6" s="703">
        <v>1.1000000000000001</v>
      </c>
      <c r="AA6" s="703"/>
      <c r="AB6" s="703"/>
      <c r="AC6" s="703"/>
      <c r="AD6" s="704">
        <v>548874</v>
      </c>
      <c r="AE6" s="704"/>
      <c r="AF6" s="704"/>
      <c r="AG6" s="704"/>
      <c r="AH6" s="704"/>
      <c r="AI6" s="704"/>
      <c r="AJ6" s="704"/>
      <c r="AK6" s="704"/>
      <c r="AL6" s="668">
        <v>2.2000000000000002</v>
      </c>
      <c r="AM6" s="669"/>
      <c r="AN6" s="669"/>
      <c r="AO6" s="705"/>
      <c r="AP6" s="662" t="s">
        <v>222</v>
      </c>
      <c r="AQ6" s="663"/>
      <c r="AR6" s="663"/>
      <c r="AS6" s="663"/>
      <c r="AT6" s="663"/>
      <c r="AU6" s="663"/>
      <c r="AV6" s="663"/>
      <c r="AW6" s="663"/>
      <c r="AX6" s="663"/>
      <c r="AY6" s="663"/>
      <c r="AZ6" s="663"/>
      <c r="BA6" s="663"/>
      <c r="BB6" s="663"/>
      <c r="BC6" s="663"/>
      <c r="BD6" s="663"/>
      <c r="BE6" s="663"/>
      <c r="BF6" s="664"/>
      <c r="BG6" s="665">
        <v>4936407</v>
      </c>
      <c r="BH6" s="666"/>
      <c r="BI6" s="666"/>
      <c r="BJ6" s="666"/>
      <c r="BK6" s="666"/>
      <c r="BL6" s="666"/>
      <c r="BM6" s="666"/>
      <c r="BN6" s="667"/>
      <c r="BO6" s="703">
        <v>99.5</v>
      </c>
      <c r="BP6" s="703"/>
      <c r="BQ6" s="703"/>
      <c r="BR6" s="703"/>
      <c r="BS6" s="704">
        <v>39908</v>
      </c>
      <c r="BT6" s="704"/>
      <c r="BU6" s="704"/>
      <c r="BV6" s="704"/>
      <c r="BW6" s="704"/>
      <c r="BX6" s="704"/>
      <c r="BY6" s="704"/>
      <c r="BZ6" s="704"/>
      <c r="CA6" s="704"/>
      <c r="CB6" s="744"/>
      <c r="CD6" s="723" t="s">
        <v>223</v>
      </c>
      <c r="CE6" s="724"/>
      <c r="CF6" s="724"/>
      <c r="CG6" s="724"/>
      <c r="CH6" s="724"/>
      <c r="CI6" s="724"/>
      <c r="CJ6" s="724"/>
      <c r="CK6" s="724"/>
      <c r="CL6" s="724"/>
      <c r="CM6" s="724"/>
      <c r="CN6" s="724"/>
      <c r="CO6" s="724"/>
      <c r="CP6" s="724"/>
      <c r="CQ6" s="725"/>
      <c r="CR6" s="665">
        <v>173338</v>
      </c>
      <c r="CS6" s="666"/>
      <c r="CT6" s="666"/>
      <c r="CU6" s="666"/>
      <c r="CV6" s="666"/>
      <c r="CW6" s="666"/>
      <c r="CX6" s="666"/>
      <c r="CY6" s="667"/>
      <c r="CZ6" s="747">
        <v>0.4</v>
      </c>
      <c r="DA6" s="729"/>
      <c r="DB6" s="729"/>
      <c r="DC6" s="749"/>
      <c r="DD6" s="671" t="s">
        <v>122</v>
      </c>
      <c r="DE6" s="666"/>
      <c r="DF6" s="666"/>
      <c r="DG6" s="666"/>
      <c r="DH6" s="666"/>
      <c r="DI6" s="666"/>
      <c r="DJ6" s="666"/>
      <c r="DK6" s="666"/>
      <c r="DL6" s="666"/>
      <c r="DM6" s="666"/>
      <c r="DN6" s="666"/>
      <c r="DO6" s="666"/>
      <c r="DP6" s="667"/>
      <c r="DQ6" s="671">
        <v>173335</v>
      </c>
      <c r="DR6" s="666"/>
      <c r="DS6" s="666"/>
      <c r="DT6" s="666"/>
      <c r="DU6" s="666"/>
      <c r="DV6" s="666"/>
      <c r="DW6" s="666"/>
      <c r="DX6" s="666"/>
      <c r="DY6" s="666"/>
      <c r="DZ6" s="666"/>
      <c r="EA6" s="666"/>
      <c r="EB6" s="666"/>
      <c r="EC6" s="702"/>
    </row>
    <row r="7" spans="2:143" ht="11.25" customHeight="1" x14ac:dyDescent="0.2">
      <c r="B7" s="662" t="s">
        <v>224</v>
      </c>
      <c r="C7" s="663"/>
      <c r="D7" s="663"/>
      <c r="E7" s="663"/>
      <c r="F7" s="663"/>
      <c r="G7" s="663"/>
      <c r="H7" s="663"/>
      <c r="I7" s="663"/>
      <c r="J7" s="663"/>
      <c r="K7" s="663"/>
      <c r="L7" s="663"/>
      <c r="M7" s="663"/>
      <c r="N7" s="663"/>
      <c r="O7" s="663"/>
      <c r="P7" s="663"/>
      <c r="Q7" s="664"/>
      <c r="R7" s="665">
        <v>1727</v>
      </c>
      <c r="S7" s="666"/>
      <c r="T7" s="666"/>
      <c r="U7" s="666"/>
      <c r="V7" s="666"/>
      <c r="W7" s="666"/>
      <c r="X7" s="666"/>
      <c r="Y7" s="667"/>
      <c r="Z7" s="703">
        <v>0</v>
      </c>
      <c r="AA7" s="703"/>
      <c r="AB7" s="703"/>
      <c r="AC7" s="703"/>
      <c r="AD7" s="704">
        <v>1727</v>
      </c>
      <c r="AE7" s="704"/>
      <c r="AF7" s="704"/>
      <c r="AG7" s="704"/>
      <c r="AH7" s="704"/>
      <c r="AI7" s="704"/>
      <c r="AJ7" s="704"/>
      <c r="AK7" s="704"/>
      <c r="AL7" s="668">
        <v>0</v>
      </c>
      <c r="AM7" s="669"/>
      <c r="AN7" s="669"/>
      <c r="AO7" s="705"/>
      <c r="AP7" s="662" t="s">
        <v>225</v>
      </c>
      <c r="AQ7" s="663"/>
      <c r="AR7" s="663"/>
      <c r="AS7" s="663"/>
      <c r="AT7" s="663"/>
      <c r="AU7" s="663"/>
      <c r="AV7" s="663"/>
      <c r="AW7" s="663"/>
      <c r="AX7" s="663"/>
      <c r="AY7" s="663"/>
      <c r="AZ7" s="663"/>
      <c r="BA7" s="663"/>
      <c r="BB7" s="663"/>
      <c r="BC7" s="663"/>
      <c r="BD7" s="663"/>
      <c r="BE7" s="663"/>
      <c r="BF7" s="664"/>
      <c r="BG7" s="665">
        <v>1893819</v>
      </c>
      <c r="BH7" s="666"/>
      <c r="BI7" s="666"/>
      <c r="BJ7" s="666"/>
      <c r="BK7" s="666"/>
      <c r="BL7" s="666"/>
      <c r="BM7" s="666"/>
      <c r="BN7" s="667"/>
      <c r="BO7" s="703">
        <v>38.200000000000003</v>
      </c>
      <c r="BP7" s="703"/>
      <c r="BQ7" s="703"/>
      <c r="BR7" s="703"/>
      <c r="BS7" s="704">
        <v>39908</v>
      </c>
      <c r="BT7" s="704"/>
      <c r="BU7" s="704"/>
      <c r="BV7" s="704"/>
      <c r="BW7" s="704"/>
      <c r="BX7" s="704"/>
      <c r="BY7" s="704"/>
      <c r="BZ7" s="704"/>
      <c r="CA7" s="704"/>
      <c r="CB7" s="744"/>
      <c r="CD7" s="662" t="s">
        <v>226</v>
      </c>
      <c r="CE7" s="663"/>
      <c r="CF7" s="663"/>
      <c r="CG7" s="663"/>
      <c r="CH7" s="663"/>
      <c r="CI7" s="663"/>
      <c r="CJ7" s="663"/>
      <c r="CK7" s="663"/>
      <c r="CL7" s="663"/>
      <c r="CM7" s="663"/>
      <c r="CN7" s="663"/>
      <c r="CO7" s="663"/>
      <c r="CP7" s="663"/>
      <c r="CQ7" s="664"/>
      <c r="CR7" s="665">
        <v>8433047</v>
      </c>
      <c r="CS7" s="666"/>
      <c r="CT7" s="666"/>
      <c r="CU7" s="666"/>
      <c r="CV7" s="666"/>
      <c r="CW7" s="666"/>
      <c r="CX7" s="666"/>
      <c r="CY7" s="667"/>
      <c r="CZ7" s="703">
        <v>17.2</v>
      </c>
      <c r="DA7" s="703"/>
      <c r="DB7" s="703"/>
      <c r="DC7" s="703"/>
      <c r="DD7" s="671">
        <v>1369991</v>
      </c>
      <c r="DE7" s="666"/>
      <c r="DF7" s="666"/>
      <c r="DG7" s="666"/>
      <c r="DH7" s="666"/>
      <c r="DI7" s="666"/>
      <c r="DJ7" s="666"/>
      <c r="DK7" s="666"/>
      <c r="DL7" s="666"/>
      <c r="DM7" s="666"/>
      <c r="DN7" s="666"/>
      <c r="DO7" s="666"/>
      <c r="DP7" s="667"/>
      <c r="DQ7" s="671">
        <v>5289440</v>
      </c>
      <c r="DR7" s="666"/>
      <c r="DS7" s="666"/>
      <c r="DT7" s="666"/>
      <c r="DU7" s="666"/>
      <c r="DV7" s="666"/>
      <c r="DW7" s="666"/>
      <c r="DX7" s="666"/>
      <c r="DY7" s="666"/>
      <c r="DZ7" s="666"/>
      <c r="EA7" s="666"/>
      <c r="EB7" s="666"/>
      <c r="EC7" s="702"/>
    </row>
    <row r="8" spans="2:143" ht="11.25" customHeight="1" x14ac:dyDescent="0.2">
      <c r="B8" s="662" t="s">
        <v>227</v>
      </c>
      <c r="C8" s="663"/>
      <c r="D8" s="663"/>
      <c r="E8" s="663"/>
      <c r="F8" s="663"/>
      <c r="G8" s="663"/>
      <c r="H8" s="663"/>
      <c r="I8" s="663"/>
      <c r="J8" s="663"/>
      <c r="K8" s="663"/>
      <c r="L8" s="663"/>
      <c r="M8" s="663"/>
      <c r="N8" s="663"/>
      <c r="O8" s="663"/>
      <c r="P8" s="663"/>
      <c r="Q8" s="664"/>
      <c r="R8" s="665">
        <v>37522</v>
      </c>
      <c r="S8" s="666"/>
      <c r="T8" s="666"/>
      <c r="U8" s="666"/>
      <c r="V8" s="666"/>
      <c r="W8" s="666"/>
      <c r="X8" s="666"/>
      <c r="Y8" s="667"/>
      <c r="Z8" s="703">
        <v>0.1</v>
      </c>
      <c r="AA8" s="703"/>
      <c r="AB8" s="703"/>
      <c r="AC8" s="703"/>
      <c r="AD8" s="704">
        <v>37522</v>
      </c>
      <c r="AE8" s="704"/>
      <c r="AF8" s="704"/>
      <c r="AG8" s="704"/>
      <c r="AH8" s="704"/>
      <c r="AI8" s="704"/>
      <c r="AJ8" s="704"/>
      <c r="AK8" s="704"/>
      <c r="AL8" s="668">
        <v>0.1</v>
      </c>
      <c r="AM8" s="669"/>
      <c r="AN8" s="669"/>
      <c r="AO8" s="705"/>
      <c r="AP8" s="662" t="s">
        <v>228</v>
      </c>
      <c r="AQ8" s="663"/>
      <c r="AR8" s="663"/>
      <c r="AS8" s="663"/>
      <c r="AT8" s="663"/>
      <c r="AU8" s="663"/>
      <c r="AV8" s="663"/>
      <c r="AW8" s="663"/>
      <c r="AX8" s="663"/>
      <c r="AY8" s="663"/>
      <c r="AZ8" s="663"/>
      <c r="BA8" s="663"/>
      <c r="BB8" s="663"/>
      <c r="BC8" s="663"/>
      <c r="BD8" s="663"/>
      <c r="BE8" s="663"/>
      <c r="BF8" s="664"/>
      <c r="BG8" s="665">
        <v>74294</v>
      </c>
      <c r="BH8" s="666"/>
      <c r="BI8" s="666"/>
      <c r="BJ8" s="666"/>
      <c r="BK8" s="666"/>
      <c r="BL8" s="666"/>
      <c r="BM8" s="666"/>
      <c r="BN8" s="667"/>
      <c r="BO8" s="703">
        <v>1.5</v>
      </c>
      <c r="BP8" s="703"/>
      <c r="BQ8" s="703"/>
      <c r="BR8" s="703"/>
      <c r="BS8" s="704" t="s">
        <v>122</v>
      </c>
      <c r="BT8" s="704"/>
      <c r="BU8" s="704"/>
      <c r="BV8" s="704"/>
      <c r="BW8" s="704"/>
      <c r="BX8" s="704"/>
      <c r="BY8" s="704"/>
      <c r="BZ8" s="704"/>
      <c r="CA8" s="704"/>
      <c r="CB8" s="744"/>
      <c r="CD8" s="662" t="s">
        <v>229</v>
      </c>
      <c r="CE8" s="663"/>
      <c r="CF8" s="663"/>
      <c r="CG8" s="663"/>
      <c r="CH8" s="663"/>
      <c r="CI8" s="663"/>
      <c r="CJ8" s="663"/>
      <c r="CK8" s="663"/>
      <c r="CL8" s="663"/>
      <c r="CM8" s="663"/>
      <c r="CN8" s="663"/>
      <c r="CO8" s="663"/>
      <c r="CP8" s="663"/>
      <c r="CQ8" s="664"/>
      <c r="CR8" s="665">
        <v>11535807</v>
      </c>
      <c r="CS8" s="666"/>
      <c r="CT8" s="666"/>
      <c r="CU8" s="666"/>
      <c r="CV8" s="666"/>
      <c r="CW8" s="666"/>
      <c r="CX8" s="666"/>
      <c r="CY8" s="667"/>
      <c r="CZ8" s="703">
        <v>23.5</v>
      </c>
      <c r="DA8" s="703"/>
      <c r="DB8" s="703"/>
      <c r="DC8" s="703"/>
      <c r="DD8" s="671">
        <v>818767</v>
      </c>
      <c r="DE8" s="666"/>
      <c r="DF8" s="666"/>
      <c r="DG8" s="666"/>
      <c r="DH8" s="666"/>
      <c r="DI8" s="666"/>
      <c r="DJ8" s="666"/>
      <c r="DK8" s="666"/>
      <c r="DL8" s="666"/>
      <c r="DM8" s="666"/>
      <c r="DN8" s="666"/>
      <c r="DO8" s="666"/>
      <c r="DP8" s="667"/>
      <c r="DQ8" s="671">
        <v>6831844</v>
      </c>
      <c r="DR8" s="666"/>
      <c r="DS8" s="666"/>
      <c r="DT8" s="666"/>
      <c r="DU8" s="666"/>
      <c r="DV8" s="666"/>
      <c r="DW8" s="666"/>
      <c r="DX8" s="666"/>
      <c r="DY8" s="666"/>
      <c r="DZ8" s="666"/>
      <c r="EA8" s="666"/>
      <c r="EB8" s="666"/>
      <c r="EC8" s="702"/>
    </row>
    <row r="9" spans="2:143" ht="11.25" customHeight="1" x14ac:dyDescent="0.2">
      <c r="B9" s="662" t="s">
        <v>230</v>
      </c>
      <c r="C9" s="663"/>
      <c r="D9" s="663"/>
      <c r="E9" s="663"/>
      <c r="F9" s="663"/>
      <c r="G9" s="663"/>
      <c r="H9" s="663"/>
      <c r="I9" s="663"/>
      <c r="J9" s="663"/>
      <c r="K9" s="663"/>
      <c r="L9" s="663"/>
      <c r="M9" s="663"/>
      <c r="N9" s="663"/>
      <c r="O9" s="663"/>
      <c r="P9" s="663"/>
      <c r="Q9" s="664"/>
      <c r="R9" s="665">
        <v>46466</v>
      </c>
      <c r="S9" s="666"/>
      <c r="T9" s="666"/>
      <c r="U9" s="666"/>
      <c r="V9" s="666"/>
      <c r="W9" s="666"/>
      <c r="X9" s="666"/>
      <c r="Y9" s="667"/>
      <c r="Z9" s="703">
        <v>0.1</v>
      </c>
      <c r="AA9" s="703"/>
      <c r="AB9" s="703"/>
      <c r="AC9" s="703"/>
      <c r="AD9" s="704">
        <v>46466</v>
      </c>
      <c r="AE9" s="704"/>
      <c r="AF9" s="704"/>
      <c r="AG9" s="704"/>
      <c r="AH9" s="704"/>
      <c r="AI9" s="704"/>
      <c r="AJ9" s="704"/>
      <c r="AK9" s="704"/>
      <c r="AL9" s="668">
        <v>0.2</v>
      </c>
      <c r="AM9" s="669"/>
      <c r="AN9" s="669"/>
      <c r="AO9" s="705"/>
      <c r="AP9" s="662" t="s">
        <v>231</v>
      </c>
      <c r="AQ9" s="663"/>
      <c r="AR9" s="663"/>
      <c r="AS9" s="663"/>
      <c r="AT9" s="663"/>
      <c r="AU9" s="663"/>
      <c r="AV9" s="663"/>
      <c r="AW9" s="663"/>
      <c r="AX9" s="663"/>
      <c r="AY9" s="663"/>
      <c r="AZ9" s="663"/>
      <c r="BA9" s="663"/>
      <c r="BB9" s="663"/>
      <c r="BC9" s="663"/>
      <c r="BD9" s="663"/>
      <c r="BE9" s="663"/>
      <c r="BF9" s="664"/>
      <c r="BG9" s="665">
        <v>1540177</v>
      </c>
      <c r="BH9" s="666"/>
      <c r="BI9" s="666"/>
      <c r="BJ9" s="666"/>
      <c r="BK9" s="666"/>
      <c r="BL9" s="666"/>
      <c r="BM9" s="666"/>
      <c r="BN9" s="667"/>
      <c r="BO9" s="703">
        <v>31.1</v>
      </c>
      <c r="BP9" s="703"/>
      <c r="BQ9" s="703"/>
      <c r="BR9" s="703"/>
      <c r="BS9" s="704" t="s">
        <v>122</v>
      </c>
      <c r="BT9" s="704"/>
      <c r="BU9" s="704"/>
      <c r="BV9" s="704"/>
      <c r="BW9" s="704"/>
      <c r="BX9" s="704"/>
      <c r="BY9" s="704"/>
      <c r="BZ9" s="704"/>
      <c r="CA9" s="704"/>
      <c r="CB9" s="744"/>
      <c r="CD9" s="662" t="s">
        <v>232</v>
      </c>
      <c r="CE9" s="663"/>
      <c r="CF9" s="663"/>
      <c r="CG9" s="663"/>
      <c r="CH9" s="663"/>
      <c r="CI9" s="663"/>
      <c r="CJ9" s="663"/>
      <c r="CK9" s="663"/>
      <c r="CL9" s="663"/>
      <c r="CM9" s="663"/>
      <c r="CN9" s="663"/>
      <c r="CO9" s="663"/>
      <c r="CP9" s="663"/>
      <c r="CQ9" s="664"/>
      <c r="CR9" s="665">
        <v>5033197</v>
      </c>
      <c r="CS9" s="666"/>
      <c r="CT9" s="666"/>
      <c r="CU9" s="666"/>
      <c r="CV9" s="666"/>
      <c r="CW9" s="666"/>
      <c r="CX9" s="666"/>
      <c r="CY9" s="667"/>
      <c r="CZ9" s="703">
        <v>10.199999999999999</v>
      </c>
      <c r="DA9" s="703"/>
      <c r="DB9" s="703"/>
      <c r="DC9" s="703"/>
      <c r="DD9" s="671">
        <v>93544</v>
      </c>
      <c r="DE9" s="666"/>
      <c r="DF9" s="666"/>
      <c r="DG9" s="666"/>
      <c r="DH9" s="666"/>
      <c r="DI9" s="666"/>
      <c r="DJ9" s="666"/>
      <c r="DK9" s="666"/>
      <c r="DL9" s="666"/>
      <c r="DM9" s="666"/>
      <c r="DN9" s="666"/>
      <c r="DO9" s="666"/>
      <c r="DP9" s="667"/>
      <c r="DQ9" s="671">
        <v>4007468</v>
      </c>
      <c r="DR9" s="666"/>
      <c r="DS9" s="666"/>
      <c r="DT9" s="666"/>
      <c r="DU9" s="666"/>
      <c r="DV9" s="666"/>
      <c r="DW9" s="666"/>
      <c r="DX9" s="666"/>
      <c r="DY9" s="666"/>
      <c r="DZ9" s="666"/>
      <c r="EA9" s="666"/>
      <c r="EB9" s="666"/>
      <c r="EC9" s="702"/>
    </row>
    <row r="10" spans="2:143" ht="11.25" customHeight="1" x14ac:dyDescent="0.2">
      <c r="B10" s="662" t="s">
        <v>233</v>
      </c>
      <c r="C10" s="663"/>
      <c r="D10" s="663"/>
      <c r="E10" s="663"/>
      <c r="F10" s="663"/>
      <c r="G10" s="663"/>
      <c r="H10" s="663"/>
      <c r="I10" s="663"/>
      <c r="J10" s="663"/>
      <c r="K10" s="663"/>
      <c r="L10" s="663"/>
      <c r="M10" s="663"/>
      <c r="N10" s="663"/>
      <c r="O10" s="663"/>
      <c r="P10" s="663"/>
      <c r="Q10" s="664"/>
      <c r="R10" s="665" t="s">
        <v>122</v>
      </c>
      <c r="S10" s="666"/>
      <c r="T10" s="666"/>
      <c r="U10" s="666"/>
      <c r="V10" s="666"/>
      <c r="W10" s="666"/>
      <c r="X10" s="666"/>
      <c r="Y10" s="667"/>
      <c r="Z10" s="703" t="s">
        <v>122</v>
      </c>
      <c r="AA10" s="703"/>
      <c r="AB10" s="703"/>
      <c r="AC10" s="703"/>
      <c r="AD10" s="704" t="s">
        <v>122</v>
      </c>
      <c r="AE10" s="704"/>
      <c r="AF10" s="704"/>
      <c r="AG10" s="704"/>
      <c r="AH10" s="704"/>
      <c r="AI10" s="704"/>
      <c r="AJ10" s="704"/>
      <c r="AK10" s="704"/>
      <c r="AL10" s="668" t="s">
        <v>122</v>
      </c>
      <c r="AM10" s="669"/>
      <c r="AN10" s="669"/>
      <c r="AO10" s="705"/>
      <c r="AP10" s="662" t="s">
        <v>234</v>
      </c>
      <c r="AQ10" s="663"/>
      <c r="AR10" s="663"/>
      <c r="AS10" s="663"/>
      <c r="AT10" s="663"/>
      <c r="AU10" s="663"/>
      <c r="AV10" s="663"/>
      <c r="AW10" s="663"/>
      <c r="AX10" s="663"/>
      <c r="AY10" s="663"/>
      <c r="AZ10" s="663"/>
      <c r="BA10" s="663"/>
      <c r="BB10" s="663"/>
      <c r="BC10" s="663"/>
      <c r="BD10" s="663"/>
      <c r="BE10" s="663"/>
      <c r="BF10" s="664"/>
      <c r="BG10" s="665">
        <v>139751</v>
      </c>
      <c r="BH10" s="666"/>
      <c r="BI10" s="666"/>
      <c r="BJ10" s="666"/>
      <c r="BK10" s="666"/>
      <c r="BL10" s="666"/>
      <c r="BM10" s="666"/>
      <c r="BN10" s="667"/>
      <c r="BO10" s="703">
        <v>2.8</v>
      </c>
      <c r="BP10" s="703"/>
      <c r="BQ10" s="703"/>
      <c r="BR10" s="703"/>
      <c r="BS10" s="704" t="s">
        <v>122</v>
      </c>
      <c r="BT10" s="704"/>
      <c r="BU10" s="704"/>
      <c r="BV10" s="704"/>
      <c r="BW10" s="704"/>
      <c r="BX10" s="704"/>
      <c r="BY10" s="704"/>
      <c r="BZ10" s="704"/>
      <c r="CA10" s="704"/>
      <c r="CB10" s="744"/>
      <c r="CD10" s="662" t="s">
        <v>235</v>
      </c>
      <c r="CE10" s="663"/>
      <c r="CF10" s="663"/>
      <c r="CG10" s="663"/>
      <c r="CH10" s="663"/>
      <c r="CI10" s="663"/>
      <c r="CJ10" s="663"/>
      <c r="CK10" s="663"/>
      <c r="CL10" s="663"/>
      <c r="CM10" s="663"/>
      <c r="CN10" s="663"/>
      <c r="CO10" s="663"/>
      <c r="CP10" s="663"/>
      <c r="CQ10" s="664"/>
      <c r="CR10" s="665">
        <v>38256</v>
      </c>
      <c r="CS10" s="666"/>
      <c r="CT10" s="666"/>
      <c r="CU10" s="666"/>
      <c r="CV10" s="666"/>
      <c r="CW10" s="666"/>
      <c r="CX10" s="666"/>
      <c r="CY10" s="667"/>
      <c r="CZ10" s="703">
        <v>0.1</v>
      </c>
      <c r="DA10" s="703"/>
      <c r="DB10" s="703"/>
      <c r="DC10" s="703"/>
      <c r="DD10" s="671" t="s">
        <v>122</v>
      </c>
      <c r="DE10" s="666"/>
      <c r="DF10" s="666"/>
      <c r="DG10" s="666"/>
      <c r="DH10" s="666"/>
      <c r="DI10" s="666"/>
      <c r="DJ10" s="666"/>
      <c r="DK10" s="666"/>
      <c r="DL10" s="666"/>
      <c r="DM10" s="666"/>
      <c r="DN10" s="666"/>
      <c r="DO10" s="666"/>
      <c r="DP10" s="667"/>
      <c r="DQ10" s="671">
        <v>16086</v>
      </c>
      <c r="DR10" s="666"/>
      <c r="DS10" s="666"/>
      <c r="DT10" s="666"/>
      <c r="DU10" s="666"/>
      <c r="DV10" s="666"/>
      <c r="DW10" s="666"/>
      <c r="DX10" s="666"/>
      <c r="DY10" s="666"/>
      <c r="DZ10" s="666"/>
      <c r="EA10" s="666"/>
      <c r="EB10" s="666"/>
      <c r="EC10" s="702"/>
    </row>
    <row r="11" spans="2:143" ht="11.25" customHeight="1" x14ac:dyDescent="0.2">
      <c r="B11" s="662" t="s">
        <v>236</v>
      </c>
      <c r="C11" s="663"/>
      <c r="D11" s="663"/>
      <c r="E11" s="663"/>
      <c r="F11" s="663"/>
      <c r="G11" s="663"/>
      <c r="H11" s="663"/>
      <c r="I11" s="663"/>
      <c r="J11" s="663"/>
      <c r="K11" s="663"/>
      <c r="L11" s="663"/>
      <c r="M11" s="663"/>
      <c r="N11" s="663"/>
      <c r="O11" s="663"/>
      <c r="P11" s="663"/>
      <c r="Q11" s="664"/>
      <c r="R11" s="665">
        <v>1349947</v>
      </c>
      <c r="S11" s="666"/>
      <c r="T11" s="666"/>
      <c r="U11" s="666"/>
      <c r="V11" s="666"/>
      <c r="W11" s="666"/>
      <c r="X11" s="666"/>
      <c r="Y11" s="667"/>
      <c r="Z11" s="668">
        <v>2.6</v>
      </c>
      <c r="AA11" s="669"/>
      <c r="AB11" s="669"/>
      <c r="AC11" s="670"/>
      <c r="AD11" s="671">
        <v>1349947</v>
      </c>
      <c r="AE11" s="666"/>
      <c r="AF11" s="666"/>
      <c r="AG11" s="666"/>
      <c r="AH11" s="666"/>
      <c r="AI11" s="666"/>
      <c r="AJ11" s="666"/>
      <c r="AK11" s="667"/>
      <c r="AL11" s="668">
        <v>5.3</v>
      </c>
      <c r="AM11" s="669"/>
      <c r="AN11" s="669"/>
      <c r="AO11" s="705"/>
      <c r="AP11" s="662" t="s">
        <v>237</v>
      </c>
      <c r="AQ11" s="663"/>
      <c r="AR11" s="663"/>
      <c r="AS11" s="663"/>
      <c r="AT11" s="663"/>
      <c r="AU11" s="663"/>
      <c r="AV11" s="663"/>
      <c r="AW11" s="663"/>
      <c r="AX11" s="663"/>
      <c r="AY11" s="663"/>
      <c r="AZ11" s="663"/>
      <c r="BA11" s="663"/>
      <c r="BB11" s="663"/>
      <c r="BC11" s="663"/>
      <c r="BD11" s="663"/>
      <c r="BE11" s="663"/>
      <c r="BF11" s="664"/>
      <c r="BG11" s="665">
        <v>139597</v>
      </c>
      <c r="BH11" s="666"/>
      <c r="BI11" s="666"/>
      <c r="BJ11" s="666"/>
      <c r="BK11" s="666"/>
      <c r="BL11" s="666"/>
      <c r="BM11" s="666"/>
      <c r="BN11" s="667"/>
      <c r="BO11" s="703">
        <v>2.8</v>
      </c>
      <c r="BP11" s="703"/>
      <c r="BQ11" s="703"/>
      <c r="BR11" s="703"/>
      <c r="BS11" s="704">
        <v>39908</v>
      </c>
      <c r="BT11" s="704"/>
      <c r="BU11" s="704"/>
      <c r="BV11" s="704"/>
      <c r="BW11" s="704"/>
      <c r="BX11" s="704"/>
      <c r="BY11" s="704"/>
      <c r="BZ11" s="704"/>
      <c r="CA11" s="704"/>
      <c r="CB11" s="744"/>
      <c r="CD11" s="662" t="s">
        <v>238</v>
      </c>
      <c r="CE11" s="663"/>
      <c r="CF11" s="663"/>
      <c r="CG11" s="663"/>
      <c r="CH11" s="663"/>
      <c r="CI11" s="663"/>
      <c r="CJ11" s="663"/>
      <c r="CK11" s="663"/>
      <c r="CL11" s="663"/>
      <c r="CM11" s="663"/>
      <c r="CN11" s="663"/>
      <c r="CO11" s="663"/>
      <c r="CP11" s="663"/>
      <c r="CQ11" s="664"/>
      <c r="CR11" s="665">
        <v>3159734</v>
      </c>
      <c r="CS11" s="666"/>
      <c r="CT11" s="666"/>
      <c r="CU11" s="666"/>
      <c r="CV11" s="666"/>
      <c r="CW11" s="666"/>
      <c r="CX11" s="666"/>
      <c r="CY11" s="667"/>
      <c r="CZ11" s="703">
        <v>6.4</v>
      </c>
      <c r="DA11" s="703"/>
      <c r="DB11" s="703"/>
      <c r="DC11" s="703"/>
      <c r="DD11" s="671">
        <v>1112825</v>
      </c>
      <c r="DE11" s="666"/>
      <c r="DF11" s="666"/>
      <c r="DG11" s="666"/>
      <c r="DH11" s="666"/>
      <c r="DI11" s="666"/>
      <c r="DJ11" s="666"/>
      <c r="DK11" s="666"/>
      <c r="DL11" s="666"/>
      <c r="DM11" s="666"/>
      <c r="DN11" s="666"/>
      <c r="DO11" s="666"/>
      <c r="DP11" s="667"/>
      <c r="DQ11" s="671">
        <v>1024058</v>
      </c>
      <c r="DR11" s="666"/>
      <c r="DS11" s="666"/>
      <c r="DT11" s="666"/>
      <c r="DU11" s="666"/>
      <c r="DV11" s="666"/>
      <c r="DW11" s="666"/>
      <c r="DX11" s="666"/>
      <c r="DY11" s="666"/>
      <c r="DZ11" s="666"/>
      <c r="EA11" s="666"/>
      <c r="EB11" s="666"/>
      <c r="EC11" s="702"/>
    </row>
    <row r="12" spans="2:143" ht="11.25" customHeight="1" x14ac:dyDescent="0.2">
      <c r="B12" s="662" t="s">
        <v>239</v>
      </c>
      <c r="C12" s="663"/>
      <c r="D12" s="663"/>
      <c r="E12" s="663"/>
      <c r="F12" s="663"/>
      <c r="G12" s="663"/>
      <c r="H12" s="663"/>
      <c r="I12" s="663"/>
      <c r="J12" s="663"/>
      <c r="K12" s="663"/>
      <c r="L12" s="663"/>
      <c r="M12" s="663"/>
      <c r="N12" s="663"/>
      <c r="O12" s="663"/>
      <c r="P12" s="663"/>
      <c r="Q12" s="664"/>
      <c r="R12" s="665">
        <v>1186</v>
      </c>
      <c r="S12" s="666"/>
      <c r="T12" s="666"/>
      <c r="U12" s="666"/>
      <c r="V12" s="666"/>
      <c r="W12" s="666"/>
      <c r="X12" s="666"/>
      <c r="Y12" s="667"/>
      <c r="Z12" s="703">
        <v>0</v>
      </c>
      <c r="AA12" s="703"/>
      <c r="AB12" s="703"/>
      <c r="AC12" s="703"/>
      <c r="AD12" s="704">
        <v>1186</v>
      </c>
      <c r="AE12" s="704"/>
      <c r="AF12" s="704"/>
      <c r="AG12" s="704"/>
      <c r="AH12" s="704"/>
      <c r="AI12" s="704"/>
      <c r="AJ12" s="704"/>
      <c r="AK12" s="704"/>
      <c r="AL12" s="668">
        <v>0</v>
      </c>
      <c r="AM12" s="669"/>
      <c r="AN12" s="669"/>
      <c r="AO12" s="705"/>
      <c r="AP12" s="662" t="s">
        <v>240</v>
      </c>
      <c r="AQ12" s="663"/>
      <c r="AR12" s="663"/>
      <c r="AS12" s="663"/>
      <c r="AT12" s="663"/>
      <c r="AU12" s="663"/>
      <c r="AV12" s="663"/>
      <c r="AW12" s="663"/>
      <c r="AX12" s="663"/>
      <c r="AY12" s="663"/>
      <c r="AZ12" s="663"/>
      <c r="BA12" s="663"/>
      <c r="BB12" s="663"/>
      <c r="BC12" s="663"/>
      <c r="BD12" s="663"/>
      <c r="BE12" s="663"/>
      <c r="BF12" s="664"/>
      <c r="BG12" s="665">
        <v>2388397</v>
      </c>
      <c r="BH12" s="666"/>
      <c r="BI12" s="666"/>
      <c r="BJ12" s="666"/>
      <c r="BK12" s="666"/>
      <c r="BL12" s="666"/>
      <c r="BM12" s="666"/>
      <c r="BN12" s="667"/>
      <c r="BO12" s="703">
        <v>48.2</v>
      </c>
      <c r="BP12" s="703"/>
      <c r="BQ12" s="703"/>
      <c r="BR12" s="703"/>
      <c r="BS12" s="704" t="s">
        <v>122</v>
      </c>
      <c r="BT12" s="704"/>
      <c r="BU12" s="704"/>
      <c r="BV12" s="704"/>
      <c r="BW12" s="704"/>
      <c r="BX12" s="704"/>
      <c r="BY12" s="704"/>
      <c r="BZ12" s="704"/>
      <c r="CA12" s="704"/>
      <c r="CB12" s="744"/>
      <c r="CD12" s="662" t="s">
        <v>241</v>
      </c>
      <c r="CE12" s="663"/>
      <c r="CF12" s="663"/>
      <c r="CG12" s="663"/>
      <c r="CH12" s="663"/>
      <c r="CI12" s="663"/>
      <c r="CJ12" s="663"/>
      <c r="CK12" s="663"/>
      <c r="CL12" s="663"/>
      <c r="CM12" s="663"/>
      <c r="CN12" s="663"/>
      <c r="CO12" s="663"/>
      <c r="CP12" s="663"/>
      <c r="CQ12" s="664"/>
      <c r="CR12" s="665">
        <v>1439073</v>
      </c>
      <c r="CS12" s="666"/>
      <c r="CT12" s="666"/>
      <c r="CU12" s="666"/>
      <c r="CV12" s="666"/>
      <c r="CW12" s="666"/>
      <c r="CX12" s="666"/>
      <c r="CY12" s="667"/>
      <c r="CZ12" s="703">
        <v>2.9</v>
      </c>
      <c r="DA12" s="703"/>
      <c r="DB12" s="703"/>
      <c r="DC12" s="703"/>
      <c r="DD12" s="671">
        <v>86726</v>
      </c>
      <c r="DE12" s="666"/>
      <c r="DF12" s="666"/>
      <c r="DG12" s="666"/>
      <c r="DH12" s="666"/>
      <c r="DI12" s="666"/>
      <c r="DJ12" s="666"/>
      <c r="DK12" s="666"/>
      <c r="DL12" s="666"/>
      <c r="DM12" s="666"/>
      <c r="DN12" s="666"/>
      <c r="DO12" s="666"/>
      <c r="DP12" s="667"/>
      <c r="DQ12" s="671">
        <v>484710</v>
      </c>
      <c r="DR12" s="666"/>
      <c r="DS12" s="666"/>
      <c r="DT12" s="666"/>
      <c r="DU12" s="666"/>
      <c r="DV12" s="666"/>
      <c r="DW12" s="666"/>
      <c r="DX12" s="666"/>
      <c r="DY12" s="666"/>
      <c r="DZ12" s="666"/>
      <c r="EA12" s="666"/>
      <c r="EB12" s="666"/>
      <c r="EC12" s="702"/>
    </row>
    <row r="13" spans="2:143" ht="11.25" customHeight="1" x14ac:dyDescent="0.2">
      <c r="B13" s="662" t="s">
        <v>242</v>
      </c>
      <c r="C13" s="663"/>
      <c r="D13" s="663"/>
      <c r="E13" s="663"/>
      <c r="F13" s="663"/>
      <c r="G13" s="663"/>
      <c r="H13" s="663"/>
      <c r="I13" s="663"/>
      <c r="J13" s="663"/>
      <c r="K13" s="663"/>
      <c r="L13" s="663"/>
      <c r="M13" s="663"/>
      <c r="N13" s="663"/>
      <c r="O13" s="663"/>
      <c r="P13" s="663"/>
      <c r="Q13" s="664"/>
      <c r="R13" s="665">
        <v>3</v>
      </c>
      <c r="S13" s="666"/>
      <c r="T13" s="666"/>
      <c r="U13" s="666"/>
      <c r="V13" s="666"/>
      <c r="W13" s="666"/>
      <c r="X13" s="666"/>
      <c r="Y13" s="667"/>
      <c r="Z13" s="703">
        <v>0</v>
      </c>
      <c r="AA13" s="703"/>
      <c r="AB13" s="703"/>
      <c r="AC13" s="703"/>
      <c r="AD13" s="704">
        <v>3</v>
      </c>
      <c r="AE13" s="704"/>
      <c r="AF13" s="704"/>
      <c r="AG13" s="704"/>
      <c r="AH13" s="704"/>
      <c r="AI13" s="704"/>
      <c r="AJ13" s="704"/>
      <c r="AK13" s="704"/>
      <c r="AL13" s="668">
        <v>0</v>
      </c>
      <c r="AM13" s="669"/>
      <c r="AN13" s="669"/>
      <c r="AO13" s="705"/>
      <c r="AP13" s="662" t="s">
        <v>243</v>
      </c>
      <c r="AQ13" s="663"/>
      <c r="AR13" s="663"/>
      <c r="AS13" s="663"/>
      <c r="AT13" s="663"/>
      <c r="AU13" s="663"/>
      <c r="AV13" s="663"/>
      <c r="AW13" s="663"/>
      <c r="AX13" s="663"/>
      <c r="AY13" s="663"/>
      <c r="AZ13" s="663"/>
      <c r="BA13" s="663"/>
      <c r="BB13" s="663"/>
      <c r="BC13" s="663"/>
      <c r="BD13" s="663"/>
      <c r="BE13" s="663"/>
      <c r="BF13" s="664"/>
      <c r="BG13" s="665">
        <v>2374670</v>
      </c>
      <c r="BH13" s="666"/>
      <c r="BI13" s="666"/>
      <c r="BJ13" s="666"/>
      <c r="BK13" s="666"/>
      <c r="BL13" s="666"/>
      <c r="BM13" s="666"/>
      <c r="BN13" s="667"/>
      <c r="BO13" s="703">
        <v>47.9</v>
      </c>
      <c r="BP13" s="703"/>
      <c r="BQ13" s="703"/>
      <c r="BR13" s="703"/>
      <c r="BS13" s="704" t="s">
        <v>122</v>
      </c>
      <c r="BT13" s="704"/>
      <c r="BU13" s="704"/>
      <c r="BV13" s="704"/>
      <c r="BW13" s="704"/>
      <c r="BX13" s="704"/>
      <c r="BY13" s="704"/>
      <c r="BZ13" s="704"/>
      <c r="CA13" s="704"/>
      <c r="CB13" s="744"/>
      <c r="CD13" s="662" t="s">
        <v>244</v>
      </c>
      <c r="CE13" s="663"/>
      <c r="CF13" s="663"/>
      <c r="CG13" s="663"/>
      <c r="CH13" s="663"/>
      <c r="CI13" s="663"/>
      <c r="CJ13" s="663"/>
      <c r="CK13" s="663"/>
      <c r="CL13" s="663"/>
      <c r="CM13" s="663"/>
      <c r="CN13" s="663"/>
      <c r="CO13" s="663"/>
      <c r="CP13" s="663"/>
      <c r="CQ13" s="664"/>
      <c r="CR13" s="665">
        <v>5347182</v>
      </c>
      <c r="CS13" s="666"/>
      <c r="CT13" s="666"/>
      <c r="CU13" s="666"/>
      <c r="CV13" s="666"/>
      <c r="CW13" s="666"/>
      <c r="CX13" s="666"/>
      <c r="CY13" s="667"/>
      <c r="CZ13" s="703">
        <v>10.9</v>
      </c>
      <c r="DA13" s="703"/>
      <c r="DB13" s="703"/>
      <c r="DC13" s="703"/>
      <c r="DD13" s="671">
        <v>2294371</v>
      </c>
      <c r="DE13" s="666"/>
      <c r="DF13" s="666"/>
      <c r="DG13" s="666"/>
      <c r="DH13" s="666"/>
      <c r="DI13" s="666"/>
      <c r="DJ13" s="666"/>
      <c r="DK13" s="666"/>
      <c r="DL13" s="666"/>
      <c r="DM13" s="666"/>
      <c r="DN13" s="666"/>
      <c r="DO13" s="666"/>
      <c r="DP13" s="667"/>
      <c r="DQ13" s="671">
        <v>3067715</v>
      </c>
      <c r="DR13" s="666"/>
      <c r="DS13" s="666"/>
      <c r="DT13" s="666"/>
      <c r="DU13" s="666"/>
      <c r="DV13" s="666"/>
      <c r="DW13" s="666"/>
      <c r="DX13" s="666"/>
      <c r="DY13" s="666"/>
      <c r="DZ13" s="666"/>
      <c r="EA13" s="666"/>
      <c r="EB13" s="666"/>
      <c r="EC13" s="702"/>
    </row>
    <row r="14" spans="2:143" ht="11.25" customHeight="1" x14ac:dyDescent="0.2">
      <c r="B14" s="662" t="s">
        <v>245</v>
      </c>
      <c r="C14" s="663"/>
      <c r="D14" s="663"/>
      <c r="E14" s="663"/>
      <c r="F14" s="663"/>
      <c r="G14" s="663"/>
      <c r="H14" s="663"/>
      <c r="I14" s="663"/>
      <c r="J14" s="663"/>
      <c r="K14" s="663"/>
      <c r="L14" s="663"/>
      <c r="M14" s="663"/>
      <c r="N14" s="663"/>
      <c r="O14" s="663"/>
      <c r="P14" s="663"/>
      <c r="Q14" s="664"/>
      <c r="R14" s="665" t="s">
        <v>122</v>
      </c>
      <c r="S14" s="666"/>
      <c r="T14" s="666"/>
      <c r="U14" s="666"/>
      <c r="V14" s="666"/>
      <c r="W14" s="666"/>
      <c r="X14" s="666"/>
      <c r="Y14" s="667"/>
      <c r="Z14" s="703" t="s">
        <v>122</v>
      </c>
      <c r="AA14" s="703"/>
      <c r="AB14" s="703"/>
      <c r="AC14" s="703"/>
      <c r="AD14" s="704" t="s">
        <v>122</v>
      </c>
      <c r="AE14" s="704"/>
      <c r="AF14" s="704"/>
      <c r="AG14" s="704"/>
      <c r="AH14" s="704"/>
      <c r="AI14" s="704"/>
      <c r="AJ14" s="704"/>
      <c r="AK14" s="704"/>
      <c r="AL14" s="668" t="s">
        <v>122</v>
      </c>
      <c r="AM14" s="669"/>
      <c r="AN14" s="669"/>
      <c r="AO14" s="705"/>
      <c r="AP14" s="662" t="s">
        <v>246</v>
      </c>
      <c r="AQ14" s="663"/>
      <c r="AR14" s="663"/>
      <c r="AS14" s="663"/>
      <c r="AT14" s="663"/>
      <c r="AU14" s="663"/>
      <c r="AV14" s="663"/>
      <c r="AW14" s="663"/>
      <c r="AX14" s="663"/>
      <c r="AY14" s="663"/>
      <c r="AZ14" s="663"/>
      <c r="BA14" s="663"/>
      <c r="BB14" s="663"/>
      <c r="BC14" s="663"/>
      <c r="BD14" s="663"/>
      <c r="BE14" s="663"/>
      <c r="BF14" s="664"/>
      <c r="BG14" s="665">
        <v>299893</v>
      </c>
      <c r="BH14" s="666"/>
      <c r="BI14" s="666"/>
      <c r="BJ14" s="666"/>
      <c r="BK14" s="666"/>
      <c r="BL14" s="666"/>
      <c r="BM14" s="666"/>
      <c r="BN14" s="667"/>
      <c r="BO14" s="703">
        <v>6</v>
      </c>
      <c r="BP14" s="703"/>
      <c r="BQ14" s="703"/>
      <c r="BR14" s="703"/>
      <c r="BS14" s="704" t="s">
        <v>122</v>
      </c>
      <c r="BT14" s="704"/>
      <c r="BU14" s="704"/>
      <c r="BV14" s="704"/>
      <c r="BW14" s="704"/>
      <c r="BX14" s="704"/>
      <c r="BY14" s="704"/>
      <c r="BZ14" s="704"/>
      <c r="CA14" s="704"/>
      <c r="CB14" s="744"/>
      <c r="CD14" s="662" t="s">
        <v>247</v>
      </c>
      <c r="CE14" s="663"/>
      <c r="CF14" s="663"/>
      <c r="CG14" s="663"/>
      <c r="CH14" s="663"/>
      <c r="CI14" s="663"/>
      <c r="CJ14" s="663"/>
      <c r="CK14" s="663"/>
      <c r="CL14" s="663"/>
      <c r="CM14" s="663"/>
      <c r="CN14" s="663"/>
      <c r="CO14" s="663"/>
      <c r="CP14" s="663"/>
      <c r="CQ14" s="664"/>
      <c r="CR14" s="665">
        <v>1948927</v>
      </c>
      <c r="CS14" s="666"/>
      <c r="CT14" s="666"/>
      <c r="CU14" s="666"/>
      <c r="CV14" s="666"/>
      <c r="CW14" s="666"/>
      <c r="CX14" s="666"/>
      <c r="CY14" s="667"/>
      <c r="CZ14" s="703">
        <v>4</v>
      </c>
      <c r="DA14" s="703"/>
      <c r="DB14" s="703"/>
      <c r="DC14" s="703"/>
      <c r="DD14" s="671">
        <v>178650</v>
      </c>
      <c r="DE14" s="666"/>
      <c r="DF14" s="666"/>
      <c r="DG14" s="666"/>
      <c r="DH14" s="666"/>
      <c r="DI14" s="666"/>
      <c r="DJ14" s="666"/>
      <c r="DK14" s="666"/>
      <c r="DL14" s="666"/>
      <c r="DM14" s="666"/>
      <c r="DN14" s="666"/>
      <c r="DO14" s="666"/>
      <c r="DP14" s="667"/>
      <c r="DQ14" s="671">
        <v>1806938</v>
      </c>
      <c r="DR14" s="666"/>
      <c r="DS14" s="666"/>
      <c r="DT14" s="666"/>
      <c r="DU14" s="666"/>
      <c r="DV14" s="666"/>
      <c r="DW14" s="666"/>
      <c r="DX14" s="666"/>
      <c r="DY14" s="666"/>
      <c r="DZ14" s="666"/>
      <c r="EA14" s="666"/>
      <c r="EB14" s="666"/>
      <c r="EC14" s="702"/>
    </row>
    <row r="15" spans="2:143" ht="11.25" customHeight="1" x14ac:dyDescent="0.2">
      <c r="B15" s="662" t="s">
        <v>248</v>
      </c>
      <c r="C15" s="663"/>
      <c r="D15" s="663"/>
      <c r="E15" s="663"/>
      <c r="F15" s="663"/>
      <c r="G15" s="663"/>
      <c r="H15" s="663"/>
      <c r="I15" s="663"/>
      <c r="J15" s="663"/>
      <c r="K15" s="663"/>
      <c r="L15" s="663"/>
      <c r="M15" s="663"/>
      <c r="N15" s="663"/>
      <c r="O15" s="663"/>
      <c r="P15" s="663"/>
      <c r="Q15" s="664"/>
      <c r="R15" s="665">
        <v>57398</v>
      </c>
      <c r="S15" s="666"/>
      <c r="T15" s="666"/>
      <c r="U15" s="666"/>
      <c r="V15" s="666"/>
      <c r="W15" s="666"/>
      <c r="X15" s="666"/>
      <c r="Y15" s="667"/>
      <c r="Z15" s="703">
        <v>0.1</v>
      </c>
      <c r="AA15" s="703"/>
      <c r="AB15" s="703"/>
      <c r="AC15" s="703"/>
      <c r="AD15" s="704">
        <v>57398</v>
      </c>
      <c r="AE15" s="704"/>
      <c r="AF15" s="704"/>
      <c r="AG15" s="704"/>
      <c r="AH15" s="704"/>
      <c r="AI15" s="704"/>
      <c r="AJ15" s="704"/>
      <c r="AK15" s="704"/>
      <c r="AL15" s="668">
        <v>0.2</v>
      </c>
      <c r="AM15" s="669"/>
      <c r="AN15" s="669"/>
      <c r="AO15" s="705"/>
      <c r="AP15" s="662" t="s">
        <v>249</v>
      </c>
      <c r="AQ15" s="663"/>
      <c r="AR15" s="663"/>
      <c r="AS15" s="663"/>
      <c r="AT15" s="663"/>
      <c r="AU15" s="663"/>
      <c r="AV15" s="663"/>
      <c r="AW15" s="663"/>
      <c r="AX15" s="663"/>
      <c r="AY15" s="663"/>
      <c r="AZ15" s="663"/>
      <c r="BA15" s="663"/>
      <c r="BB15" s="663"/>
      <c r="BC15" s="663"/>
      <c r="BD15" s="663"/>
      <c r="BE15" s="663"/>
      <c r="BF15" s="664"/>
      <c r="BG15" s="665">
        <v>354298</v>
      </c>
      <c r="BH15" s="666"/>
      <c r="BI15" s="666"/>
      <c r="BJ15" s="666"/>
      <c r="BK15" s="666"/>
      <c r="BL15" s="666"/>
      <c r="BM15" s="666"/>
      <c r="BN15" s="667"/>
      <c r="BO15" s="703">
        <v>7.1</v>
      </c>
      <c r="BP15" s="703"/>
      <c r="BQ15" s="703"/>
      <c r="BR15" s="703"/>
      <c r="BS15" s="704" t="s">
        <v>122</v>
      </c>
      <c r="BT15" s="704"/>
      <c r="BU15" s="704"/>
      <c r="BV15" s="704"/>
      <c r="BW15" s="704"/>
      <c r="BX15" s="704"/>
      <c r="BY15" s="704"/>
      <c r="BZ15" s="704"/>
      <c r="CA15" s="704"/>
      <c r="CB15" s="744"/>
      <c r="CD15" s="662" t="s">
        <v>250</v>
      </c>
      <c r="CE15" s="663"/>
      <c r="CF15" s="663"/>
      <c r="CG15" s="663"/>
      <c r="CH15" s="663"/>
      <c r="CI15" s="663"/>
      <c r="CJ15" s="663"/>
      <c r="CK15" s="663"/>
      <c r="CL15" s="663"/>
      <c r="CM15" s="663"/>
      <c r="CN15" s="663"/>
      <c r="CO15" s="663"/>
      <c r="CP15" s="663"/>
      <c r="CQ15" s="664"/>
      <c r="CR15" s="665">
        <v>5014791</v>
      </c>
      <c r="CS15" s="666"/>
      <c r="CT15" s="666"/>
      <c r="CU15" s="666"/>
      <c r="CV15" s="666"/>
      <c r="CW15" s="666"/>
      <c r="CX15" s="666"/>
      <c r="CY15" s="667"/>
      <c r="CZ15" s="703">
        <v>10.199999999999999</v>
      </c>
      <c r="DA15" s="703"/>
      <c r="DB15" s="703"/>
      <c r="DC15" s="703"/>
      <c r="DD15" s="671">
        <v>1861814</v>
      </c>
      <c r="DE15" s="666"/>
      <c r="DF15" s="666"/>
      <c r="DG15" s="666"/>
      <c r="DH15" s="666"/>
      <c r="DI15" s="666"/>
      <c r="DJ15" s="666"/>
      <c r="DK15" s="666"/>
      <c r="DL15" s="666"/>
      <c r="DM15" s="666"/>
      <c r="DN15" s="666"/>
      <c r="DO15" s="666"/>
      <c r="DP15" s="667"/>
      <c r="DQ15" s="671">
        <v>3191237</v>
      </c>
      <c r="DR15" s="666"/>
      <c r="DS15" s="666"/>
      <c r="DT15" s="666"/>
      <c r="DU15" s="666"/>
      <c r="DV15" s="666"/>
      <c r="DW15" s="666"/>
      <c r="DX15" s="666"/>
      <c r="DY15" s="666"/>
      <c r="DZ15" s="666"/>
      <c r="EA15" s="666"/>
      <c r="EB15" s="666"/>
      <c r="EC15" s="702"/>
    </row>
    <row r="16" spans="2:143" ht="11.25" customHeight="1" x14ac:dyDescent="0.2">
      <c r="B16" s="662" t="s">
        <v>251</v>
      </c>
      <c r="C16" s="663"/>
      <c r="D16" s="663"/>
      <c r="E16" s="663"/>
      <c r="F16" s="663"/>
      <c r="G16" s="663"/>
      <c r="H16" s="663"/>
      <c r="I16" s="663"/>
      <c r="J16" s="663"/>
      <c r="K16" s="663"/>
      <c r="L16" s="663"/>
      <c r="M16" s="663"/>
      <c r="N16" s="663"/>
      <c r="O16" s="663"/>
      <c r="P16" s="663"/>
      <c r="Q16" s="664"/>
      <c r="R16" s="665">
        <v>123556</v>
      </c>
      <c r="S16" s="666"/>
      <c r="T16" s="666"/>
      <c r="U16" s="666"/>
      <c r="V16" s="666"/>
      <c r="W16" s="666"/>
      <c r="X16" s="666"/>
      <c r="Y16" s="667"/>
      <c r="Z16" s="703">
        <v>0.2</v>
      </c>
      <c r="AA16" s="703"/>
      <c r="AB16" s="703"/>
      <c r="AC16" s="703"/>
      <c r="AD16" s="704">
        <v>123556</v>
      </c>
      <c r="AE16" s="704"/>
      <c r="AF16" s="704"/>
      <c r="AG16" s="704"/>
      <c r="AH16" s="704"/>
      <c r="AI16" s="704"/>
      <c r="AJ16" s="704"/>
      <c r="AK16" s="704"/>
      <c r="AL16" s="668">
        <v>0.5</v>
      </c>
      <c r="AM16" s="669"/>
      <c r="AN16" s="669"/>
      <c r="AO16" s="705"/>
      <c r="AP16" s="662" t="s">
        <v>252</v>
      </c>
      <c r="AQ16" s="663"/>
      <c r="AR16" s="663"/>
      <c r="AS16" s="663"/>
      <c r="AT16" s="663"/>
      <c r="AU16" s="663"/>
      <c r="AV16" s="663"/>
      <c r="AW16" s="663"/>
      <c r="AX16" s="663"/>
      <c r="AY16" s="663"/>
      <c r="AZ16" s="663"/>
      <c r="BA16" s="663"/>
      <c r="BB16" s="663"/>
      <c r="BC16" s="663"/>
      <c r="BD16" s="663"/>
      <c r="BE16" s="663"/>
      <c r="BF16" s="664"/>
      <c r="BG16" s="665" t="s">
        <v>122</v>
      </c>
      <c r="BH16" s="666"/>
      <c r="BI16" s="666"/>
      <c r="BJ16" s="666"/>
      <c r="BK16" s="666"/>
      <c r="BL16" s="666"/>
      <c r="BM16" s="666"/>
      <c r="BN16" s="667"/>
      <c r="BO16" s="703" t="s">
        <v>122</v>
      </c>
      <c r="BP16" s="703"/>
      <c r="BQ16" s="703"/>
      <c r="BR16" s="703"/>
      <c r="BS16" s="704" t="s">
        <v>122</v>
      </c>
      <c r="BT16" s="704"/>
      <c r="BU16" s="704"/>
      <c r="BV16" s="704"/>
      <c r="BW16" s="704"/>
      <c r="BX16" s="704"/>
      <c r="BY16" s="704"/>
      <c r="BZ16" s="704"/>
      <c r="CA16" s="704"/>
      <c r="CB16" s="744"/>
      <c r="CD16" s="662" t="s">
        <v>253</v>
      </c>
      <c r="CE16" s="663"/>
      <c r="CF16" s="663"/>
      <c r="CG16" s="663"/>
      <c r="CH16" s="663"/>
      <c r="CI16" s="663"/>
      <c r="CJ16" s="663"/>
      <c r="CK16" s="663"/>
      <c r="CL16" s="663"/>
      <c r="CM16" s="663"/>
      <c r="CN16" s="663"/>
      <c r="CO16" s="663"/>
      <c r="CP16" s="663"/>
      <c r="CQ16" s="664"/>
      <c r="CR16" s="665">
        <v>1224971</v>
      </c>
      <c r="CS16" s="666"/>
      <c r="CT16" s="666"/>
      <c r="CU16" s="666"/>
      <c r="CV16" s="666"/>
      <c r="CW16" s="666"/>
      <c r="CX16" s="666"/>
      <c r="CY16" s="667"/>
      <c r="CZ16" s="703">
        <v>2.5</v>
      </c>
      <c r="DA16" s="703"/>
      <c r="DB16" s="703"/>
      <c r="DC16" s="703"/>
      <c r="DD16" s="671" t="s">
        <v>122</v>
      </c>
      <c r="DE16" s="666"/>
      <c r="DF16" s="666"/>
      <c r="DG16" s="666"/>
      <c r="DH16" s="666"/>
      <c r="DI16" s="666"/>
      <c r="DJ16" s="666"/>
      <c r="DK16" s="666"/>
      <c r="DL16" s="666"/>
      <c r="DM16" s="666"/>
      <c r="DN16" s="666"/>
      <c r="DO16" s="666"/>
      <c r="DP16" s="667"/>
      <c r="DQ16" s="671">
        <v>116844</v>
      </c>
      <c r="DR16" s="666"/>
      <c r="DS16" s="666"/>
      <c r="DT16" s="666"/>
      <c r="DU16" s="666"/>
      <c r="DV16" s="666"/>
      <c r="DW16" s="666"/>
      <c r="DX16" s="666"/>
      <c r="DY16" s="666"/>
      <c r="DZ16" s="666"/>
      <c r="EA16" s="666"/>
      <c r="EB16" s="666"/>
      <c r="EC16" s="702"/>
    </row>
    <row r="17" spans="2:133" ht="11.25" customHeight="1" x14ac:dyDescent="0.2">
      <c r="B17" s="662" t="s">
        <v>254</v>
      </c>
      <c r="C17" s="663"/>
      <c r="D17" s="663"/>
      <c r="E17" s="663"/>
      <c r="F17" s="663"/>
      <c r="G17" s="663"/>
      <c r="H17" s="663"/>
      <c r="I17" s="663"/>
      <c r="J17" s="663"/>
      <c r="K17" s="663"/>
      <c r="L17" s="663"/>
      <c r="M17" s="663"/>
      <c r="N17" s="663"/>
      <c r="O17" s="663"/>
      <c r="P17" s="663"/>
      <c r="Q17" s="664"/>
      <c r="R17" s="665">
        <v>201666</v>
      </c>
      <c r="S17" s="666"/>
      <c r="T17" s="666"/>
      <c r="U17" s="666"/>
      <c r="V17" s="666"/>
      <c r="W17" s="666"/>
      <c r="X17" s="666"/>
      <c r="Y17" s="667"/>
      <c r="Z17" s="703">
        <v>0.4</v>
      </c>
      <c r="AA17" s="703"/>
      <c r="AB17" s="703"/>
      <c r="AC17" s="703"/>
      <c r="AD17" s="704">
        <v>201666</v>
      </c>
      <c r="AE17" s="704"/>
      <c r="AF17" s="704"/>
      <c r="AG17" s="704"/>
      <c r="AH17" s="704"/>
      <c r="AI17" s="704"/>
      <c r="AJ17" s="704"/>
      <c r="AK17" s="704"/>
      <c r="AL17" s="668">
        <v>0.8</v>
      </c>
      <c r="AM17" s="669"/>
      <c r="AN17" s="669"/>
      <c r="AO17" s="705"/>
      <c r="AP17" s="662" t="s">
        <v>255</v>
      </c>
      <c r="AQ17" s="663"/>
      <c r="AR17" s="663"/>
      <c r="AS17" s="663"/>
      <c r="AT17" s="663"/>
      <c r="AU17" s="663"/>
      <c r="AV17" s="663"/>
      <c r="AW17" s="663"/>
      <c r="AX17" s="663"/>
      <c r="AY17" s="663"/>
      <c r="AZ17" s="663"/>
      <c r="BA17" s="663"/>
      <c r="BB17" s="663"/>
      <c r="BC17" s="663"/>
      <c r="BD17" s="663"/>
      <c r="BE17" s="663"/>
      <c r="BF17" s="664"/>
      <c r="BG17" s="665" t="s">
        <v>122</v>
      </c>
      <c r="BH17" s="666"/>
      <c r="BI17" s="666"/>
      <c r="BJ17" s="666"/>
      <c r="BK17" s="666"/>
      <c r="BL17" s="666"/>
      <c r="BM17" s="666"/>
      <c r="BN17" s="667"/>
      <c r="BO17" s="703" t="s">
        <v>122</v>
      </c>
      <c r="BP17" s="703"/>
      <c r="BQ17" s="703"/>
      <c r="BR17" s="703"/>
      <c r="BS17" s="704" t="s">
        <v>122</v>
      </c>
      <c r="BT17" s="704"/>
      <c r="BU17" s="704"/>
      <c r="BV17" s="704"/>
      <c r="BW17" s="704"/>
      <c r="BX17" s="704"/>
      <c r="BY17" s="704"/>
      <c r="BZ17" s="704"/>
      <c r="CA17" s="704"/>
      <c r="CB17" s="744"/>
      <c r="CD17" s="662" t="s">
        <v>256</v>
      </c>
      <c r="CE17" s="663"/>
      <c r="CF17" s="663"/>
      <c r="CG17" s="663"/>
      <c r="CH17" s="663"/>
      <c r="CI17" s="663"/>
      <c r="CJ17" s="663"/>
      <c r="CK17" s="663"/>
      <c r="CL17" s="663"/>
      <c r="CM17" s="663"/>
      <c r="CN17" s="663"/>
      <c r="CO17" s="663"/>
      <c r="CP17" s="663"/>
      <c r="CQ17" s="664"/>
      <c r="CR17" s="665">
        <v>5764720</v>
      </c>
      <c r="CS17" s="666"/>
      <c r="CT17" s="666"/>
      <c r="CU17" s="666"/>
      <c r="CV17" s="666"/>
      <c r="CW17" s="666"/>
      <c r="CX17" s="666"/>
      <c r="CY17" s="667"/>
      <c r="CZ17" s="703">
        <v>11.7</v>
      </c>
      <c r="DA17" s="703"/>
      <c r="DB17" s="703"/>
      <c r="DC17" s="703"/>
      <c r="DD17" s="671" t="s">
        <v>122</v>
      </c>
      <c r="DE17" s="666"/>
      <c r="DF17" s="666"/>
      <c r="DG17" s="666"/>
      <c r="DH17" s="666"/>
      <c r="DI17" s="666"/>
      <c r="DJ17" s="666"/>
      <c r="DK17" s="666"/>
      <c r="DL17" s="666"/>
      <c r="DM17" s="666"/>
      <c r="DN17" s="666"/>
      <c r="DO17" s="666"/>
      <c r="DP17" s="667"/>
      <c r="DQ17" s="671">
        <v>5528355</v>
      </c>
      <c r="DR17" s="666"/>
      <c r="DS17" s="666"/>
      <c r="DT17" s="666"/>
      <c r="DU17" s="666"/>
      <c r="DV17" s="666"/>
      <c r="DW17" s="666"/>
      <c r="DX17" s="666"/>
      <c r="DY17" s="666"/>
      <c r="DZ17" s="666"/>
      <c r="EA17" s="666"/>
      <c r="EB17" s="666"/>
      <c r="EC17" s="702"/>
    </row>
    <row r="18" spans="2:133" ht="11.25" customHeight="1" x14ac:dyDescent="0.2">
      <c r="B18" s="662" t="s">
        <v>257</v>
      </c>
      <c r="C18" s="663"/>
      <c r="D18" s="663"/>
      <c r="E18" s="663"/>
      <c r="F18" s="663"/>
      <c r="G18" s="663"/>
      <c r="H18" s="663"/>
      <c r="I18" s="663"/>
      <c r="J18" s="663"/>
      <c r="K18" s="663"/>
      <c r="L18" s="663"/>
      <c r="M18" s="663"/>
      <c r="N18" s="663"/>
      <c r="O18" s="663"/>
      <c r="P18" s="663"/>
      <c r="Q18" s="664"/>
      <c r="R18" s="665">
        <v>14845</v>
      </c>
      <c r="S18" s="666"/>
      <c r="T18" s="666"/>
      <c r="U18" s="666"/>
      <c r="V18" s="666"/>
      <c r="W18" s="666"/>
      <c r="X18" s="666"/>
      <c r="Y18" s="667"/>
      <c r="Z18" s="703">
        <v>0</v>
      </c>
      <c r="AA18" s="703"/>
      <c r="AB18" s="703"/>
      <c r="AC18" s="703"/>
      <c r="AD18" s="704">
        <v>14845</v>
      </c>
      <c r="AE18" s="704"/>
      <c r="AF18" s="704"/>
      <c r="AG18" s="704"/>
      <c r="AH18" s="704"/>
      <c r="AI18" s="704"/>
      <c r="AJ18" s="704"/>
      <c r="AK18" s="704"/>
      <c r="AL18" s="668">
        <v>0.1</v>
      </c>
      <c r="AM18" s="669"/>
      <c r="AN18" s="669"/>
      <c r="AO18" s="705"/>
      <c r="AP18" s="662" t="s">
        <v>258</v>
      </c>
      <c r="AQ18" s="663"/>
      <c r="AR18" s="663"/>
      <c r="AS18" s="663"/>
      <c r="AT18" s="663"/>
      <c r="AU18" s="663"/>
      <c r="AV18" s="663"/>
      <c r="AW18" s="663"/>
      <c r="AX18" s="663"/>
      <c r="AY18" s="663"/>
      <c r="AZ18" s="663"/>
      <c r="BA18" s="663"/>
      <c r="BB18" s="663"/>
      <c r="BC18" s="663"/>
      <c r="BD18" s="663"/>
      <c r="BE18" s="663"/>
      <c r="BF18" s="664"/>
      <c r="BG18" s="665" t="s">
        <v>122</v>
      </c>
      <c r="BH18" s="666"/>
      <c r="BI18" s="666"/>
      <c r="BJ18" s="666"/>
      <c r="BK18" s="666"/>
      <c r="BL18" s="666"/>
      <c r="BM18" s="666"/>
      <c r="BN18" s="667"/>
      <c r="BO18" s="703" t="s">
        <v>122</v>
      </c>
      <c r="BP18" s="703"/>
      <c r="BQ18" s="703"/>
      <c r="BR18" s="703"/>
      <c r="BS18" s="704" t="s">
        <v>122</v>
      </c>
      <c r="BT18" s="704"/>
      <c r="BU18" s="704"/>
      <c r="BV18" s="704"/>
      <c r="BW18" s="704"/>
      <c r="BX18" s="704"/>
      <c r="BY18" s="704"/>
      <c r="BZ18" s="704"/>
      <c r="CA18" s="704"/>
      <c r="CB18" s="744"/>
      <c r="CD18" s="662" t="s">
        <v>259</v>
      </c>
      <c r="CE18" s="663"/>
      <c r="CF18" s="663"/>
      <c r="CG18" s="663"/>
      <c r="CH18" s="663"/>
      <c r="CI18" s="663"/>
      <c r="CJ18" s="663"/>
      <c r="CK18" s="663"/>
      <c r="CL18" s="663"/>
      <c r="CM18" s="663"/>
      <c r="CN18" s="663"/>
      <c r="CO18" s="663"/>
      <c r="CP18" s="663"/>
      <c r="CQ18" s="664"/>
      <c r="CR18" s="665" t="s">
        <v>122</v>
      </c>
      <c r="CS18" s="666"/>
      <c r="CT18" s="666"/>
      <c r="CU18" s="666"/>
      <c r="CV18" s="666"/>
      <c r="CW18" s="666"/>
      <c r="CX18" s="666"/>
      <c r="CY18" s="667"/>
      <c r="CZ18" s="703" t="s">
        <v>122</v>
      </c>
      <c r="DA18" s="703"/>
      <c r="DB18" s="703"/>
      <c r="DC18" s="703"/>
      <c r="DD18" s="671" t="s">
        <v>122</v>
      </c>
      <c r="DE18" s="666"/>
      <c r="DF18" s="666"/>
      <c r="DG18" s="666"/>
      <c r="DH18" s="666"/>
      <c r="DI18" s="666"/>
      <c r="DJ18" s="666"/>
      <c r="DK18" s="666"/>
      <c r="DL18" s="666"/>
      <c r="DM18" s="666"/>
      <c r="DN18" s="666"/>
      <c r="DO18" s="666"/>
      <c r="DP18" s="667"/>
      <c r="DQ18" s="671" t="s">
        <v>122</v>
      </c>
      <c r="DR18" s="666"/>
      <c r="DS18" s="666"/>
      <c r="DT18" s="666"/>
      <c r="DU18" s="666"/>
      <c r="DV18" s="666"/>
      <c r="DW18" s="666"/>
      <c r="DX18" s="666"/>
      <c r="DY18" s="666"/>
      <c r="DZ18" s="666"/>
      <c r="EA18" s="666"/>
      <c r="EB18" s="666"/>
      <c r="EC18" s="702"/>
    </row>
    <row r="19" spans="2:133" ht="11.25" customHeight="1" x14ac:dyDescent="0.2">
      <c r="B19" s="662" t="s">
        <v>260</v>
      </c>
      <c r="C19" s="663"/>
      <c r="D19" s="663"/>
      <c r="E19" s="663"/>
      <c r="F19" s="663"/>
      <c r="G19" s="663"/>
      <c r="H19" s="663"/>
      <c r="I19" s="663"/>
      <c r="J19" s="663"/>
      <c r="K19" s="663"/>
      <c r="L19" s="663"/>
      <c r="M19" s="663"/>
      <c r="N19" s="663"/>
      <c r="O19" s="663"/>
      <c r="P19" s="663"/>
      <c r="Q19" s="664"/>
      <c r="R19" s="665">
        <v>183386</v>
      </c>
      <c r="S19" s="666"/>
      <c r="T19" s="666"/>
      <c r="U19" s="666"/>
      <c r="V19" s="666"/>
      <c r="W19" s="666"/>
      <c r="X19" s="666"/>
      <c r="Y19" s="667"/>
      <c r="Z19" s="703">
        <v>0.4</v>
      </c>
      <c r="AA19" s="703"/>
      <c r="AB19" s="703"/>
      <c r="AC19" s="703"/>
      <c r="AD19" s="704">
        <v>183386</v>
      </c>
      <c r="AE19" s="704"/>
      <c r="AF19" s="704"/>
      <c r="AG19" s="704"/>
      <c r="AH19" s="704"/>
      <c r="AI19" s="704"/>
      <c r="AJ19" s="704"/>
      <c r="AK19" s="704"/>
      <c r="AL19" s="668">
        <v>0.7</v>
      </c>
      <c r="AM19" s="669"/>
      <c r="AN19" s="669"/>
      <c r="AO19" s="705"/>
      <c r="AP19" s="662" t="s">
        <v>261</v>
      </c>
      <c r="AQ19" s="663"/>
      <c r="AR19" s="663"/>
      <c r="AS19" s="663"/>
      <c r="AT19" s="663"/>
      <c r="AU19" s="663"/>
      <c r="AV19" s="663"/>
      <c r="AW19" s="663"/>
      <c r="AX19" s="663"/>
      <c r="AY19" s="663"/>
      <c r="AZ19" s="663"/>
      <c r="BA19" s="663"/>
      <c r="BB19" s="663"/>
      <c r="BC19" s="663"/>
      <c r="BD19" s="663"/>
      <c r="BE19" s="663"/>
      <c r="BF19" s="664"/>
      <c r="BG19" s="665">
        <v>23773</v>
      </c>
      <c r="BH19" s="666"/>
      <c r="BI19" s="666"/>
      <c r="BJ19" s="666"/>
      <c r="BK19" s="666"/>
      <c r="BL19" s="666"/>
      <c r="BM19" s="666"/>
      <c r="BN19" s="667"/>
      <c r="BO19" s="703">
        <v>0.5</v>
      </c>
      <c r="BP19" s="703"/>
      <c r="BQ19" s="703"/>
      <c r="BR19" s="703"/>
      <c r="BS19" s="704" t="s">
        <v>122</v>
      </c>
      <c r="BT19" s="704"/>
      <c r="BU19" s="704"/>
      <c r="BV19" s="704"/>
      <c r="BW19" s="704"/>
      <c r="BX19" s="704"/>
      <c r="BY19" s="704"/>
      <c r="BZ19" s="704"/>
      <c r="CA19" s="704"/>
      <c r="CB19" s="744"/>
      <c r="CD19" s="662" t="s">
        <v>262</v>
      </c>
      <c r="CE19" s="663"/>
      <c r="CF19" s="663"/>
      <c r="CG19" s="663"/>
      <c r="CH19" s="663"/>
      <c r="CI19" s="663"/>
      <c r="CJ19" s="663"/>
      <c r="CK19" s="663"/>
      <c r="CL19" s="663"/>
      <c r="CM19" s="663"/>
      <c r="CN19" s="663"/>
      <c r="CO19" s="663"/>
      <c r="CP19" s="663"/>
      <c r="CQ19" s="664"/>
      <c r="CR19" s="665" t="s">
        <v>122</v>
      </c>
      <c r="CS19" s="666"/>
      <c r="CT19" s="666"/>
      <c r="CU19" s="666"/>
      <c r="CV19" s="666"/>
      <c r="CW19" s="666"/>
      <c r="CX19" s="666"/>
      <c r="CY19" s="667"/>
      <c r="CZ19" s="703" t="s">
        <v>122</v>
      </c>
      <c r="DA19" s="703"/>
      <c r="DB19" s="703"/>
      <c r="DC19" s="703"/>
      <c r="DD19" s="671" t="s">
        <v>122</v>
      </c>
      <c r="DE19" s="666"/>
      <c r="DF19" s="666"/>
      <c r="DG19" s="666"/>
      <c r="DH19" s="666"/>
      <c r="DI19" s="666"/>
      <c r="DJ19" s="666"/>
      <c r="DK19" s="666"/>
      <c r="DL19" s="666"/>
      <c r="DM19" s="666"/>
      <c r="DN19" s="666"/>
      <c r="DO19" s="666"/>
      <c r="DP19" s="667"/>
      <c r="DQ19" s="671" t="s">
        <v>122</v>
      </c>
      <c r="DR19" s="666"/>
      <c r="DS19" s="666"/>
      <c r="DT19" s="666"/>
      <c r="DU19" s="666"/>
      <c r="DV19" s="666"/>
      <c r="DW19" s="666"/>
      <c r="DX19" s="666"/>
      <c r="DY19" s="666"/>
      <c r="DZ19" s="666"/>
      <c r="EA19" s="666"/>
      <c r="EB19" s="666"/>
      <c r="EC19" s="702"/>
    </row>
    <row r="20" spans="2:133" ht="11.25" customHeight="1" x14ac:dyDescent="0.2">
      <c r="B20" s="732" t="s">
        <v>263</v>
      </c>
      <c r="C20" s="733"/>
      <c r="D20" s="733"/>
      <c r="E20" s="733"/>
      <c r="F20" s="733"/>
      <c r="G20" s="733"/>
      <c r="H20" s="733"/>
      <c r="I20" s="733"/>
      <c r="J20" s="733"/>
      <c r="K20" s="733"/>
      <c r="L20" s="733"/>
      <c r="M20" s="733"/>
      <c r="N20" s="733"/>
      <c r="O20" s="733"/>
      <c r="P20" s="733"/>
      <c r="Q20" s="734"/>
      <c r="R20" s="665">
        <v>3435</v>
      </c>
      <c r="S20" s="666"/>
      <c r="T20" s="666"/>
      <c r="U20" s="666"/>
      <c r="V20" s="666"/>
      <c r="W20" s="666"/>
      <c r="X20" s="666"/>
      <c r="Y20" s="667"/>
      <c r="Z20" s="703">
        <v>0</v>
      </c>
      <c r="AA20" s="703"/>
      <c r="AB20" s="703"/>
      <c r="AC20" s="703"/>
      <c r="AD20" s="704">
        <v>3435</v>
      </c>
      <c r="AE20" s="704"/>
      <c r="AF20" s="704"/>
      <c r="AG20" s="704"/>
      <c r="AH20" s="704"/>
      <c r="AI20" s="704"/>
      <c r="AJ20" s="704"/>
      <c r="AK20" s="704"/>
      <c r="AL20" s="668">
        <v>0</v>
      </c>
      <c r="AM20" s="669"/>
      <c r="AN20" s="669"/>
      <c r="AO20" s="705"/>
      <c r="AP20" s="662" t="s">
        <v>264</v>
      </c>
      <c r="AQ20" s="663"/>
      <c r="AR20" s="663"/>
      <c r="AS20" s="663"/>
      <c r="AT20" s="663"/>
      <c r="AU20" s="663"/>
      <c r="AV20" s="663"/>
      <c r="AW20" s="663"/>
      <c r="AX20" s="663"/>
      <c r="AY20" s="663"/>
      <c r="AZ20" s="663"/>
      <c r="BA20" s="663"/>
      <c r="BB20" s="663"/>
      <c r="BC20" s="663"/>
      <c r="BD20" s="663"/>
      <c r="BE20" s="663"/>
      <c r="BF20" s="664"/>
      <c r="BG20" s="665">
        <v>23773</v>
      </c>
      <c r="BH20" s="666"/>
      <c r="BI20" s="666"/>
      <c r="BJ20" s="666"/>
      <c r="BK20" s="666"/>
      <c r="BL20" s="666"/>
      <c r="BM20" s="666"/>
      <c r="BN20" s="667"/>
      <c r="BO20" s="703">
        <v>0.5</v>
      </c>
      <c r="BP20" s="703"/>
      <c r="BQ20" s="703"/>
      <c r="BR20" s="703"/>
      <c r="BS20" s="704" t="s">
        <v>122</v>
      </c>
      <c r="BT20" s="704"/>
      <c r="BU20" s="704"/>
      <c r="BV20" s="704"/>
      <c r="BW20" s="704"/>
      <c r="BX20" s="704"/>
      <c r="BY20" s="704"/>
      <c r="BZ20" s="704"/>
      <c r="CA20" s="704"/>
      <c r="CB20" s="744"/>
      <c r="CD20" s="662" t="s">
        <v>265</v>
      </c>
      <c r="CE20" s="663"/>
      <c r="CF20" s="663"/>
      <c r="CG20" s="663"/>
      <c r="CH20" s="663"/>
      <c r="CI20" s="663"/>
      <c r="CJ20" s="663"/>
      <c r="CK20" s="663"/>
      <c r="CL20" s="663"/>
      <c r="CM20" s="663"/>
      <c r="CN20" s="663"/>
      <c r="CO20" s="663"/>
      <c r="CP20" s="663"/>
      <c r="CQ20" s="664"/>
      <c r="CR20" s="665">
        <v>49113043</v>
      </c>
      <c r="CS20" s="666"/>
      <c r="CT20" s="666"/>
      <c r="CU20" s="666"/>
      <c r="CV20" s="666"/>
      <c r="CW20" s="666"/>
      <c r="CX20" s="666"/>
      <c r="CY20" s="667"/>
      <c r="CZ20" s="703">
        <v>100</v>
      </c>
      <c r="DA20" s="703"/>
      <c r="DB20" s="703"/>
      <c r="DC20" s="703"/>
      <c r="DD20" s="671">
        <v>7816688</v>
      </c>
      <c r="DE20" s="666"/>
      <c r="DF20" s="666"/>
      <c r="DG20" s="666"/>
      <c r="DH20" s="666"/>
      <c r="DI20" s="666"/>
      <c r="DJ20" s="666"/>
      <c r="DK20" s="666"/>
      <c r="DL20" s="666"/>
      <c r="DM20" s="666"/>
      <c r="DN20" s="666"/>
      <c r="DO20" s="666"/>
      <c r="DP20" s="667"/>
      <c r="DQ20" s="671">
        <v>31538030</v>
      </c>
      <c r="DR20" s="666"/>
      <c r="DS20" s="666"/>
      <c r="DT20" s="666"/>
      <c r="DU20" s="666"/>
      <c r="DV20" s="666"/>
      <c r="DW20" s="666"/>
      <c r="DX20" s="666"/>
      <c r="DY20" s="666"/>
      <c r="DZ20" s="666"/>
      <c r="EA20" s="666"/>
      <c r="EB20" s="666"/>
      <c r="EC20" s="702"/>
    </row>
    <row r="21" spans="2:133" ht="11.25" customHeight="1" x14ac:dyDescent="0.2">
      <c r="B21" s="662" t="s">
        <v>266</v>
      </c>
      <c r="C21" s="663"/>
      <c r="D21" s="663"/>
      <c r="E21" s="663"/>
      <c r="F21" s="663"/>
      <c r="G21" s="663"/>
      <c r="H21" s="663"/>
      <c r="I21" s="663"/>
      <c r="J21" s="663"/>
      <c r="K21" s="663"/>
      <c r="L21" s="663"/>
      <c r="M21" s="663"/>
      <c r="N21" s="663"/>
      <c r="O21" s="663"/>
      <c r="P21" s="663"/>
      <c r="Q21" s="664"/>
      <c r="R21" s="665">
        <v>20742227</v>
      </c>
      <c r="S21" s="666"/>
      <c r="T21" s="666"/>
      <c r="U21" s="666"/>
      <c r="V21" s="666"/>
      <c r="W21" s="666"/>
      <c r="X21" s="666"/>
      <c r="Y21" s="667"/>
      <c r="Z21" s="703">
        <v>40.4</v>
      </c>
      <c r="AA21" s="703"/>
      <c r="AB21" s="703"/>
      <c r="AC21" s="703"/>
      <c r="AD21" s="704">
        <v>17979800</v>
      </c>
      <c r="AE21" s="704"/>
      <c r="AF21" s="704"/>
      <c r="AG21" s="704"/>
      <c r="AH21" s="704"/>
      <c r="AI21" s="704"/>
      <c r="AJ21" s="704"/>
      <c r="AK21" s="704"/>
      <c r="AL21" s="668">
        <v>70.8</v>
      </c>
      <c r="AM21" s="669"/>
      <c r="AN21" s="669"/>
      <c r="AO21" s="705"/>
      <c r="AP21" s="662" t="s">
        <v>267</v>
      </c>
      <c r="AQ21" s="742"/>
      <c r="AR21" s="742"/>
      <c r="AS21" s="742"/>
      <c r="AT21" s="742"/>
      <c r="AU21" s="742"/>
      <c r="AV21" s="742"/>
      <c r="AW21" s="742"/>
      <c r="AX21" s="742"/>
      <c r="AY21" s="742"/>
      <c r="AZ21" s="742"/>
      <c r="BA21" s="742"/>
      <c r="BB21" s="742"/>
      <c r="BC21" s="742"/>
      <c r="BD21" s="742"/>
      <c r="BE21" s="742"/>
      <c r="BF21" s="743"/>
      <c r="BG21" s="665">
        <v>23773</v>
      </c>
      <c r="BH21" s="666"/>
      <c r="BI21" s="666"/>
      <c r="BJ21" s="666"/>
      <c r="BK21" s="666"/>
      <c r="BL21" s="666"/>
      <c r="BM21" s="666"/>
      <c r="BN21" s="667"/>
      <c r="BO21" s="703">
        <v>0.5</v>
      </c>
      <c r="BP21" s="703"/>
      <c r="BQ21" s="703"/>
      <c r="BR21" s="703"/>
      <c r="BS21" s="704" t="s">
        <v>122</v>
      </c>
      <c r="BT21" s="704"/>
      <c r="BU21" s="704"/>
      <c r="BV21" s="704"/>
      <c r="BW21" s="704"/>
      <c r="BX21" s="704"/>
      <c r="BY21" s="704"/>
      <c r="BZ21" s="704"/>
      <c r="CA21" s="704"/>
      <c r="CB21" s="744"/>
      <c r="CD21" s="646"/>
      <c r="CE21" s="647"/>
      <c r="CF21" s="647"/>
      <c r="CG21" s="647"/>
      <c r="CH21" s="647"/>
      <c r="CI21" s="647"/>
      <c r="CJ21" s="647"/>
      <c r="CK21" s="647"/>
      <c r="CL21" s="647"/>
      <c r="CM21" s="647"/>
      <c r="CN21" s="647"/>
      <c r="CO21" s="647"/>
      <c r="CP21" s="647"/>
      <c r="CQ21" s="648"/>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2">
      <c r="B22" s="662" t="s">
        <v>268</v>
      </c>
      <c r="C22" s="663"/>
      <c r="D22" s="663"/>
      <c r="E22" s="663"/>
      <c r="F22" s="663"/>
      <c r="G22" s="663"/>
      <c r="H22" s="663"/>
      <c r="I22" s="663"/>
      <c r="J22" s="663"/>
      <c r="K22" s="663"/>
      <c r="L22" s="663"/>
      <c r="M22" s="663"/>
      <c r="N22" s="663"/>
      <c r="O22" s="663"/>
      <c r="P22" s="663"/>
      <c r="Q22" s="664"/>
      <c r="R22" s="665">
        <v>17979800</v>
      </c>
      <c r="S22" s="666"/>
      <c r="T22" s="666"/>
      <c r="U22" s="666"/>
      <c r="V22" s="666"/>
      <c r="W22" s="666"/>
      <c r="X22" s="666"/>
      <c r="Y22" s="667"/>
      <c r="Z22" s="703">
        <v>35</v>
      </c>
      <c r="AA22" s="703"/>
      <c r="AB22" s="703"/>
      <c r="AC22" s="703"/>
      <c r="AD22" s="704">
        <v>17979800</v>
      </c>
      <c r="AE22" s="704"/>
      <c r="AF22" s="704"/>
      <c r="AG22" s="704"/>
      <c r="AH22" s="704"/>
      <c r="AI22" s="704"/>
      <c r="AJ22" s="704"/>
      <c r="AK22" s="704"/>
      <c r="AL22" s="668">
        <v>70.8</v>
      </c>
      <c r="AM22" s="669"/>
      <c r="AN22" s="669"/>
      <c r="AO22" s="705"/>
      <c r="AP22" s="662" t="s">
        <v>269</v>
      </c>
      <c r="AQ22" s="742"/>
      <c r="AR22" s="742"/>
      <c r="AS22" s="742"/>
      <c r="AT22" s="742"/>
      <c r="AU22" s="742"/>
      <c r="AV22" s="742"/>
      <c r="AW22" s="742"/>
      <c r="AX22" s="742"/>
      <c r="AY22" s="742"/>
      <c r="AZ22" s="742"/>
      <c r="BA22" s="742"/>
      <c r="BB22" s="742"/>
      <c r="BC22" s="742"/>
      <c r="BD22" s="742"/>
      <c r="BE22" s="742"/>
      <c r="BF22" s="743"/>
      <c r="BG22" s="665" t="s">
        <v>122</v>
      </c>
      <c r="BH22" s="666"/>
      <c r="BI22" s="666"/>
      <c r="BJ22" s="666"/>
      <c r="BK22" s="666"/>
      <c r="BL22" s="666"/>
      <c r="BM22" s="666"/>
      <c r="BN22" s="667"/>
      <c r="BO22" s="703" t="s">
        <v>122</v>
      </c>
      <c r="BP22" s="703"/>
      <c r="BQ22" s="703"/>
      <c r="BR22" s="703"/>
      <c r="BS22" s="704" t="s">
        <v>122</v>
      </c>
      <c r="BT22" s="704"/>
      <c r="BU22" s="704"/>
      <c r="BV22" s="704"/>
      <c r="BW22" s="704"/>
      <c r="BX22" s="704"/>
      <c r="BY22" s="704"/>
      <c r="BZ22" s="704"/>
      <c r="CA22" s="704"/>
      <c r="CB22" s="744"/>
      <c r="CD22" s="717" t="s">
        <v>270</v>
      </c>
      <c r="CE22" s="718"/>
      <c r="CF22" s="718"/>
      <c r="CG22" s="718"/>
      <c r="CH22" s="718"/>
      <c r="CI22" s="718"/>
      <c r="CJ22" s="718"/>
      <c r="CK22" s="718"/>
      <c r="CL22" s="718"/>
      <c r="CM22" s="718"/>
      <c r="CN22" s="718"/>
      <c r="CO22" s="718"/>
      <c r="CP22" s="718"/>
      <c r="CQ22" s="718"/>
      <c r="CR22" s="718"/>
      <c r="CS22" s="718"/>
      <c r="CT22" s="718"/>
      <c r="CU22" s="718"/>
      <c r="CV22" s="718"/>
      <c r="CW22" s="718"/>
      <c r="CX22" s="718"/>
      <c r="CY22" s="718"/>
      <c r="CZ22" s="718"/>
      <c r="DA22" s="718"/>
      <c r="DB22" s="718"/>
      <c r="DC22" s="718"/>
      <c r="DD22" s="718"/>
      <c r="DE22" s="718"/>
      <c r="DF22" s="718"/>
      <c r="DG22" s="718"/>
      <c r="DH22" s="718"/>
      <c r="DI22" s="718"/>
      <c r="DJ22" s="718"/>
      <c r="DK22" s="718"/>
      <c r="DL22" s="718"/>
      <c r="DM22" s="718"/>
      <c r="DN22" s="718"/>
      <c r="DO22" s="718"/>
      <c r="DP22" s="718"/>
      <c r="DQ22" s="718"/>
      <c r="DR22" s="718"/>
      <c r="DS22" s="718"/>
      <c r="DT22" s="718"/>
      <c r="DU22" s="718"/>
      <c r="DV22" s="718"/>
      <c r="DW22" s="718"/>
      <c r="DX22" s="718"/>
      <c r="DY22" s="718"/>
      <c r="DZ22" s="718"/>
      <c r="EA22" s="718"/>
      <c r="EB22" s="718"/>
      <c r="EC22" s="719"/>
    </row>
    <row r="23" spans="2:133" ht="11.25" customHeight="1" x14ac:dyDescent="0.2">
      <c r="B23" s="662" t="s">
        <v>271</v>
      </c>
      <c r="C23" s="663"/>
      <c r="D23" s="663"/>
      <c r="E23" s="663"/>
      <c r="F23" s="663"/>
      <c r="G23" s="663"/>
      <c r="H23" s="663"/>
      <c r="I23" s="663"/>
      <c r="J23" s="663"/>
      <c r="K23" s="663"/>
      <c r="L23" s="663"/>
      <c r="M23" s="663"/>
      <c r="N23" s="663"/>
      <c r="O23" s="663"/>
      <c r="P23" s="663"/>
      <c r="Q23" s="664"/>
      <c r="R23" s="665">
        <v>2762383</v>
      </c>
      <c r="S23" s="666"/>
      <c r="T23" s="666"/>
      <c r="U23" s="666"/>
      <c r="V23" s="666"/>
      <c r="W23" s="666"/>
      <c r="X23" s="666"/>
      <c r="Y23" s="667"/>
      <c r="Z23" s="703">
        <v>5.4</v>
      </c>
      <c r="AA23" s="703"/>
      <c r="AB23" s="703"/>
      <c r="AC23" s="703"/>
      <c r="AD23" s="704" t="s">
        <v>122</v>
      </c>
      <c r="AE23" s="704"/>
      <c r="AF23" s="704"/>
      <c r="AG23" s="704"/>
      <c r="AH23" s="704"/>
      <c r="AI23" s="704"/>
      <c r="AJ23" s="704"/>
      <c r="AK23" s="704"/>
      <c r="AL23" s="668" t="s">
        <v>122</v>
      </c>
      <c r="AM23" s="669"/>
      <c r="AN23" s="669"/>
      <c r="AO23" s="705"/>
      <c r="AP23" s="662" t="s">
        <v>272</v>
      </c>
      <c r="AQ23" s="742"/>
      <c r="AR23" s="742"/>
      <c r="AS23" s="742"/>
      <c r="AT23" s="742"/>
      <c r="AU23" s="742"/>
      <c r="AV23" s="742"/>
      <c r="AW23" s="742"/>
      <c r="AX23" s="742"/>
      <c r="AY23" s="742"/>
      <c r="AZ23" s="742"/>
      <c r="BA23" s="742"/>
      <c r="BB23" s="742"/>
      <c r="BC23" s="742"/>
      <c r="BD23" s="742"/>
      <c r="BE23" s="742"/>
      <c r="BF23" s="743"/>
      <c r="BG23" s="665" t="s">
        <v>122</v>
      </c>
      <c r="BH23" s="666"/>
      <c r="BI23" s="666"/>
      <c r="BJ23" s="666"/>
      <c r="BK23" s="666"/>
      <c r="BL23" s="666"/>
      <c r="BM23" s="666"/>
      <c r="BN23" s="667"/>
      <c r="BO23" s="703" t="s">
        <v>122</v>
      </c>
      <c r="BP23" s="703"/>
      <c r="BQ23" s="703"/>
      <c r="BR23" s="703"/>
      <c r="BS23" s="704" t="s">
        <v>122</v>
      </c>
      <c r="BT23" s="704"/>
      <c r="BU23" s="704"/>
      <c r="BV23" s="704"/>
      <c r="BW23" s="704"/>
      <c r="BX23" s="704"/>
      <c r="BY23" s="704"/>
      <c r="BZ23" s="704"/>
      <c r="CA23" s="704"/>
      <c r="CB23" s="744"/>
      <c r="CD23" s="717" t="s">
        <v>212</v>
      </c>
      <c r="CE23" s="718"/>
      <c r="CF23" s="718"/>
      <c r="CG23" s="718"/>
      <c r="CH23" s="718"/>
      <c r="CI23" s="718"/>
      <c r="CJ23" s="718"/>
      <c r="CK23" s="718"/>
      <c r="CL23" s="718"/>
      <c r="CM23" s="718"/>
      <c r="CN23" s="718"/>
      <c r="CO23" s="718"/>
      <c r="CP23" s="718"/>
      <c r="CQ23" s="719"/>
      <c r="CR23" s="717" t="s">
        <v>273</v>
      </c>
      <c r="CS23" s="718"/>
      <c r="CT23" s="718"/>
      <c r="CU23" s="718"/>
      <c r="CV23" s="718"/>
      <c r="CW23" s="718"/>
      <c r="CX23" s="718"/>
      <c r="CY23" s="719"/>
      <c r="CZ23" s="717" t="s">
        <v>274</v>
      </c>
      <c r="DA23" s="718"/>
      <c r="DB23" s="718"/>
      <c r="DC23" s="719"/>
      <c r="DD23" s="717" t="s">
        <v>275</v>
      </c>
      <c r="DE23" s="718"/>
      <c r="DF23" s="718"/>
      <c r="DG23" s="718"/>
      <c r="DH23" s="718"/>
      <c r="DI23" s="718"/>
      <c r="DJ23" s="718"/>
      <c r="DK23" s="719"/>
      <c r="DL23" s="755" t="s">
        <v>276</v>
      </c>
      <c r="DM23" s="756"/>
      <c r="DN23" s="756"/>
      <c r="DO23" s="756"/>
      <c r="DP23" s="756"/>
      <c r="DQ23" s="756"/>
      <c r="DR23" s="756"/>
      <c r="DS23" s="756"/>
      <c r="DT23" s="756"/>
      <c r="DU23" s="756"/>
      <c r="DV23" s="757"/>
      <c r="DW23" s="717" t="s">
        <v>277</v>
      </c>
      <c r="DX23" s="718"/>
      <c r="DY23" s="718"/>
      <c r="DZ23" s="718"/>
      <c r="EA23" s="718"/>
      <c r="EB23" s="718"/>
      <c r="EC23" s="719"/>
    </row>
    <row r="24" spans="2:133" ht="11.25" customHeight="1" x14ac:dyDescent="0.2">
      <c r="B24" s="662" t="s">
        <v>278</v>
      </c>
      <c r="C24" s="663"/>
      <c r="D24" s="663"/>
      <c r="E24" s="663"/>
      <c r="F24" s="663"/>
      <c r="G24" s="663"/>
      <c r="H24" s="663"/>
      <c r="I24" s="663"/>
      <c r="J24" s="663"/>
      <c r="K24" s="663"/>
      <c r="L24" s="663"/>
      <c r="M24" s="663"/>
      <c r="N24" s="663"/>
      <c r="O24" s="663"/>
      <c r="P24" s="663"/>
      <c r="Q24" s="664"/>
      <c r="R24" s="665">
        <v>44</v>
      </c>
      <c r="S24" s="666"/>
      <c r="T24" s="666"/>
      <c r="U24" s="666"/>
      <c r="V24" s="666"/>
      <c r="W24" s="666"/>
      <c r="X24" s="666"/>
      <c r="Y24" s="667"/>
      <c r="Z24" s="703">
        <v>0</v>
      </c>
      <c r="AA24" s="703"/>
      <c r="AB24" s="703"/>
      <c r="AC24" s="703"/>
      <c r="AD24" s="704" t="s">
        <v>122</v>
      </c>
      <c r="AE24" s="704"/>
      <c r="AF24" s="704"/>
      <c r="AG24" s="704"/>
      <c r="AH24" s="704"/>
      <c r="AI24" s="704"/>
      <c r="AJ24" s="704"/>
      <c r="AK24" s="704"/>
      <c r="AL24" s="668" t="s">
        <v>122</v>
      </c>
      <c r="AM24" s="669"/>
      <c r="AN24" s="669"/>
      <c r="AO24" s="705"/>
      <c r="AP24" s="662" t="s">
        <v>279</v>
      </c>
      <c r="AQ24" s="742"/>
      <c r="AR24" s="742"/>
      <c r="AS24" s="742"/>
      <c r="AT24" s="742"/>
      <c r="AU24" s="742"/>
      <c r="AV24" s="742"/>
      <c r="AW24" s="742"/>
      <c r="AX24" s="742"/>
      <c r="AY24" s="742"/>
      <c r="AZ24" s="742"/>
      <c r="BA24" s="742"/>
      <c r="BB24" s="742"/>
      <c r="BC24" s="742"/>
      <c r="BD24" s="742"/>
      <c r="BE24" s="742"/>
      <c r="BF24" s="743"/>
      <c r="BG24" s="665" t="s">
        <v>122</v>
      </c>
      <c r="BH24" s="666"/>
      <c r="BI24" s="666"/>
      <c r="BJ24" s="666"/>
      <c r="BK24" s="666"/>
      <c r="BL24" s="666"/>
      <c r="BM24" s="666"/>
      <c r="BN24" s="667"/>
      <c r="BO24" s="703" t="s">
        <v>122</v>
      </c>
      <c r="BP24" s="703"/>
      <c r="BQ24" s="703"/>
      <c r="BR24" s="703"/>
      <c r="BS24" s="704" t="s">
        <v>122</v>
      </c>
      <c r="BT24" s="704"/>
      <c r="BU24" s="704"/>
      <c r="BV24" s="704"/>
      <c r="BW24" s="704"/>
      <c r="BX24" s="704"/>
      <c r="BY24" s="704"/>
      <c r="BZ24" s="704"/>
      <c r="CA24" s="704"/>
      <c r="CB24" s="744"/>
      <c r="CD24" s="723" t="s">
        <v>280</v>
      </c>
      <c r="CE24" s="724"/>
      <c r="CF24" s="724"/>
      <c r="CG24" s="724"/>
      <c r="CH24" s="724"/>
      <c r="CI24" s="724"/>
      <c r="CJ24" s="724"/>
      <c r="CK24" s="724"/>
      <c r="CL24" s="724"/>
      <c r="CM24" s="724"/>
      <c r="CN24" s="724"/>
      <c r="CO24" s="724"/>
      <c r="CP24" s="724"/>
      <c r="CQ24" s="725"/>
      <c r="CR24" s="720">
        <v>18948122</v>
      </c>
      <c r="CS24" s="721"/>
      <c r="CT24" s="721"/>
      <c r="CU24" s="721"/>
      <c r="CV24" s="721"/>
      <c r="CW24" s="721"/>
      <c r="CX24" s="721"/>
      <c r="CY24" s="746"/>
      <c r="CZ24" s="747">
        <v>38.6</v>
      </c>
      <c r="DA24" s="729"/>
      <c r="DB24" s="729"/>
      <c r="DC24" s="749"/>
      <c r="DD24" s="745">
        <v>15294643</v>
      </c>
      <c r="DE24" s="721"/>
      <c r="DF24" s="721"/>
      <c r="DG24" s="721"/>
      <c r="DH24" s="721"/>
      <c r="DI24" s="721"/>
      <c r="DJ24" s="721"/>
      <c r="DK24" s="746"/>
      <c r="DL24" s="745">
        <v>13913861</v>
      </c>
      <c r="DM24" s="721"/>
      <c r="DN24" s="721"/>
      <c r="DO24" s="721"/>
      <c r="DP24" s="721"/>
      <c r="DQ24" s="721"/>
      <c r="DR24" s="721"/>
      <c r="DS24" s="721"/>
      <c r="DT24" s="721"/>
      <c r="DU24" s="721"/>
      <c r="DV24" s="746"/>
      <c r="DW24" s="747">
        <v>54.7</v>
      </c>
      <c r="DX24" s="729"/>
      <c r="DY24" s="729"/>
      <c r="DZ24" s="729"/>
      <c r="EA24" s="729"/>
      <c r="EB24" s="729"/>
      <c r="EC24" s="748"/>
    </row>
    <row r="25" spans="2:133" ht="11.25" customHeight="1" x14ac:dyDescent="0.2">
      <c r="B25" s="662" t="s">
        <v>281</v>
      </c>
      <c r="C25" s="663"/>
      <c r="D25" s="663"/>
      <c r="E25" s="663"/>
      <c r="F25" s="663"/>
      <c r="G25" s="663"/>
      <c r="H25" s="663"/>
      <c r="I25" s="663"/>
      <c r="J25" s="663"/>
      <c r="K25" s="663"/>
      <c r="L25" s="663"/>
      <c r="M25" s="663"/>
      <c r="N25" s="663"/>
      <c r="O25" s="663"/>
      <c r="P25" s="663"/>
      <c r="Q25" s="664"/>
      <c r="R25" s="665">
        <v>28070752</v>
      </c>
      <c r="S25" s="666"/>
      <c r="T25" s="666"/>
      <c r="U25" s="666"/>
      <c r="V25" s="666"/>
      <c r="W25" s="666"/>
      <c r="X25" s="666"/>
      <c r="Y25" s="667"/>
      <c r="Z25" s="703">
        <v>54.7</v>
      </c>
      <c r="AA25" s="703"/>
      <c r="AB25" s="703"/>
      <c r="AC25" s="703"/>
      <c r="AD25" s="704">
        <v>25308325</v>
      </c>
      <c r="AE25" s="704"/>
      <c r="AF25" s="704"/>
      <c r="AG25" s="704"/>
      <c r="AH25" s="704"/>
      <c r="AI25" s="704"/>
      <c r="AJ25" s="704"/>
      <c r="AK25" s="704"/>
      <c r="AL25" s="668">
        <v>99.7</v>
      </c>
      <c r="AM25" s="669"/>
      <c r="AN25" s="669"/>
      <c r="AO25" s="705"/>
      <c r="AP25" s="662" t="s">
        <v>282</v>
      </c>
      <c r="AQ25" s="742"/>
      <c r="AR25" s="742"/>
      <c r="AS25" s="742"/>
      <c r="AT25" s="742"/>
      <c r="AU25" s="742"/>
      <c r="AV25" s="742"/>
      <c r="AW25" s="742"/>
      <c r="AX25" s="742"/>
      <c r="AY25" s="742"/>
      <c r="AZ25" s="742"/>
      <c r="BA25" s="742"/>
      <c r="BB25" s="742"/>
      <c r="BC25" s="742"/>
      <c r="BD25" s="742"/>
      <c r="BE25" s="742"/>
      <c r="BF25" s="743"/>
      <c r="BG25" s="665" t="s">
        <v>122</v>
      </c>
      <c r="BH25" s="666"/>
      <c r="BI25" s="666"/>
      <c r="BJ25" s="666"/>
      <c r="BK25" s="666"/>
      <c r="BL25" s="666"/>
      <c r="BM25" s="666"/>
      <c r="BN25" s="667"/>
      <c r="BO25" s="703" t="s">
        <v>122</v>
      </c>
      <c r="BP25" s="703"/>
      <c r="BQ25" s="703"/>
      <c r="BR25" s="703"/>
      <c r="BS25" s="704" t="s">
        <v>122</v>
      </c>
      <c r="BT25" s="704"/>
      <c r="BU25" s="704"/>
      <c r="BV25" s="704"/>
      <c r="BW25" s="704"/>
      <c r="BX25" s="704"/>
      <c r="BY25" s="704"/>
      <c r="BZ25" s="704"/>
      <c r="CA25" s="704"/>
      <c r="CB25" s="744"/>
      <c r="CD25" s="662" t="s">
        <v>283</v>
      </c>
      <c r="CE25" s="663"/>
      <c r="CF25" s="663"/>
      <c r="CG25" s="663"/>
      <c r="CH25" s="663"/>
      <c r="CI25" s="663"/>
      <c r="CJ25" s="663"/>
      <c r="CK25" s="663"/>
      <c r="CL25" s="663"/>
      <c r="CM25" s="663"/>
      <c r="CN25" s="663"/>
      <c r="CO25" s="663"/>
      <c r="CP25" s="663"/>
      <c r="CQ25" s="664"/>
      <c r="CR25" s="665">
        <v>8090975</v>
      </c>
      <c r="CS25" s="678"/>
      <c r="CT25" s="678"/>
      <c r="CU25" s="678"/>
      <c r="CV25" s="678"/>
      <c r="CW25" s="678"/>
      <c r="CX25" s="678"/>
      <c r="CY25" s="679"/>
      <c r="CZ25" s="668">
        <v>16.5</v>
      </c>
      <c r="DA25" s="680"/>
      <c r="DB25" s="680"/>
      <c r="DC25" s="681"/>
      <c r="DD25" s="671">
        <v>7726845</v>
      </c>
      <c r="DE25" s="678"/>
      <c r="DF25" s="678"/>
      <c r="DG25" s="678"/>
      <c r="DH25" s="678"/>
      <c r="DI25" s="678"/>
      <c r="DJ25" s="678"/>
      <c r="DK25" s="679"/>
      <c r="DL25" s="671">
        <v>7082209</v>
      </c>
      <c r="DM25" s="678"/>
      <c r="DN25" s="678"/>
      <c r="DO25" s="678"/>
      <c r="DP25" s="678"/>
      <c r="DQ25" s="678"/>
      <c r="DR25" s="678"/>
      <c r="DS25" s="678"/>
      <c r="DT25" s="678"/>
      <c r="DU25" s="678"/>
      <c r="DV25" s="679"/>
      <c r="DW25" s="668">
        <v>27.9</v>
      </c>
      <c r="DX25" s="680"/>
      <c r="DY25" s="680"/>
      <c r="DZ25" s="680"/>
      <c r="EA25" s="680"/>
      <c r="EB25" s="680"/>
      <c r="EC25" s="692"/>
    </row>
    <row r="26" spans="2:133" ht="11.25" customHeight="1" x14ac:dyDescent="0.2">
      <c r="B26" s="662" t="s">
        <v>284</v>
      </c>
      <c r="C26" s="663"/>
      <c r="D26" s="663"/>
      <c r="E26" s="663"/>
      <c r="F26" s="663"/>
      <c r="G26" s="663"/>
      <c r="H26" s="663"/>
      <c r="I26" s="663"/>
      <c r="J26" s="663"/>
      <c r="K26" s="663"/>
      <c r="L26" s="663"/>
      <c r="M26" s="663"/>
      <c r="N26" s="663"/>
      <c r="O26" s="663"/>
      <c r="P26" s="663"/>
      <c r="Q26" s="664"/>
      <c r="R26" s="665">
        <v>3884</v>
      </c>
      <c r="S26" s="666"/>
      <c r="T26" s="666"/>
      <c r="U26" s="666"/>
      <c r="V26" s="666"/>
      <c r="W26" s="666"/>
      <c r="X26" s="666"/>
      <c r="Y26" s="667"/>
      <c r="Z26" s="703">
        <v>0</v>
      </c>
      <c r="AA26" s="703"/>
      <c r="AB26" s="703"/>
      <c r="AC26" s="703"/>
      <c r="AD26" s="704">
        <v>3884</v>
      </c>
      <c r="AE26" s="704"/>
      <c r="AF26" s="704"/>
      <c r="AG26" s="704"/>
      <c r="AH26" s="704"/>
      <c r="AI26" s="704"/>
      <c r="AJ26" s="704"/>
      <c r="AK26" s="704"/>
      <c r="AL26" s="668">
        <v>0</v>
      </c>
      <c r="AM26" s="669"/>
      <c r="AN26" s="669"/>
      <c r="AO26" s="705"/>
      <c r="AP26" s="662" t="s">
        <v>285</v>
      </c>
      <c r="AQ26" s="742"/>
      <c r="AR26" s="742"/>
      <c r="AS26" s="742"/>
      <c r="AT26" s="742"/>
      <c r="AU26" s="742"/>
      <c r="AV26" s="742"/>
      <c r="AW26" s="742"/>
      <c r="AX26" s="742"/>
      <c r="AY26" s="742"/>
      <c r="AZ26" s="742"/>
      <c r="BA26" s="742"/>
      <c r="BB26" s="742"/>
      <c r="BC26" s="742"/>
      <c r="BD26" s="742"/>
      <c r="BE26" s="742"/>
      <c r="BF26" s="743"/>
      <c r="BG26" s="665" t="s">
        <v>122</v>
      </c>
      <c r="BH26" s="666"/>
      <c r="BI26" s="666"/>
      <c r="BJ26" s="666"/>
      <c r="BK26" s="666"/>
      <c r="BL26" s="666"/>
      <c r="BM26" s="666"/>
      <c r="BN26" s="667"/>
      <c r="BO26" s="703" t="s">
        <v>122</v>
      </c>
      <c r="BP26" s="703"/>
      <c r="BQ26" s="703"/>
      <c r="BR26" s="703"/>
      <c r="BS26" s="704" t="s">
        <v>122</v>
      </c>
      <c r="BT26" s="704"/>
      <c r="BU26" s="704"/>
      <c r="BV26" s="704"/>
      <c r="BW26" s="704"/>
      <c r="BX26" s="704"/>
      <c r="BY26" s="704"/>
      <c r="BZ26" s="704"/>
      <c r="CA26" s="704"/>
      <c r="CB26" s="744"/>
      <c r="CD26" s="662" t="s">
        <v>286</v>
      </c>
      <c r="CE26" s="663"/>
      <c r="CF26" s="663"/>
      <c r="CG26" s="663"/>
      <c r="CH26" s="663"/>
      <c r="CI26" s="663"/>
      <c r="CJ26" s="663"/>
      <c r="CK26" s="663"/>
      <c r="CL26" s="663"/>
      <c r="CM26" s="663"/>
      <c r="CN26" s="663"/>
      <c r="CO26" s="663"/>
      <c r="CP26" s="663"/>
      <c r="CQ26" s="664"/>
      <c r="CR26" s="665">
        <v>4863098</v>
      </c>
      <c r="CS26" s="666"/>
      <c r="CT26" s="666"/>
      <c r="CU26" s="666"/>
      <c r="CV26" s="666"/>
      <c r="CW26" s="666"/>
      <c r="CX26" s="666"/>
      <c r="CY26" s="667"/>
      <c r="CZ26" s="668">
        <v>9.9</v>
      </c>
      <c r="DA26" s="680"/>
      <c r="DB26" s="680"/>
      <c r="DC26" s="681"/>
      <c r="DD26" s="671">
        <v>4680221</v>
      </c>
      <c r="DE26" s="666"/>
      <c r="DF26" s="666"/>
      <c r="DG26" s="666"/>
      <c r="DH26" s="666"/>
      <c r="DI26" s="666"/>
      <c r="DJ26" s="666"/>
      <c r="DK26" s="667"/>
      <c r="DL26" s="671" t="s">
        <v>122</v>
      </c>
      <c r="DM26" s="666"/>
      <c r="DN26" s="666"/>
      <c r="DO26" s="666"/>
      <c r="DP26" s="666"/>
      <c r="DQ26" s="666"/>
      <c r="DR26" s="666"/>
      <c r="DS26" s="666"/>
      <c r="DT26" s="666"/>
      <c r="DU26" s="666"/>
      <c r="DV26" s="667"/>
      <c r="DW26" s="668" t="s">
        <v>122</v>
      </c>
      <c r="DX26" s="680"/>
      <c r="DY26" s="680"/>
      <c r="DZ26" s="680"/>
      <c r="EA26" s="680"/>
      <c r="EB26" s="680"/>
      <c r="EC26" s="692"/>
    </row>
    <row r="27" spans="2:133" ht="11.25" customHeight="1" x14ac:dyDescent="0.2">
      <c r="B27" s="662" t="s">
        <v>287</v>
      </c>
      <c r="C27" s="663"/>
      <c r="D27" s="663"/>
      <c r="E27" s="663"/>
      <c r="F27" s="663"/>
      <c r="G27" s="663"/>
      <c r="H27" s="663"/>
      <c r="I27" s="663"/>
      <c r="J27" s="663"/>
      <c r="K27" s="663"/>
      <c r="L27" s="663"/>
      <c r="M27" s="663"/>
      <c r="N27" s="663"/>
      <c r="O27" s="663"/>
      <c r="P27" s="663"/>
      <c r="Q27" s="664"/>
      <c r="R27" s="665">
        <v>113731</v>
      </c>
      <c r="S27" s="666"/>
      <c r="T27" s="666"/>
      <c r="U27" s="666"/>
      <c r="V27" s="666"/>
      <c r="W27" s="666"/>
      <c r="X27" s="666"/>
      <c r="Y27" s="667"/>
      <c r="Z27" s="703">
        <v>0.2</v>
      </c>
      <c r="AA27" s="703"/>
      <c r="AB27" s="703"/>
      <c r="AC27" s="703"/>
      <c r="AD27" s="704" t="s">
        <v>122</v>
      </c>
      <c r="AE27" s="704"/>
      <c r="AF27" s="704"/>
      <c r="AG27" s="704"/>
      <c r="AH27" s="704"/>
      <c r="AI27" s="704"/>
      <c r="AJ27" s="704"/>
      <c r="AK27" s="704"/>
      <c r="AL27" s="668" t="s">
        <v>122</v>
      </c>
      <c r="AM27" s="669"/>
      <c r="AN27" s="669"/>
      <c r="AO27" s="705"/>
      <c r="AP27" s="662" t="s">
        <v>288</v>
      </c>
      <c r="AQ27" s="663"/>
      <c r="AR27" s="663"/>
      <c r="AS27" s="663"/>
      <c r="AT27" s="663"/>
      <c r="AU27" s="663"/>
      <c r="AV27" s="663"/>
      <c r="AW27" s="663"/>
      <c r="AX27" s="663"/>
      <c r="AY27" s="663"/>
      <c r="AZ27" s="663"/>
      <c r="BA27" s="663"/>
      <c r="BB27" s="663"/>
      <c r="BC27" s="663"/>
      <c r="BD27" s="663"/>
      <c r="BE27" s="663"/>
      <c r="BF27" s="664"/>
      <c r="BG27" s="665">
        <v>4960180</v>
      </c>
      <c r="BH27" s="666"/>
      <c r="BI27" s="666"/>
      <c r="BJ27" s="666"/>
      <c r="BK27" s="666"/>
      <c r="BL27" s="666"/>
      <c r="BM27" s="666"/>
      <c r="BN27" s="667"/>
      <c r="BO27" s="703">
        <v>100</v>
      </c>
      <c r="BP27" s="703"/>
      <c r="BQ27" s="703"/>
      <c r="BR27" s="703"/>
      <c r="BS27" s="704">
        <v>39908</v>
      </c>
      <c r="BT27" s="704"/>
      <c r="BU27" s="704"/>
      <c r="BV27" s="704"/>
      <c r="BW27" s="704"/>
      <c r="BX27" s="704"/>
      <c r="BY27" s="704"/>
      <c r="BZ27" s="704"/>
      <c r="CA27" s="704"/>
      <c r="CB27" s="744"/>
      <c r="CD27" s="662" t="s">
        <v>289</v>
      </c>
      <c r="CE27" s="663"/>
      <c r="CF27" s="663"/>
      <c r="CG27" s="663"/>
      <c r="CH27" s="663"/>
      <c r="CI27" s="663"/>
      <c r="CJ27" s="663"/>
      <c r="CK27" s="663"/>
      <c r="CL27" s="663"/>
      <c r="CM27" s="663"/>
      <c r="CN27" s="663"/>
      <c r="CO27" s="663"/>
      <c r="CP27" s="663"/>
      <c r="CQ27" s="664"/>
      <c r="CR27" s="665">
        <v>5092427</v>
      </c>
      <c r="CS27" s="678"/>
      <c r="CT27" s="678"/>
      <c r="CU27" s="678"/>
      <c r="CV27" s="678"/>
      <c r="CW27" s="678"/>
      <c r="CX27" s="678"/>
      <c r="CY27" s="679"/>
      <c r="CZ27" s="668">
        <v>10.4</v>
      </c>
      <c r="DA27" s="680"/>
      <c r="DB27" s="680"/>
      <c r="DC27" s="681"/>
      <c r="DD27" s="671">
        <v>2039443</v>
      </c>
      <c r="DE27" s="678"/>
      <c r="DF27" s="678"/>
      <c r="DG27" s="678"/>
      <c r="DH27" s="678"/>
      <c r="DI27" s="678"/>
      <c r="DJ27" s="678"/>
      <c r="DK27" s="679"/>
      <c r="DL27" s="671">
        <v>1303297</v>
      </c>
      <c r="DM27" s="678"/>
      <c r="DN27" s="678"/>
      <c r="DO27" s="678"/>
      <c r="DP27" s="678"/>
      <c r="DQ27" s="678"/>
      <c r="DR27" s="678"/>
      <c r="DS27" s="678"/>
      <c r="DT27" s="678"/>
      <c r="DU27" s="678"/>
      <c r="DV27" s="679"/>
      <c r="DW27" s="668">
        <v>5.0999999999999996</v>
      </c>
      <c r="DX27" s="680"/>
      <c r="DY27" s="680"/>
      <c r="DZ27" s="680"/>
      <c r="EA27" s="680"/>
      <c r="EB27" s="680"/>
      <c r="EC27" s="692"/>
    </row>
    <row r="28" spans="2:133" ht="11.25" customHeight="1" x14ac:dyDescent="0.2">
      <c r="B28" s="662" t="s">
        <v>290</v>
      </c>
      <c r="C28" s="663"/>
      <c r="D28" s="663"/>
      <c r="E28" s="663"/>
      <c r="F28" s="663"/>
      <c r="G28" s="663"/>
      <c r="H28" s="663"/>
      <c r="I28" s="663"/>
      <c r="J28" s="663"/>
      <c r="K28" s="663"/>
      <c r="L28" s="663"/>
      <c r="M28" s="663"/>
      <c r="N28" s="663"/>
      <c r="O28" s="663"/>
      <c r="P28" s="663"/>
      <c r="Q28" s="664"/>
      <c r="R28" s="665">
        <v>377904</v>
      </c>
      <c r="S28" s="666"/>
      <c r="T28" s="666"/>
      <c r="U28" s="666"/>
      <c r="V28" s="666"/>
      <c r="W28" s="666"/>
      <c r="X28" s="666"/>
      <c r="Y28" s="667"/>
      <c r="Z28" s="703">
        <v>0.7</v>
      </c>
      <c r="AA28" s="703"/>
      <c r="AB28" s="703"/>
      <c r="AC28" s="703"/>
      <c r="AD28" s="704">
        <v>40746</v>
      </c>
      <c r="AE28" s="704"/>
      <c r="AF28" s="704"/>
      <c r="AG28" s="704"/>
      <c r="AH28" s="704"/>
      <c r="AI28" s="704"/>
      <c r="AJ28" s="704"/>
      <c r="AK28" s="704"/>
      <c r="AL28" s="668">
        <v>0.2</v>
      </c>
      <c r="AM28" s="669"/>
      <c r="AN28" s="669"/>
      <c r="AO28" s="705"/>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703"/>
      <c r="BP28" s="703"/>
      <c r="BQ28" s="703"/>
      <c r="BR28" s="703"/>
      <c r="BS28" s="671"/>
      <c r="BT28" s="666"/>
      <c r="BU28" s="666"/>
      <c r="BV28" s="666"/>
      <c r="BW28" s="666"/>
      <c r="BX28" s="666"/>
      <c r="BY28" s="666"/>
      <c r="BZ28" s="666"/>
      <c r="CA28" s="666"/>
      <c r="CB28" s="702"/>
      <c r="CD28" s="662" t="s">
        <v>291</v>
      </c>
      <c r="CE28" s="663"/>
      <c r="CF28" s="663"/>
      <c r="CG28" s="663"/>
      <c r="CH28" s="663"/>
      <c r="CI28" s="663"/>
      <c r="CJ28" s="663"/>
      <c r="CK28" s="663"/>
      <c r="CL28" s="663"/>
      <c r="CM28" s="663"/>
      <c r="CN28" s="663"/>
      <c r="CO28" s="663"/>
      <c r="CP28" s="663"/>
      <c r="CQ28" s="664"/>
      <c r="CR28" s="665">
        <v>5764720</v>
      </c>
      <c r="CS28" s="666"/>
      <c r="CT28" s="666"/>
      <c r="CU28" s="666"/>
      <c r="CV28" s="666"/>
      <c r="CW28" s="666"/>
      <c r="CX28" s="666"/>
      <c r="CY28" s="667"/>
      <c r="CZ28" s="668">
        <v>11.7</v>
      </c>
      <c r="DA28" s="680"/>
      <c r="DB28" s="680"/>
      <c r="DC28" s="681"/>
      <c r="DD28" s="671">
        <v>5528355</v>
      </c>
      <c r="DE28" s="666"/>
      <c r="DF28" s="666"/>
      <c r="DG28" s="666"/>
      <c r="DH28" s="666"/>
      <c r="DI28" s="666"/>
      <c r="DJ28" s="666"/>
      <c r="DK28" s="667"/>
      <c r="DL28" s="671">
        <v>5528355</v>
      </c>
      <c r="DM28" s="666"/>
      <c r="DN28" s="666"/>
      <c r="DO28" s="666"/>
      <c r="DP28" s="666"/>
      <c r="DQ28" s="666"/>
      <c r="DR28" s="666"/>
      <c r="DS28" s="666"/>
      <c r="DT28" s="666"/>
      <c r="DU28" s="666"/>
      <c r="DV28" s="667"/>
      <c r="DW28" s="668">
        <v>21.7</v>
      </c>
      <c r="DX28" s="680"/>
      <c r="DY28" s="680"/>
      <c r="DZ28" s="680"/>
      <c r="EA28" s="680"/>
      <c r="EB28" s="680"/>
      <c r="EC28" s="692"/>
    </row>
    <row r="29" spans="2:133" ht="11.25" customHeight="1" x14ac:dyDescent="0.2">
      <c r="B29" s="662" t="s">
        <v>292</v>
      </c>
      <c r="C29" s="663"/>
      <c r="D29" s="663"/>
      <c r="E29" s="663"/>
      <c r="F29" s="663"/>
      <c r="G29" s="663"/>
      <c r="H29" s="663"/>
      <c r="I29" s="663"/>
      <c r="J29" s="663"/>
      <c r="K29" s="663"/>
      <c r="L29" s="663"/>
      <c r="M29" s="663"/>
      <c r="N29" s="663"/>
      <c r="O29" s="663"/>
      <c r="P29" s="663"/>
      <c r="Q29" s="664"/>
      <c r="R29" s="665">
        <v>178654</v>
      </c>
      <c r="S29" s="666"/>
      <c r="T29" s="666"/>
      <c r="U29" s="666"/>
      <c r="V29" s="666"/>
      <c r="W29" s="666"/>
      <c r="X29" s="666"/>
      <c r="Y29" s="667"/>
      <c r="Z29" s="703">
        <v>0.3</v>
      </c>
      <c r="AA29" s="703"/>
      <c r="AB29" s="703"/>
      <c r="AC29" s="703"/>
      <c r="AD29" s="704" t="s">
        <v>122</v>
      </c>
      <c r="AE29" s="704"/>
      <c r="AF29" s="704"/>
      <c r="AG29" s="704"/>
      <c r="AH29" s="704"/>
      <c r="AI29" s="704"/>
      <c r="AJ29" s="704"/>
      <c r="AK29" s="704"/>
      <c r="AL29" s="668" t="s">
        <v>122</v>
      </c>
      <c r="AM29" s="669"/>
      <c r="AN29" s="669"/>
      <c r="AO29" s="705"/>
      <c r="AP29" s="646"/>
      <c r="AQ29" s="647"/>
      <c r="AR29" s="647"/>
      <c r="AS29" s="647"/>
      <c r="AT29" s="647"/>
      <c r="AU29" s="647"/>
      <c r="AV29" s="647"/>
      <c r="AW29" s="647"/>
      <c r="AX29" s="647"/>
      <c r="AY29" s="647"/>
      <c r="AZ29" s="647"/>
      <c r="BA29" s="647"/>
      <c r="BB29" s="647"/>
      <c r="BC29" s="647"/>
      <c r="BD29" s="647"/>
      <c r="BE29" s="647"/>
      <c r="BF29" s="648"/>
      <c r="BG29" s="665"/>
      <c r="BH29" s="666"/>
      <c r="BI29" s="666"/>
      <c r="BJ29" s="666"/>
      <c r="BK29" s="666"/>
      <c r="BL29" s="666"/>
      <c r="BM29" s="666"/>
      <c r="BN29" s="667"/>
      <c r="BO29" s="703"/>
      <c r="BP29" s="703"/>
      <c r="BQ29" s="703"/>
      <c r="BR29" s="703"/>
      <c r="BS29" s="704"/>
      <c r="BT29" s="704"/>
      <c r="BU29" s="704"/>
      <c r="BV29" s="704"/>
      <c r="BW29" s="704"/>
      <c r="BX29" s="704"/>
      <c r="BY29" s="704"/>
      <c r="BZ29" s="704"/>
      <c r="CA29" s="704"/>
      <c r="CB29" s="744"/>
      <c r="CD29" s="684" t="s">
        <v>293</v>
      </c>
      <c r="CE29" s="685"/>
      <c r="CF29" s="662" t="s">
        <v>66</v>
      </c>
      <c r="CG29" s="663"/>
      <c r="CH29" s="663"/>
      <c r="CI29" s="663"/>
      <c r="CJ29" s="663"/>
      <c r="CK29" s="663"/>
      <c r="CL29" s="663"/>
      <c r="CM29" s="663"/>
      <c r="CN29" s="663"/>
      <c r="CO29" s="663"/>
      <c r="CP29" s="663"/>
      <c r="CQ29" s="664"/>
      <c r="CR29" s="665">
        <v>5764633</v>
      </c>
      <c r="CS29" s="678"/>
      <c r="CT29" s="678"/>
      <c r="CU29" s="678"/>
      <c r="CV29" s="678"/>
      <c r="CW29" s="678"/>
      <c r="CX29" s="678"/>
      <c r="CY29" s="679"/>
      <c r="CZ29" s="668">
        <v>11.7</v>
      </c>
      <c r="DA29" s="680"/>
      <c r="DB29" s="680"/>
      <c r="DC29" s="681"/>
      <c r="DD29" s="671">
        <v>5528268</v>
      </c>
      <c r="DE29" s="678"/>
      <c r="DF29" s="678"/>
      <c r="DG29" s="678"/>
      <c r="DH29" s="678"/>
      <c r="DI29" s="678"/>
      <c r="DJ29" s="678"/>
      <c r="DK29" s="679"/>
      <c r="DL29" s="671">
        <v>5528268</v>
      </c>
      <c r="DM29" s="678"/>
      <c r="DN29" s="678"/>
      <c r="DO29" s="678"/>
      <c r="DP29" s="678"/>
      <c r="DQ29" s="678"/>
      <c r="DR29" s="678"/>
      <c r="DS29" s="678"/>
      <c r="DT29" s="678"/>
      <c r="DU29" s="678"/>
      <c r="DV29" s="679"/>
      <c r="DW29" s="668">
        <v>21.7</v>
      </c>
      <c r="DX29" s="680"/>
      <c r="DY29" s="680"/>
      <c r="DZ29" s="680"/>
      <c r="EA29" s="680"/>
      <c r="EB29" s="680"/>
      <c r="EC29" s="692"/>
    </row>
    <row r="30" spans="2:133" ht="11.25" customHeight="1" x14ac:dyDescent="0.2">
      <c r="B30" s="662" t="s">
        <v>294</v>
      </c>
      <c r="C30" s="663"/>
      <c r="D30" s="663"/>
      <c r="E30" s="663"/>
      <c r="F30" s="663"/>
      <c r="G30" s="663"/>
      <c r="H30" s="663"/>
      <c r="I30" s="663"/>
      <c r="J30" s="663"/>
      <c r="K30" s="663"/>
      <c r="L30" s="663"/>
      <c r="M30" s="663"/>
      <c r="N30" s="663"/>
      <c r="O30" s="663"/>
      <c r="P30" s="663"/>
      <c r="Q30" s="664"/>
      <c r="R30" s="665">
        <v>6500047</v>
      </c>
      <c r="S30" s="666"/>
      <c r="T30" s="666"/>
      <c r="U30" s="666"/>
      <c r="V30" s="666"/>
      <c r="W30" s="666"/>
      <c r="X30" s="666"/>
      <c r="Y30" s="667"/>
      <c r="Z30" s="703">
        <v>12.7</v>
      </c>
      <c r="AA30" s="703"/>
      <c r="AB30" s="703"/>
      <c r="AC30" s="703"/>
      <c r="AD30" s="704" t="s">
        <v>122</v>
      </c>
      <c r="AE30" s="704"/>
      <c r="AF30" s="704"/>
      <c r="AG30" s="704"/>
      <c r="AH30" s="704"/>
      <c r="AI30" s="704"/>
      <c r="AJ30" s="704"/>
      <c r="AK30" s="704"/>
      <c r="AL30" s="668" t="s">
        <v>122</v>
      </c>
      <c r="AM30" s="669"/>
      <c r="AN30" s="669"/>
      <c r="AO30" s="705"/>
      <c r="AP30" s="717" t="s">
        <v>212</v>
      </c>
      <c r="AQ30" s="718"/>
      <c r="AR30" s="718"/>
      <c r="AS30" s="718"/>
      <c r="AT30" s="718"/>
      <c r="AU30" s="718"/>
      <c r="AV30" s="718"/>
      <c r="AW30" s="718"/>
      <c r="AX30" s="718"/>
      <c r="AY30" s="718"/>
      <c r="AZ30" s="718"/>
      <c r="BA30" s="718"/>
      <c r="BB30" s="718"/>
      <c r="BC30" s="718"/>
      <c r="BD30" s="718"/>
      <c r="BE30" s="718"/>
      <c r="BF30" s="719"/>
      <c r="BG30" s="717" t="s">
        <v>295</v>
      </c>
      <c r="BH30" s="735"/>
      <c r="BI30" s="735"/>
      <c r="BJ30" s="735"/>
      <c r="BK30" s="735"/>
      <c r="BL30" s="735"/>
      <c r="BM30" s="735"/>
      <c r="BN30" s="735"/>
      <c r="BO30" s="735"/>
      <c r="BP30" s="735"/>
      <c r="BQ30" s="736"/>
      <c r="BR30" s="717" t="s">
        <v>296</v>
      </c>
      <c r="BS30" s="735"/>
      <c r="BT30" s="735"/>
      <c r="BU30" s="735"/>
      <c r="BV30" s="735"/>
      <c r="BW30" s="735"/>
      <c r="BX30" s="735"/>
      <c r="BY30" s="735"/>
      <c r="BZ30" s="735"/>
      <c r="CA30" s="735"/>
      <c r="CB30" s="736"/>
      <c r="CD30" s="686"/>
      <c r="CE30" s="687"/>
      <c r="CF30" s="662" t="s">
        <v>297</v>
      </c>
      <c r="CG30" s="663"/>
      <c r="CH30" s="663"/>
      <c r="CI30" s="663"/>
      <c r="CJ30" s="663"/>
      <c r="CK30" s="663"/>
      <c r="CL30" s="663"/>
      <c r="CM30" s="663"/>
      <c r="CN30" s="663"/>
      <c r="CO30" s="663"/>
      <c r="CP30" s="663"/>
      <c r="CQ30" s="664"/>
      <c r="CR30" s="665">
        <v>5591931</v>
      </c>
      <c r="CS30" s="666"/>
      <c r="CT30" s="666"/>
      <c r="CU30" s="666"/>
      <c r="CV30" s="666"/>
      <c r="CW30" s="666"/>
      <c r="CX30" s="666"/>
      <c r="CY30" s="667"/>
      <c r="CZ30" s="668">
        <v>11.4</v>
      </c>
      <c r="DA30" s="680"/>
      <c r="DB30" s="680"/>
      <c r="DC30" s="681"/>
      <c r="DD30" s="671">
        <v>5362964</v>
      </c>
      <c r="DE30" s="666"/>
      <c r="DF30" s="666"/>
      <c r="DG30" s="666"/>
      <c r="DH30" s="666"/>
      <c r="DI30" s="666"/>
      <c r="DJ30" s="666"/>
      <c r="DK30" s="667"/>
      <c r="DL30" s="671">
        <v>5362964</v>
      </c>
      <c r="DM30" s="666"/>
      <c r="DN30" s="666"/>
      <c r="DO30" s="666"/>
      <c r="DP30" s="666"/>
      <c r="DQ30" s="666"/>
      <c r="DR30" s="666"/>
      <c r="DS30" s="666"/>
      <c r="DT30" s="666"/>
      <c r="DU30" s="666"/>
      <c r="DV30" s="667"/>
      <c r="DW30" s="668">
        <v>21.1</v>
      </c>
      <c r="DX30" s="680"/>
      <c r="DY30" s="680"/>
      <c r="DZ30" s="680"/>
      <c r="EA30" s="680"/>
      <c r="EB30" s="680"/>
      <c r="EC30" s="692"/>
    </row>
    <row r="31" spans="2:133" ht="11.25" customHeight="1" x14ac:dyDescent="0.2">
      <c r="B31" s="732" t="s">
        <v>298</v>
      </c>
      <c r="C31" s="733"/>
      <c r="D31" s="733"/>
      <c r="E31" s="733"/>
      <c r="F31" s="733"/>
      <c r="G31" s="733"/>
      <c r="H31" s="733"/>
      <c r="I31" s="733"/>
      <c r="J31" s="733"/>
      <c r="K31" s="733"/>
      <c r="L31" s="733"/>
      <c r="M31" s="733"/>
      <c r="N31" s="733"/>
      <c r="O31" s="733"/>
      <c r="P31" s="733"/>
      <c r="Q31" s="734"/>
      <c r="R31" s="665">
        <v>23051</v>
      </c>
      <c r="S31" s="666"/>
      <c r="T31" s="666"/>
      <c r="U31" s="666"/>
      <c r="V31" s="666"/>
      <c r="W31" s="666"/>
      <c r="X31" s="666"/>
      <c r="Y31" s="667"/>
      <c r="Z31" s="703">
        <v>0</v>
      </c>
      <c r="AA31" s="703"/>
      <c r="AB31" s="703"/>
      <c r="AC31" s="703"/>
      <c r="AD31" s="704">
        <v>23051</v>
      </c>
      <c r="AE31" s="704"/>
      <c r="AF31" s="704"/>
      <c r="AG31" s="704"/>
      <c r="AH31" s="704"/>
      <c r="AI31" s="704"/>
      <c r="AJ31" s="704"/>
      <c r="AK31" s="704"/>
      <c r="AL31" s="668">
        <v>0.1</v>
      </c>
      <c r="AM31" s="669"/>
      <c r="AN31" s="669"/>
      <c r="AO31" s="705"/>
      <c r="AP31" s="737" t="s">
        <v>299</v>
      </c>
      <c r="AQ31" s="738"/>
      <c r="AR31" s="738"/>
      <c r="AS31" s="738"/>
      <c r="AT31" s="739" t="s">
        <v>300</v>
      </c>
      <c r="AU31" s="200"/>
      <c r="AV31" s="200"/>
      <c r="AW31" s="200"/>
      <c r="AX31" s="723" t="s">
        <v>178</v>
      </c>
      <c r="AY31" s="724"/>
      <c r="AZ31" s="724"/>
      <c r="BA31" s="724"/>
      <c r="BB31" s="724"/>
      <c r="BC31" s="724"/>
      <c r="BD31" s="724"/>
      <c r="BE31" s="724"/>
      <c r="BF31" s="725"/>
      <c r="BG31" s="727">
        <v>98.6</v>
      </c>
      <c r="BH31" s="728"/>
      <c r="BI31" s="728"/>
      <c r="BJ31" s="728"/>
      <c r="BK31" s="728"/>
      <c r="BL31" s="728"/>
      <c r="BM31" s="729">
        <v>91.4</v>
      </c>
      <c r="BN31" s="728"/>
      <c r="BO31" s="728"/>
      <c r="BP31" s="728"/>
      <c r="BQ31" s="730"/>
      <c r="BR31" s="727">
        <v>98.7</v>
      </c>
      <c r="BS31" s="728"/>
      <c r="BT31" s="728"/>
      <c r="BU31" s="728"/>
      <c r="BV31" s="728"/>
      <c r="BW31" s="728"/>
      <c r="BX31" s="729">
        <v>91.3</v>
      </c>
      <c r="BY31" s="728"/>
      <c r="BZ31" s="728"/>
      <c r="CA31" s="728"/>
      <c r="CB31" s="730"/>
      <c r="CD31" s="686"/>
      <c r="CE31" s="687"/>
      <c r="CF31" s="662" t="s">
        <v>301</v>
      </c>
      <c r="CG31" s="663"/>
      <c r="CH31" s="663"/>
      <c r="CI31" s="663"/>
      <c r="CJ31" s="663"/>
      <c r="CK31" s="663"/>
      <c r="CL31" s="663"/>
      <c r="CM31" s="663"/>
      <c r="CN31" s="663"/>
      <c r="CO31" s="663"/>
      <c r="CP31" s="663"/>
      <c r="CQ31" s="664"/>
      <c r="CR31" s="665">
        <v>172702</v>
      </c>
      <c r="CS31" s="678"/>
      <c r="CT31" s="678"/>
      <c r="CU31" s="678"/>
      <c r="CV31" s="678"/>
      <c r="CW31" s="678"/>
      <c r="CX31" s="678"/>
      <c r="CY31" s="679"/>
      <c r="CZ31" s="668">
        <v>0.4</v>
      </c>
      <c r="DA31" s="680"/>
      <c r="DB31" s="680"/>
      <c r="DC31" s="681"/>
      <c r="DD31" s="671">
        <v>165304</v>
      </c>
      <c r="DE31" s="678"/>
      <c r="DF31" s="678"/>
      <c r="DG31" s="678"/>
      <c r="DH31" s="678"/>
      <c r="DI31" s="678"/>
      <c r="DJ31" s="678"/>
      <c r="DK31" s="679"/>
      <c r="DL31" s="671">
        <v>165304</v>
      </c>
      <c r="DM31" s="678"/>
      <c r="DN31" s="678"/>
      <c r="DO31" s="678"/>
      <c r="DP31" s="678"/>
      <c r="DQ31" s="678"/>
      <c r="DR31" s="678"/>
      <c r="DS31" s="678"/>
      <c r="DT31" s="678"/>
      <c r="DU31" s="678"/>
      <c r="DV31" s="679"/>
      <c r="DW31" s="668">
        <v>0.7</v>
      </c>
      <c r="DX31" s="680"/>
      <c r="DY31" s="680"/>
      <c r="DZ31" s="680"/>
      <c r="EA31" s="680"/>
      <c r="EB31" s="680"/>
      <c r="EC31" s="692"/>
    </row>
    <row r="32" spans="2:133" ht="11.25" customHeight="1" x14ac:dyDescent="0.2">
      <c r="B32" s="662" t="s">
        <v>302</v>
      </c>
      <c r="C32" s="663"/>
      <c r="D32" s="663"/>
      <c r="E32" s="663"/>
      <c r="F32" s="663"/>
      <c r="G32" s="663"/>
      <c r="H32" s="663"/>
      <c r="I32" s="663"/>
      <c r="J32" s="663"/>
      <c r="K32" s="663"/>
      <c r="L32" s="663"/>
      <c r="M32" s="663"/>
      <c r="N32" s="663"/>
      <c r="O32" s="663"/>
      <c r="P32" s="663"/>
      <c r="Q32" s="664"/>
      <c r="R32" s="665">
        <v>3750318</v>
      </c>
      <c r="S32" s="666"/>
      <c r="T32" s="666"/>
      <c r="U32" s="666"/>
      <c r="V32" s="666"/>
      <c r="W32" s="666"/>
      <c r="X32" s="666"/>
      <c r="Y32" s="667"/>
      <c r="Z32" s="703">
        <v>7.3</v>
      </c>
      <c r="AA32" s="703"/>
      <c r="AB32" s="703"/>
      <c r="AC32" s="703"/>
      <c r="AD32" s="704" t="s">
        <v>122</v>
      </c>
      <c r="AE32" s="704"/>
      <c r="AF32" s="704"/>
      <c r="AG32" s="704"/>
      <c r="AH32" s="704"/>
      <c r="AI32" s="704"/>
      <c r="AJ32" s="704"/>
      <c r="AK32" s="704"/>
      <c r="AL32" s="668" t="s">
        <v>122</v>
      </c>
      <c r="AM32" s="669"/>
      <c r="AN32" s="669"/>
      <c r="AO32" s="705"/>
      <c r="AP32" s="706"/>
      <c r="AQ32" s="707"/>
      <c r="AR32" s="707"/>
      <c r="AS32" s="707"/>
      <c r="AT32" s="740"/>
      <c r="AU32" s="196" t="s">
        <v>303</v>
      </c>
      <c r="AX32" s="662" t="s">
        <v>304</v>
      </c>
      <c r="AY32" s="663"/>
      <c r="AZ32" s="663"/>
      <c r="BA32" s="663"/>
      <c r="BB32" s="663"/>
      <c r="BC32" s="663"/>
      <c r="BD32" s="663"/>
      <c r="BE32" s="663"/>
      <c r="BF32" s="664"/>
      <c r="BG32" s="731">
        <v>99.2</v>
      </c>
      <c r="BH32" s="678"/>
      <c r="BI32" s="678"/>
      <c r="BJ32" s="678"/>
      <c r="BK32" s="678"/>
      <c r="BL32" s="678"/>
      <c r="BM32" s="669">
        <v>98.3</v>
      </c>
      <c r="BN32" s="678"/>
      <c r="BO32" s="678"/>
      <c r="BP32" s="678"/>
      <c r="BQ32" s="701"/>
      <c r="BR32" s="731">
        <v>99.4</v>
      </c>
      <c r="BS32" s="678"/>
      <c r="BT32" s="678"/>
      <c r="BU32" s="678"/>
      <c r="BV32" s="678"/>
      <c r="BW32" s="678"/>
      <c r="BX32" s="669">
        <v>98.4</v>
      </c>
      <c r="BY32" s="678"/>
      <c r="BZ32" s="678"/>
      <c r="CA32" s="678"/>
      <c r="CB32" s="701"/>
      <c r="CD32" s="688"/>
      <c r="CE32" s="689"/>
      <c r="CF32" s="662" t="s">
        <v>305</v>
      </c>
      <c r="CG32" s="663"/>
      <c r="CH32" s="663"/>
      <c r="CI32" s="663"/>
      <c r="CJ32" s="663"/>
      <c r="CK32" s="663"/>
      <c r="CL32" s="663"/>
      <c r="CM32" s="663"/>
      <c r="CN32" s="663"/>
      <c r="CO32" s="663"/>
      <c r="CP32" s="663"/>
      <c r="CQ32" s="664"/>
      <c r="CR32" s="665">
        <v>87</v>
      </c>
      <c r="CS32" s="666"/>
      <c r="CT32" s="666"/>
      <c r="CU32" s="666"/>
      <c r="CV32" s="666"/>
      <c r="CW32" s="666"/>
      <c r="CX32" s="666"/>
      <c r="CY32" s="667"/>
      <c r="CZ32" s="668">
        <v>0</v>
      </c>
      <c r="DA32" s="680"/>
      <c r="DB32" s="680"/>
      <c r="DC32" s="681"/>
      <c r="DD32" s="671">
        <v>87</v>
      </c>
      <c r="DE32" s="666"/>
      <c r="DF32" s="666"/>
      <c r="DG32" s="666"/>
      <c r="DH32" s="666"/>
      <c r="DI32" s="666"/>
      <c r="DJ32" s="666"/>
      <c r="DK32" s="667"/>
      <c r="DL32" s="671">
        <v>87</v>
      </c>
      <c r="DM32" s="666"/>
      <c r="DN32" s="666"/>
      <c r="DO32" s="666"/>
      <c r="DP32" s="666"/>
      <c r="DQ32" s="666"/>
      <c r="DR32" s="666"/>
      <c r="DS32" s="666"/>
      <c r="DT32" s="666"/>
      <c r="DU32" s="666"/>
      <c r="DV32" s="667"/>
      <c r="DW32" s="668">
        <v>0</v>
      </c>
      <c r="DX32" s="680"/>
      <c r="DY32" s="680"/>
      <c r="DZ32" s="680"/>
      <c r="EA32" s="680"/>
      <c r="EB32" s="680"/>
      <c r="EC32" s="692"/>
    </row>
    <row r="33" spans="2:133" ht="11.25" customHeight="1" x14ac:dyDescent="0.2">
      <c r="B33" s="662" t="s">
        <v>306</v>
      </c>
      <c r="C33" s="663"/>
      <c r="D33" s="663"/>
      <c r="E33" s="663"/>
      <c r="F33" s="663"/>
      <c r="G33" s="663"/>
      <c r="H33" s="663"/>
      <c r="I33" s="663"/>
      <c r="J33" s="663"/>
      <c r="K33" s="663"/>
      <c r="L33" s="663"/>
      <c r="M33" s="663"/>
      <c r="N33" s="663"/>
      <c r="O33" s="663"/>
      <c r="P33" s="663"/>
      <c r="Q33" s="664"/>
      <c r="R33" s="665">
        <v>124485</v>
      </c>
      <c r="S33" s="666"/>
      <c r="T33" s="666"/>
      <c r="U33" s="666"/>
      <c r="V33" s="666"/>
      <c r="W33" s="666"/>
      <c r="X33" s="666"/>
      <c r="Y33" s="667"/>
      <c r="Z33" s="703">
        <v>0.2</v>
      </c>
      <c r="AA33" s="703"/>
      <c r="AB33" s="703"/>
      <c r="AC33" s="703"/>
      <c r="AD33" s="704">
        <v>2088</v>
      </c>
      <c r="AE33" s="704"/>
      <c r="AF33" s="704"/>
      <c r="AG33" s="704"/>
      <c r="AH33" s="704"/>
      <c r="AI33" s="704"/>
      <c r="AJ33" s="704"/>
      <c r="AK33" s="704"/>
      <c r="AL33" s="668">
        <v>0</v>
      </c>
      <c r="AM33" s="669"/>
      <c r="AN33" s="669"/>
      <c r="AO33" s="705"/>
      <c r="AP33" s="708"/>
      <c r="AQ33" s="709"/>
      <c r="AR33" s="709"/>
      <c r="AS33" s="709"/>
      <c r="AT33" s="741"/>
      <c r="AU33" s="201"/>
      <c r="AV33" s="201"/>
      <c r="AW33" s="201"/>
      <c r="AX33" s="646" t="s">
        <v>307</v>
      </c>
      <c r="AY33" s="647"/>
      <c r="AZ33" s="647"/>
      <c r="BA33" s="647"/>
      <c r="BB33" s="647"/>
      <c r="BC33" s="647"/>
      <c r="BD33" s="647"/>
      <c r="BE33" s="647"/>
      <c r="BF33" s="648"/>
      <c r="BG33" s="726">
        <v>97.9</v>
      </c>
      <c r="BH33" s="650"/>
      <c r="BI33" s="650"/>
      <c r="BJ33" s="650"/>
      <c r="BK33" s="650"/>
      <c r="BL33" s="650"/>
      <c r="BM33" s="696">
        <v>85</v>
      </c>
      <c r="BN33" s="650"/>
      <c r="BO33" s="650"/>
      <c r="BP33" s="650"/>
      <c r="BQ33" s="713"/>
      <c r="BR33" s="726">
        <v>98</v>
      </c>
      <c r="BS33" s="650"/>
      <c r="BT33" s="650"/>
      <c r="BU33" s="650"/>
      <c r="BV33" s="650"/>
      <c r="BW33" s="650"/>
      <c r="BX33" s="696">
        <v>84.5</v>
      </c>
      <c r="BY33" s="650"/>
      <c r="BZ33" s="650"/>
      <c r="CA33" s="650"/>
      <c r="CB33" s="713"/>
      <c r="CD33" s="662" t="s">
        <v>308</v>
      </c>
      <c r="CE33" s="663"/>
      <c r="CF33" s="663"/>
      <c r="CG33" s="663"/>
      <c r="CH33" s="663"/>
      <c r="CI33" s="663"/>
      <c r="CJ33" s="663"/>
      <c r="CK33" s="663"/>
      <c r="CL33" s="663"/>
      <c r="CM33" s="663"/>
      <c r="CN33" s="663"/>
      <c r="CO33" s="663"/>
      <c r="CP33" s="663"/>
      <c r="CQ33" s="664"/>
      <c r="CR33" s="665">
        <v>21123262</v>
      </c>
      <c r="CS33" s="678"/>
      <c r="CT33" s="678"/>
      <c r="CU33" s="678"/>
      <c r="CV33" s="678"/>
      <c r="CW33" s="678"/>
      <c r="CX33" s="678"/>
      <c r="CY33" s="679"/>
      <c r="CZ33" s="668">
        <v>43</v>
      </c>
      <c r="DA33" s="680"/>
      <c r="DB33" s="680"/>
      <c r="DC33" s="681"/>
      <c r="DD33" s="671">
        <v>14853967</v>
      </c>
      <c r="DE33" s="678"/>
      <c r="DF33" s="678"/>
      <c r="DG33" s="678"/>
      <c r="DH33" s="678"/>
      <c r="DI33" s="678"/>
      <c r="DJ33" s="678"/>
      <c r="DK33" s="679"/>
      <c r="DL33" s="671">
        <v>10300084</v>
      </c>
      <c r="DM33" s="678"/>
      <c r="DN33" s="678"/>
      <c r="DO33" s="678"/>
      <c r="DP33" s="678"/>
      <c r="DQ33" s="678"/>
      <c r="DR33" s="678"/>
      <c r="DS33" s="678"/>
      <c r="DT33" s="678"/>
      <c r="DU33" s="678"/>
      <c r="DV33" s="679"/>
      <c r="DW33" s="668">
        <v>40.5</v>
      </c>
      <c r="DX33" s="680"/>
      <c r="DY33" s="680"/>
      <c r="DZ33" s="680"/>
      <c r="EA33" s="680"/>
      <c r="EB33" s="680"/>
      <c r="EC33" s="692"/>
    </row>
    <row r="34" spans="2:133" ht="11.25" customHeight="1" x14ac:dyDescent="0.2">
      <c r="B34" s="662" t="s">
        <v>309</v>
      </c>
      <c r="C34" s="663"/>
      <c r="D34" s="663"/>
      <c r="E34" s="663"/>
      <c r="F34" s="663"/>
      <c r="G34" s="663"/>
      <c r="H34" s="663"/>
      <c r="I34" s="663"/>
      <c r="J34" s="663"/>
      <c r="K34" s="663"/>
      <c r="L34" s="663"/>
      <c r="M34" s="663"/>
      <c r="N34" s="663"/>
      <c r="O34" s="663"/>
      <c r="P34" s="663"/>
      <c r="Q34" s="664"/>
      <c r="R34" s="665">
        <v>1085131</v>
      </c>
      <c r="S34" s="666"/>
      <c r="T34" s="666"/>
      <c r="U34" s="666"/>
      <c r="V34" s="666"/>
      <c r="W34" s="666"/>
      <c r="X34" s="666"/>
      <c r="Y34" s="667"/>
      <c r="Z34" s="703">
        <v>2.1</v>
      </c>
      <c r="AA34" s="703"/>
      <c r="AB34" s="703"/>
      <c r="AC34" s="703"/>
      <c r="AD34" s="704" t="s">
        <v>122</v>
      </c>
      <c r="AE34" s="704"/>
      <c r="AF34" s="704"/>
      <c r="AG34" s="704"/>
      <c r="AH34" s="704"/>
      <c r="AI34" s="704"/>
      <c r="AJ34" s="704"/>
      <c r="AK34" s="704"/>
      <c r="AL34" s="668" t="s">
        <v>122</v>
      </c>
      <c r="AM34" s="669"/>
      <c r="AN34" s="669"/>
      <c r="AO34" s="70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62" t="s">
        <v>310</v>
      </c>
      <c r="CE34" s="663"/>
      <c r="CF34" s="663"/>
      <c r="CG34" s="663"/>
      <c r="CH34" s="663"/>
      <c r="CI34" s="663"/>
      <c r="CJ34" s="663"/>
      <c r="CK34" s="663"/>
      <c r="CL34" s="663"/>
      <c r="CM34" s="663"/>
      <c r="CN34" s="663"/>
      <c r="CO34" s="663"/>
      <c r="CP34" s="663"/>
      <c r="CQ34" s="664"/>
      <c r="CR34" s="665">
        <v>6673934</v>
      </c>
      <c r="CS34" s="666"/>
      <c r="CT34" s="666"/>
      <c r="CU34" s="666"/>
      <c r="CV34" s="666"/>
      <c r="CW34" s="666"/>
      <c r="CX34" s="666"/>
      <c r="CY34" s="667"/>
      <c r="CZ34" s="668">
        <v>13.6</v>
      </c>
      <c r="DA34" s="680"/>
      <c r="DB34" s="680"/>
      <c r="DC34" s="681"/>
      <c r="DD34" s="671">
        <v>4919287</v>
      </c>
      <c r="DE34" s="666"/>
      <c r="DF34" s="666"/>
      <c r="DG34" s="666"/>
      <c r="DH34" s="666"/>
      <c r="DI34" s="666"/>
      <c r="DJ34" s="666"/>
      <c r="DK34" s="667"/>
      <c r="DL34" s="671">
        <v>4284662</v>
      </c>
      <c r="DM34" s="666"/>
      <c r="DN34" s="666"/>
      <c r="DO34" s="666"/>
      <c r="DP34" s="666"/>
      <c r="DQ34" s="666"/>
      <c r="DR34" s="666"/>
      <c r="DS34" s="666"/>
      <c r="DT34" s="666"/>
      <c r="DU34" s="666"/>
      <c r="DV34" s="667"/>
      <c r="DW34" s="668">
        <v>16.8</v>
      </c>
      <c r="DX34" s="680"/>
      <c r="DY34" s="680"/>
      <c r="DZ34" s="680"/>
      <c r="EA34" s="680"/>
      <c r="EB34" s="680"/>
      <c r="EC34" s="692"/>
    </row>
    <row r="35" spans="2:133" ht="11.25" customHeight="1" x14ac:dyDescent="0.2">
      <c r="B35" s="662" t="s">
        <v>311</v>
      </c>
      <c r="C35" s="663"/>
      <c r="D35" s="663"/>
      <c r="E35" s="663"/>
      <c r="F35" s="663"/>
      <c r="G35" s="663"/>
      <c r="H35" s="663"/>
      <c r="I35" s="663"/>
      <c r="J35" s="663"/>
      <c r="K35" s="663"/>
      <c r="L35" s="663"/>
      <c r="M35" s="663"/>
      <c r="N35" s="663"/>
      <c r="O35" s="663"/>
      <c r="P35" s="663"/>
      <c r="Q35" s="664"/>
      <c r="R35" s="665">
        <v>3098550</v>
      </c>
      <c r="S35" s="666"/>
      <c r="T35" s="666"/>
      <c r="U35" s="666"/>
      <c r="V35" s="666"/>
      <c r="W35" s="666"/>
      <c r="X35" s="666"/>
      <c r="Y35" s="667"/>
      <c r="Z35" s="703">
        <v>6</v>
      </c>
      <c r="AA35" s="703"/>
      <c r="AB35" s="703"/>
      <c r="AC35" s="703"/>
      <c r="AD35" s="704" t="s">
        <v>122</v>
      </c>
      <c r="AE35" s="704"/>
      <c r="AF35" s="704"/>
      <c r="AG35" s="704"/>
      <c r="AH35" s="704"/>
      <c r="AI35" s="704"/>
      <c r="AJ35" s="704"/>
      <c r="AK35" s="704"/>
      <c r="AL35" s="668" t="s">
        <v>122</v>
      </c>
      <c r="AM35" s="669"/>
      <c r="AN35" s="669"/>
      <c r="AO35" s="705"/>
      <c r="AP35" s="206"/>
      <c r="AQ35" s="717" t="s">
        <v>312</v>
      </c>
      <c r="AR35" s="718"/>
      <c r="AS35" s="718"/>
      <c r="AT35" s="718"/>
      <c r="AU35" s="718"/>
      <c r="AV35" s="718"/>
      <c r="AW35" s="718"/>
      <c r="AX35" s="718"/>
      <c r="AY35" s="718"/>
      <c r="AZ35" s="718"/>
      <c r="BA35" s="718"/>
      <c r="BB35" s="718"/>
      <c r="BC35" s="718"/>
      <c r="BD35" s="718"/>
      <c r="BE35" s="718"/>
      <c r="BF35" s="719"/>
      <c r="BG35" s="717" t="s">
        <v>313</v>
      </c>
      <c r="BH35" s="718"/>
      <c r="BI35" s="718"/>
      <c r="BJ35" s="718"/>
      <c r="BK35" s="718"/>
      <c r="BL35" s="718"/>
      <c r="BM35" s="718"/>
      <c r="BN35" s="718"/>
      <c r="BO35" s="718"/>
      <c r="BP35" s="718"/>
      <c r="BQ35" s="718"/>
      <c r="BR35" s="718"/>
      <c r="BS35" s="718"/>
      <c r="BT35" s="718"/>
      <c r="BU35" s="718"/>
      <c r="BV35" s="718"/>
      <c r="BW35" s="718"/>
      <c r="BX35" s="718"/>
      <c r="BY35" s="718"/>
      <c r="BZ35" s="718"/>
      <c r="CA35" s="718"/>
      <c r="CB35" s="719"/>
      <c r="CD35" s="662" t="s">
        <v>314</v>
      </c>
      <c r="CE35" s="663"/>
      <c r="CF35" s="663"/>
      <c r="CG35" s="663"/>
      <c r="CH35" s="663"/>
      <c r="CI35" s="663"/>
      <c r="CJ35" s="663"/>
      <c r="CK35" s="663"/>
      <c r="CL35" s="663"/>
      <c r="CM35" s="663"/>
      <c r="CN35" s="663"/>
      <c r="CO35" s="663"/>
      <c r="CP35" s="663"/>
      <c r="CQ35" s="664"/>
      <c r="CR35" s="665">
        <v>1036018</v>
      </c>
      <c r="CS35" s="678"/>
      <c r="CT35" s="678"/>
      <c r="CU35" s="678"/>
      <c r="CV35" s="678"/>
      <c r="CW35" s="678"/>
      <c r="CX35" s="678"/>
      <c r="CY35" s="679"/>
      <c r="CZ35" s="668">
        <v>2.1</v>
      </c>
      <c r="DA35" s="680"/>
      <c r="DB35" s="680"/>
      <c r="DC35" s="681"/>
      <c r="DD35" s="671">
        <v>885678</v>
      </c>
      <c r="DE35" s="678"/>
      <c r="DF35" s="678"/>
      <c r="DG35" s="678"/>
      <c r="DH35" s="678"/>
      <c r="DI35" s="678"/>
      <c r="DJ35" s="678"/>
      <c r="DK35" s="679"/>
      <c r="DL35" s="671">
        <v>794899</v>
      </c>
      <c r="DM35" s="678"/>
      <c r="DN35" s="678"/>
      <c r="DO35" s="678"/>
      <c r="DP35" s="678"/>
      <c r="DQ35" s="678"/>
      <c r="DR35" s="678"/>
      <c r="DS35" s="678"/>
      <c r="DT35" s="678"/>
      <c r="DU35" s="678"/>
      <c r="DV35" s="679"/>
      <c r="DW35" s="668">
        <v>3.1</v>
      </c>
      <c r="DX35" s="680"/>
      <c r="DY35" s="680"/>
      <c r="DZ35" s="680"/>
      <c r="EA35" s="680"/>
      <c r="EB35" s="680"/>
      <c r="EC35" s="692"/>
    </row>
    <row r="36" spans="2:133" ht="11.25" customHeight="1" x14ac:dyDescent="0.2">
      <c r="B36" s="662" t="s">
        <v>315</v>
      </c>
      <c r="C36" s="663"/>
      <c r="D36" s="663"/>
      <c r="E36" s="663"/>
      <c r="F36" s="663"/>
      <c r="G36" s="663"/>
      <c r="H36" s="663"/>
      <c r="I36" s="663"/>
      <c r="J36" s="663"/>
      <c r="K36" s="663"/>
      <c r="L36" s="663"/>
      <c r="M36" s="663"/>
      <c r="N36" s="663"/>
      <c r="O36" s="663"/>
      <c r="P36" s="663"/>
      <c r="Q36" s="664"/>
      <c r="R36" s="665">
        <v>2034897</v>
      </c>
      <c r="S36" s="666"/>
      <c r="T36" s="666"/>
      <c r="U36" s="666"/>
      <c r="V36" s="666"/>
      <c r="W36" s="666"/>
      <c r="X36" s="666"/>
      <c r="Y36" s="667"/>
      <c r="Z36" s="703">
        <v>4</v>
      </c>
      <c r="AA36" s="703"/>
      <c r="AB36" s="703"/>
      <c r="AC36" s="703"/>
      <c r="AD36" s="704" t="s">
        <v>122</v>
      </c>
      <c r="AE36" s="704"/>
      <c r="AF36" s="704"/>
      <c r="AG36" s="704"/>
      <c r="AH36" s="704"/>
      <c r="AI36" s="704"/>
      <c r="AJ36" s="704"/>
      <c r="AK36" s="704"/>
      <c r="AL36" s="668" t="s">
        <v>122</v>
      </c>
      <c r="AM36" s="669"/>
      <c r="AN36" s="669"/>
      <c r="AO36" s="705"/>
      <c r="AP36" s="206"/>
      <c r="AQ36" s="714" t="s">
        <v>316</v>
      </c>
      <c r="AR36" s="715"/>
      <c r="AS36" s="715"/>
      <c r="AT36" s="715"/>
      <c r="AU36" s="715"/>
      <c r="AV36" s="715"/>
      <c r="AW36" s="715"/>
      <c r="AX36" s="715"/>
      <c r="AY36" s="716"/>
      <c r="AZ36" s="720">
        <v>6599899</v>
      </c>
      <c r="BA36" s="721"/>
      <c r="BB36" s="721"/>
      <c r="BC36" s="721"/>
      <c r="BD36" s="721"/>
      <c r="BE36" s="721"/>
      <c r="BF36" s="722"/>
      <c r="BG36" s="723" t="s">
        <v>317</v>
      </c>
      <c r="BH36" s="724"/>
      <c r="BI36" s="724"/>
      <c r="BJ36" s="724"/>
      <c r="BK36" s="724"/>
      <c r="BL36" s="724"/>
      <c r="BM36" s="724"/>
      <c r="BN36" s="724"/>
      <c r="BO36" s="724"/>
      <c r="BP36" s="724"/>
      <c r="BQ36" s="724"/>
      <c r="BR36" s="724"/>
      <c r="BS36" s="724"/>
      <c r="BT36" s="724"/>
      <c r="BU36" s="725"/>
      <c r="BV36" s="720">
        <v>113222</v>
      </c>
      <c r="BW36" s="721"/>
      <c r="BX36" s="721"/>
      <c r="BY36" s="721"/>
      <c r="BZ36" s="721"/>
      <c r="CA36" s="721"/>
      <c r="CB36" s="722"/>
      <c r="CD36" s="662" t="s">
        <v>318</v>
      </c>
      <c r="CE36" s="663"/>
      <c r="CF36" s="663"/>
      <c r="CG36" s="663"/>
      <c r="CH36" s="663"/>
      <c r="CI36" s="663"/>
      <c r="CJ36" s="663"/>
      <c r="CK36" s="663"/>
      <c r="CL36" s="663"/>
      <c r="CM36" s="663"/>
      <c r="CN36" s="663"/>
      <c r="CO36" s="663"/>
      <c r="CP36" s="663"/>
      <c r="CQ36" s="664"/>
      <c r="CR36" s="665">
        <v>7682522</v>
      </c>
      <c r="CS36" s="666"/>
      <c r="CT36" s="666"/>
      <c r="CU36" s="666"/>
      <c r="CV36" s="666"/>
      <c r="CW36" s="666"/>
      <c r="CX36" s="666"/>
      <c r="CY36" s="667"/>
      <c r="CZ36" s="668">
        <v>15.6</v>
      </c>
      <c r="DA36" s="680"/>
      <c r="DB36" s="680"/>
      <c r="DC36" s="681"/>
      <c r="DD36" s="671">
        <v>5039795</v>
      </c>
      <c r="DE36" s="666"/>
      <c r="DF36" s="666"/>
      <c r="DG36" s="666"/>
      <c r="DH36" s="666"/>
      <c r="DI36" s="666"/>
      <c r="DJ36" s="666"/>
      <c r="DK36" s="667"/>
      <c r="DL36" s="671">
        <v>2801280</v>
      </c>
      <c r="DM36" s="666"/>
      <c r="DN36" s="666"/>
      <c r="DO36" s="666"/>
      <c r="DP36" s="666"/>
      <c r="DQ36" s="666"/>
      <c r="DR36" s="666"/>
      <c r="DS36" s="666"/>
      <c r="DT36" s="666"/>
      <c r="DU36" s="666"/>
      <c r="DV36" s="667"/>
      <c r="DW36" s="668">
        <v>11</v>
      </c>
      <c r="DX36" s="680"/>
      <c r="DY36" s="680"/>
      <c r="DZ36" s="680"/>
      <c r="EA36" s="680"/>
      <c r="EB36" s="680"/>
      <c r="EC36" s="692"/>
    </row>
    <row r="37" spans="2:133" ht="11.25" customHeight="1" x14ac:dyDescent="0.2">
      <c r="B37" s="662" t="s">
        <v>319</v>
      </c>
      <c r="C37" s="663"/>
      <c r="D37" s="663"/>
      <c r="E37" s="663"/>
      <c r="F37" s="663"/>
      <c r="G37" s="663"/>
      <c r="H37" s="663"/>
      <c r="I37" s="663"/>
      <c r="J37" s="663"/>
      <c r="K37" s="663"/>
      <c r="L37" s="663"/>
      <c r="M37" s="663"/>
      <c r="N37" s="663"/>
      <c r="O37" s="663"/>
      <c r="P37" s="663"/>
      <c r="Q37" s="664"/>
      <c r="R37" s="665">
        <v>1248997</v>
      </c>
      <c r="S37" s="666"/>
      <c r="T37" s="666"/>
      <c r="U37" s="666"/>
      <c r="V37" s="666"/>
      <c r="W37" s="666"/>
      <c r="X37" s="666"/>
      <c r="Y37" s="667"/>
      <c r="Z37" s="703">
        <v>2.4</v>
      </c>
      <c r="AA37" s="703"/>
      <c r="AB37" s="703"/>
      <c r="AC37" s="703"/>
      <c r="AD37" s="704">
        <v>1597</v>
      </c>
      <c r="AE37" s="704"/>
      <c r="AF37" s="704"/>
      <c r="AG37" s="704"/>
      <c r="AH37" s="704"/>
      <c r="AI37" s="704"/>
      <c r="AJ37" s="704"/>
      <c r="AK37" s="704"/>
      <c r="AL37" s="668">
        <v>0</v>
      </c>
      <c r="AM37" s="669"/>
      <c r="AN37" s="669"/>
      <c r="AO37" s="705"/>
      <c r="AQ37" s="698" t="s">
        <v>320</v>
      </c>
      <c r="AR37" s="699"/>
      <c r="AS37" s="699"/>
      <c r="AT37" s="699"/>
      <c r="AU37" s="699"/>
      <c r="AV37" s="699"/>
      <c r="AW37" s="699"/>
      <c r="AX37" s="699"/>
      <c r="AY37" s="700"/>
      <c r="AZ37" s="665">
        <v>1746907</v>
      </c>
      <c r="BA37" s="666"/>
      <c r="BB37" s="666"/>
      <c r="BC37" s="666"/>
      <c r="BD37" s="678"/>
      <c r="BE37" s="678"/>
      <c r="BF37" s="701"/>
      <c r="BG37" s="662" t="s">
        <v>321</v>
      </c>
      <c r="BH37" s="663"/>
      <c r="BI37" s="663"/>
      <c r="BJ37" s="663"/>
      <c r="BK37" s="663"/>
      <c r="BL37" s="663"/>
      <c r="BM37" s="663"/>
      <c r="BN37" s="663"/>
      <c r="BO37" s="663"/>
      <c r="BP37" s="663"/>
      <c r="BQ37" s="663"/>
      <c r="BR37" s="663"/>
      <c r="BS37" s="663"/>
      <c r="BT37" s="663"/>
      <c r="BU37" s="664"/>
      <c r="BV37" s="665">
        <v>13738</v>
      </c>
      <c r="BW37" s="666"/>
      <c r="BX37" s="666"/>
      <c r="BY37" s="666"/>
      <c r="BZ37" s="666"/>
      <c r="CA37" s="666"/>
      <c r="CB37" s="702"/>
      <c r="CD37" s="662" t="s">
        <v>322</v>
      </c>
      <c r="CE37" s="663"/>
      <c r="CF37" s="663"/>
      <c r="CG37" s="663"/>
      <c r="CH37" s="663"/>
      <c r="CI37" s="663"/>
      <c r="CJ37" s="663"/>
      <c r="CK37" s="663"/>
      <c r="CL37" s="663"/>
      <c r="CM37" s="663"/>
      <c r="CN37" s="663"/>
      <c r="CO37" s="663"/>
      <c r="CP37" s="663"/>
      <c r="CQ37" s="664"/>
      <c r="CR37" s="665">
        <v>47780</v>
      </c>
      <c r="CS37" s="678"/>
      <c r="CT37" s="678"/>
      <c r="CU37" s="678"/>
      <c r="CV37" s="678"/>
      <c r="CW37" s="678"/>
      <c r="CX37" s="678"/>
      <c r="CY37" s="679"/>
      <c r="CZ37" s="668">
        <v>0.1</v>
      </c>
      <c r="DA37" s="680"/>
      <c r="DB37" s="680"/>
      <c r="DC37" s="681"/>
      <c r="DD37" s="671">
        <v>47780</v>
      </c>
      <c r="DE37" s="678"/>
      <c r="DF37" s="678"/>
      <c r="DG37" s="678"/>
      <c r="DH37" s="678"/>
      <c r="DI37" s="678"/>
      <c r="DJ37" s="678"/>
      <c r="DK37" s="679"/>
      <c r="DL37" s="671">
        <v>28118</v>
      </c>
      <c r="DM37" s="678"/>
      <c r="DN37" s="678"/>
      <c r="DO37" s="678"/>
      <c r="DP37" s="678"/>
      <c r="DQ37" s="678"/>
      <c r="DR37" s="678"/>
      <c r="DS37" s="678"/>
      <c r="DT37" s="678"/>
      <c r="DU37" s="678"/>
      <c r="DV37" s="679"/>
      <c r="DW37" s="668">
        <v>0.1</v>
      </c>
      <c r="DX37" s="680"/>
      <c r="DY37" s="680"/>
      <c r="DZ37" s="680"/>
      <c r="EA37" s="680"/>
      <c r="EB37" s="680"/>
      <c r="EC37" s="692"/>
    </row>
    <row r="38" spans="2:133" ht="11.25" customHeight="1" x14ac:dyDescent="0.2">
      <c r="B38" s="662" t="s">
        <v>323</v>
      </c>
      <c r="C38" s="663"/>
      <c r="D38" s="663"/>
      <c r="E38" s="663"/>
      <c r="F38" s="663"/>
      <c r="G38" s="663"/>
      <c r="H38" s="663"/>
      <c r="I38" s="663"/>
      <c r="J38" s="663"/>
      <c r="K38" s="663"/>
      <c r="L38" s="663"/>
      <c r="M38" s="663"/>
      <c r="N38" s="663"/>
      <c r="O38" s="663"/>
      <c r="P38" s="663"/>
      <c r="Q38" s="664"/>
      <c r="R38" s="665">
        <v>4712879</v>
      </c>
      <c r="S38" s="666"/>
      <c r="T38" s="666"/>
      <c r="U38" s="666"/>
      <c r="V38" s="666"/>
      <c r="W38" s="666"/>
      <c r="X38" s="666"/>
      <c r="Y38" s="667"/>
      <c r="Z38" s="703">
        <v>9.1999999999999993</v>
      </c>
      <c r="AA38" s="703"/>
      <c r="AB38" s="703"/>
      <c r="AC38" s="703"/>
      <c r="AD38" s="704" t="s">
        <v>122</v>
      </c>
      <c r="AE38" s="704"/>
      <c r="AF38" s="704"/>
      <c r="AG38" s="704"/>
      <c r="AH38" s="704"/>
      <c r="AI38" s="704"/>
      <c r="AJ38" s="704"/>
      <c r="AK38" s="704"/>
      <c r="AL38" s="668" t="s">
        <v>122</v>
      </c>
      <c r="AM38" s="669"/>
      <c r="AN38" s="669"/>
      <c r="AO38" s="705"/>
      <c r="AQ38" s="698" t="s">
        <v>324</v>
      </c>
      <c r="AR38" s="699"/>
      <c r="AS38" s="699"/>
      <c r="AT38" s="699"/>
      <c r="AU38" s="699"/>
      <c r="AV38" s="699"/>
      <c r="AW38" s="699"/>
      <c r="AX38" s="699"/>
      <c r="AY38" s="700"/>
      <c r="AZ38" s="665">
        <v>1008117</v>
      </c>
      <c r="BA38" s="666"/>
      <c r="BB38" s="666"/>
      <c r="BC38" s="666"/>
      <c r="BD38" s="678"/>
      <c r="BE38" s="678"/>
      <c r="BF38" s="701"/>
      <c r="BG38" s="662" t="s">
        <v>325</v>
      </c>
      <c r="BH38" s="663"/>
      <c r="BI38" s="663"/>
      <c r="BJ38" s="663"/>
      <c r="BK38" s="663"/>
      <c r="BL38" s="663"/>
      <c r="BM38" s="663"/>
      <c r="BN38" s="663"/>
      <c r="BO38" s="663"/>
      <c r="BP38" s="663"/>
      <c r="BQ38" s="663"/>
      <c r="BR38" s="663"/>
      <c r="BS38" s="663"/>
      <c r="BT38" s="663"/>
      <c r="BU38" s="664"/>
      <c r="BV38" s="665">
        <v>7670</v>
      </c>
      <c r="BW38" s="666"/>
      <c r="BX38" s="666"/>
      <c r="BY38" s="666"/>
      <c r="BZ38" s="666"/>
      <c r="CA38" s="666"/>
      <c r="CB38" s="702"/>
      <c r="CD38" s="662" t="s">
        <v>326</v>
      </c>
      <c r="CE38" s="663"/>
      <c r="CF38" s="663"/>
      <c r="CG38" s="663"/>
      <c r="CH38" s="663"/>
      <c r="CI38" s="663"/>
      <c r="CJ38" s="663"/>
      <c r="CK38" s="663"/>
      <c r="CL38" s="663"/>
      <c r="CM38" s="663"/>
      <c r="CN38" s="663"/>
      <c r="CO38" s="663"/>
      <c r="CP38" s="663"/>
      <c r="CQ38" s="664"/>
      <c r="CR38" s="665">
        <v>2990603</v>
      </c>
      <c r="CS38" s="666"/>
      <c r="CT38" s="666"/>
      <c r="CU38" s="666"/>
      <c r="CV38" s="666"/>
      <c r="CW38" s="666"/>
      <c r="CX38" s="666"/>
      <c r="CY38" s="667"/>
      <c r="CZ38" s="668">
        <v>6.1</v>
      </c>
      <c r="DA38" s="680"/>
      <c r="DB38" s="680"/>
      <c r="DC38" s="681"/>
      <c r="DD38" s="671">
        <v>2538665</v>
      </c>
      <c r="DE38" s="666"/>
      <c r="DF38" s="666"/>
      <c r="DG38" s="666"/>
      <c r="DH38" s="666"/>
      <c r="DI38" s="666"/>
      <c r="DJ38" s="666"/>
      <c r="DK38" s="667"/>
      <c r="DL38" s="671">
        <v>2161313</v>
      </c>
      <c r="DM38" s="666"/>
      <c r="DN38" s="666"/>
      <c r="DO38" s="666"/>
      <c r="DP38" s="666"/>
      <c r="DQ38" s="666"/>
      <c r="DR38" s="666"/>
      <c r="DS38" s="666"/>
      <c r="DT38" s="666"/>
      <c r="DU38" s="666"/>
      <c r="DV38" s="667"/>
      <c r="DW38" s="668">
        <v>8.5</v>
      </c>
      <c r="DX38" s="680"/>
      <c r="DY38" s="680"/>
      <c r="DZ38" s="680"/>
      <c r="EA38" s="680"/>
      <c r="EB38" s="680"/>
      <c r="EC38" s="692"/>
    </row>
    <row r="39" spans="2:133" ht="11.25" customHeight="1" x14ac:dyDescent="0.2">
      <c r="B39" s="662" t="s">
        <v>327</v>
      </c>
      <c r="C39" s="663"/>
      <c r="D39" s="663"/>
      <c r="E39" s="663"/>
      <c r="F39" s="663"/>
      <c r="G39" s="663"/>
      <c r="H39" s="663"/>
      <c r="I39" s="663"/>
      <c r="J39" s="663"/>
      <c r="K39" s="663"/>
      <c r="L39" s="663"/>
      <c r="M39" s="663"/>
      <c r="N39" s="663"/>
      <c r="O39" s="663"/>
      <c r="P39" s="663"/>
      <c r="Q39" s="664"/>
      <c r="R39" s="665" t="s">
        <v>122</v>
      </c>
      <c r="S39" s="666"/>
      <c r="T39" s="666"/>
      <c r="U39" s="666"/>
      <c r="V39" s="666"/>
      <c r="W39" s="666"/>
      <c r="X39" s="666"/>
      <c r="Y39" s="667"/>
      <c r="Z39" s="703" t="s">
        <v>122</v>
      </c>
      <c r="AA39" s="703"/>
      <c r="AB39" s="703"/>
      <c r="AC39" s="703"/>
      <c r="AD39" s="704" t="s">
        <v>122</v>
      </c>
      <c r="AE39" s="704"/>
      <c r="AF39" s="704"/>
      <c r="AG39" s="704"/>
      <c r="AH39" s="704"/>
      <c r="AI39" s="704"/>
      <c r="AJ39" s="704"/>
      <c r="AK39" s="704"/>
      <c r="AL39" s="668" t="s">
        <v>122</v>
      </c>
      <c r="AM39" s="669"/>
      <c r="AN39" s="669"/>
      <c r="AO39" s="705"/>
      <c r="AQ39" s="698" t="s">
        <v>328</v>
      </c>
      <c r="AR39" s="699"/>
      <c r="AS39" s="699"/>
      <c r="AT39" s="699"/>
      <c r="AU39" s="699"/>
      <c r="AV39" s="699"/>
      <c r="AW39" s="699"/>
      <c r="AX39" s="699"/>
      <c r="AY39" s="700"/>
      <c r="AZ39" s="665">
        <v>854272</v>
      </c>
      <c r="BA39" s="666"/>
      <c r="BB39" s="666"/>
      <c r="BC39" s="666"/>
      <c r="BD39" s="678"/>
      <c r="BE39" s="678"/>
      <c r="BF39" s="701"/>
      <c r="BG39" s="662" t="s">
        <v>329</v>
      </c>
      <c r="BH39" s="663"/>
      <c r="BI39" s="663"/>
      <c r="BJ39" s="663"/>
      <c r="BK39" s="663"/>
      <c r="BL39" s="663"/>
      <c r="BM39" s="663"/>
      <c r="BN39" s="663"/>
      <c r="BO39" s="663"/>
      <c r="BP39" s="663"/>
      <c r="BQ39" s="663"/>
      <c r="BR39" s="663"/>
      <c r="BS39" s="663"/>
      <c r="BT39" s="663"/>
      <c r="BU39" s="664"/>
      <c r="BV39" s="665">
        <v>11170</v>
      </c>
      <c r="BW39" s="666"/>
      <c r="BX39" s="666"/>
      <c r="BY39" s="666"/>
      <c r="BZ39" s="666"/>
      <c r="CA39" s="666"/>
      <c r="CB39" s="702"/>
      <c r="CD39" s="662" t="s">
        <v>330</v>
      </c>
      <c r="CE39" s="663"/>
      <c r="CF39" s="663"/>
      <c r="CG39" s="663"/>
      <c r="CH39" s="663"/>
      <c r="CI39" s="663"/>
      <c r="CJ39" s="663"/>
      <c r="CK39" s="663"/>
      <c r="CL39" s="663"/>
      <c r="CM39" s="663"/>
      <c r="CN39" s="663"/>
      <c r="CO39" s="663"/>
      <c r="CP39" s="663"/>
      <c r="CQ39" s="664"/>
      <c r="CR39" s="665">
        <v>1379692</v>
      </c>
      <c r="CS39" s="678"/>
      <c r="CT39" s="678"/>
      <c r="CU39" s="678"/>
      <c r="CV39" s="678"/>
      <c r="CW39" s="678"/>
      <c r="CX39" s="678"/>
      <c r="CY39" s="679"/>
      <c r="CZ39" s="668">
        <v>2.8</v>
      </c>
      <c r="DA39" s="680"/>
      <c r="DB39" s="680"/>
      <c r="DC39" s="681"/>
      <c r="DD39" s="671">
        <v>982149</v>
      </c>
      <c r="DE39" s="678"/>
      <c r="DF39" s="678"/>
      <c r="DG39" s="678"/>
      <c r="DH39" s="678"/>
      <c r="DI39" s="678"/>
      <c r="DJ39" s="678"/>
      <c r="DK39" s="679"/>
      <c r="DL39" s="671" t="s">
        <v>122</v>
      </c>
      <c r="DM39" s="678"/>
      <c r="DN39" s="678"/>
      <c r="DO39" s="678"/>
      <c r="DP39" s="678"/>
      <c r="DQ39" s="678"/>
      <c r="DR39" s="678"/>
      <c r="DS39" s="678"/>
      <c r="DT39" s="678"/>
      <c r="DU39" s="678"/>
      <c r="DV39" s="679"/>
      <c r="DW39" s="668" t="s">
        <v>122</v>
      </c>
      <c r="DX39" s="680"/>
      <c r="DY39" s="680"/>
      <c r="DZ39" s="680"/>
      <c r="EA39" s="680"/>
      <c r="EB39" s="680"/>
      <c r="EC39" s="692"/>
    </row>
    <row r="40" spans="2:133" ht="11.25" customHeight="1" x14ac:dyDescent="0.2">
      <c r="B40" s="662" t="s">
        <v>331</v>
      </c>
      <c r="C40" s="663"/>
      <c r="D40" s="663"/>
      <c r="E40" s="663"/>
      <c r="F40" s="663"/>
      <c r="G40" s="663"/>
      <c r="H40" s="663"/>
      <c r="I40" s="663"/>
      <c r="J40" s="663"/>
      <c r="K40" s="663"/>
      <c r="L40" s="663"/>
      <c r="M40" s="663"/>
      <c r="N40" s="663"/>
      <c r="O40" s="663"/>
      <c r="P40" s="663"/>
      <c r="Q40" s="664"/>
      <c r="R40" s="665">
        <v>49179</v>
      </c>
      <c r="S40" s="666"/>
      <c r="T40" s="666"/>
      <c r="U40" s="666"/>
      <c r="V40" s="666"/>
      <c r="W40" s="666"/>
      <c r="X40" s="666"/>
      <c r="Y40" s="667"/>
      <c r="Z40" s="703">
        <v>0.1</v>
      </c>
      <c r="AA40" s="703"/>
      <c r="AB40" s="703"/>
      <c r="AC40" s="703"/>
      <c r="AD40" s="704" t="s">
        <v>122</v>
      </c>
      <c r="AE40" s="704"/>
      <c r="AF40" s="704"/>
      <c r="AG40" s="704"/>
      <c r="AH40" s="704"/>
      <c r="AI40" s="704"/>
      <c r="AJ40" s="704"/>
      <c r="AK40" s="704"/>
      <c r="AL40" s="668" t="s">
        <v>122</v>
      </c>
      <c r="AM40" s="669"/>
      <c r="AN40" s="669"/>
      <c r="AO40" s="705"/>
      <c r="AQ40" s="698" t="s">
        <v>332</v>
      </c>
      <c r="AR40" s="699"/>
      <c r="AS40" s="699"/>
      <c r="AT40" s="699"/>
      <c r="AU40" s="699"/>
      <c r="AV40" s="699"/>
      <c r="AW40" s="699"/>
      <c r="AX40" s="699"/>
      <c r="AY40" s="700"/>
      <c r="AZ40" s="665">
        <v>284269</v>
      </c>
      <c r="BA40" s="666"/>
      <c r="BB40" s="666"/>
      <c r="BC40" s="666"/>
      <c r="BD40" s="678"/>
      <c r="BE40" s="678"/>
      <c r="BF40" s="701"/>
      <c r="BG40" s="706" t="s">
        <v>333</v>
      </c>
      <c r="BH40" s="707"/>
      <c r="BI40" s="707"/>
      <c r="BJ40" s="707"/>
      <c r="BK40" s="707"/>
      <c r="BL40" s="202"/>
      <c r="BM40" s="663" t="s">
        <v>334</v>
      </c>
      <c r="BN40" s="663"/>
      <c r="BO40" s="663"/>
      <c r="BP40" s="663"/>
      <c r="BQ40" s="663"/>
      <c r="BR40" s="663"/>
      <c r="BS40" s="663"/>
      <c r="BT40" s="663"/>
      <c r="BU40" s="664"/>
      <c r="BV40" s="665">
        <v>80</v>
      </c>
      <c r="BW40" s="666"/>
      <c r="BX40" s="666"/>
      <c r="BY40" s="666"/>
      <c r="BZ40" s="666"/>
      <c r="CA40" s="666"/>
      <c r="CB40" s="702"/>
      <c r="CD40" s="662" t="s">
        <v>335</v>
      </c>
      <c r="CE40" s="663"/>
      <c r="CF40" s="663"/>
      <c r="CG40" s="663"/>
      <c r="CH40" s="663"/>
      <c r="CI40" s="663"/>
      <c r="CJ40" s="663"/>
      <c r="CK40" s="663"/>
      <c r="CL40" s="663"/>
      <c r="CM40" s="663"/>
      <c r="CN40" s="663"/>
      <c r="CO40" s="663"/>
      <c r="CP40" s="663"/>
      <c r="CQ40" s="664"/>
      <c r="CR40" s="665">
        <v>1360493</v>
      </c>
      <c r="CS40" s="666"/>
      <c r="CT40" s="666"/>
      <c r="CU40" s="666"/>
      <c r="CV40" s="666"/>
      <c r="CW40" s="666"/>
      <c r="CX40" s="666"/>
      <c r="CY40" s="667"/>
      <c r="CZ40" s="668">
        <v>2.8</v>
      </c>
      <c r="DA40" s="680"/>
      <c r="DB40" s="680"/>
      <c r="DC40" s="681"/>
      <c r="DD40" s="671">
        <v>488393</v>
      </c>
      <c r="DE40" s="666"/>
      <c r="DF40" s="666"/>
      <c r="DG40" s="666"/>
      <c r="DH40" s="666"/>
      <c r="DI40" s="666"/>
      <c r="DJ40" s="666"/>
      <c r="DK40" s="667"/>
      <c r="DL40" s="671">
        <v>257930</v>
      </c>
      <c r="DM40" s="666"/>
      <c r="DN40" s="666"/>
      <c r="DO40" s="666"/>
      <c r="DP40" s="666"/>
      <c r="DQ40" s="666"/>
      <c r="DR40" s="666"/>
      <c r="DS40" s="666"/>
      <c r="DT40" s="666"/>
      <c r="DU40" s="666"/>
      <c r="DV40" s="667"/>
      <c r="DW40" s="668">
        <v>1</v>
      </c>
      <c r="DX40" s="680"/>
      <c r="DY40" s="680"/>
      <c r="DZ40" s="680"/>
      <c r="EA40" s="680"/>
      <c r="EB40" s="680"/>
      <c r="EC40" s="692"/>
    </row>
    <row r="41" spans="2:133" ht="11.25" customHeight="1" x14ac:dyDescent="0.2">
      <c r="B41" s="646" t="s">
        <v>336</v>
      </c>
      <c r="C41" s="647"/>
      <c r="D41" s="647"/>
      <c r="E41" s="647"/>
      <c r="F41" s="647"/>
      <c r="G41" s="647"/>
      <c r="H41" s="647"/>
      <c r="I41" s="647"/>
      <c r="J41" s="647"/>
      <c r="K41" s="647"/>
      <c r="L41" s="647"/>
      <c r="M41" s="647"/>
      <c r="N41" s="647"/>
      <c r="O41" s="647"/>
      <c r="P41" s="647"/>
      <c r="Q41" s="648"/>
      <c r="R41" s="649">
        <v>51323280</v>
      </c>
      <c r="S41" s="690"/>
      <c r="T41" s="690"/>
      <c r="U41" s="690"/>
      <c r="V41" s="690"/>
      <c r="W41" s="690"/>
      <c r="X41" s="690"/>
      <c r="Y41" s="693"/>
      <c r="Z41" s="694">
        <v>100</v>
      </c>
      <c r="AA41" s="694"/>
      <c r="AB41" s="694"/>
      <c r="AC41" s="694"/>
      <c r="AD41" s="695">
        <v>25379691</v>
      </c>
      <c r="AE41" s="695"/>
      <c r="AF41" s="695"/>
      <c r="AG41" s="695"/>
      <c r="AH41" s="695"/>
      <c r="AI41" s="695"/>
      <c r="AJ41" s="695"/>
      <c r="AK41" s="695"/>
      <c r="AL41" s="652">
        <v>100</v>
      </c>
      <c r="AM41" s="696"/>
      <c r="AN41" s="696"/>
      <c r="AO41" s="697"/>
      <c r="AQ41" s="698" t="s">
        <v>337</v>
      </c>
      <c r="AR41" s="699"/>
      <c r="AS41" s="699"/>
      <c r="AT41" s="699"/>
      <c r="AU41" s="699"/>
      <c r="AV41" s="699"/>
      <c r="AW41" s="699"/>
      <c r="AX41" s="699"/>
      <c r="AY41" s="700"/>
      <c r="AZ41" s="665">
        <v>448010</v>
      </c>
      <c r="BA41" s="666"/>
      <c r="BB41" s="666"/>
      <c r="BC41" s="666"/>
      <c r="BD41" s="678"/>
      <c r="BE41" s="678"/>
      <c r="BF41" s="701"/>
      <c r="BG41" s="706"/>
      <c r="BH41" s="707"/>
      <c r="BI41" s="707"/>
      <c r="BJ41" s="707"/>
      <c r="BK41" s="707"/>
      <c r="BL41" s="202"/>
      <c r="BM41" s="663" t="s">
        <v>338</v>
      </c>
      <c r="BN41" s="663"/>
      <c r="BO41" s="663"/>
      <c r="BP41" s="663"/>
      <c r="BQ41" s="663"/>
      <c r="BR41" s="663"/>
      <c r="BS41" s="663"/>
      <c r="BT41" s="663"/>
      <c r="BU41" s="664"/>
      <c r="BV41" s="665">
        <v>1</v>
      </c>
      <c r="BW41" s="666"/>
      <c r="BX41" s="666"/>
      <c r="BY41" s="666"/>
      <c r="BZ41" s="666"/>
      <c r="CA41" s="666"/>
      <c r="CB41" s="702"/>
      <c r="CD41" s="662" t="s">
        <v>339</v>
      </c>
      <c r="CE41" s="663"/>
      <c r="CF41" s="663"/>
      <c r="CG41" s="663"/>
      <c r="CH41" s="663"/>
      <c r="CI41" s="663"/>
      <c r="CJ41" s="663"/>
      <c r="CK41" s="663"/>
      <c r="CL41" s="663"/>
      <c r="CM41" s="663"/>
      <c r="CN41" s="663"/>
      <c r="CO41" s="663"/>
      <c r="CP41" s="663"/>
      <c r="CQ41" s="664"/>
      <c r="CR41" s="665" t="s">
        <v>122</v>
      </c>
      <c r="CS41" s="678"/>
      <c r="CT41" s="678"/>
      <c r="CU41" s="678"/>
      <c r="CV41" s="678"/>
      <c r="CW41" s="678"/>
      <c r="CX41" s="678"/>
      <c r="CY41" s="679"/>
      <c r="CZ41" s="668" t="s">
        <v>122</v>
      </c>
      <c r="DA41" s="680"/>
      <c r="DB41" s="680"/>
      <c r="DC41" s="681"/>
      <c r="DD41" s="671" t="s">
        <v>122</v>
      </c>
      <c r="DE41" s="678"/>
      <c r="DF41" s="678"/>
      <c r="DG41" s="678"/>
      <c r="DH41" s="678"/>
      <c r="DI41" s="678"/>
      <c r="DJ41" s="678"/>
      <c r="DK41" s="679"/>
      <c r="DL41" s="672"/>
      <c r="DM41" s="673"/>
      <c r="DN41" s="673"/>
      <c r="DO41" s="673"/>
      <c r="DP41" s="673"/>
      <c r="DQ41" s="673"/>
      <c r="DR41" s="673"/>
      <c r="DS41" s="673"/>
      <c r="DT41" s="673"/>
      <c r="DU41" s="673"/>
      <c r="DV41" s="674"/>
      <c r="DW41" s="675"/>
      <c r="DX41" s="676"/>
      <c r="DY41" s="676"/>
      <c r="DZ41" s="676"/>
      <c r="EA41" s="676"/>
      <c r="EB41" s="676"/>
      <c r="EC41" s="677"/>
    </row>
    <row r="42" spans="2:133" ht="11.25" customHeight="1" x14ac:dyDescent="0.2">
      <c r="AQ42" s="710" t="s">
        <v>340</v>
      </c>
      <c r="AR42" s="711"/>
      <c r="AS42" s="711"/>
      <c r="AT42" s="711"/>
      <c r="AU42" s="711"/>
      <c r="AV42" s="711"/>
      <c r="AW42" s="711"/>
      <c r="AX42" s="711"/>
      <c r="AY42" s="712"/>
      <c r="AZ42" s="649">
        <v>2258324</v>
      </c>
      <c r="BA42" s="690"/>
      <c r="BB42" s="690"/>
      <c r="BC42" s="690"/>
      <c r="BD42" s="650"/>
      <c r="BE42" s="650"/>
      <c r="BF42" s="713"/>
      <c r="BG42" s="708"/>
      <c r="BH42" s="709"/>
      <c r="BI42" s="709"/>
      <c r="BJ42" s="709"/>
      <c r="BK42" s="709"/>
      <c r="BL42" s="203"/>
      <c r="BM42" s="647" t="s">
        <v>341</v>
      </c>
      <c r="BN42" s="647"/>
      <c r="BO42" s="647"/>
      <c r="BP42" s="647"/>
      <c r="BQ42" s="647"/>
      <c r="BR42" s="647"/>
      <c r="BS42" s="647"/>
      <c r="BT42" s="647"/>
      <c r="BU42" s="648"/>
      <c r="BV42" s="649">
        <v>367</v>
      </c>
      <c r="BW42" s="690"/>
      <c r="BX42" s="690"/>
      <c r="BY42" s="690"/>
      <c r="BZ42" s="690"/>
      <c r="CA42" s="690"/>
      <c r="CB42" s="691"/>
      <c r="CD42" s="662" t="s">
        <v>342</v>
      </c>
      <c r="CE42" s="663"/>
      <c r="CF42" s="663"/>
      <c r="CG42" s="663"/>
      <c r="CH42" s="663"/>
      <c r="CI42" s="663"/>
      <c r="CJ42" s="663"/>
      <c r="CK42" s="663"/>
      <c r="CL42" s="663"/>
      <c r="CM42" s="663"/>
      <c r="CN42" s="663"/>
      <c r="CO42" s="663"/>
      <c r="CP42" s="663"/>
      <c r="CQ42" s="664"/>
      <c r="CR42" s="665">
        <v>9041659</v>
      </c>
      <c r="CS42" s="678"/>
      <c r="CT42" s="678"/>
      <c r="CU42" s="678"/>
      <c r="CV42" s="678"/>
      <c r="CW42" s="678"/>
      <c r="CX42" s="678"/>
      <c r="CY42" s="679"/>
      <c r="CZ42" s="668">
        <v>18.399999999999999</v>
      </c>
      <c r="DA42" s="680"/>
      <c r="DB42" s="680"/>
      <c r="DC42" s="681"/>
      <c r="DD42" s="671">
        <v>1389420</v>
      </c>
      <c r="DE42" s="678"/>
      <c r="DF42" s="678"/>
      <c r="DG42" s="678"/>
      <c r="DH42" s="678"/>
      <c r="DI42" s="678"/>
      <c r="DJ42" s="678"/>
      <c r="DK42" s="679"/>
      <c r="DL42" s="672"/>
      <c r="DM42" s="673"/>
      <c r="DN42" s="673"/>
      <c r="DO42" s="673"/>
      <c r="DP42" s="673"/>
      <c r="DQ42" s="673"/>
      <c r="DR42" s="673"/>
      <c r="DS42" s="673"/>
      <c r="DT42" s="673"/>
      <c r="DU42" s="673"/>
      <c r="DV42" s="674"/>
      <c r="DW42" s="675"/>
      <c r="DX42" s="676"/>
      <c r="DY42" s="676"/>
      <c r="DZ42" s="676"/>
      <c r="EA42" s="676"/>
      <c r="EB42" s="676"/>
      <c r="EC42" s="677"/>
    </row>
    <row r="43" spans="2:133" ht="11.25" customHeight="1" x14ac:dyDescent="0.2">
      <c r="B43" s="196" t="s">
        <v>343</v>
      </c>
      <c r="CD43" s="662" t="s">
        <v>344</v>
      </c>
      <c r="CE43" s="663"/>
      <c r="CF43" s="663"/>
      <c r="CG43" s="663"/>
      <c r="CH43" s="663"/>
      <c r="CI43" s="663"/>
      <c r="CJ43" s="663"/>
      <c r="CK43" s="663"/>
      <c r="CL43" s="663"/>
      <c r="CM43" s="663"/>
      <c r="CN43" s="663"/>
      <c r="CO43" s="663"/>
      <c r="CP43" s="663"/>
      <c r="CQ43" s="664"/>
      <c r="CR43" s="665">
        <v>261249</v>
      </c>
      <c r="CS43" s="678"/>
      <c r="CT43" s="678"/>
      <c r="CU43" s="678"/>
      <c r="CV43" s="678"/>
      <c r="CW43" s="678"/>
      <c r="CX43" s="678"/>
      <c r="CY43" s="679"/>
      <c r="CZ43" s="668">
        <v>0.5</v>
      </c>
      <c r="DA43" s="680"/>
      <c r="DB43" s="680"/>
      <c r="DC43" s="681"/>
      <c r="DD43" s="671">
        <v>261249</v>
      </c>
      <c r="DE43" s="678"/>
      <c r="DF43" s="678"/>
      <c r="DG43" s="678"/>
      <c r="DH43" s="678"/>
      <c r="DI43" s="678"/>
      <c r="DJ43" s="678"/>
      <c r="DK43" s="679"/>
      <c r="DL43" s="672"/>
      <c r="DM43" s="673"/>
      <c r="DN43" s="673"/>
      <c r="DO43" s="673"/>
      <c r="DP43" s="673"/>
      <c r="DQ43" s="673"/>
      <c r="DR43" s="673"/>
      <c r="DS43" s="673"/>
      <c r="DT43" s="673"/>
      <c r="DU43" s="673"/>
      <c r="DV43" s="674"/>
      <c r="DW43" s="675"/>
      <c r="DX43" s="676"/>
      <c r="DY43" s="676"/>
      <c r="DZ43" s="676"/>
      <c r="EA43" s="676"/>
      <c r="EB43" s="676"/>
      <c r="EC43" s="677"/>
    </row>
    <row r="44" spans="2:133" ht="11.25" customHeight="1" x14ac:dyDescent="0.2">
      <c r="B44" s="682" t="s">
        <v>345</v>
      </c>
      <c r="C44" s="682"/>
      <c r="D44" s="682"/>
      <c r="E44" s="682"/>
      <c r="F44" s="682"/>
      <c r="G44" s="682"/>
      <c r="H44" s="682"/>
      <c r="I44" s="682"/>
      <c r="J44" s="682"/>
      <c r="K44" s="682"/>
      <c r="L44" s="682"/>
      <c r="M44" s="682"/>
      <c r="N44" s="682"/>
      <c r="O44" s="682"/>
      <c r="P44" s="682"/>
      <c r="Q44" s="682"/>
      <c r="R44" s="682"/>
      <c r="S44" s="682"/>
      <c r="T44" s="682"/>
      <c r="U44" s="682"/>
      <c r="V44" s="682"/>
      <c r="W44" s="682"/>
      <c r="X44" s="682"/>
      <c r="Y44" s="682"/>
      <c r="Z44" s="682"/>
      <c r="AA44" s="682"/>
      <c r="AB44" s="682"/>
      <c r="AC44" s="682"/>
      <c r="AD44" s="682"/>
      <c r="AE44" s="682"/>
      <c r="AF44" s="682"/>
      <c r="AG44" s="682"/>
      <c r="AH44" s="682"/>
      <c r="AI44" s="682"/>
      <c r="AJ44" s="682"/>
      <c r="AK44" s="682"/>
      <c r="AL44" s="682"/>
      <c r="AM44" s="682"/>
      <c r="AN44" s="682"/>
      <c r="AO44" s="682"/>
      <c r="AP44" s="682"/>
      <c r="AQ44" s="682"/>
      <c r="AR44" s="682"/>
      <c r="AS44" s="682"/>
      <c r="AT44" s="682"/>
      <c r="AU44" s="682"/>
      <c r="AV44" s="682"/>
      <c r="AW44" s="682"/>
      <c r="AX44" s="682"/>
      <c r="AY44" s="682"/>
      <c r="AZ44" s="682"/>
      <c r="BA44" s="682"/>
      <c r="BB44" s="682"/>
      <c r="BC44" s="682"/>
      <c r="BD44" s="682"/>
      <c r="BE44" s="682"/>
      <c r="BF44" s="682"/>
      <c r="BG44" s="682"/>
      <c r="BH44" s="682"/>
      <c r="BI44" s="682"/>
      <c r="BJ44" s="682"/>
      <c r="BK44" s="682"/>
      <c r="BL44" s="682"/>
      <c r="BM44" s="682"/>
      <c r="BN44" s="682"/>
      <c r="BO44" s="682"/>
      <c r="BP44" s="682"/>
      <c r="BQ44" s="682"/>
      <c r="BR44" s="682"/>
      <c r="BS44" s="682"/>
      <c r="BT44" s="682"/>
      <c r="BU44" s="682"/>
      <c r="BV44" s="682"/>
      <c r="BW44" s="682"/>
      <c r="BX44" s="682"/>
      <c r="BY44" s="682"/>
      <c r="BZ44" s="682"/>
      <c r="CA44" s="682"/>
      <c r="CB44" s="682"/>
      <c r="CC44" s="683"/>
      <c r="CD44" s="684" t="s">
        <v>293</v>
      </c>
      <c r="CE44" s="685"/>
      <c r="CF44" s="662" t="s">
        <v>346</v>
      </c>
      <c r="CG44" s="663"/>
      <c r="CH44" s="663"/>
      <c r="CI44" s="663"/>
      <c r="CJ44" s="663"/>
      <c r="CK44" s="663"/>
      <c r="CL44" s="663"/>
      <c r="CM44" s="663"/>
      <c r="CN44" s="663"/>
      <c r="CO44" s="663"/>
      <c r="CP44" s="663"/>
      <c r="CQ44" s="664"/>
      <c r="CR44" s="665">
        <v>7816688</v>
      </c>
      <c r="CS44" s="666"/>
      <c r="CT44" s="666"/>
      <c r="CU44" s="666"/>
      <c r="CV44" s="666"/>
      <c r="CW44" s="666"/>
      <c r="CX44" s="666"/>
      <c r="CY44" s="667"/>
      <c r="CZ44" s="668">
        <v>15.9</v>
      </c>
      <c r="DA44" s="669"/>
      <c r="DB44" s="669"/>
      <c r="DC44" s="670"/>
      <c r="DD44" s="671">
        <v>1272576</v>
      </c>
      <c r="DE44" s="666"/>
      <c r="DF44" s="666"/>
      <c r="DG44" s="666"/>
      <c r="DH44" s="666"/>
      <c r="DI44" s="666"/>
      <c r="DJ44" s="666"/>
      <c r="DK44" s="667"/>
      <c r="DL44" s="672"/>
      <c r="DM44" s="673"/>
      <c r="DN44" s="673"/>
      <c r="DO44" s="673"/>
      <c r="DP44" s="673"/>
      <c r="DQ44" s="673"/>
      <c r="DR44" s="673"/>
      <c r="DS44" s="673"/>
      <c r="DT44" s="673"/>
      <c r="DU44" s="673"/>
      <c r="DV44" s="674"/>
      <c r="DW44" s="675"/>
      <c r="DX44" s="676"/>
      <c r="DY44" s="676"/>
      <c r="DZ44" s="676"/>
      <c r="EA44" s="676"/>
      <c r="EB44" s="676"/>
      <c r="EC44" s="677"/>
    </row>
    <row r="45" spans="2:133" ht="11.25" customHeight="1" x14ac:dyDescent="0.2">
      <c r="B45" s="682" t="s">
        <v>347</v>
      </c>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c r="AA45" s="682"/>
      <c r="AB45" s="682"/>
      <c r="AC45" s="682"/>
      <c r="AD45" s="682"/>
      <c r="AE45" s="682"/>
      <c r="AF45" s="682"/>
      <c r="AG45" s="682"/>
      <c r="AH45" s="682"/>
      <c r="AI45" s="682"/>
      <c r="AJ45" s="682"/>
      <c r="AK45" s="682"/>
      <c r="AL45" s="682"/>
      <c r="AM45" s="682"/>
      <c r="AN45" s="682"/>
      <c r="AO45" s="682"/>
      <c r="AP45" s="682"/>
      <c r="AQ45" s="682"/>
      <c r="AR45" s="682"/>
      <c r="AS45" s="682"/>
      <c r="AT45" s="682"/>
      <c r="AU45" s="682"/>
      <c r="AV45" s="682"/>
      <c r="AW45" s="682"/>
      <c r="AX45" s="682"/>
      <c r="AY45" s="682"/>
      <c r="AZ45" s="682"/>
      <c r="BA45" s="682"/>
      <c r="BB45" s="682"/>
      <c r="BC45" s="682"/>
      <c r="BD45" s="682"/>
      <c r="BE45" s="682"/>
      <c r="BF45" s="682"/>
      <c r="BG45" s="682"/>
      <c r="BH45" s="682"/>
      <c r="BI45" s="682"/>
      <c r="BJ45" s="682"/>
      <c r="BK45" s="682"/>
      <c r="BL45" s="682"/>
      <c r="BM45" s="682"/>
      <c r="BN45" s="682"/>
      <c r="BO45" s="682"/>
      <c r="BP45" s="682"/>
      <c r="BQ45" s="682"/>
      <c r="BR45" s="682"/>
      <c r="BS45" s="682"/>
      <c r="BT45" s="682"/>
      <c r="BU45" s="682"/>
      <c r="BV45" s="682"/>
      <c r="BW45" s="682"/>
      <c r="BX45" s="682"/>
      <c r="BY45" s="682"/>
      <c r="BZ45" s="682"/>
      <c r="CA45" s="682"/>
      <c r="CB45" s="682"/>
      <c r="CC45" s="683"/>
      <c r="CD45" s="686"/>
      <c r="CE45" s="687"/>
      <c r="CF45" s="662" t="s">
        <v>348</v>
      </c>
      <c r="CG45" s="663"/>
      <c r="CH45" s="663"/>
      <c r="CI45" s="663"/>
      <c r="CJ45" s="663"/>
      <c r="CK45" s="663"/>
      <c r="CL45" s="663"/>
      <c r="CM45" s="663"/>
      <c r="CN45" s="663"/>
      <c r="CO45" s="663"/>
      <c r="CP45" s="663"/>
      <c r="CQ45" s="664"/>
      <c r="CR45" s="665">
        <v>2756108</v>
      </c>
      <c r="CS45" s="678"/>
      <c r="CT45" s="678"/>
      <c r="CU45" s="678"/>
      <c r="CV45" s="678"/>
      <c r="CW45" s="678"/>
      <c r="CX45" s="678"/>
      <c r="CY45" s="679"/>
      <c r="CZ45" s="668">
        <v>5.6</v>
      </c>
      <c r="DA45" s="680"/>
      <c r="DB45" s="680"/>
      <c r="DC45" s="681"/>
      <c r="DD45" s="671">
        <v>162979</v>
      </c>
      <c r="DE45" s="678"/>
      <c r="DF45" s="678"/>
      <c r="DG45" s="678"/>
      <c r="DH45" s="678"/>
      <c r="DI45" s="678"/>
      <c r="DJ45" s="678"/>
      <c r="DK45" s="679"/>
      <c r="DL45" s="672"/>
      <c r="DM45" s="673"/>
      <c r="DN45" s="673"/>
      <c r="DO45" s="673"/>
      <c r="DP45" s="673"/>
      <c r="DQ45" s="673"/>
      <c r="DR45" s="673"/>
      <c r="DS45" s="673"/>
      <c r="DT45" s="673"/>
      <c r="DU45" s="673"/>
      <c r="DV45" s="674"/>
      <c r="DW45" s="675"/>
      <c r="DX45" s="676"/>
      <c r="DY45" s="676"/>
      <c r="DZ45" s="676"/>
      <c r="EA45" s="676"/>
      <c r="EB45" s="676"/>
      <c r="EC45" s="677"/>
    </row>
    <row r="46" spans="2:133" ht="11.25" customHeight="1" x14ac:dyDescent="0.2">
      <c r="B46" s="207"/>
      <c r="CD46" s="686"/>
      <c r="CE46" s="687"/>
      <c r="CF46" s="662" t="s">
        <v>349</v>
      </c>
      <c r="CG46" s="663"/>
      <c r="CH46" s="663"/>
      <c r="CI46" s="663"/>
      <c r="CJ46" s="663"/>
      <c r="CK46" s="663"/>
      <c r="CL46" s="663"/>
      <c r="CM46" s="663"/>
      <c r="CN46" s="663"/>
      <c r="CO46" s="663"/>
      <c r="CP46" s="663"/>
      <c r="CQ46" s="664"/>
      <c r="CR46" s="665">
        <v>4877104</v>
      </c>
      <c r="CS46" s="666"/>
      <c r="CT46" s="666"/>
      <c r="CU46" s="666"/>
      <c r="CV46" s="666"/>
      <c r="CW46" s="666"/>
      <c r="CX46" s="666"/>
      <c r="CY46" s="667"/>
      <c r="CZ46" s="668">
        <v>9.9</v>
      </c>
      <c r="DA46" s="669"/>
      <c r="DB46" s="669"/>
      <c r="DC46" s="670"/>
      <c r="DD46" s="671">
        <v>1082744</v>
      </c>
      <c r="DE46" s="666"/>
      <c r="DF46" s="666"/>
      <c r="DG46" s="666"/>
      <c r="DH46" s="666"/>
      <c r="DI46" s="666"/>
      <c r="DJ46" s="666"/>
      <c r="DK46" s="667"/>
      <c r="DL46" s="672"/>
      <c r="DM46" s="673"/>
      <c r="DN46" s="673"/>
      <c r="DO46" s="673"/>
      <c r="DP46" s="673"/>
      <c r="DQ46" s="673"/>
      <c r="DR46" s="673"/>
      <c r="DS46" s="673"/>
      <c r="DT46" s="673"/>
      <c r="DU46" s="673"/>
      <c r="DV46" s="674"/>
      <c r="DW46" s="675"/>
      <c r="DX46" s="676"/>
      <c r="DY46" s="676"/>
      <c r="DZ46" s="676"/>
      <c r="EA46" s="676"/>
      <c r="EB46" s="676"/>
      <c r="EC46" s="677"/>
    </row>
    <row r="47" spans="2:133" ht="11.25" customHeight="1" x14ac:dyDescent="0.2">
      <c r="B47" s="207"/>
      <c r="CD47" s="686"/>
      <c r="CE47" s="687"/>
      <c r="CF47" s="662" t="s">
        <v>350</v>
      </c>
      <c r="CG47" s="663"/>
      <c r="CH47" s="663"/>
      <c r="CI47" s="663"/>
      <c r="CJ47" s="663"/>
      <c r="CK47" s="663"/>
      <c r="CL47" s="663"/>
      <c r="CM47" s="663"/>
      <c r="CN47" s="663"/>
      <c r="CO47" s="663"/>
      <c r="CP47" s="663"/>
      <c r="CQ47" s="664"/>
      <c r="CR47" s="665">
        <v>1224971</v>
      </c>
      <c r="CS47" s="678"/>
      <c r="CT47" s="678"/>
      <c r="CU47" s="678"/>
      <c r="CV47" s="678"/>
      <c r="CW47" s="678"/>
      <c r="CX47" s="678"/>
      <c r="CY47" s="679"/>
      <c r="CZ47" s="668">
        <v>2.5</v>
      </c>
      <c r="DA47" s="680"/>
      <c r="DB47" s="680"/>
      <c r="DC47" s="681"/>
      <c r="DD47" s="671">
        <v>116844</v>
      </c>
      <c r="DE47" s="678"/>
      <c r="DF47" s="678"/>
      <c r="DG47" s="678"/>
      <c r="DH47" s="678"/>
      <c r="DI47" s="678"/>
      <c r="DJ47" s="678"/>
      <c r="DK47" s="679"/>
      <c r="DL47" s="672"/>
      <c r="DM47" s="673"/>
      <c r="DN47" s="673"/>
      <c r="DO47" s="673"/>
      <c r="DP47" s="673"/>
      <c r="DQ47" s="673"/>
      <c r="DR47" s="673"/>
      <c r="DS47" s="673"/>
      <c r="DT47" s="673"/>
      <c r="DU47" s="673"/>
      <c r="DV47" s="674"/>
      <c r="DW47" s="675"/>
      <c r="DX47" s="676"/>
      <c r="DY47" s="676"/>
      <c r="DZ47" s="676"/>
      <c r="EA47" s="676"/>
      <c r="EB47" s="676"/>
      <c r="EC47" s="677"/>
    </row>
    <row r="48" spans="2:133" ht="10.8" x14ac:dyDescent="0.2">
      <c r="B48" s="207"/>
      <c r="CD48" s="688"/>
      <c r="CE48" s="689"/>
      <c r="CF48" s="662" t="s">
        <v>351</v>
      </c>
      <c r="CG48" s="663"/>
      <c r="CH48" s="663"/>
      <c r="CI48" s="663"/>
      <c r="CJ48" s="663"/>
      <c r="CK48" s="663"/>
      <c r="CL48" s="663"/>
      <c r="CM48" s="663"/>
      <c r="CN48" s="663"/>
      <c r="CO48" s="663"/>
      <c r="CP48" s="663"/>
      <c r="CQ48" s="664"/>
      <c r="CR48" s="665" t="s">
        <v>122</v>
      </c>
      <c r="CS48" s="666"/>
      <c r="CT48" s="666"/>
      <c r="CU48" s="666"/>
      <c r="CV48" s="666"/>
      <c r="CW48" s="666"/>
      <c r="CX48" s="666"/>
      <c r="CY48" s="667"/>
      <c r="CZ48" s="668" t="s">
        <v>122</v>
      </c>
      <c r="DA48" s="669"/>
      <c r="DB48" s="669"/>
      <c r="DC48" s="670"/>
      <c r="DD48" s="671" t="s">
        <v>122</v>
      </c>
      <c r="DE48" s="666"/>
      <c r="DF48" s="666"/>
      <c r="DG48" s="666"/>
      <c r="DH48" s="666"/>
      <c r="DI48" s="666"/>
      <c r="DJ48" s="666"/>
      <c r="DK48" s="667"/>
      <c r="DL48" s="672"/>
      <c r="DM48" s="673"/>
      <c r="DN48" s="673"/>
      <c r="DO48" s="673"/>
      <c r="DP48" s="673"/>
      <c r="DQ48" s="673"/>
      <c r="DR48" s="673"/>
      <c r="DS48" s="673"/>
      <c r="DT48" s="673"/>
      <c r="DU48" s="673"/>
      <c r="DV48" s="674"/>
      <c r="DW48" s="675"/>
      <c r="DX48" s="676"/>
      <c r="DY48" s="676"/>
      <c r="DZ48" s="676"/>
      <c r="EA48" s="676"/>
      <c r="EB48" s="676"/>
      <c r="EC48" s="677"/>
    </row>
    <row r="49" spans="2:133" ht="11.25" customHeight="1" x14ac:dyDescent="0.2">
      <c r="B49" s="207"/>
      <c r="CD49" s="646" t="s">
        <v>352</v>
      </c>
      <c r="CE49" s="647"/>
      <c r="CF49" s="647"/>
      <c r="CG49" s="647"/>
      <c r="CH49" s="647"/>
      <c r="CI49" s="647"/>
      <c r="CJ49" s="647"/>
      <c r="CK49" s="647"/>
      <c r="CL49" s="647"/>
      <c r="CM49" s="647"/>
      <c r="CN49" s="647"/>
      <c r="CO49" s="647"/>
      <c r="CP49" s="647"/>
      <c r="CQ49" s="648"/>
      <c r="CR49" s="649">
        <v>49113043</v>
      </c>
      <c r="CS49" s="650"/>
      <c r="CT49" s="650"/>
      <c r="CU49" s="650"/>
      <c r="CV49" s="650"/>
      <c r="CW49" s="650"/>
      <c r="CX49" s="650"/>
      <c r="CY49" s="651"/>
      <c r="CZ49" s="652">
        <v>100</v>
      </c>
      <c r="DA49" s="653"/>
      <c r="DB49" s="653"/>
      <c r="DC49" s="654"/>
      <c r="DD49" s="655">
        <v>31538030</v>
      </c>
      <c r="DE49" s="650"/>
      <c r="DF49" s="650"/>
      <c r="DG49" s="650"/>
      <c r="DH49" s="650"/>
      <c r="DI49" s="650"/>
      <c r="DJ49" s="650"/>
      <c r="DK49" s="651"/>
      <c r="DL49" s="656"/>
      <c r="DM49" s="657"/>
      <c r="DN49" s="657"/>
      <c r="DO49" s="657"/>
      <c r="DP49" s="657"/>
      <c r="DQ49" s="657"/>
      <c r="DR49" s="657"/>
      <c r="DS49" s="657"/>
      <c r="DT49" s="657"/>
      <c r="DU49" s="657"/>
      <c r="DV49" s="658"/>
      <c r="DW49" s="659"/>
      <c r="DX49" s="660"/>
      <c r="DY49" s="660"/>
      <c r="DZ49" s="660"/>
      <c r="EA49" s="660"/>
      <c r="EB49" s="660"/>
      <c r="EC49" s="661"/>
    </row>
  </sheetData>
  <sheetProtection algorithmName="SHA-512" hashValue="K2i+augncqjSWc1bl3+lfBNQoHTjENS9ZAAmCSeSxfseI7Pka8XuVAcPafGzH0KDOCgRi/Tl80i7a0399+OooQ==" saltValue="BJA2VrEITK41hEV+ZKTb+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4" t="s">
        <v>353</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5" t="s">
        <v>354</v>
      </c>
      <c r="DK2" s="1136"/>
      <c r="DL2" s="1136"/>
      <c r="DM2" s="1136"/>
      <c r="DN2" s="1136"/>
      <c r="DO2" s="1137"/>
      <c r="DP2" s="210"/>
      <c r="DQ2" s="1135" t="s">
        <v>355</v>
      </c>
      <c r="DR2" s="1136"/>
      <c r="DS2" s="1136"/>
      <c r="DT2" s="1136"/>
      <c r="DU2" s="1136"/>
      <c r="DV2" s="1136"/>
      <c r="DW2" s="1136"/>
      <c r="DX2" s="1136"/>
      <c r="DY2" s="1136"/>
      <c r="DZ2" s="11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103" t="s">
        <v>356</v>
      </c>
      <c r="B4" s="1103"/>
      <c r="C4" s="1103"/>
      <c r="D4" s="1103"/>
      <c r="E4" s="1103"/>
      <c r="F4" s="1103"/>
      <c r="G4" s="1103"/>
      <c r="H4" s="1103"/>
      <c r="I4" s="1103"/>
      <c r="J4" s="1103"/>
      <c r="K4" s="1103"/>
      <c r="L4" s="1103"/>
      <c r="M4" s="1103"/>
      <c r="N4" s="1103"/>
      <c r="O4" s="1103"/>
      <c r="P4" s="1103"/>
      <c r="Q4" s="1103"/>
      <c r="R4" s="1103"/>
      <c r="S4" s="1103"/>
      <c r="T4" s="1103"/>
      <c r="U4" s="1103"/>
      <c r="V4" s="1103"/>
      <c r="W4" s="1103"/>
      <c r="X4" s="1103"/>
      <c r="Y4" s="1103"/>
      <c r="Z4" s="1103"/>
      <c r="AA4" s="1103"/>
      <c r="AB4" s="1103"/>
      <c r="AC4" s="1103"/>
      <c r="AD4" s="1103"/>
      <c r="AE4" s="1103"/>
      <c r="AF4" s="1103"/>
      <c r="AG4" s="1103"/>
      <c r="AH4" s="1103"/>
      <c r="AI4" s="1103"/>
      <c r="AJ4" s="1103"/>
      <c r="AK4" s="1103"/>
      <c r="AL4" s="1103"/>
      <c r="AM4" s="1103"/>
      <c r="AN4" s="1103"/>
      <c r="AO4" s="1103"/>
      <c r="AP4" s="1103"/>
      <c r="AQ4" s="1103"/>
      <c r="AR4" s="1103"/>
      <c r="AS4" s="1103"/>
      <c r="AT4" s="1103"/>
      <c r="AU4" s="1103"/>
      <c r="AV4" s="1103"/>
      <c r="AW4" s="1103"/>
      <c r="AX4" s="1103"/>
      <c r="AY4" s="1103"/>
      <c r="AZ4" s="214"/>
      <c r="BA4" s="214"/>
      <c r="BB4" s="214"/>
      <c r="BC4" s="214"/>
      <c r="BD4" s="214"/>
      <c r="BE4" s="215"/>
      <c r="BF4" s="215"/>
      <c r="BG4" s="215"/>
      <c r="BH4" s="215"/>
      <c r="BI4" s="215"/>
      <c r="BJ4" s="215"/>
      <c r="BK4" s="215"/>
      <c r="BL4" s="215"/>
      <c r="BM4" s="215"/>
      <c r="BN4" s="215"/>
      <c r="BO4" s="215"/>
      <c r="BP4" s="215"/>
      <c r="BQ4" s="774" t="s">
        <v>357</v>
      </c>
      <c r="BR4" s="774"/>
      <c r="BS4" s="774"/>
      <c r="BT4" s="774"/>
      <c r="BU4" s="774"/>
      <c r="BV4" s="774"/>
      <c r="BW4" s="774"/>
      <c r="BX4" s="774"/>
      <c r="BY4" s="774"/>
      <c r="BZ4" s="774"/>
      <c r="CA4" s="774"/>
      <c r="CB4" s="774"/>
      <c r="CC4" s="774"/>
      <c r="CD4" s="774"/>
      <c r="CE4" s="774"/>
      <c r="CF4" s="774"/>
      <c r="CG4" s="774"/>
      <c r="CH4" s="774"/>
      <c r="CI4" s="774"/>
      <c r="CJ4" s="774"/>
      <c r="CK4" s="774"/>
      <c r="CL4" s="774"/>
      <c r="CM4" s="774"/>
      <c r="CN4" s="774"/>
      <c r="CO4" s="774"/>
      <c r="CP4" s="774"/>
      <c r="CQ4" s="774"/>
      <c r="CR4" s="774"/>
      <c r="CS4" s="774"/>
      <c r="CT4" s="774"/>
      <c r="CU4" s="774"/>
      <c r="CV4" s="774"/>
      <c r="CW4" s="774"/>
      <c r="CX4" s="774"/>
      <c r="CY4" s="774"/>
      <c r="CZ4" s="774"/>
      <c r="DA4" s="774"/>
      <c r="DB4" s="774"/>
      <c r="DC4" s="774"/>
      <c r="DD4" s="774"/>
      <c r="DE4" s="774"/>
      <c r="DF4" s="774"/>
      <c r="DG4" s="774"/>
      <c r="DH4" s="774"/>
      <c r="DI4" s="774"/>
      <c r="DJ4" s="774"/>
      <c r="DK4" s="774"/>
      <c r="DL4" s="774"/>
      <c r="DM4" s="774"/>
      <c r="DN4" s="774"/>
      <c r="DO4" s="774"/>
      <c r="DP4" s="774"/>
      <c r="DQ4" s="774"/>
      <c r="DR4" s="774"/>
      <c r="DS4" s="774"/>
      <c r="DT4" s="774"/>
      <c r="DU4" s="774"/>
      <c r="DV4" s="774"/>
      <c r="DW4" s="774"/>
      <c r="DX4" s="774"/>
      <c r="DY4" s="774"/>
      <c r="DZ4" s="774"/>
      <c r="EA4" s="217"/>
    </row>
    <row r="5" spans="1:131" s="218" customFormat="1" ht="26.25" customHeight="1" x14ac:dyDescent="0.2">
      <c r="A5" s="1039" t="s">
        <v>358</v>
      </c>
      <c r="B5" s="1040"/>
      <c r="C5" s="1040"/>
      <c r="D5" s="1040"/>
      <c r="E5" s="1040"/>
      <c r="F5" s="1040"/>
      <c r="G5" s="1040"/>
      <c r="H5" s="1040"/>
      <c r="I5" s="1040"/>
      <c r="J5" s="1040"/>
      <c r="K5" s="1040"/>
      <c r="L5" s="1040"/>
      <c r="M5" s="1040"/>
      <c r="N5" s="1040"/>
      <c r="O5" s="1040"/>
      <c r="P5" s="1041"/>
      <c r="Q5" s="1045" t="s">
        <v>359</v>
      </c>
      <c r="R5" s="1046"/>
      <c r="S5" s="1046"/>
      <c r="T5" s="1046"/>
      <c r="U5" s="1047"/>
      <c r="V5" s="1045" t="s">
        <v>360</v>
      </c>
      <c r="W5" s="1046"/>
      <c r="X5" s="1046"/>
      <c r="Y5" s="1046"/>
      <c r="Z5" s="1047"/>
      <c r="AA5" s="1045" t="s">
        <v>361</v>
      </c>
      <c r="AB5" s="1046"/>
      <c r="AC5" s="1046"/>
      <c r="AD5" s="1046"/>
      <c r="AE5" s="1046"/>
      <c r="AF5" s="1138" t="s">
        <v>362</v>
      </c>
      <c r="AG5" s="1046"/>
      <c r="AH5" s="1046"/>
      <c r="AI5" s="1046"/>
      <c r="AJ5" s="1059"/>
      <c r="AK5" s="1046" t="s">
        <v>363</v>
      </c>
      <c r="AL5" s="1046"/>
      <c r="AM5" s="1046"/>
      <c r="AN5" s="1046"/>
      <c r="AO5" s="1047"/>
      <c r="AP5" s="1045" t="s">
        <v>364</v>
      </c>
      <c r="AQ5" s="1046"/>
      <c r="AR5" s="1046"/>
      <c r="AS5" s="1046"/>
      <c r="AT5" s="1047"/>
      <c r="AU5" s="1045" t="s">
        <v>365</v>
      </c>
      <c r="AV5" s="1046"/>
      <c r="AW5" s="1046"/>
      <c r="AX5" s="1046"/>
      <c r="AY5" s="1059"/>
      <c r="AZ5" s="214"/>
      <c r="BA5" s="214"/>
      <c r="BB5" s="214"/>
      <c r="BC5" s="214"/>
      <c r="BD5" s="214"/>
      <c r="BE5" s="215"/>
      <c r="BF5" s="215"/>
      <c r="BG5" s="215"/>
      <c r="BH5" s="215"/>
      <c r="BI5" s="215"/>
      <c r="BJ5" s="215"/>
      <c r="BK5" s="215"/>
      <c r="BL5" s="215"/>
      <c r="BM5" s="215"/>
      <c r="BN5" s="215"/>
      <c r="BO5" s="215"/>
      <c r="BP5" s="215"/>
      <c r="BQ5" s="1039" t="s">
        <v>366</v>
      </c>
      <c r="BR5" s="1040"/>
      <c r="BS5" s="1040"/>
      <c r="BT5" s="1040"/>
      <c r="BU5" s="1040"/>
      <c r="BV5" s="1040"/>
      <c r="BW5" s="1040"/>
      <c r="BX5" s="1040"/>
      <c r="BY5" s="1040"/>
      <c r="BZ5" s="1040"/>
      <c r="CA5" s="1040"/>
      <c r="CB5" s="1040"/>
      <c r="CC5" s="1040"/>
      <c r="CD5" s="1040"/>
      <c r="CE5" s="1040"/>
      <c r="CF5" s="1040"/>
      <c r="CG5" s="1041"/>
      <c r="CH5" s="1045" t="s">
        <v>367</v>
      </c>
      <c r="CI5" s="1046"/>
      <c r="CJ5" s="1046"/>
      <c r="CK5" s="1046"/>
      <c r="CL5" s="1047"/>
      <c r="CM5" s="1045" t="s">
        <v>368</v>
      </c>
      <c r="CN5" s="1046"/>
      <c r="CO5" s="1046"/>
      <c r="CP5" s="1046"/>
      <c r="CQ5" s="1047"/>
      <c r="CR5" s="1045" t="s">
        <v>369</v>
      </c>
      <c r="CS5" s="1046"/>
      <c r="CT5" s="1046"/>
      <c r="CU5" s="1046"/>
      <c r="CV5" s="1047"/>
      <c r="CW5" s="1045" t="s">
        <v>370</v>
      </c>
      <c r="CX5" s="1046"/>
      <c r="CY5" s="1046"/>
      <c r="CZ5" s="1046"/>
      <c r="DA5" s="1047"/>
      <c r="DB5" s="1045" t="s">
        <v>371</v>
      </c>
      <c r="DC5" s="1046"/>
      <c r="DD5" s="1046"/>
      <c r="DE5" s="1046"/>
      <c r="DF5" s="1047"/>
      <c r="DG5" s="1128" t="s">
        <v>372</v>
      </c>
      <c r="DH5" s="1129"/>
      <c r="DI5" s="1129"/>
      <c r="DJ5" s="1129"/>
      <c r="DK5" s="1130"/>
      <c r="DL5" s="1128" t="s">
        <v>373</v>
      </c>
      <c r="DM5" s="1129"/>
      <c r="DN5" s="1129"/>
      <c r="DO5" s="1129"/>
      <c r="DP5" s="1130"/>
      <c r="DQ5" s="1045" t="s">
        <v>374</v>
      </c>
      <c r="DR5" s="1046"/>
      <c r="DS5" s="1046"/>
      <c r="DT5" s="1046"/>
      <c r="DU5" s="1047"/>
      <c r="DV5" s="1045" t="s">
        <v>365</v>
      </c>
      <c r="DW5" s="1046"/>
      <c r="DX5" s="1046"/>
      <c r="DY5" s="1046"/>
      <c r="DZ5" s="1059"/>
      <c r="EA5" s="217"/>
    </row>
    <row r="6" spans="1:131" s="218" customFormat="1" ht="26.25" customHeight="1" thickBot="1" x14ac:dyDescent="0.25">
      <c r="A6" s="1042"/>
      <c r="B6" s="1043"/>
      <c r="C6" s="1043"/>
      <c r="D6" s="1043"/>
      <c r="E6" s="1043"/>
      <c r="F6" s="1043"/>
      <c r="G6" s="1043"/>
      <c r="H6" s="1043"/>
      <c r="I6" s="1043"/>
      <c r="J6" s="1043"/>
      <c r="K6" s="1043"/>
      <c r="L6" s="1043"/>
      <c r="M6" s="1043"/>
      <c r="N6" s="1043"/>
      <c r="O6" s="1043"/>
      <c r="P6" s="1044"/>
      <c r="Q6" s="1048"/>
      <c r="R6" s="1049"/>
      <c r="S6" s="1049"/>
      <c r="T6" s="1049"/>
      <c r="U6" s="1050"/>
      <c r="V6" s="1048"/>
      <c r="W6" s="1049"/>
      <c r="X6" s="1049"/>
      <c r="Y6" s="1049"/>
      <c r="Z6" s="1050"/>
      <c r="AA6" s="1048"/>
      <c r="AB6" s="1049"/>
      <c r="AC6" s="1049"/>
      <c r="AD6" s="1049"/>
      <c r="AE6" s="1049"/>
      <c r="AF6" s="1139"/>
      <c r="AG6" s="1049"/>
      <c r="AH6" s="1049"/>
      <c r="AI6" s="1049"/>
      <c r="AJ6" s="1060"/>
      <c r="AK6" s="1049"/>
      <c r="AL6" s="1049"/>
      <c r="AM6" s="1049"/>
      <c r="AN6" s="1049"/>
      <c r="AO6" s="1050"/>
      <c r="AP6" s="1048"/>
      <c r="AQ6" s="1049"/>
      <c r="AR6" s="1049"/>
      <c r="AS6" s="1049"/>
      <c r="AT6" s="1050"/>
      <c r="AU6" s="1048"/>
      <c r="AV6" s="1049"/>
      <c r="AW6" s="1049"/>
      <c r="AX6" s="1049"/>
      <c r="AY6" s="1060"/>
      <c r="AZ6" s="214"/>
      <c r="BA6" s="214"/>
      <c r="BB6" s="214"/>
      <c r="BC6" s="214"/>
      <c r="BD6" s="214"/>
      <c r="BE6" s="215"/>
      <c r="BF6" s="215"/>
      <c r="BG6" s="215"/>
      <c r="BH6" s="215"/>
      <c r="BI6" s="215"/>
      <c r="BJ6" s="215"/>
      <c r="BK6" s="215"/>
      <c r="BL6" s="215"/>
      <c r="BM6" s="215"/>
      <c r="BN6" s="215"/>
      <c r="BO6" s="215"/>
      <c r="BP6" s="215"/>
      <c r="BQ6" s="1042"/>
      <c r="BR6" s="1043"/>
      <c r="BS6" s="1043"/>
      <c r="BT6" s="1043"/>
      <c r="BU6" s="1043"/>
      <c r="BV6" s="1043"/>
      <c r="BW6" s="1043"/>
      <c r="BX6" s="1043"/>
      <c r="BY6" s="1043"/>
      <c r="BZ6" s="1043"/>
      <c r="CA6" s="1043"/>
      <c r="CB6" s="1043"/>
      <c r="CC6" s="1043"/>
      <c r="CD6" s="1043"/>
      <c r="CE6" s="1043"/>
      <c r="CF6" s="1043"/>
      <c r="CG6" s="1044"/>
      <c r="CH6" s="1048"/>
      <c r="CI6" s="1049"/>
      <c r="CJ6" s="1049"/>
      <c r="CK6" s="1049"/>
      <c r="CL6" s="1050"/>
      <c r="CM6" s="1048"/>
      <c r="CN6" s="1049"/>
      <c r="CO6" s="1049"/>
      <c r="CP6" s="1049"/>
      <c r="CQ6" s="1050"/>
      <c r="CR6" s="1048"/>
      <c r="CS6" s="1049"/>
      <c r="CT6" s="1049"/>
      <c r="CU6" s="1049"/>
      <c r="CV6" s="1050"/>
      <c r="CW6" s="1048"/>
      <c r="CX6" s="1049"/>
      <c r="CY6" s="1049"/>
      <c r="CZ6" s="1049"/>
      <c r="DA6" s="1050"/>
      <c r="DB6" s="1048"/>
      <c r="DC6" s="1049"/>
      <c r="DD6" s="1049"/>
      <c r="DE6" s="1049"/>
      <c r="DF6" s="1050"/>
      <c r="DG6" s="1131"/>
      <c r="DH6" s="1132"/>
      <c r="DI6" s="1132"/>
      <c r="DJ6" s="1132"/>
      <c r="DK6" s="1133"/>
      <c r="DL6" s="1131"/>
      <c r="DM6" s="1132"/>
      <c r="DN6" s="1132"/>
      <c r="DO6" s="1132"/>
      <c r="DP6" s="1133"/>
      <c r="DQ6" s="1048"/>
      <c r="DR6" s="1049"/>
      <c r="DS6" s="1049"/>
      <c r="DT6" s="1049"/>
      <c r="DU6" s="1050"/>
      <c r="DV6" s="1048"/>
      <c r="DW6" s="1049"/>
      <c r="DX6" s="1049"/>
      <c r="DY6" s="1049"/>
      <c r="DZ6" s="1060"/>
      <c r="EA6" s="217"/>
    </row>
    <row r="7" spans="1:131" s="218" customFormat="1" ht="26.25" customHeight="1" thickTop="1" x14ac:dyDescent="0.2">
      <c r="A7" s="219">
        <v>1</v>
      </c>
      <c r="B7" s="1091" t="s">
        <v>375</v>
      </c>
      <c r="C7" s="1092"/>
      <c r="D7" s="1092"/>
      <c r="E7" s="1092"/>
      <c r="F7" s="1092"/>
      <c r="G7" s="1092"/>
      <c r="H7" s="1092"/>
      <c r="I7" s="1092"/>
      <c r="J7" s="1092"/>
      <c r="K7" s="1092"/>
      <c r="L7" s="1092"/>
      <c r="M7" s="1092"/>
      <c r="N7" s="1092"/>
      <c r="O7" s="1092"/>
      <c r="P7" s="1093"/>
      <c r="Q7" s="1146">
        <v>52599</v>
      </c>
      <c r="R7" s="1147"/>
      <c r="S7" s="1147"/>
      <c r="T7" s="1147"/>
      <c r="U7" s="1147"/>
      <c r="V7" s="1147">
        <v>50389</v>
      </c>
      <c r="W7" s="1147"/>
      <c r="X7" s="1147"/>
      <c r="Y7" s="1147"/>
      <c r="Z7" s="1147"/>
      <c r="AA7" s="1147">
        <v>2210</v>
      </c>
      <c r="AB7" s="1147"/>
      <c r="AC7" s="1147"/>
      <c r="AD7" s="1147"/>
      <c r="AE7" s="1148"/>
      <c r="AF7" s="1149">
        <v>1491</v>
      </c>
      <c r="AG7" s="1150"/>
      <c r="AH7" s="1150"/>
      <c r="AI7" s="1150"/>
      <c r="AJ7" s="1151"/>
      <c r="AK7" s="1152">
        <v>3096</v>
      </c>
      <c r="AL7" s="1153"/>
      <c r="AM7" s="1153"/>
      <c r="AN7" s="1153"/>
      <c r="AO7" s="1153"/>
      <c r="AP7" s="1153">
        <v>47897</v>
      </c>
      <c r="AQ7" s="1153"/>
      <c r="AR7" s="1153"/>
      <c r="AS7" s="1153"/>
      <c r="AT7" s="1153"/>
      <c r="AU7" s="1154"/>
      <c r="AV7" s="1154"/>
      <c r="AW7" s="1154"/>
      <c r="AX7" s="1154"/>
      <c r="AY7" s="1155"/>
      <c r="AZ7" s="214"/>
      <c r="BA7" s="214"/>
      <c r="BB7" s="214"/>
      <c r="BC7" s="214"/>
      <c r="BD7" s="214"/>
      <c r="BE7" s="215"/>
      <c r="BF7" s="215"/>
      <c r="BG7" s="215"/>
      <c r="BH7" s="215"/>
      <c r="BI7" s="215"/>
      <c r="BJ7" s="215"/>
      <c r="BK7" s="215"/>
      <c r="BL7" s="215"/>
      <c r="BM7" s="215"/>
      <c r="BN7" s="215"/>
      <c r="BO7" s="215"/>
      <c r="BP7" s="215"/>
      <c r="BQ7" s="219">
        <v>1</v>
      </c>
      <c r="BR7" s="220"/>
      <c r="BS7" s="1143" t="s">
        <v>563</v>
      </c>
      <c r="BT7" s="1144"/>
      <c r="BU7" s="1144"/>
      <c r="BV7" s="1144"/>
      <c r="BW7" s="1144"/>
      <c r="BX7" s="1144"/>
      <c r="BY7" s="1144"/>
      <c r="BZ7" s="1144"/>
      <c r="CA7" s="1144"/>
      <c r="CB7" s="1144"/>
      <c r="CC7" s="1144"/>
      <c r="CD7" s="1144"/>
      <c r="CE7" s="1144"/>
      <c r="CF7" s="1144"/>
      <c r="CG7" s="1156"/>
      <c r="CH7" s="1140">
        <v>3</v>
      </c>
      <c r="CI7" s="1141"/>
      <c r="CJ7" s="1141"/>
      <c r="CK7" s="1141"/>
      <c r="CL7" s="1142"/>
      <c r="CM7" s="1140">
        <v>125</v>
      </c>
      <c r="CN7" s="1141"/>
      <c r="CO7" s="1141"/>
      <c r="CP7" s="1141"/>
      <c r="CQ7" s="1142"/>
      <c r="CR7" s="1140">
        <v>20</v>
      </c>
      <c r="CS7" s="1141"/>
      <c r="CT7" s="1141"/>
      <c r="CU7" s="1141"/>
      <c r="CV7" s="1142"/>
      <c r="CW7" s="1140" t="s">
        <v>554</v>
      </c>
      <c r="CX7" s="1141"/>
      <c r="CY7" s="1141"/>
      <c r="CZ7" s="1141"/>
      <c r="DA7" s="1142"/>
      <c r="DB7" s="1140" t="s">
        <v>554</v>
      </c>
      <c r="DC7" s="1141"/>
      <c r="DD7" s="1141"/>
      <c r="DE7" s="1141"/>
      <c r="DF7" s="1142"/>
      <c r="DG7" s="1140" t="s">
        <v>554</v>
      </c>
      <c r="DH7" s="1141"/>
      <c r="DI7" s="1141"/>
      <c r="DJ7" s="1141"/>
      <c r="DK7" s="1142"/>
      <c r="DL7" s="1140" t="s">
        <v>554</v>
      </c>
      <c r="DM7" s="1141"/>
      <c r="DN7" s="1141"/>
      <c r="DO7" s="1141"/>
      <c r="DP7" s="1142"/>
      <c r="DQ7" s="1140" t="s">
        <v>554</v>
      </c>
      <c r="DR7" s="1141"/>
      <c r="DS7" s="1141"/>
      <c r="DT7" s="1141"/>
      <c r="DU7" s="1142"/>
      <c r="DV7" s="1143"/>
      <c r="DW7" s="1144"/>
      <c r="DX7" s="1144"/>
      <c r="DY7" s="1144"/>
      <c r="DZ7" s="1145"/>
      <c r="EA7" s="217"/>
    </row>
    <row r="8" spans="1:131" s="218" customFormat="1" ht="26.25" customHeight="1" x14ac:dyDescent="0.2">
      <c r="A8" s="221">
        <v>2</v>
      </c>
      <c r="B8" s="1074"/>
      <c r="C8" s="1075"/>
      <c r="D8" s="1075"/>
      <c r="E8" s="1075"/>
      <c r="F8" s="1075"/>
      <c r="G8" s="1075"/>
      <c r="H8" s="1075"/>
      <c r="I8" s="1075"/>
      <c r="J8" s="1075"/>
      <c r="K8" s="1075"/>
      <c r="L8" s="1075"/>
      <c r="M8" s="1075"/>
      <c r="N8" s="1075"/>
      <c r="O8" s="1075"/>
      <c r="P8" s="1076"/>
      <c r="Q8" s="1082"/>
      <c r="R8" s="1083"/>
      <c r="S8" s="1083"/>
      <c r="T8" s="1083"/>
      <c r="U8" s="1083"/>
      <c r="V8" s="1083"/>
      <c r="W8" s="1083"/>
      <c r="X8" s="1083"/>
      <c r="Y8" s="1083"/>
      <c r="Z8" s="1083"/>
      <c r="AA8" s="1083"/>
      <c r="AB8" s="1083"/>
      <c r="AC8" s="1083"/>
      <c r="AD8" s="1083"/>
      <c r="AE8" s="1084"/>
      <c r="AF8" s="1079"/>
      <c r="AG8" s="1080"/>
      <c r="AH8" s="1080"/>
      <c r="AI8" s="1080"/>
      <c r="AJ8" s="1081"/>
      <c r="AK8" s="1124"/>
      <c r="AL8" s="1125"/>
      <c r="AM8" s="1125"/>
      <c r="AN8" s="1125"/>
      <c r="AO8" s="1125"/>
      <c r="AP8" s="1125"/>
      <c r="AQ8" s="1125"/>
      <c r="AR8" s="1125"/>
      <c r="AS8" s="1125"/>
      <c r="AT8" s="1125"/>
      <c r="AU8" s="1126"/>
      <c r="AV8" s="1126"/>
      <c r="AW8" s="1126"/>
      <c r="AX8" s="1126"/>
      <c r="AY8" s="1127"/>
      <c r="AZ8" s="214"/>
      <c r="BA8" s="214"/>
      <c r="BB8" s="214"/>
      <c r="BC8" s="214"/>
      <c r="BD8" s="214"/>
      <c r="BE8" s="215"/>
      <c r="BF8" s="215"/>
      <c r="BG8" s="215"/>
      <c r="BH8" s="215"/>
      <c r="BI8" s="215"/>
      <c r="BJ8" s="215"/>
      <c r="BK8" s="215"/>
      <c r="BL8" s="215"/>
      <c r="BM8" s="215"/>
      <c r="BN8" s="215"/>
      <c r="BO8" s="215"/>
      <c r="BP8" s="215"/>
      <c r="BQ8" s="221">
        <v>2</v>
      </c>
      <c r="BR8" s="222"/>
      <c r="BS8" s="1036" t="s">
        <v>564</v>
      </c>
      <c r="BT8" s="1037"/>
      <c r="BU8" s="1037"/>
      <c r="BV8" s="1037"/>
      <c r="BW8" s="1037"/>
      <c r="BX8" s="1037"/>
      <c r="BY8" s="1037"/>
      <c r="BZ8" s="1037"/>
      <c r="CA8" s="1037"/>
      <c r="CB8" s="1037"/>
      <c r="CC8" s="1037"/>
      <c r="CD8" s="1037"/>
      <c r="CE8" s="1037"/>
      <c r="CF8" s="1037"/>
      <c r="CG8" s="1058"/>
      <c r="CH8" s="1033">
        <v>0</v>
      </c>
      <c r="CI8" s="1034"/>
      <c r="CJ8" s="1034"/>
      <c r="CK8" s="1034"/>
      <c r="CL8" s="1035"/>
      <c r="CM8" s="1033">
        <v>30</v>
      </c>
      <c r="CN8" s="1034"/>
      <c r="CO8" s="1034"/>
      <c r="CP8" s="1034"/>
      <c r="CQ8" s="1035"/>
      <c r="CR8" s="1033">
        <v>10</v>
      </c>
      <c r="CS8" s="1034"/>
      <c r="CT8" s="1034"/>
      <c r="CU8" s="1034"/>
      <c r="CV8" s="1035"/>
      <c r="CW8" s="1033" t="s">
        <v>554</v>
      </c>
      <c r="CX8" s="1034"/>
      <c r="CY8" s="1034"/>
      <c r="CZ8" s="1034"/>
      <c r="DA8" s="1035"/>
      <c r="DB8" s="1033">
        <v>121</v>
      </c>
      <c r="DC8" s="1034"/>
      <c r="DD8" s="1034"/>
      <c r="DE8" s="1034"/>
      <c r="DF8" s="1035"/>
      <c r="DG8" s="1033" t="s">
        <v>554</v>
      </c>
      <c r="DH8" s="1034"/>
      <c r="DI8" s="1034"/>
      <c r="DJ8" s="1034"/>
      <c r="DK8" s="1035"/>
      <c r="DL8" s="1033" t="s">
        <v>554</v>
      </c>
      <c r="DM8" s="1034"/>
      <c r="DN8" s="1034"/>
      <c r="DO8" s="1034"/>
      <c r="DP8" s="1035"/>
      <c r="DQ8" s="1033" t="s">
        <v>554</v>
      </c>
      <c r="DR8" s="1034"/>
      <c r="DS8" s="1034"/>
      <c r="DT8" s="1034"/>
      <c r="DU8" s="1035"/>
      <c r="DV8" s="1036"/>
      <c r="DW8" s="1037"/>
      <c r="DX8" s="1037"/>
      <c r="DY8" s="1037"/>
      <c r="DZ8" s="1038"/>
      <c r="EA8" s="217"/>
    </row>
    <row r="9" spans="1:131" s="218" customFormat="1" ht="26.25" customHeight="1" x14ac:dyDescent="0.2">
      <c r="A9" s="221">
        <v>3</v>
      </c>
      <c r="B9" s="1074"/>
      <c r="C9" s="1075"/>
      <c r="D9" s="1075"/>
      <c r="E9" s="1075"/>
      <c r="F9" s="1075"/>
      <c r="G9" s="1075"/>
      <c r="H9" s="1075"/>
      <c r="I9" s="1075"/>
      <c r="J9" s="1075"/>
      <c r="K9" s="1075"/>
      <c r="L9" s="1075"/>
      <c r="M9" s="1075"/>
      <c r="N9" s="1075"/>
      <c r="O9" s="1075"/>
      <c r="P9" s="1076"/>
      <c r="Q9" s="1082"/>
      <c r="R9" s="1083"/>
      <c r="S9" s="1083"/>
      <c r="T9" s="1083"/>
      <c r="U9" s="1083"/>
      <c r="V9" s="1083"/>
      <c r="W9" s="1083"/>
      <c r="X9" s="1083"/>
      <c r="Y9" s="1083"/>
      <c r="Z9" s="1083"/>
      <c r="AA9" s="1083"/>
      <c r="AB9" s="1083"/>
      <c r="AC9" s="1083"/>
      <c r="AD9" s="1083"/>
      <c r="AE9" s="1084"/>
      <c r="AF9" s="1079"/>
      <c r="AG9" s="1080"/>
      <c r="AH9" s="1080"/>
      <c r="AI9" s="1080"/>
      <c r="AJ9" s="1081"/>
      <c r="AK9" s="1124"/>
      <c r="AL9" s="1125"/>
      <c r="AM9" s="1125"/>
      <c r="AN9" s="1125"/>
      <c r="AO9" s="1125"/>
      <c r="AP9" s="1125"/>
      <c r="AQ9" s="1125"/>
      <c r="AR9" s="1125"/>
      <c r="AS9" s="1125"/>
      <c r="AT9" s="1125"/>
      <c r="AU9" s="1126"/>
      <c r="AV9" s="1126"/>
      <c r="AW9" s="1126"/>
      <c r="AX9" s="1126"/>
      <c r="AY9" s="1127"/>
      <c r="AZ9" s="214"/>
      <c r="BA9" s="214"/>
      <c r="BB9" s="214"/>
      <c r="BC9" s="214"/>
      <c r="BD9" s="214"/>
      <c r="BE9" s="215"/>
      <c r="BF9" s="215"/>
      <c r="BG9" s="215"/>
      <c r="BH9" s="215"/>
      <c r="BI9" s="215"/>
      <c r="BJ9" s="215"/>
      <c r="BK9" s="215"/>
      <c r="BL9" s="215"/>
      <c r="BM9" s="215"/>
      <c r="BN9" s="215"/>
      <c r="BO9" s="215"/>
      <c r="BP9" s="215"/>
      <c r="BQ9" s="221">
        <v>3</v>
      </c>
      <c r="BR9" s="222"/>
      <c r="BS9" s="1036" t="s">
        <v>565</v>
      </c>
      <c r="BT9" s="1037"/>
      <c r="BU9" s="1037"/>
      <c r="BV9" s="1037"/>
      <c r="BW9" s="1037"/>
      <c r="BX9" s="1037"/>
      <c r="BY9" s="1037"/>
      <c r="BZ9" s="1037"/>
      <c r="CA9" s="1037"/>
      <c r="CB9" s="1037"/>
      <c r="CC9" s="1037"/>
      <c r="CD9" s="1037"/>
      <c r="CE9" s="1037"/>
      <c r="CF9" s="1037"/>
      <c r="CG9" s="1058"/>
      <c r="CH9" s="1033">
        <v>0</v>
      </c>
      <c r="CI9" s="1034"/>
      <c r="CJ9" s="1034"/>
      <c r="CK9" s="1034"/>
      <c r="CL9" s="1035"/>
      <c r="CM9" s="1033">
        <v>2</v>
      </c>
      <c r="CN9" s="1034"/>
      <c r="CO9" s="1034"/>
      <c r="CP9" s="1034"/>
      <c r="CQ9" s="1035"/>
      <c r="CR9" s="1033">
        <v>9</v>
      </c>
      <c r="CS9" s="1034"/>
      <c r="CT9" s="1034"/>
      <c r="CU9" s="1034"/>
      <c r="CV9" s="1035"/>
      <c r="CW9" s="1033">
        <v>0</v>
      </c>
      <c r="CX9" s="1034"/>
      <c r="CY9" s="1034"/>
      <c r="CZ9" s="1034"/>
      <c r="DA9" s="1035"/>
      <c r="DB9" s="1033" t="s">
        <v>554</v>
      </c>
      <c r="DC9" s="1034"/>
      <c r="DD9" s="1034"/>
      <c r="DE9" s="1034"/>
      <c r="DF9" s="1035"/>
      <c r="DG9" s="1033" t="s">
        <v>554</v>
      </c>
      <c r="DH9" s="1034"/>
      <c r="DI9" s="1034"/>
      <c r="DJ9" s="1034"/>
      <c r="DK9" s="1035"/>
      <c r="DL9" s="1033" t="s">
        <v>554</v>
      </c>
      <c r="DM9" s="1034"/>
      <c r="DN9" s="1034"/>
      <c r="DO9" s="1034"/>
      <c r="DP9" s="1035"/>
      <c r="DQ9" s="1033" t="s">
        <v>554</v>
      </c>
      <c r="DR9" s="1034"/>
      <c r="DS9" s="1034"/>
      <c r="DT9" s="1034"/>
      <c r="DU9" s="1035"/>
      <c r="DV9" s="1036"/>
      <c r="DW9" s="1037"/>
      <c r="DX9" s="1037"/>
      <c r="DY9" s="1037"/>
      <c r="DZ9" s="1038"/>
      <c r="EA9" s="217"/>
    </row>
    <row r="10" spans="1:131" s="218" customFormat="1" ht="26.25" customHeight="1" x14ac:dyDescent="0.2">
      <c r="A10" s="221">
        <v>4</v>
      </c>
      <c r="B10" s="1074"/>
      <c r="C10" s="1075"/>
      <c r="D10" s="1075"/>
      <c r="E10" s="1075"/>
      <c r="F10" s="1075"/>
      <c r="G10" s="1075"/>
      <c r="H10" s="1075"/>
      <c r="I10" s="1075"/>
      <c r="J10" s="1075"/>
      <c r="K10" s="1075"/>
      <c r="L10" s="1075"/>
      <c r="M10" s="1075"/>
      <c r="N10" s="1075"/>
      <c r="O10" s="1075"/>
      <c r="P10" s="1076"/>
      <c r="Q10" s="1082"/>
      <c r="R10" s="1083"/>
      <c r="S10" s="1083"/>
      <c r="T10" s="1083"/>
      <c r="U10" s="1083"/>
      <c r="V10" s="1083"/>
      <c r="W10" s="1083"/>
      <c r="X10" s="1083"/>
      <c r="Y10" s="1083"/>
      <c r="Z10" s="1083"/>
      <c r="AA10" s="1083"/>
      <c r="AB10" s="1083"/>
      <c r="AC10" s="1083"/>
      <c r="AD10" s="1083"/>
      <c r="AE10" s="1084"/>
      <c r="AF10" s="1079"/>
      <c r="AG10" s="1080"/>
      <c r="AH10" s="1080"/>
      <c r="AI10" s="1080"/>
      <c r="AJ10" s="1081"/>
      <c r="AK10" s="1124"/>
      <c r="AL10" s="1125"/>
      <c r="AM10" s="1125"/>
      <c r="AN10" s="1125"/>
      <c r="AO10" s="1125"/>
      <c r="AP10" s="1125"/>
      <c r="AQ10" s="1125"/>
      <c r="AR10" s="1125"/>
      <c r="AS10" s="1125"/>
      <c r="AT10" s="1125"/>
      <c r="AU10" s="1126"/>
      <c r="AV10" s="1126"/>
      <c r="AW10" s="1126"/>
      <c r="AX10" s="1126"/>
      <c r="AY10" s="1127"/>
      <c r="AZ10" s="214"/>
      <c r="BA10" s="214"/>
      <c r="BB10" s="214"/>
      <c r="BC10" s="214"/>
      <c r="BD10" s="214"/>
      <c r="BE10" s="215"/>
      <c r="BF10" s="215"/>
      <c r="BG10" s="215"/>
      <c r="BH10" s="215"/>
      <c r="BI10" s="215"/>
      <c r="BJ10" s="215"/>
      <c r="BK10" s="215"/>
      <c r="BL10" s="215"/>
      <c r="BM10" s="215"/>
      <c r="BN10" s="215"/>
      <c r="BO10" s="215"/>
      <c r="BP10" s="215"/>
      <c r="BQ10" s="221">
        <v>4</v>
      </c>
      <c r="BR10" s="222"/>
      <c r="BS10" s="1036" t="s">
        <v>566</v>
      </c>
      <c r="BT10" s="1037"/>
      <c r="BU10" s="1037"/>
      <c r="BV10" s="1037"/>
      <c r="BW10" s="1037"/>
      <c r="BX10" s="1037"/>
      <c r="BY10" s="1037"/>
      <c r="BZ10" s="1037"/>
      <c r="CA10" s="1037"/>
      <c r="CB10" s="1037"/>
      <c r="CC10" s="1037"/>
      <c r="CD10" s="1037"/>
      <c r="CE10" s="1037"/>
      <c r="CF10" s="1037"/>
      <c r="CG10" s="1058"/>
      <c r="CH10" s="1033">
        <v>-1</v>
      </c>
      <c r="CI10" s="1034"/>
      <c r="CJ10" s="1034"/>
      <c r="CK10" s="1034"/>
      <c r="CL10" s="1035"/>
      <c r="CM10" s="1033">
        <v>54</v>
      </c>
      <c r="CN10" s="1034"/>
      <c r="CO10" s="1034"/>
      <c r="CP10" s="1034"/>
      <c r="CQ10" s="1035"/>
      <c r="CR10" s="1033">
        <v>27</v>
      </c>
      <c r="CS10" s="1034"/>
      <c r="CT10" s="1034"/>
      <c r="CU10" s="1034"/>
      <c r="CV10" s="1035"/>
      <c r="CW10" s="1033">
        <v>11</v>
      </c>
      <c r="CX10" s="1034"/>
      <c r="CY10" s="1034"/>
      <c r="CZ10" s="1034"/>
      <c r="DA10" s="1035"/>
      <c r="DB10" s="1033" t="s">
        <v>554</v>
      </c>
      <c r="DC10" s="1034"/>
      <c r="DD10" s="1034"/>
      <c r="DE10" s="1034"/>
      <c r="DF10" s="1035"/>
      <c r="DG10" s="1033" t="s">
        <v>554</v>
      </c>
      <c r="DH10" s="1034"/>
      <c r="DI10" s="1034"/>
      <c r="DJ10" s="1034"/>
      <c r="DK10" s="1035"/>
      <c r="DL10" s="1033" t="s">
        <v>554</v>
      </c>
      <c r="DM10" s="1034"/>
      <c r="DN10" s="1034"/>
      <c r="DO10" s="1034"/>
      <c r="DP10" s="1035"/>
      <c r="DQ10" s="1033" t="s">
        <v>554</v>
      </c>
      <c r="DR10" s="1034"/>
      <c r="DS10" s="1034"/>
      <c r="DT10" s="1034"/>
      <c r="DU10" s="1035"/>
      <c r="DV10" s="1036"/>
      <c r="DW10" s="1037"/>
      <c r="DX10" s="1037"/>
      <c r="DY10" s="1037"/>
      <c r="DZ10" s="1038"/>
      <c r="EA10" s="217"/>
    </row>
    <row r="11" spans="1:131" s="218" customFormat="1" ht="26.25" customHeight="1" x14ac:dyDescent="0.2">
      <c r="A11" s="221">
        <v>5</v>
      </c>
      <c r="B11" s="1074"/>
      <c r="C11" s="1075"/>
      <c r="D11" s="1075"/>
      <c r="E11" s="1075"/>
      <c r="F11" s="1075"/>
      <c r="G11" s="1075"/>
      <c r="H11" s="1075"/>
      <c r="I11" s="1075"/>
      <c r="J11" s="1075"/>
      <c r="K11" s="1075"/>
      <c r="L11" s="1075"/>
      <c r="M11" s="1075"/>
      <c r="N11" s="1075"/>
      <c r="O11" s="1075"/>
      <c r="P11" s="1076"/>
      <c r="Q11" s="1082"/>
      <c r="R11" s="1083"/>
      <c r="S11" s="1083"/>
      <c r="T11" s="1083"/>
      <c r="U11" s="1083"/>
      <c r="V11" s="1083"/>
      <c r="W11" s="1083"/>
      <c r="X11" s="1083"/>
      <c r="Y11" s="1083"/>
      <c r="Z11" s="1083"/>
      <c r="AA11" s="1083"/>
      <c r="AB11" s="1083"/>
      <c r="AC11" s="1083"/>
      <c r="AD11" s="1083"/>
      <c r="AE11" s="1084"/>
      <c r="AF11" s="1079"/>
      <c r="AG11" s="1080"/>
      <c r="AH11" s="1080"/>
      <c r="AI11" s="1080"/>
      <c r="AJ11" s="1081"/>
      <c r="AK11" s="1124"/>
      <c r="AL11" s="1125"/>
      <c r="AM11" s="1125"/>
      <c r="AN11" s="1125"/>
      <c r="AO11" s="1125"/>
      <c r="AP11" s="1125"/>
      <c r="AQ11" s="1125"/>
      <c r="AR11" s="1125"/>
      <c r="AS11" s="1125"/>
      <c r="AT11" s="1125"/>
      <c r="AU11" s="1126"/>
      <c r="AV11" s="1126"/>
      <c r="AW11" s="1126"/>
      <c r="AX11" s="1126"/>
      <c r="AY11" s="1127"/>
      <c r="AZ11" s="214"/>
      <c r="BA11" s="214"/>
      <c r="BB11" s="214"/>
      <c r="BC11" s="214"/>
      <c r="BD11" s="214"/>
      <c r="BE11" s="215"/>
      <c r="BF11" s="215"/>
      <c r="BG11" s="215"/>
      <c r="BH11" s="215"/>
      <c r="BI11" s="215"/>
      <c r="BJ11" s="215"/>
      <c r="BK11" s="215"/>
      <c r="BL11" s="215"/>
      <c r="BM11" s="215"/>
      <c r="BN11" s="215"/>
      <c r="BO11" s="215"/>
      <c r="BP11" s="215"/>
      <c r="BQ11" s="221">
        <v>5</v>
      </c>
      <c r="BR11" s="222"/>
      <c r="BS11" s="1036" t="s">
        <v>567</v>
      </c>
      <c r="BT11" s="1037"/>
      <c r="BU11" s="1037"/>
      <c r="BV11" s="1037"/>
      <c r="BW11" s="1037"/>
      <c r="BX11" s="1037"/>
      <c r="BY11" s="1037"/>
      <c r="BZ11" s="1037"/>
      <c r="CA11" s="1037"/>
      <c r="CB11" s="1037"/>
      <c r="CC11" s="1037"/>
      <c r="CD11" s="1037"/>
      <c r="CE11" s="1037"/>
      <c r="CF11" s="1037"/>
      <c r="CG11" s="1058"/>
      <c r="CH11" s="1033">
        <v>0</v>
      </c>
      <c r="CI11" s="1034"/>
      <c r="CJ11" s="1034"/>
      <c r="CK11" s="1034"/>
      <c r="CL11" s="1035"/>
      <c r="CM11" s="1033">
        <v>9</v>
      </c>
      <c r="CN11" s="1034"/>
      <c r="CO11" s="1034"/>
      <c r="CP11" s="1034"/>
      <c r="CQ11" s="1035"/>
      <c r="CR11" s="1033">
        <v>2</v>
      </c>
      <c r="CS11" s="1034"/>
      <c r="CT11" s="1034"/>
      <c r="CU11" s="1034"/>
      <c r="CV11" s="1035"/>
      <c r="CW11" s="1033" t="s">
        <v>554</v>
      </c>
      <c r="CX11" s="1034"/>
      <c r="CY11" s="1034"/>
      <c r="CZ11" s="1034"/>
      <c r="DA11" s="1035"/>
      <c r="DB11" s="1033" t="s">
        <v>554</v>
      </c>
      <c r="DC11" s="1034"/>
      <c r="DD11" s="1034"/>
      <c r="DE11" s="1034"/>
      <c r="DF11" s="1035"/>
      <c r="DG11" s="1033" t="s">
        <v>554</v>
      </c>
      <c r="DH11" s="1034"/>
      <c r="DI11" s="1034"/>
      <c r="DJ11" s="1034"/>
      <c r="DK11" s="1035"/>
      <c r="DL11" s="1033" t="s">
        <v>554</v>
      </c>
      <c r="DM11" s="1034"/>
      <c r="DN11" s="1034"/>
      <c r="DO11" s="1034"/>
      <c r="DP11" s="1035"/>
      <c r="DQ11" s="1033" t="s">
        <v>554</v>
      </c>
      <c r="DR11" s="1034"/>
      <c r="DS11" s="1034"/>
      <c r="DT11" s="1034"/>
      <c r="DU11" s="1035"/>
      <c r="DV11" s="1036"/>
      <c r="DW11" s="1037"/>
      <c r="DX11" s="1037"/>
      <c r="DY11" s="1037"/>
      <c r="DZ11" s="1038"/>
      <c r="EA11" s="217"/>
    </row>
    <row r="12" spans="1:131" s="218" customFormat="1" ht="26.25" customHeight="1" x14ac:dyDescent="0.2">
      <c r="A12" s="221">
        <v>6</v>
      </c>
      <c r="B12" s="1074"/>
      <c r="C12" s="1075"/>
      <c r="D12" s="1075"/>
      <c r="E12" s="1075"/>
      <c r="F12" s="1075"/>
      <c r="G12" s="1075"/>
      <c r="H12" s="1075"/>
      <c r="I12" s="1075"/>
      <c r="J12" s="1075"/>
      <c r="K12" s="1075"/>
      <c r="L12" s="1075"/>
      <c r="M12" s="1075"/>
      <c r="N12" s="1075"/>
      <c r="O12" s="1075"/>
      <c r="P12" s="1076"/>
      <c r="Q12" s="1082"/>
      <c r="R12" s="1083"/>
      <c r="S12" s="1083"/>
      <c r="T12" s="1083"/>
      <c r="U12" s="1083"/>
      <c r="V12" s="1083"/>
      <c r="W12" s="1083"/>
      <c r="X12" s="1083"/>
      <c r="Y12" s="1083"/>
      <c r="Z12" s="1083"/>
      <c r="AA12" s="1083"/>
      <c r="AB12" s="1083"/>
      <c r="AC12" s="1083"/>
      <c r="AD12" s="1083"/>
      <c r="AE12" s="1084"/>
      <c r="AF12" s="1079"/>
      <c r="AG12" s="1080"/>
      <c r="AH12" s="1080"/>
      <c r="AI12" s="1080"/>
      <c r="AJ12" s="1081"/>
      <c r="AK12" s="1124"/>
      <c r="AL12" s="1125"/>
      <c r="AM12" s="1125"/>
      <c r="AN12" s="1125"/>
      <c r="AO12" s="1125"/>
      <c r="AP12" s="1125"/>
      <c r="AQ12" s="1125"/>
      <c r="AR12" s="1125"/>
      <c r="AS12" s="1125"/>
      <c r="AT12" s="1125"/>
      <c r="AU12" s="1126"/>
      <c r="AV12" s="1126"/>
      <c r="AW12" s="1126"/>
      <c r="AX12" s="1126"/>
      <c r="AY12" s="1127"/>
      <c r="AZ12" s="214"/>
      <c r="BA12" s="214"/>
      <c r="BB12" s="214"/>
      <c r="BC12" s="214"/>
      <c r="BD12" s="214"/>
      <c r="BE12" s="215"/>
      <c r="BF12" s="215"/>
      <c r="BG12" s="215"/>
      <c r="BH12" s="215"/>
      <c r="BI12" s="215"/>
      <c r="BJ12" s="215"/>
      <c r="BK12" s="215"/>
      <c r="BL12" s="215"/>
      <c r="BM12" s="215"/>
      <c r="BN12" s="215"/>
      <c r="BO12" s="215"/>
      <c r="BP12" s="215"/>
      <c r="BQ12" s="221">
        <v>6</v>
      </c>
      <c r="BR12" s="222"/>
      <c r="BS12" s="1036" t="s">
        <v>568</v>
      </c>
      <c r="BT12" s="1037"/>
      <c r="BU12" s="1037"/>
      <c r="BV12" s="1037"/>
      <c r="BW12" s="1037"/>
      <c r="BX12" s="1037"/>
      <c r="BY12" s="1037"/>
      <c r="BZ12" s="1037"/>
      <c r="CA12" s="1037"/>
      <c r="CB12" s="1037"/>
      <c r="CC12" s="1037"/>
      <c r="CD12" s="1037"/>
      <c r="CE12" s="1037"/>
      <c r="CF12" s="1037"/>
      <c r="CG12" s="1058"/>
      <c r="CH12" s="1033">
        <v>-1</v>
      </c>
      <c r="CI12" s="1034"/>
      <c r="CJ12" s="1034"/>
      <c r="CK12" s="1034"/>
      <c r="CL12" s="1035"/>
      <c r="CM12" s="1033">
        <v>29</v>
      </c>
      <c r="CN12" s="1034"/>
      <c r="CO12" s="1034"/>
      <c r="CP12" s="1034"/>
      <c r="CQ12" s="1035"/>
      <c r="CR12" s="1033">
        <v>103</v>
      </c>
      <c r="CS12" s="1034"/>
      <c r="CT12" s="1034"/>
      <c r="CU12" s="1034"/>
      <c r="CV12" s="1035"/>
      <c r="CW12" s="1033">
        <v>0</v>
      </c>
      <c r="CX12" s="1034"/>
      <c r="CY12" s="1034"/>
      <c r="CZ12" s="1034"/>
      <c r="DA12" s="1035"/>
      <c r="DB12" s="1033" t="s">
        <v>554</v>
      </c>
      <c r="DC12" s="1034"/>
      <c r="DD12" s="1034"/>
      <c r="DE12" s="1034"/>
      <c r="DF12" s="1035"/>
      <c r="DG12" s="1033" t="s">
        <v>554</v>
      </c>
      <c r="DH12" s="1034"/>
      <c r="DI12" s="1034"/>
      <c r="DJ12" s="1034"/>
      <c r="DK12" s="1035"/>
      <c r="DL12" s="1033" t="s">
        <v>554</v>
      </c>
      <c r="DM12" s="1034"/>
      <c r="DN12" s="1034"/>
      <c r="DO12" s="1034"/>
      <c r="DP12" s="1035"/>
      <c r="DQ12" s="1033" t="s">
        <v>554</v>
      </c>
      <c r="DR12" s="1034"/>
      <c r="DS12" s="1034"/>
      <c r="DT12" s="1034"/>
      <c r="DU12" s="1035"/>
      <c r="DV12" s="1036"/>
      <c r="DW12" s="1037"/>
      <c r="DX12" s="1037"/>
      <c r="DY12" s="1037"/>
      <c r="DZ12" s="1038"/>
      <c r="EA12" s="217"/>
    </row>
    <row r="13" spans="1:131" s="218" customFormat="1" ht="26.25" customHeight="1" x14ac:dyDescent="0.2">
      <c r="A13" s="221">
        <v>7</v>
      </c>
      <c r="B13" s="1074"/>
      <c r="C13" s="1075"/>
      <c r="D13" s="1075"/>
      <c r="E13" s="1075"/>
      <c r="F13" s="1075"/>
      <c r="G13" s="1075"/>
      <c r="H13" s="1075"/>
      <c r="I13" s="1075"/>
      <c r="J13" s="1075"/>
      <c r="K13" s="1075"/>
      <c r="L13" s="1075"/>
      <c r="M13" s="1075"/>
      <c r="N13" s="1075"/>
      <c r="O13" s="1075"/>
      <c r="P13" s="1076"/>
      <c r="Q13" s="1082"/>
      <c r="R13" s="1083"/>
      <c r="S13" s="1083"/>
      <c r="T13" s="1083"/>
      <c r="U13" s="1083"/>
      <c r="V13" s="1083"/>
      <c r="W13" s="1083"/>
      <c r="X13" s="1083"/>
      <c r="Y13" s="1083"/>
      <c r="Z13" s="1083"/>
      <c r="AA13" s="1083"/>
      <c r="AB13" s="1083"/>
      <c r="AC13" s="1083"/>
      <c r="AD13" s="1083"/>
      <c r="AE13" s="1084"/>
      <c r="AF13" s="1079"/>
      <c r="AG13" s="1080"/>
      <c r="AH13" s="1080"/>
      <c r="AI13" s="1080"/>
      <c r="AJ13" s="1081"/>
      <c r="AK13" s="1124"/>
      <c r="AL13" s="1125"/>
      <c r="AM13" s="1125"/>
      <c r="AN13" s="1125"/>
      <c r="AO13" s="1125"/>
      <c r="AP13" s="1125"/>
      <c r="AQ13" s="1125"/>
      <c r="AR13" s="1125"/>
      <c r="AS13" s="1125"/>
      <c r="AT13" s="1125"/>
      <c r="AU13" s="1126"/>
      <c r="AV13" s="1126"/>
      <c r="AW13" s="1126"/>
      <c r="AX13" s="1126"/>
      <c r="AY13" s="1127"/>
      <c r="AZ13" s="214"/>
      <c r="BA13" s="214"/>
      <c r="BB13" s="214"/>
      <c r="BC13" s="214"/>
      <c r="BD13" s="214"/>
      <c r="BE13" s="215"/>
      <c r="BF13" s="215"/>
      <c r="BG13" s="215"/>
      <c r="BH13" s="215"/>
      <c r="BI13" s="215"/>
      <c r="BJ13" s="215"/>
      <c r="BK13" s="215"/>
      <c r="BL13" s="215"/>
      <c r="BM13" s="215"/>
      <c r="BN13" s="215"/>
      <c r="BO13" s="215"/>
      <c r="BP13" s="215"/>
      <c r="BQ13" s="221">
        <v>7</v>
      </c>
      <c r="BR13" s="222"/>
      <c r="BS13" s="1036" t="s">
        <v>569</v>
      </c>
      <c r="BT13" s="1037"/>
      <c r="BU13" s="1037"/>
      <c r="BV13" s="1037"/>
      <c r="BW13" s="1037"/>
      <c r="BX13" s="1037"/>
      <c r="BY13" s="1037"/>
      <c r="BZ13" s="1037"/>
      <c r="CA13" s="1037"/>
      <c r="CB13" s="1037"/>
      <c r="CC13" s="1037"/>
      <c r="CD13" s="1037"/>
      <c r="CE13" s="1037"/>
      <c r="CF13" s="1037"/>
      <c r="CG13" s="1058"/>
      <c r="CH13" s="1033">
        <v>-10</v>
      </c>
      <c r="CI13" s="1034"/>
      <c r="CJ13" s="1034"/>
      <c r="CK13" s="1034"/>
      <c r="CL13" s="1035"/>
      <c r="CM13" s="1033">
        <v>41</v>
      </c>
      <c r="CN13" s="1034"/>
      <c r="CO13" s="1034"/>
      <c r="CP13" s="1034"/>
      <c r="CQ13" s="1035"/>
      <c r="CR13" s="1033">
        <v>3</v>
      </c>
      <c r="CS13" s="1034"/>
      <c r="CT13" s="1034"/>
      <c r="CU13" s="1034"/>
      <c r="CV13" s="1035"/>
      <c r="CW13" s="1033">
        <v>28</v>
      </c>
      <c r="CX13" s="1034"/>
      <c r="CY13" s="1034"/>
      <c r="CZ13" s="1034"/>
      <c r="DA13" s="1035"/>
      <c r="DB13" s="1033" t="s">
        <v>554</v>
      </c>
      <c r="DC13" s="1034"/>
      <c r="DD13" s="1034"/>
      <c r="DE13" s="1034"/>
      <c r="DF13" s="1035"/>
      <c r="DG13" s="1033" t="s">
        <v>554</v>
      </c>
      <c r="DH13" s="1034"/>
      <c r="DI13" s="1034"/>
      <c r="DJ13" s="1034"/>
      <c r="DK13" s="1035"/>
      <c r="DL13" s="1033" t="s">
        <v>554</v>
      </c>
      <c r="DM13" s="1034"/>
      <c r="DN13" s="1034"/>
      <c r="DO13" s="1034"/>
      <c r="DP13" s="1035"/>
      <c r="DQ13" s="1033" t="s">
        <v>554</v>
      </c>
      <c r="DR13" s="1034"/>
      <c r="DS13" s="1034"/>
      <c r="DT13" s="1034"/>
      <c r="DU13" s="1035"/>
      <c r="DV13" s="1036"/>
      <c r="DW13" s="1037"/>
      <c r="DX13" s="1037"/>
      <c r="DY13" s="1037"/>
      <c r="DZ13" s="1038"/>
      <c r="EA13" s="217"/>
    </row>
    <row r="14" spans="1:131" s="218" customFormat="1" ht="26.25" customHeight="1" x14ac:dyDescent="0.2">
      <c r="A14" s="221">
        <v>8</v>
      </c>
      <c r="B14" s="1074"/>
      <c r="C14" s="1075"/>
      <c r="D14" s="1075"/>
      <c r="E14" s="1075"/>
      <c r="F14" s="1075"/>
      <c r="G14" s="1075"/>
      <c r="H14" s="1075"/>
      <c r="I14" s="1075"/>
      <c r="J14" s="1075"/>
      <c r="K14" s="1075"/>
      <c r="L14" s="1075"/>
      <c r="M14" s="1075"/>
      <c r="N14" s="1075"/>
      <c r="O14" s="1075"/>
      <c r="P14" s="1076"/>
      <c r="Q14" s="1082"/>
      <c r="R14" s="1083"/>
      <c r="S14" s="1083"/>
      <c r="T14" s="1083"/>
      <c r="U14" s="1083"/>
      <c r="V14" s="1083"/>
      <c r="W14" s="1083"/>
      <c r="X14" s="1083"/>
      <c r="Y14" s="1083"/>
      <c r="Z14" s="1083"/>
      <c r="AA14" s="1083"/>
      <c r="AB14" s="1083"/>
      <c r="AC14" s="1083"/>
      <c r="AD14" s="1083"/>
      <c r="AE14" s="1084"/>
      <c r="AF14" s="1079"/>
      <c r="AG14" s="1080"/>
      <c r="AH14" s="1080"/>
      <c r="AI14" s="1080"/>
      <c r="AJ14" s="1081"/>
      <c r="AK14" s="1124"/>
      <c r="AL14" s="1125"/>
      <c r="AM14" s="1125"/>
      <c r="AN14" s="1125"/>
      <c r="AO14" s="1125"/>
      <c r="AP14" s="1125"/>
      <c r="AQ14" s="1125"/>
      <c r="AR14" s="1125"/>
      <c r="AS14" s="1125"/>
      <c r="AT14" s="1125"/>
      <c r="AU14" s="1126"/>
      <c r="AV14" s="1126"/>
      <c r="AW14" s="1126"/>
      <c r="AX14" s="1126"/>
      <c r="AY14" s="1127"/>
      <c r="AZ14" s="214"/>
      <c r="BA14" s="214"/>
      <c r="BB14" s="214"/>
      <c r="BC14" s="214"/>
      <c r="BD14" s="214"/>
      <c r="BE14" s="215"/>
      <c r="BF14" s="215"/>
      <c r="BG14" s="215"/>
      <c r="BH14" s="215"/>
      <c r="BI14" s="215"/>
      <c r="BJ14" s="215"/>
      <c r="BK14" s="215"/>
      <c r="BL14" s="215"/>
      <c r="BM14" s="215"/>
      <c r="BN14" s="215"/>
      <c r="BO14" s="215"/>
      <c r="BP14" s="215"/>
      <c r="BQ14" s="221">
        <v>8</v>
      </c>
      <c r="BR14" s="222"/>
      <c r="BS14" s="1036" t="s">
        <v>570</v>
      </c>
      <c r="BT14" s="1037"/>
      <c r="BU14" s="1037"/>
      <c r="BV14" s="1037"/>
      <c r="BW14" s="1037"/>
      <c r="BX14" s="1037"/>
      <c r="BY14" s="1037"/>
      <c r="BZ14" s="1037"/>
      <c r="CA14" s="1037"/>
      <c r="CB14" s="1037"/>
      <c r="CC14" s="1037"/>
      <c r="CD14" s="1037"/>
      <c r="CE14" s="1037"/>
      <c r="CF14" s="1037"/>
      <c r="CG14" s="1058"/>
      <c r="CH14" s="1033">
        <v>18</v>
      </c>
      <c r="CI14" s="1034"/>
      <c r="CJ14" s="1034"/>
      <c r="CK14" s="1034"/>
      <c r="CL14" s="1035"/>
      <c r="CM14" s="1033">
        <v>59</v>
      </c>
      <c r="CN14" s="1034"/>
      <c r="CO14" s="1034"/>
      <c r="CP14" s="1034"/>
      <c r="CQ14" s="1035"/>
      <c r="CR14" s="1033">
        <v>0</v>
      </c>
      <c r="CS14" s="1034"/>
      <c r="CT14" s="1034"/>
      <c r="CU14" s="1034"/>
      <c r="CV14" s="1035"/>
      <c r="CW14" s="1033">
        <v>44</v>
      </c>
      <c r="CX14" s="1034"/>
      <c r="CY14" s="1034"/>
      <c r="CZ14" s="1034"/>
      <c r="DA14" s="1035"/>
      <c r="DB14" s="1033" t="s">
        <v>554</v>
      </c>
      <c r="DC14" s="1034"/>
      <c r="DD14" s="1034"/>
      <c r="DE14" s="1034"/>
      <c r="DF14" s="1035"/>
      <c r="DG14" s="1033" t="s">
        <v>554</v>
      </c>
      <c r="DH14" s="1034"/>
      <c r="DI14" s="1034"/>
      <c r="DJ14" s="1034"/>
      <c r="DK14" s="1035"/>
      <c r="DL14" s="1033" t="s">
        <v>554</v>
      </c>
      <c r="DM14" s="1034"/>
      <c r="DN14" s="1034"/>
      <c r="DO14" s="1034"/>
      <c r="DP14" s="1035"/>
      <c r="DQ14" s="1033" t="s">
        <v>554</v>
      </c>
      <c r="DR14" s="1034"/>
      <c r="DS14" s="1034"/>
      <c r="DT14" s="1034"/>
      <c r="DU14" s="1035"/>
      <c r="DV14" s="1036"/>
      <c r="DW14" s="1037"/>
      <c r="DX14" s="1037"/>
      <c r="DY14" s="1037"/>
      <c r="DZ14" s="1038"/>
      <c r="EA14" s="217"/>
    </row>
    <row r="15" spans="1:131" s="218" customFormat="1" ht="26.25" customHeight="1" x14ac:dyDescent="0.2">
      <c r="A15" s="221">
        <v>9</v>
      </c>
      <c r="B15" s="1074"/>
      <c r="C15" s="1075"/>
      <c r="D15" s="1075"/>
      <c r="E15" s="1075"/>
      <c r="F15" s="1075"/>
      <c r="G15" s="1075"/>
      <c r="H15" s="1075"/>
      <c r="I15" s="1075"/>
      <c r="J15" s="1075"/>
      <c r="K15" s="1075"/>
      <c r="L15" s="1075"/>
      <c r="M15" s="1075"/>
      <c r="N15" s="1075"/>
      <c r="O15" s="1075"/>
      <c r="P15" s="1076"/>
      <c r="Q15" s="1082"/>
      <c r="R15" s="1083"/>
      <c r="S15" s="1083"/>
      <c r="T15" s="1083"/>
      <c r="U15" s="1083"/>
      <c r="V15" s="1083"/>
      <c r="W15" s="1083"/>
      <c r="X15" s="1083"/>
      <c r="Y15" s="1083"/>
      <c r="Z15" s="1083"/>
      <c r="AA15" s="1083"/>
      <c r="AB15" s="1083"/>
      <c r="AC15" s="1083"/>
      <c r="AD15" s="1083"/>
      <c r="AE15" s="1084"/>
      <c r="AF15" s="1079"/>
      <c r="AG15" s="1080"/>
      <c r="AH15" s="1080"/>
      <c r="AI15" s="1080"/>
      <c r="AJ15" s="1081"/>
      <c r="AK15" s="1124"/>
      <c r="AL15" s="1125"/>
      <c r="AM15" s="1125"/>
      <c r="AN15" s="1125"/>
      <c r="AO15" s="1125"/>
      <c r="AP15" s="1125"/>
      <c r="AQ15" s="1125"/>
      <c r="AR15" s="1125"/>
      <c r="AS15" s="1125"/>
      <c r="AT15" s="1125"/>
      <c r="AU15" s="1126"/>
      <c r="AV15" s="1126"/>
      <c r="AW15" s="1126"/>
      <c r="AX15" s="1126"/>
      <c r="AY15" s="1127"/>
      <c r="AZ15" s="214"/>
      <c r="BA15" s="214"/>
      <c r="BB15" s="214"/>
      <c r="BC15" s="214"/>
      <c r="BD15" s="214"/>
      <c r="BE15" s="215"/>
      <c r="BF15" s="215"/>
      <c r="BG15" s="215"/>
      <c r="BH15" s="215"/>
      <c r="BI15" s="215"/>
      <c r="BJ15" s="215"/>
      <c r="BK15" s="215"/>
      <c r="BL15" s="215"/>
      <c r="BM15" s="215"/>
      <c r="BN15" s="215"/>
      <c r="BO15" s="215"/>
      <c r="BP15" s="215"/>
      <c r="BQ15" s="221">
        <v>9</v>
      </c>
      <c r="BR15" s="222"/>
      <c r="BS15" s="1036" t="s">
        <v>571</v>
      </c>
      <c r="BT15" s="1037"/>
      <c r="BU15" s="1037"/>
      <c r="BV15" s="1037"/>
      <c r="BW15" s="1037"/>
      <c r="BX15" s="1037"/>
      <c r="BY15" s="1037"/>
      <c r="BZ15" s="1037"/>
      <c r="CA15" s="1037"/>
      <c r="CB15" s="1037"/>
      <c r="CC15" s="1037"/>
      <c r="CD15" s="1037"/>
      <c r="CE15" s="1037"/>
      <c r="CF15" s="1037"/>
      <c r="CG15" s="1058"/>
      <c r="CH15" s="1033">
        <v>0</v>
      </c>
      <c r="CI15" s="1034"/>
      <c r="CJ15" s="1034"/>
      <c r="CK15" s="1034"/>
      <c r="CL15" s="1035"/>
      <c r="CM15" s="1033">
        <v>8</v>
      </c>
      <c r="CN15" s="1034"/>
      <c r="CO15" s="1034"/>
      <c r="CP15" s="1034"/>
      <c r="CQ15" s="1035"/>
      <c r="CR15" s="1033">
        <v>3</v>
      </c>
      <c r="CS15" s="1034"/>
      <c r="CT15" s="1034"/>
      <c r="CU15" s="1034"/>
      <c r="CV15" s="1035"/>
      <c r="CW15" s="1033">
        <v>17</v>
      </c>
      <c r="CX15" s="1034"/>
      <c r="CY15" s="1034"/>
      <c r="CZ15" s="1034"/>
      <c r="DA15" s="1035"/>
      <c r="DB15" s="1033" t="s">
        <v>554</v>
      </c>
      <c r="DC15" s="1034"/>
      <c r="DD15" s="1034"/>
      <c r="DE15" s="1034"/>
      <c r="DF15" s="1035"/>
      <c r="DG15" s="1033" t="s">
        <v>554</v>
      </c>
      <c r="DH15" s="1034"/>
      <c r="DI15" s="1034"/>
      <c r="DJ15" s="1034"/>
      <c r="DK15" s="1035"/>
      <c r="DL15" s="1033" t="s">
        <v>554</v>
      </c>
      <c r="DM15" s="1034"/>
      <c r="DN15" s="1034"/>
      <c r="DO15" s="1034"/>
      <c r="DP15" s="1035"/>
      <c r="DQ15" s="1033" t="s">
        <v>554</v>
      </c>
      <c r="DR15" s="1034"/>
      <c r="DS15" s="1034"/>
      <c r="DT15" s="1034"/>
      <c r="DU15" s="1035"/>
      <c r="DV15" s="1036"/>
      <c r="DW15" s="1037"/>
      <c r="DX15" s="1037"/>
      <c r="DY15" s="1037"/>
      <c r="DZ15" s="1038"/>
      <c r="EA15" s="217"/>
    </row>
    <row r="16" spans="1:131" s="218" customFormat="1" ht="26.25" customHeight="1" x14ac:dyDescent="0.2">
      <c r="A16" s="221">
        <v>10</v>
      </c>
      <c r="B16" s="1074"/>
      <c r="C16" s="1075"/>
      <c r="D16" s="1075"/>
      <c r="E16" s="1075"/>
      <c r="F16" s="1075"/>
      <c r="G16" s="1075"/>
      <c r="H16" s="1075"/>
      <c r="I16" s="1075"/>
      <c r="J16" s="1075"/>
      <c r="K16" s="1075"/>
      <c r="L16" s="1075"/>
      <c r="M16" s="1075"/>
      <c r="N16" s="1075"/>
      <c r="O16" s="1075"/>
      <c r="P16" s="1076"/>
      <c r="Q16" s="1082"/>
      <c r="R16" s="1083"/>
      <c r="S16" s="1083"/>
      <c r="T16" s="1083"/>
      <c r="U16" s="1083"/>
      <c r="V16" s="1083"/>
      <c r="W16" s="1083"/>
      <c r="X16" s="1083"/>
      <c r="Y16" s="1083"/>
      <c r="Z16" s="1083"/>
      <c r="AA16" s="1083"/>
      <c r="AB16" s="1083"/>
      <c r="AC16" s="1083"/>
      <c r="AD16" s="1083"/>
      <c r="AE16" s="1084"/>
      <c r="AF16" s="1079"/>
      <c r="AG16" s="1080"/>
      <c r="AH16" s="1080"/>
      <c r="AI16" s="1080"/>
      <c r="AJ16" s="1081"/>
      <c r="AK16" s="1124"/>
      <c r="AL16" s="1125"/>
      <c r="AM16" s="1125"/>
      <c r="AN16" s="1125"/>
      <c r="AO16" s="1125"/>
      <c r="AP16" s="1125"/>
      <c r="AQ16" s="1125"/>
      <c r="AR16" s="1125"/>
      <c r="AS16" s="1125"/>
      <c r="AT16" s="1125"/>
      <c r="AU16" s="1126"/>
      <c r="AV16" s="1126"/>
      <c r="AW16" s="1126"/>
      <c r="AX16" s="1126"/>
      <c r="AY16" s="1127"/>
      <c r="AZ16" s="214"/>
      <c r="BA16" s="214"/>
      <c r="BB16" s="214"/>
      <c r="BC16" s="214"/>
      <c r="BD16" s="214"/>
      <c r="BE16" s="215"/>
      <c r="BF16" s="215"/>
      <c r="BG16" s="215"/>
      <c r="BH16" s="215"/>
      <c r="BI16" s="215"/>
      <c r="BJ16" s="215"/>
      <c r="BK16" s="215"/>
      <c r="BL16" s="215"/>
      <c r="BM16" s="215"/>
      <c r="BN16" s="215"/>
      <c r="BO16" s="215"/>
      <c r="BP16" s="215"/>
      <c r="BQ16" s="221">
        <v>10</v>
      </c>
      <c r="BR16" s="222"/>
      <c r="BS16" s="1036"/>
      <c r="BT16" s="1037"/>
      <c r="BU16" s="1037"/>
      <c r="BV16" s="1037"/>
      <c r="BW16" s="1037"/>
      <c r="BX16" s="1037"/>
      <c r="BY16" s="1037"/>
      <c r="BZ16" s="1037"/>
      <c r="CA16" s="1037"/>
      <c r="CB16" s="1037"/>
      <c r="CC16" s="1037"/>
      <c r="CD16" s="1037"/>
      <c r="CE16" s="1037"/>
      <c r="CF16" s="1037"/>
      <c r="CG16" s="1058"/>
      <c r="CH16" s="1033"/>
      <c r="CI16" s="1034"/>
      <c r="CJ16" s="1034"/>
      <c r="CK16" s="1034"/>
      <c r="CL16" s="1035"/>
      <c r="CM16" s="1033"/>
      <c r="CN16" s="1034"/>
      <c r="CO16" s="1034"/>
      <c r="CP16" s="1034"/>
      <c r="CQ16" s="1035"/>
      <c r="CR16" s="1033"/>
      <c r="CS16" s="1034"/>
      <c r="CT16" s="1034"/>
      <c r="CU16" s="1034"/>
      <c r="CV16" s="1035"/>
      <c r="CW16" s="1033"/>
      <c r="CX16" s="1034"/>
      <c r="CY16" s="1034"/>
      <c r="CZ16" s="1034"/>
      <c r="DA16" s="1035"/>
      <c r="DB16" s="1033"/>
      <c r="DC16" s="1034"/>
      <c r="DD16" s="1034"/>
      <c r="DE16" s="1034"/>
      <c r="DF16" s="1035"/>
      <c r="DG16" s="1033"/>
      <c r="DH16" s="1034"/>
      <c r="DI16" s="1034"/>
      <c r="DJ16" s="1034"/>
      <c r="DK16" s="1035"/>
      <c r="DL16" s="1033"/>
      <c r="DM16" s="1034"/>
      <c r="DN16" s="1034"/>
      <c r="DO16" s="1034"/>
      <c r="DP16" s="1035"/>
      <c r="DQ16" s="1033"/>
      <c r="DR16" s="1034"/>
      <c r="DS16" s="1034"/>
      <c r="DT16" s="1034"/>
      <c r="DU16" s="1035"/>
      <c r="DV16" s="1036"/>
      <c r="DW16" s="1037"/>
      <c r="DX16" s="1037"/>
      <c r="DY16" s="1037"/>
      <c r="DZ16" s="1038"/>
      <c r="EA16" s="217"/>
    </row>
    <row r="17" spans="1:131" s="218" customFormat="1" ht="26.25" customHeight="1" x14ac:dyDescent="0.2">
      <c r="A17" s="221">
        <v>11</v>
      </c>
      <c r="B17" s="1074"/>
      <c r="C17" s="1075"/>
      <c r="D17" s="1075"/>
      <c r="E17" s="1075"/>
      <c r="F17" s="1075"/>
      <c r="G17" s="1075"/>
      <c r="H17" s="1075"/>
      <c r="I17" s="1075"/>
      <c r="J17" s="1075"/>
      <c r="K17" s="1075"/>
      <c r="L17" s="1075"/>
      <c r="M17" s="1075"/>
      <c r="N17" s="1075"/>
      <c r="O17" s="1075"/>
      <c r="P17" s="1076"/>
      <c r="Q17" s="1082"/>
      <c r="R17" s="1083"/>
      <c r="S17" s="1083"/>
      <c r="T17" s="1083"/>
      <c r="U17" s="1083"/>
      <c r="V17" s="1083"/>
      <c r="W17" s="1083"/>
      <c r="X17" s="1083"/>
      <c r="Y17" s="1083"/>
      <c r="Z17" s="1083"/>
      <c r="AA17" s="1083"/>
      <c r="AB17" s="1083"/>
      <c r="AC17" s="1083"/>
      <c r="AD17" s="1083"/>
      <c r="AE17" s="1084"/>
      <c r="AF17" s="1079"/>
      <c r="AG17" s="1080"/>
      <c r="AH17" s="1080"/>
      <c r="AI17" s="1080"/>
      <c r="AJ17" s="1081"/>
      <c r="AK17" s="1124"/>
      <c r="AL17" s="1125"/>
      <c r="AM17" s="1125"/>
      <c r="AN17" s="1125"/>
      <c r="AO17" s="1125"/>
      <c r="AP17" s="1125"/>
      <c r="AQ17" s="1125"/>
      <c r="AR17" s="1125"/>
      <c r="AS17" s="1125"/>
      <c r="AT17" s="1125"/>
      <c r="AU17" s="1126"/>
      <c r="AV17" s="1126"/>
      <c r="AW17" s="1126"/>
      <c r="AX17" s="1126"/>
      <c r="AY17" s="1127"/>
      <c r="AZ17" s="214"/>
      <c r="BA17" s="214"/>
      <c r="BB17" s="214"/>
      <c r="BC17" s="214"/>
      <c r="BD17" s="214"/>
      <c r="BE17" s="215"/>
      <c r="BF17" s="215"/>
      <c r="BG17" s="215"/>
      <c r="BH17" s="215"/>
      <c r="BI17" s="215"/>
      <c r="BJ17" s="215"/>
      <c r="BK17" s="215"/>
      <c r="BL17" s="215"/>
      <c r="BM17" s="215"/>
      <c r="BN17" s="215"/>
      <c r="BO17" s="215"/>
      <c r="BP17" s="215"/>
      <c r="BQ17" s="221">
        <v>11</v>
      </c>
      <c r="BR17" s="222"/>
      <c r="BS17" s="1036"/>
      <c r="BT17" s="1037"/>
      <c r="BU17" s="1037"/>
      <c r="BV17" s="1037"/>
      <c r="BW17" s="1037"/>
      <c r="BX17" s="1037"/>
      <c r="BY17" s="1037"/>
      <c r="BZ17" s="1037"/>
      <c r="CA17" s="1037"/>
      <c r="CB17" s="1037"/>
      <c r="CC17" s="1037"/>
      <c r="CD17" s="1037"/>
      <c r="CE17" s="1037"/>
      <c r="CF17" s="1037"/>
      <c r="CG17" s="1058"/>
      <c r="CH17" s="1033"/>
      <c r="CI17" s="1034"/>
      <c r="CJ17" s="1034"/>
      <c r="CK17" s="1034"/>
      <c r="CL17" s="1035"/>
      <c r="CM17" s="1033"/>
      <c r="CN17" s="1034"/>
      <c r="CO17" s="1034"/>
      <c r="CP17" s="1034"/>
      <c r="CQ17" s="1035"/>
      <c r="CR17" s="1033"/>
      <c r="CS17" s="1034"/>
      <c r="CT17" s="1034"/>
      <c r="CU17" s="1034"/>
      <c r="CV17" s="1035"/>
      <c r="CW17" s="1033"/>
      <c r="CX17" s="1034"/>
      <c r="CY17" s="1034"/>
      <c r="CZ17" s="1034"/>
      <c r="DA17" s="1035"/>
      <c r="DB17" s="1033"/>
      <c r="DC17" s="1034"/>
      <c r="DD17" s="1034"/>
      <c r="DE17" s="1034"/>
      <c r="DF17" s="1035"/>
      <c r="DG17" s="1033"/>
      <c r="DH17" s="1034"/>
      <c r="DI17" s="1034"/>
      <c r="DJ17" s="1034"/>
      <c r="DK17" s="1035"/>
      <c r="DL17" s="1033"/>
      <c r="DM17" s="1034"/>
      <c r="DN17" s="1034"/>
      <c r="DO17" s="1034"/>
      <c r="DP17" s="1035"/>
      <c r="DQ17" s="1033"/>
      <c r="DR17" s="1034"/>
      <c r="DS17" s="1034"/>
      <c r="DT17" s="1034"/>
      <c r="DU17" s="1035"/>
      <c r="DV17" s="1036"/>
      <c r="DW17" s="1037"/>
      <c r="DX17" s="1037"/>
      <c r="DY17" s="1037"/>
      <c r="DZ17" s="1038"/>
      <c r="EA17" s="217"/>
    </row>
    <row r="18" spans="1:131" s="218" customFormat="1" ht="26.25" customHeight="1" x14ac:dyDescent="0.2">
      <c r="A18" s="221">
        <v>12</v>
      </c>
      <c r="B18" s="1074"/>
      <c r="C18" s="1075"/>
      <c r="D18" s="1075"/>
      <c r="E18" s="1075"/>
      <c r="F18" s="1075"/>
      <c r="G18" s="1075"/>
      <c r="H18" s="1075"/>
      <c r="I18" s="1075"/>
      <c r="J18" s="1075"/>
      <c r="K18" s="1075"/>
      <c r="L18" s="1075"/>
      <c r="M18" s="1075"/>
      <c r="N18" s="1075"/>
      <c r="O18" s="1075"/>
      <c r="P18" s="1076"/>
      <c r="Q18" s="1082"/>
      <c r="R18" s="1083"/>
      <c r="S18" s="1083"/>
      <c r="T18" s="1083"/>
      <c r="U18" s="1083"/>
      <c r="V18" s="1083"/>
      <c r="W18" s="1083"/>
      <c r="X18" s="1083"/>
      <c r="Y18" s="1083"/>
      <c r="Z18" s="1083"/>
      <c r="AA18" s="1083"/>
      <c r="AB18" s="1083"/>
      <c r="AC18" s="1083"/>
      <c r="AD18" s="1083"/>
      <c r="AE18" s="1084"/>
      <c r="AF18" s="1079"/>
      <c r="AG18" s="1080"/>
      <c r="AH18" s="1080"/>
      <c r="AI18" s="1080"/>
      <c r="AJ18" s="1081"/>
      <c r="AK18" s="1124"/>
      <c r="AL18" s="1125"/>
      <c r="AM18" s="1125"/>
      <c r="AN18" s="1125"/>
      <c r="AO18" s="1125"/>
      <c r="AP18" s="1125"/>
      <c r="AQ18" s="1125"/>
      <c r="AR18" s="1125"/>
      <c r="AS18" s="1125"/>
      <c r="AT18" s="1125"/>
      <c r="AU18" s="1126"/>
      <c r="AV18" s="1126"/>
      <c r="AW18" s="1126"/>
      <c r="AX18" s="1126"/>
      <c r="AY18" s="1127"/>
      <c r="AZ18" s="214"/>
      <c r="BA18" s="214"/>
      <c r="BB18" s="214"/>
      <c r="BC18" s="214"/>
      <c r="BD18" s="214"/>
      <c r="BE18" s="215"/>
      <c r="BF18" s="215"/>
      <c r="BG18" s="215"/>
      <c r="BH18" s="215"/>
      <c r="BI18" s="215"/>
      <c r="BJ18" s="215"/>
      <c r="BK18" s="215"/>
      <c r="BL18" s="215"/>
      <c r="BM18" s="215"/>
      <c r="BN18" s="215"/>
      <c r="BO18" s="215"/>
      <c r="BP18" s="215"/>
      <c r="BQ18" s="221">
        <v>12</v>
      </c>
      <c r="BR18" s="222"/>
      <c r="BS18" s="1036"/>
      <c r="BT18" s="1037"/>
      <c r="BU18" s="1037"/>
      <c r="BV18" s="1037"/>
      <c r="BW18" s="1037"/>
      <c r="BX18" s="1037"/>
      <c r="BY18" s="1037"/>
      <c r="BZ18" s="1037"/>
      <c r="CA18" s="1037"/>
      <c r="CB18" s="1037"/>
      <c r="CC18" s="1037"/>
      <c r="CD18" s="1037"/>
      <c r="CE18" s="1037"/>
      <c r="CF18" s="1037"/>
      <c r="CG18" s="1058"/>
      <c r="CH18" s="1033"/>
      <c r="CI18" s="1034"/>
      <c r="CJ18" s="1034"/>
      <c r="CK18" s="1034"/>
      <c r="CL18" s="1035"/>
      <c r="CM18" s="1033"/>
      <c r="CN18" s="1034"/>
      <c r="CO18" s="1034"/>
      <c r="CP18" s="1034"/>
      <c r="CQ18" s="1035"/>
      <c r="CR18" s="1033"/>
      <c r="CS18" s="1034"/>
      <c r="CT18" s="1034"/>
      <c r="CU18" s="1034"/>
      <c r="CV18" s="1035"/>
      <c r="CW18" s="1033"/>
      <c r="CX18" s="1034"/>
      <c r="CY18" s="1034"/>
      <c r="CZ18" s="1034"/>
      <c r="DA18" s="1035"/>
      <c r="DB18" s="1033"/>
      <c r="DC18" s="1034"/>
      <c r="DD18" s="1034"/>
      <c r="DE18" s="1034"/>
      <c r="DF18" s="1035"/>
      <c r="DG18" s="1033"/>
      <c r="DH18" s="1034"/>
      <c r="DI18" s="1034"/>
      <c r="DJ18" s="1034"/>
      <c r="DK18" s="1035"/>
      <c r="DL18" s="1033"/>
      <c r="DM18" s="1034"/>
      <c r="DN18" s="1034"/>
      <c r="DO18" s="1034"/>
      <c r="DP18" s="1035"/>
      <c r="DQ18" s="1033"/>
      <c r="DR18" s="1034"/>
      <c r="DS18" s="1034"/>
      <c r="DT18" s="1034"/>
      <c r="DU18" s="1035"/>
      <c r="DV18" s="1036"/>
      <c r="DW18" s="1037"/>
      <c r="DX18" s="1037"/>
      <c r="DY18" s="1037"/>
      <c r="DZ18" s="1038"/>
      <c r="EA18" s="217"/>
    </row>
    <row r="19" spans="1:131" s="218" customFormat="1" ht="26.25" customHeight="1" x14ac:dyDescent="0.2">
      <c r="A19" s="221">
        <v>13</v>
      </c>
      <c r="B19" s="1074"/>
      <c r="C19" s="1075"/>
      <c r="D19" s="1075"/>
      <c r="E19" s="1075"/>
      <c r="F19" s="1075"/>
      <c r="G19" s="1075"/>
      <c r="H19" s="1075"/>
      <c r="I19" s="1075"/>
      <c r="J19" s="1075"/>
      <c r="K19" s="1075"/>
      <c r="L19" s="1075"/>
      <c r="M19" s="1075"/>
      <c r="N19" s="1075"/>
      <c r="O19" s="1075"/>
      <c r="P19" s="1076"/>
      <c r="Q19" s="1082"/>
      <c r="R19" s="1083"/>
      <c r="S19" s="1083"/>
      <c r="T19" s="1083"/>
      <c r="U19" s="1083"/>
      <c r="V19" s="1083"/>
      <c r="W19" s="1083"/>
      <c r="X19" s="1083"/>
      <c r="Y19" s="1083"/>
      <c r="Z19" s="1083"/>
      <c r="AA19" s="1083"/>
      <c r="AB19" s="1083"/>
      <c r="AC19" s="1083"/>
      <c r="AD19" s="1083"/>
      <c r="AE19" s="1084"/>
      <c r="AF19" s="1079"/>
      <c r="AG19" s="1080"/>
      <c r="AH19" s="1080"/>
      <c r="AI19" s="1080"/>
      <c r="AJ19" s="1081"/>
      <c r="AK19" s="1124"/>
      <c r="AL19" s="1125"/>
      <c r="AM19" s="1125"/>
      <c r="AN19" s="1125"/>
      <c r="AO19" s="1125"/>
      <c r="AP19" s="1125"/>
      <c r="AQ19" s="1125"/>
      <c r="AR19" s="1125"/>
      <c r="AS19" s="1125"/>
      <c r="AT19" s="1125"/>
      <c r="AU19" s="1126"/>
      <c r="AV19" s="1126"/>
      <c r="AW19" s="1126"/>
      <c r="AX19" s="1126"/>
      <c r="AY19" s="1127"/>
      <c r="AZ19" s="214"/>
      <c r="BA19" s="214"/>
      <c r="BB19" s="214"/>
      <c r="BC19" s="214"/>
      <c r="BD19" s="214"/>
      <c r="BE19" s="215"/>
      <c r="BF19" s="215"/>
      <c r="BG19" s="215"/>
      <c r="BH19" s="215"/>
      <c r="BI19" s="215"/>
      <c r="BJ19" s="215"/>
      <c r="BK19" s="215"/>
      <c r="BL19" s="215"/>
      <c r="BM19" s="215"/>
      <c r="BN19" s="215"/>
      <c r="BO19" s="215"/>
      <c r="BP19" s="215"/>
      <c r="BQ19" s="221">
        <v>13</v>
      </c>
      <c r="BR19" s="222"/>
      <c r="BS19" s="1036"/>
      <c r="BT19" s="1037"/>
      <c r="BU19" s="1037"/>
      <c r="BV19" s="1037"/>
      <c r="BW19" s="1037"/>
      <c r="BX19" s="1037"/>
      <c r="BY19" s="1037"/>
      <c r="BZ19" s="1037"/>
      <c r="CA19" s="1037"/>
      <c r="CB19" s="1037"/>
      <c r="CC19" s="1037"/>
      <c r="CD19" s="1037"/>
      <c r="CE19" s="1037"/>
      <c r="CF19" s="1037"/>
      <c r="CG19" s="1058"/>
      <c r="CH19" s="1033"/>
      <c r="CI19" s="1034"/>
      <c r="CJ19" s="1034"/>
      <c r="CK19" s="1034"/>
      <c r="CL19" s="1035"/>
      <c r="CM19" s="1033"/>
      <c r="CN19" s="1034"/>
      <c r="CO19" s="1034"/>
      <c r="CP19" s="1034"/>
      <c r="CQ19" s="1035"/>
      <c r="CR19" s="1033"/>
      <c r="CS19" s="1034"/>
      <c r="CT19" s="1034"/>
      <c r="CU19" s="1034"/>
      <c r="CV19" s="1035"/>
      <c r="CW19" s="1033"/>
      <c r="CX19" s="1034"/>
      <c r="CY19" s="1034"/>
      <c r="CZ19" s="1034"/>
      <c r="DA19" s="1035"/>
      <c r="DB19" s="1033"/>
      <c r="DC19" s="1034"/>
      <c r="DD19" s="1034"/>
      <c r="DE19" s="1034"/>
      <c r="DF19" s="1035"/>
      <c r="DG19" s="1033"/>
      <c r="DH19" s="1034"/>
      <c r="DI19" s="1034"/>
      <c r="DJ19" s="1034"/>
      <c r="DK19" s="1035"/>
      <c r="DL19" s="1033"/>
      <c r="DM19" s="1034"/>
      <c r="DN19" s="1034"/>
      <c r="DO19" s="1034"/>
      <c r="DP19" s="1035"/>
      <c r="DQ19" s="1033"/>
      <c r="DR19" s="1034"/>
      <c r="DS19" s="1034"/>
      <c r="DT19" s="1034"/>
      <c r="DU19" s="1035"/>
      <c r="DV19" s="1036"/>
      <c r="DW19" s="1037"/>
      <c r="DX19" s="1037"/>
      <c r="DY19" s="1037"/>
      <c r="DZ19" s="1038"/>
      <c r="EA19" s="217"/>
    </row>
    <row r="20" spans="1:131" s="218" customFormat="1" ht="26.25" customHeight="1" x14ac:dyDescent="0.2">
      <c r="A20" s="221">
        <v>14</v>
      </c>
      <c r="B20" s="1074"/>
      <c r="C20" s="1075"/>
      <c r="D20" s="1075"/>
      <c r="E20" s="1075"/>
      <c r="F20" s="1075"/>
      <c r="G20" s="1075"/>
      <c r="H20" s="1075"/>
      <c r="I20" s="1075"/>
      <c r="J20" s="1075"/>
      <c r="K20" s="1075"/>
      <c r="L20" s="1075"/>
      <c r="M20" s="1075"/>
      <c r="N20" s="1075"/>
      <c r="O20" s="1075"/>
      <c r="P20" s="1076"/>
      <c r="Q20" s="1082"/>
      <c r="R20" s="1083"/>
      <c r="S20" s="1083"/>
      <c r="T20" s="1083"/>
      <c r="U20" s="1083"/>
      <c r="V20" s="1083"/>
      <c r="W20" s="1083"/>
      <c r="X20" s="1083"/>
      <c r="Y20" s="1083"/>
      <c r="Z20" s="1083"/>
      <c r="AA20" s="1083"/>
      <c r="AB20" s="1083"/>
      <c r="AC20" s="1083"/>
      <c r="AD20" s="1083"/>
      <c r="AE20" s="1084"/>
      <c r="AF20" s="1079"/>
      <c r="AG20" s="1080"/>
      <c r="AH20" s="1080"/>
      <c r="AI20" s="1080"/>
      <c r="AJ20" s="1081"/>
      <c r="AK20" s="1124"/>
      <c r="AL20" s="1125"/>
      <c r="AM20" s="1125"/>
      <c r="AN20" s="1125"/>
      <c r="AO20" s="1125"/>
      <c r="AP20" s="1125"/>
      <c r="AQ20" s="1125"/>
      <c r="AR20" s="1125"/>
      <c r="AS20" s="1125"/>
      <c r="AT20" s="1125"/>
      <c r="AU20" s="1126"/>
      <c r="AV20" s="1126"/>
      <c r="AW20" s="1126"/>
      <c r="AX20" s="1126"/>
      <c r="AY20" s="1127"/>
      <c r="AZ20" s="214"/>
      <c r="BA20" s="214"/>
      <c r="BB20" s="214"/>
      <c r="BC20" s="214"/>
      <c r="BD20" s="214"/>
      <c r="BE20" s="215"/>
      <c r="BF20" s="215"/>
      <c r="BG20" s="215"/>
      <c r="BH20" s="215"/>
      <c r="BI20" s="215"/>
      <c r="BJ20" s="215"/>
      <c r="BK20" s="215"/>
      <c r="BL20" s="215"/>
      <c r="BM20" s="215"/>
      <c r="BN20" s="215"/>
      <c r="BO20" s="215"/>
      <c r="BP20" s="215"/>
      <c r="BQ20" s="221">
        <v>14</v>
      </c>
      <c r="BR20" s="222"/>
      <c r="BS20" s="1036"/>
      <c r="BT20" s="1037"/>
      <c r="BU20" s="1037"/>
      <c r="BV20" s="1037"/>
      <c r="BW20" s="1037"/>
      <c r="BX20" s="1037"/>
      <c r="BY20" s="1037"/>
      <c r="BZ20" s="1037"/>
      <c r="CA20" s="1037"/>
      <c r="CB20" s="1037"/>
      <c r="CC20" s="1037"/>
      <c r="CD20" s="1037"/>
      <c r="CE20" s="1037"/>
      <c r="CF20" s="1037"/>
      <c r="CG20" s="1058"/>
      <c r="CH20" s="1033"/>
      <c r="CI20" s="1034"/>
      <c r="CJ20" s="1034"/>
      <c r="CK20" s="1034"/>
      <c r="CL20" s="1035"/>
      <c r="CM20" s="1033"/>
      <c r="CN20" s="1034"/>
      <c r="CO20" s="1034"/>
      <c r="CP20" s="1034"/>
      <c r="CQ20" s="1035"/>
      <c r="CR20" s="1033"/>
      <c r="CS20" s="1034"/>
      <c r="CT20" s="1034"/>
      <c r="CU20" s="1034"/>
      <c r="CV20" s="1035"/>
      <c r="CW20" s="1033"/>
      <c r="CX20" s="1034"/>
      <c r="CY20" s="1034"/>
      <c r="CZ20" s="1034"/>
      <c r="DA20" s="1035"/>
      <c r="DB20" s="1033"/>
      <c r="DC20" s="1034"/>
      <c r="DD20" s="1034"/>
      <c r="DE20" s="1034"/>
      <c r="DF20" s="1035"/>
      <c r="DG20" s="1033"/>
      <c r="DH20" s="1034"/>
      <c r="DI20" s="1034"/>
      <c r="DJ20" s="1034"/>
      <c r="DK20" s="1035"/>
      <c r="DL20" s="1033"/>
      <c r="DM20" s="1034"/>
      <c r="DN20" s="1034"/>
      <c r="DO20" s="1034"/>
      <c r="DP20" s="1035"/>
      <c r="DQ20" s="1033"/>
      <c r="DR20" s="1034"/>
      <c r="DS20" s="1034"/>
      <c r="DT20" s="1034"/>
      <c r="DU20" s="1035"/>
      <c r="DV20" s="1036"/>
      <c r="DW20" s="1037"/>
      <c r="DX20" s="1037"/>
      <c r="DY20" s="1037"/>
      <c r="DZ20" s="1038"/>
      <c r="EA20" s="217"/>
    </row>
    <row r="21" spans="1:131" s="218" customFormat="1" ht="26.25" customHeight="1" thickBot="1" x14ac:dyDescent="0.25">
      <c r="A21" s="221">
        <v>15</v>
      </c>
      <c r="B21" s="1074"/>
      <c r="C21" s="1075"/>
      <c r="D21" s="1075"/>
      <c r="E21" s="1075"/>
      <c r="F21" s="1075"/>
      <c r="G21" s="1075"/>
      <c r="H21" s="1075"/>
      <c r="I21" s="1075"/>
      <c r="J21" s="1075"/>
      <c r="K21" s="1075"/>
      <c r="L21" s="1075"/>
      <c r="M21" s="1075"/>
      <c r="N21" s="1075"/>
      <c r="O21" s="1075"/>
      <c r="P21" s="1076"/>
      <c r="Q21" s="1082"/>
      <c r="R21" s="1083"/>
      <c r="S21" s="1083"/>
      <c r="T21" s="1083"/>
      <c r="U21" s="1083"/>
      <c r="V21" s="1083"/>
      <c r="W21" s="1083"/>
      <c r="X21" s="1083"/>
      <c r="Y21" s="1083"/>
      <c r="Z21" s="1083"/>
      <c r="AA21" s="1083"/>
      <c r="AB21" s="1083"/>
      <c r="AC21" s="1083"/>
      <c r="AD21" s="1083"/>
      <c r="AE21" s="1084"/>
      <c r="AF21" s="1079"/>
      <c r="AG21" s="1080"/>
      <c r="AH21" s="1080"/>
      <c r="AI21" s="1080"/>
      <c r="AJ21" s="1081"/>
      <c r="AK21" s="1124"/>
      <c r="AL21" s="1125"/>
      <c r="AM21" s="1125"/>
      <c r="AN21" s="1125"/>
      <c r="AO21" s="1125"/>
      <c r="AP21" s="1125"/>
      <c r="AQ21" s="1125"/>
      <c r="AR21" s="1125"/>
      <c r="AS21" s="1125"/>
      <c r="AT21" s="1125"/>
      <c r="AU21" s="1126"/>
      <c r="AV21" s="1126"/>
      <c r="AW21" s="1126"/>
      <c r="AX21" s="1126"/>
      <c r="AY21" s="1127"/>
      <c r="AZ21" s="214"/>
      <c r="BA21" s="214"/>
      <c r="BB21" s="214"/>
      <c r="BC21" s="214"/>
      <c r="BD21" s="214"/>
      <c r="BE21" s="215"/>
      <c r="BF21" s="215"/>
      <c r="BG21" s="215"/>
      <c r="BH21" s="215"/>
      <c r="BI21" s="215"/>
      <c r="BJ21" s="215"/>
      <c r="BK21" s="215"/>
      <c r="BL21" s="215"/>
      <c r="BM21" s="215"/>
      <c r="BN21" s="215"/>
      <c r="BO21" s="215"/>
      <c r="BP21" s="215"/>
      <c r="BQ21" s="221">
        <v>15</v>
      </c>
      <c r="BR21" s="222"/>
      <c r="BS21" s="1036"/>
      <c r="BT21" s="1037"/>
      <c r="BU21" s="1037"/>
      <c r="BV21" s="1037"/>
      <c r="BW21" s="1037"/>
      <c r="BX21" s="1037"/>
      <c r="BY21" s="1037"/>
      <c r="BZ21" s="1037"/>
      <c r="CA21" s="1037"/>
      <c r="CB21" s="1037"/>
      <c r="CC21" s="1037"/>
      <c r="CD21" s="1037"/>
      <c r="CE21" s="1037"/>
      <c r="CF21" s="1037"/>
      <c r="CG21" s="1058"/>
      <c r="CH21" s="1033"/>
      <c r="CI21" s="1034"/>
      <c r="CJ21" s="1034"/>
      <c r="CK21" s="1034"/>
      <c r="CL21" s="1035"/>
      <c r="CM21" s="1033"/>
      <c r="CN21" s="1034"/>
      <c r="CO21" s="1034"/>
      <c r="CP21" s="1034"/>
      <c r="CQ21" s="1035"/>
      <c r="CR21" s="1033"/>
      <c r="CS21" s="1034"/>
      <c r="CT21" s="1034"/>
      <c r="CU21" s="1034"/>
      <c r="CV21" s="1035"/>
      <c r="CW21" s="1033"/>
      <c r="CX21" s="1034"/>
      <c r="CY21" s="1034"/>
      <c r="CZ21" s="1034"/>
      <c r="DA21" s="1035"/>
      <c r="DB21" s="1033"/>
      <c r="DC21" s="1034"/>
      <c r="DD21" s="1034"/>
      <c r="DE21" s="1034"/>
      <c r="DF21" s="1035"/>
      <c r="DG21" s="1033"/>
      <c r="DH21" s="1034"/>
      <c r="DI21" s="1034"/>
      <c r="DJ21" s="1034"/>
      <c r="DK21" s="1035"/>
      <c r="DL21" s="1033"/>
      <c r="DM21" s="1034"/>
      <c r="DN21" s="1034"/>
      <c r="DO21" s="1034"/>
      <c r="DP21" s="1035"/>
      <c r="DQ21" s="1033"/>
      <c r="DR21" s="1034"/>
      <c r="DS21" s="1034"/>
      <c r="DT21" s="1034"/>
      <c r="DU21" s="1035"/>
      <c r="DV21" s="1036"/>
      <c r="DW21" s="1037"/>
      <c r="DX21" s="1037"/>
      <c r="DY21" s="1037"/>
      <c r="DZ21" s="1038"/>
      <c r="EA21" s="217"/>
    </row>
    <row r="22" spans="1:131" s="218" customFormat="1" ht="26.25" customHeight="1" x14ac:dyDescent="0.2">
      <c r="A22" s="221">
        <v>16</v>
      </c>
      <c r="B22" s="1074"/>
      <c r="C22" s="1075"/>
      <c r="D22" s="1075"/>
      <c r="E22" s="1075"/>
      <c r="F22" s="1075"/>
      <c r="G22" s="1075"/>
      <c r="H22" s="1075"/>
      <c r="I22" s="1075"/>
      <c r="J22" s="1075"/>
      <c r="K22" s="1075"/>
      <c r="L22" s="1075"/>
      <c r="M22" s="1075"/>
      <c r="N22" s="1075"/>
      <c r="O22" s="1075"/>
      <c r="P22" s="1076"/>
      <c r="Q22" s="1117"/>
      <c r="R22" s="1118"/>
      <c r="S22" s="1118"/>
      <c r="T22" s="1118"/>
      <c r="U22" s="1118"/>
      <c r="V22" s="1118"/>
      <c r="W22" s="1118"/>
      <c r="X22" s="1118"/>
      <c r="Y22" s="1118"/>
      <c r="Z22" s="1118"/>
      <c r="AA22" s="1118"/>
      <c r="AB22" s="1118"/>
      <c r="AC22" s="1118"/>
      <c r="AD22" s="1118"/>
      <c r="AE22" s="1119"/>
      <c r="AF22" s="1079"/>
      <c r="AG22" s="1080"/>
      <c r="AH22" s="1080"/>
      <c r="AI22" s="1080"/>
      <c r="AJ22" s="1081"/>
      <c r="AK22" s="1120"/>
      <c r="AL22" s="1121"/>
      <c r="AM22" s="1121"/>
      <c r="AN22" s="1121"/>
      <c r="AO22" s="1121"/>
      <c r="AP22" s="1121"/>
      <c r="AQ22" s="1121"/>
      <c r="AR22" s="1121"/>
      <c r="AS22" s="1121"/>
      <c r="AT22" s="1121"/>
      <c r="AU22" s="1122"/>
      <c r="AV22" s="1122"/>
      <c r="AW22" s="1122"/>
      <c r="AX22" s="1122"/>
      <c r="AY22" s="1123"/>
      <c r="AZ22" s="1072" t="s">
        <v>376</v>
      </c>
      <c r="BA22" s="1072"/>
      <c r="BB22" s="1072"/>
      <c r="BC22" s="1072"/>
      <c r="BD22" s="1073"/>
      <c r="BE22" s="215"/>
      <c r="BF22" s="215"/>
      <c r="BG22" s="215"/>
      <c r="BH22" s="215"/>
      <c r="BI22" s="215"/>
      <c r="BJ22" s="215"/>
      <c r="BK22" s="215"/>
      <c r="BL22" s="215"/>
      <c r="BM22" s="215"/>
      <c r="BN22" s="215"/>
      <c r="BO22" s="215"/>
      <c r="BP22" s="215"/>
      <c r="BQ22" s="221">
        <v>16</v>
      </c>
      <c r="BR22" s="222"/>
      <c r="BS22" s="1036"/>
      <c r="BT22" s="1037"/>
      <c r="BU22" s="1037"/>
      <c r="BV22" s="1037"/>
      <c r="BW22" s="1037"/>
      <c r="BX22" s="1037"/>
      <c r="BY22" s="1037"/>
      <c r="BZ22" s="1037"/>
      <c r="CA22" s="1037"/>
      <c r="CB22" s="1037"/>
      <c r="CC22" s="1037"/>
      <c r="CD22" s="1037"/>
      <c r="CE22" s="1037"/>
      <c r="CF22" s="1037"/>
      <c r="CG22" s="1058"/>
      <c r="CH22" s="1033"/>
      <c r="CI22" s="1034"/>
      <c r="CJ22" s="1034"/>
      <c r="CK22" s="1034"/>
      <c r="CL22" s="1035"/>
      <c r="CM22" s="1033"/>
      <c r="CN22" s="1034"/>
      <c r="CO22" s="1034"/>
      <c r="CP22" s="1034"/>
      <c r="CQ22" s="1035"/>
      <c r="CR22" s="1033"/>
      <c r="CS22" s="1034"/>
      <c r="CT22" s="1034"/>
      <c r="CU22" s="1034"/>
      <c r="CV22" s="1035"/>
      <c r="CW22" s="1033"/>
      <c r="CX22" s="1034"/>
      <c r="CY22" s="1034"/>
      <c r="CZ22" s="1034"/>
      <c r="DA22" s="1035"/>
      <c r="DB22" s="1033"/>
      <c r="DC22" s="1034"/>
      <c r="DD22" s="1034"/>
      <c r="DE22" s="1034"/>
      <c r="DF22" s="1035"/>
      <c r="DG22" s="1033"/>
      <c r="DH22" s="1034"/>
      <c r="DI22" s="1034"/>
      <c r="DJ22" s="1034"/>
      <c r="DK22" s="1035"/>
      <c r="DL22" s="1033"/>
      <c r="DM22" s="1034"/>
      <c r="DN22" s="1034"/>
      <c r="DO22" s="1034"/>
      <c r="DP22" s="1035"/>
      <c r="DQ22" s="1033"/>
      <c r="DR22" s="1034"/>
      <c r="DS22" s="1034"/>
      <c r="DT22" s="1034"/>
      <c r="DU22" s="1035"/>
      <c r="DV22" s="1036"/>
      <c r="DW22" s="1037"/>
      <c r="DX22" s="1037"/>
      <c r="DY22" s="1037"/>
      <c r="DZ22" s="1038"/>
      <c r="EA22" s="217"/>
    </row>
    <row r="23" spans="1:131" s="218" customFormat="1" ht="26.25" customHeight="1" thickBot="1" x14ac:dyDescent="0.25">
      <c r="A23" s="223" t="s">
        <v>377</v>
      </c>
      <c r="B23" s="981" t="s">
        <v>378</v>
      </c>
      <c r="C23" s="982"/>
      <c r="D23" s="982"/>
      <c r="E23" s="982"/>
      <c r="F23" s="982"/>
      <c r="G23" s="982"/>
      <c r="H23" s="982"/>
      <c r="I23" s="982"/>
      <c r="J23" s="982"/>
      <c r="K23" s="982"/>
      <c r="L23" s="982"/>
      <c r="M23" s="982"/>
      <c r="N23" s="982"/>
      <c r="O23" s="982"/>
      <c r="P23" s="992"/>
      <c r="Q23" s="1111">
        <v>51323</v>
      </c>
      <c r="R23" s="1105"/>
      <c r="S23" s="1105"/>
      <c r="T23" s="1105"/>
      <c r="U23" s="1105"/>
      <c r="V23" s="1105">
        <v>49113</v>
      </c>
      <c r="W23" s="1105"/>
      <c r="X23" s="1105"/>
      <c r="Y23" s="1105"/>
      <c r="Z23" s="1105"/>
      <c r="AA23" s="1105">
        <v>2210</v>
      </c>
      <c r="AB23" s="1105"/>
      <c r="AC23" s="1105"/>
      <c r="AD23" s="1105"/>
      <c r="AE23" s="1112"/>
      <c r="AF23" s="1113">
        <v>1491</v>
      </c>
      <c r="AG23" s="1105"/>
      <c r="AH23" s="1105"/>
      <c r="AI23" s="1105"/>
      <c r="AJ23" s="1114"/>
      <c r="AK23" s="1115"/>
      <c r="AL23" s="1116"/>
      <c r="AM23" s="1116"/>
      <c r="AN23" s="1116"/>
      <c r="AO23" s="1116"/>
      <c r="AP23" s="1105">
        <v>47897</v>
      </c>
      <c r="AQ23" s="1105"/>
      <c r="AR23" s="1105"/>
      <c r="AS23" s="1105"/>
      <c r="AT23" s="1105"/>
      <c r="AU23" s="1106"/>
      <c r="AV23" s="1106"/>
      <c r="AW23" s="1106"/>
      <c r="AX23" s="1106"/>
      <c r="AY23" s="1107"/>
      <c r="AZ23" s="1108" t="s">
        <v>122</v>
      </c>
      <c r="BA23" s="1109"/>
      <c r="BB23" s="1109"/>
      <c r="BC23" s="1109"/>
      <c r="BD23" s="1110"/>
      <c r="BE23" s="215"/>
      <c r="BF23" s="215"/>
      <c r="BG23" s="215"/>
      <c r="BH23" s="215"/>
      <c r="BI23" s="215"/>
      <c r="BJ23" s="215"/>
      <c r="BK23" s="215"/>
      <c r="BL23" s="215"/>
      <c r="BM23" s="215"/>
      <c r="BN23" s="215"/>
      <c r="BO23" s="215"/>
      <c r="BP23" s="215"/>
      <c r="BQ23" s="221">
        <v>17</v>
      </c>
      <c r="BR23" s="222"/>
      <c r="BS23" s="1036"/>
      <c r="BT23" s="1037"/>
      <c r="BU23" s="1037"/>
      <c r="BV23" s="1037"/>
      <c r="BW23" s="1037"/>
      <c r="BX23" s="1037"/>
      <c r="BY23" s="1037"/>
      <c r="BZ23" s="1037"/>
      <c r="CA23" s="1037"/>
      <c r="CB23" s="1037"/>
      <c r="CC23" s="1037"/>
      <c r="CD23" s="1037"/>
      <c r="CE23" s="1037"/>
      <c r="CF23" s="1037"/>
      <c r="CG23" s="1058"/>
      <c r="CH23" s="1033"/>
      <c r="CI23" s="1034"/>
      <c r="CJ23" s="1034"/>
      <c r="CK23" s="1034"/>
      <c r="CL23" s="1035"/>
      <c r="CM23" s="1033"/>
      <c r="CN23" s="1034"/>
      <c r="CO23" s="1034"/>
      <c r="CP23" s="1034"/>
      <c r="CQ23" s="1035"/>
      <c r="CR23" s="1033"/>
      <c r="CS23" s="1034"/>
      <c r="CT23" s="1034"/>
      <c r="CU23" s="1034"/>
      <c r="CV23" s="1035"/>
      <c r="CW23" s="1033"/>
      <c r="CX23" s="1034"/>
      <c r="CY23" s="1034"/>
      <c r="CZ23" s="1034"/>
      <c r="DA23" s="1035"/>
      <c r="DB23" s="1033"/>
      <c r="DC23" s="1034"/>
      <c r="DD23" s="1034"/>
      <c r="DE23" s="1034"/>
      <c r="DF23" s="1035"/>
      <c r="DG23" s="1033"/>
      <c r="DH23" s="1034"/>
      <c r="DI23" s="1034"/>
      <c r="DJ23" s="1034"/>
      <c r="DK23" s="1035"/>
      <c r="DL23" s="1033"/>
      <c r="DM23" s="1034"/>
      <c r="DN23" s="1034"/>
      <c r="DO23" s="1034"/>
      <c r="DP23" s="1035"/>
      <c r="DQ23" s="1033"/>
      <c r="DR23" s="1034"/>
      <c r="DS23" s="1034"/>
      <c r="DT23" s="1034"/>
      <c r="DU23" s="1035"/>
      <c r="DV23" s="1036"/>
      <c r="DW23" s="1037"/>
      <c r="DX23" s="1037"/>
      <c r="DY23" s="1037"/>
      <c r="DZ23" s="1038"/>
      <c r="EA23" s="217"/>
    </row>
    <row r="24" spans="1:131" s="218" customFormat="1" ht="26.25" customHeight="1" x14ac:dyDescent="0.2">
      <c r="A24" s="1104" t="s">
        <v>379</v>
      </c>
      <c r="B24" s="1104"/>
      <c r="C24" s="1104"/>
      <c r="D24" s="1104"/>
      <c r="E24" s="1104"/>
      <c r="F24" s="1104"/>
      <c r="G24" s="1104"/>
      <c r="H24" s="1104"/>
      <c r="I24" s="1104"/>
      <c r="J24" s="1104"/>
      <c r="K24" s="1104"/>
      <c r="L24" s="1104"/>
      <c r="M24" s="1104"/>
      <c r="N24" s="1104"/>
      <c r="O24" s="1104"/>
      <c r="P24" s="1104"/>
      <c r="Q24" s="1104"/>
      <c r="R24" s="1104"/>
      <c r="S24" s="1104"/>
      <c r="T24" s="1104"/>
      <c r="U24" s="1104"/>
      <c r="V24" s="1104"/>
      <c r="W24" s="1104"/>
      <c r="X24" s="1104"/>
      <c r="Y24" s="1104"/>
      <c r="Z24" s="1104"/>
      <c r="AA24" s="1104"/>
      <c r="AB24" s="1104"/>
      <c r="AC24" s="1104"/>
      <c r="AD24" s="1104"/>
      <c r="AE24" s="1104"/>
      <c r="AF24" s="1104"/>
      <c r="AG24" s="1104"/>
      <c r="AH24" s="1104"/>
      <c r="AI24" s="1104"/>
      <c r="AJ24" s="1104"/>
      <c r="AK24" s="1104"/>
      <c r="AL24" s="1104"/>
      <c r="AM24" s="1104"/>
      <c r="AN24" s="1104"/>
      <c r="AO24" s="1104"/>
      <c r="AP24" s="1104"/>
      <c r="AQ24" s="1104"/>
      <c r="AR24" s="1104"/>
      <c r="AS24" s="1104"/>
      <c r="AT24" s="1104"/>
      <c r="AU24" s="1104"/>
      <c r="AV24" s="1104"/>
      <c r="AW24" s="1104"/>
      <c r="AX24" s="1104"/>
      <c r="AY24" s="1104"/>
      <c r="AZ24" s="214"/>
      <c r="BA24" s="214"/>
      <c r="BB24" s="214"/>
      <c r="BC24" s="214"/>
      <c r="BD24" s="214"/>
      <c r="BE24" s="215"/>
      <c r="BF24" s="215"/>
      <c r="BG24" s="215"/>
      <c r="BH24" s="215"/>
      <c r="BI24" s="215"/>
      <c r="BJ24" s="215"/>
      <c r="BK24" s="215"/>
      <c r="BL24" s="215"/>
      <c r="BM24" s="215"/>
      <c r="BN24" s="215"/>
      <c r="BO24" s="215"/>
      <c r="BP24" s="215"/>
      <c r="BQ24" s="221">
        <v>18</v>
      </c>
      <c r="BR24" s="222"/>
      <c r="BS24" s="1036"/>
      <c r="BT24" s="1037"/>
      <c r="BU24" s="1037"/>
      <c r="BV24" s="1037"/>
      <c r="BW24" s="1037"/>
      <c r="BX24" s="1037"/>
      <c r="BY24" s="1037"/>
      <c r="BZ24" s="1037"/>
      <c r="CA24" s="1037"/>
      <c r="CB24" s="1037"/>
      <c r="CC24" s="1037"/>
      <c r="CD24" s="1037"/>
      <c r="CE24" s="1037"/>
      <c r="CF24" s="1037"/>
      <c r="CG24" s="1058"/>
      <c r="CH24" s="1033"/>
      <c r="CI24" s="1034"/>
      <c r="CJ24" s="1034"/>
      <c r="CK24" s="1034"/>
      <c r="CL24" s="1035"/>
      <c r="CM24" s="1033"/>
      <c r="CN24" s="1034"/>
      <c r="CO24" s="1034"/>
      <c r="CP24" s="1034"/>
      <c r="CQ24" s="1035"/>
      <c r="CR24" s="1033"/>
      <c r="CS24" s="1034"/>
      <c r="CT24" s="1034"/>
      <c r="CU24" s="1034"/>
      <c r="CV24" s="1035"/>
      <c r="CW24" s="1033"/>
      <c r="CX24" s="1034"/>
      <c r="CY24" s="1034"/>
      <c r="CZ24" s="1034"/>
      <c r="DA24" s="1035"/>
      <c r="DB24" s="1033"/>
      <c r="DC24" s="1034"/>
      <c r="DD24" s="1034"/>
      <c r="DE24" s="1034"/>
      <c r="DF24" s="1035"/>
      <c r="DG24" s="1033"/>
      <c r="DH24" s="1034"/>
      <c r="DI24" s="1034"/>
      <c r="DJ24" s="1034"/>
      <c r="DK24" s="1035"/>
      <c r="DL24" s="1033"/>
      <c r="DM24" s="1034"/>
      <c r="DN24" s="1034"/>
      <c r="DO24" s="1034"/>
      <c r="DP24" s="1035"/>
      <c r="DQ24" s="1033"/>
      <c r="DR24" s="1034"/>
      <c r="DS24" s="1034"/>
      <c r="DT24" s="1034"/>
      <c r="DU24" s="1035"/>
      <c r="DV24" s="1036"/>
      <c r="DW24" s="1037"/>
      <c r="DX24" s="1037"/>
      <c r="DY24" s="1037"/>
      <c r="DZ24" s="1038"/>
      <c r="EA24" s="217"/>
    </row>
    <row r="25" spans="1:131" ht="26.25" customHeight="1" thickBot="1" x14ac:dyDescent="0.25">
      <c r="A25" s="1103" t="s">
        <v>380</v>
      </c>
      <c r="B25" s="1103"/>
      <c r="C25" s="1103"/>
      <c r="D25" s="1103"/>
      <c r="E25" s="1103"/>
      <c r="F25" s="1103"/>
      <c r="G25" s="1103"/>
      <c r="H25" s="1103"/>
      <c r="I25" s="1103"/>
      <c r="J25" s="1103"/>
      <c r="K25" s="1103"/>
      <c r="L25" s="1103"/>
      <c r="M25" s="1103"/>
      <c r="N25" s="1103"/>
      <c r="O25" s="1103"/>
      <c r="P25" s="1103"/>
      <c r="Q25" s="1103"/>
      <c r="R25" s="1103"/>
      <c r="S25" s="1103"/>
      <c r="T25" s="1103"/>
      <c r="U25" s="1103"/>
      <c r="V25" s="1103"/>
      <c r="W25" s="1103"/>
      <c r="X25" s="1103"/>
      <c r="Y25" s="1103"/>
      <c r="Z25" s="1103"/>
      <c r="AA25" s="1103"/>
      <c r="AB25" s="1103"/>
      <c r="AC25" s="1103"/>
      <c r="AD25" s="1103"/>
      <c r="AE25" s="1103"/>
      <c r="AF25" s="1103"/>
      <c r="AG25" s="1103"/>
      <c r="AH25" s="1103"/>
      <c r="AI25" s="1103"/>
      <c r="AJ25" s="1103"/>
      <c r="AK25" s="1103"/>
      <c r="AL25" s="1103"/>
      <c r="AM25" s="1103"/>
      <c r="AN25" s="1103"/>
      <c r="AO25" s="1103"/>
      <c r="AP25" s="1103"/>
      <c r="AQ25" s="1103"/>
      <c r="AR25" s="1103"/>
      <c r="AS25" s="1103"/>
      <c r="AT25" s="1103"/>
      <c r="AU25" s="1103"/>
      <c r="AV25" s="1103"/>
      <c r="AW25" s="1103"/>
      <c r="AX25" s="1103"/>
      <c r="AY25" s="1103"/>
      <c r="AZ25" s="1103"/>
      <c r="BA25" s="1103"/>
      <c r="BB25" s="1103"/>
      <c r="BC25" s="1103"/>
      <c r="BD25" s="1103"/>
      <c r="BE25" s="1103"/>
      <c r="BF25" s="1103"/>
      <c r="BG25" s="1103"/>
      <c r="BH25" s="1103"/>
      <c r="BI25" s="1103"/>
      <c r="BJ25" s="214"/>
      <c r="BK25" s="214"/>
      <c r="BL25" s="214"/>
      <c r="BM25" s="214"/>
      <c r="BN25" s="214"/>
      <c r="BO25" s="224"/>
      <c r="BP25" s="224"/>
      <c r="BQ25" s="221">
        <v>19</v>
      </c>
      <c r="BR25" s="222"/>
      <c r="BS25" s="1036"/>
      <c r="BT25" s="1037"/>
      <c r="BU25" s="1037"/>
      <c r="BV25" s="1037"/>
      <c r="BW25" s="1037"/>
      <c r="BX25" s="1037"/>
      <c r="BY25" s="1037"/>
      <c r="BZ25" s="1037"/>
      <c r="CA25" s="1037"/>
      <c r="CB25" s="1037"/>
      <c r="CC25" s="1037"/>
      <c r="CD25" s="1037"/>
      <c r="CE25" s="1037"/>
      <c r="CF25" s="1037"/>
      <c r="CG25" s="1058"/>
      <c r="CH25" s="1033"/>
      <c r="CI25" s="1034"/>
      <c r="CJ25" s="1034"/>
      <c r="CK25" s="1034"/>
      <c r="CL25" s="1035"/>
      <c r="CM25" s="1033"/>
      <c r="CN25" s="1034"/>
      <c r="CO25" s="1034"/>
      <c r="CP25" s="1034"/>
      <c r="CQ25" s="1035"/>
      <c r="CR25" s="1033"/>
      <c r="CS25" s="1034"/>
      <c r="CT25" s="1034"/>
      <c r="CU25" s="1034"/>
      <c r="CV25" s="1035"/>
      <c r="CW25" s="1033"/>
      <c r="CX25" s="1034"/>
      <c r="CY25" s="1034"/>
      <c r="CZ25" s="1034"/>
      <c r="DA25" s="1035"/>
      <c r="DB25" s="1033"/>
      <c r="DC25" s="1034"/>
      <c r="DD25" s="1034"/>
      <c r="DE25" s="1034"/>
      <c r="DF25" s="1035"/>
      <c r="DG25" s="1033"/>
      <c r="DH25" s="1034"/>
      <c r="DI25" s="1034"/>
      <c r="DJ25" s="1034"/>
      <c r="DK25" s="1035"/>
      <c r="DL25" s="1033"/>
      <c r="DM25" s="1034"/>
      <c r="DN25" s="1034"/>
      <c r="DO25" s="1034"/>
      <c r="DP25" s="1035"/>
      <c r="DQ25" s="1033"/>
      <c r="DR25" s="1034"/>
      <c r="DS25" s="1034"/>
      <c r="DT25" s="1034"/>
      <c r="DU25" s="1035"/>
      <c r="DV25" s="1036"/>
      <c r="DW25" s="1037"/>
      <c r="DX25" s="1037"/>
      <c r="DY25" s="1037"/>
      <c r="DZ25" s="1038"/>
      <c r="EA25" s="212"/>
    </row>
    <row r="26" spans="1:131" ht="26.25" customHeight="1" x14ac:dyDescent="0.2">
      <c r="A26" s="1039" t="s">
        <v>358</v>
      </c>
      <c r="B26" s="1040"/>
      <c r="C26" s="1040"/>
      <c r="D26" s="1040"/>
      <c r="E26" s="1040"/>
      <c r="F26" s="1040"/>
      <c r="G26" s="1040"/>
      <c r="H26" s="1040"/>
      <c r="I26" s="1040"/>
      <c r="J26" s="1040"/>
      <c r="K26" s="1040"/>
      <c r="L26" s="1040"/>
      <c r="M26" s="1040"/>
      <c r="N26" s="1040"/>
      <c r="O26" s="1040"/>
      <c r="P26" s="1041"/>
      <c r="Q26" s="1045" t="s">
        <v>381</v>
      </c>
      <c r="R26" s="1046"/>
      <c r="S26" s="1046"/>
      <c r="T26" s="1046"/>
      <c r="U26" s="1047"/>
      <c r="V26" s="1045" t="s">
        <v>382</v>
      </c>
      <c r="W26" s="1046"/>
      <c r="X26" s="1046"/>
      <c r="Y26" s="1046"/>
      <c r="Z26" s="1047"/>
      <c r="AA26" s="1045" t="s">
        <v>383</v>
      </c>
      <c r="AB26" s="1046"/>
      <c r="AC26" s="1046"/>
      <c r="AD26" s="1046"/>
      <c r="AE26" s="1046"/>
      <c r="AF26" s="1099" t="s">
        <v>384</v>
      </c>
      <c r="AG26" s="1052"/>
      <c r="AH26" s="1052"/>
      <c r="AI26" s="1052"/>
      <c r="AJ26" s="1100"/>
      <c r="AK26" s="1046" t="s">
        <v>385</v>
      </c>
      <c r="AL26" s="1046"/>
      <c r="AM26" s="1046"/>
      <c r="AN26" s="1046"/>
      <c r="AO26" s="1047"/>
      <c r="AP26" s="1045" t="s">
        <v>386</v>
      </c>
      <c r="AQ26" s="1046"/>
      <c r="AR26" s="1046"/>
      <c r="AS26" s="1046"/>
      <c r="AT26" s="1047"/>
      <c r="AU26" s="1045" t="s">
        <v>387</v>
      </c>
      <c r="AV26" s="1046"/>
      <c r="AW26" s="1046"/>
      <c r="AX26" s="1046"/>
      <c r="AY26" s="1047"/>
      <c r="AZ26" s="1045" t="s">
        <v>388</v>
      </c>
      <c r="BA26" s="1046"/>
      <c r="BB26" s="1046"/>
      <c r="BC26" s="1046"/>
      <c r="BD26" s="1047"/>
      <c r="BE26" s="1045" t="s">
        <v>365</v>
      </c>
      <c r="BF26" s="1046"/>
      <c r="BG26" s="1046"/>
      <c r="BH26" s="1046"/>
      <c r="BI26" s="1059"/>
      <c r="BJ26" s="214"/>
      <c r="BK26" s="214"/>
      <c r="BL26" s="214"/>
      <c r="BM26" s="214"/>
      <c r="BN26" s="214"/>
      <c r="BO26" s="224"/>
      <c r="BP26" s="224"/>
      <c r="BQ26" s="221">
        <v>20</v>
      </c>
      <c r="BR26" s="222"/>
      <c r="BS26" s="1036"/>
      <c r="BT26" s="1037"/>
      <c r="BU26" s="1037"/>
      <c r="BV26" s="1037"/>
      <c r="BW26" s="1037"/>
      <c r="BX26" s="1037"/>
      <c r="BY26" s="1037"/>
      <c r="BZ26" s="1037"/>
      <c r="CA26" s="1037"/>
      <c r="CB26" s="1037"/>
      <c r="CC26" s="1037"/>
      <c r="CD26" s="1037"/>
      <c r="CE26" s="1037"/>
      <c r="CF26" s="1037"/>
      <c r="CG26" s="1058"/>
      <c r="CH26" s="1033"/>
      <c r="CI26" s="1034"/>
      <c r="CJ26" s="1034"/>
      <c r="CK26" s="1034"/>
      <c r="CL26" s="1035"/>
      <c r="CM26" s="1033"/>
      <c r="CN26" s="1034"/>
      <c r="CO26" s="1034"/>
      <c r="CP26" s="1034"/>
      <c r="CQ26" s="1035"/>
      <c r="CR26" s="1033"/>
      <c r="CS26" s="1034"/>
      <c r="CT26" s="1034"/>
      <c r="CU26" s="1034"/>
      <c r="CV26" s="1035"/>
      <c r="CW26" s="1033"/>
      <c r="CX26" s="1034"/>
      <c r="CY26" s="1034"/>
      <c r="CZ26" s="1034"/>
      <c r="DA26" s="1035"/>
      <c r="DB26" s="1033"/>
      <c r="DC26" s="1034"/>
      <c r="DD26" s="1034"/>
      <c r="DE26" s="1034"/>
      <c r="DF26" s="1035"/>
      <c r="DG26" s="1033"/>
      <c r="DH26" s="1034"/>
      <c r="DI26" s="1034"/>
      <c r="DJ26" s="1034"/>
      <c r="DK26" s="1035"/>
      <c r="DL26" s="1033"/>
      <c r="DM26" s="1034"/>
      <c r="DN26" s="1034"/>
      <c r="DO26" s="1034"/>
      <c r="DP26" s="1035"/>
      <c r="DQ26" s="1033"/>
      <c r="DR26" s="1034"/>
      <c r="DS26" s="1034"/>
      <c r="DT26" s="1034"/>
      <c r="DU26" s="1035"/>
      <c r="DV26" s="1036"/>
      <c r="DW26" s="1037"/>
      <c r="DX26" s="1037"/>
      <c r="DY26" s="1037"/>
      <c r="DZ26" s="1038"/>
      <c r="EA26" s="212"/>
    </row>
    <row r="27" spans="1:131" ht="26.25" customHeight="1" thickBot="1" x14ac:dyDescent="0.25">
      <c r="A27" s="1042"/>
      <c r="B27" s="1043"/>
      <c r="C27" s="1043"/>
      <c r="D27" s="1043"/>
      <c r="E27" s="1043"/>
      <c r="F27" s="1043"/>
      <c r="G27" s="1043"/>
      <c r="H27" s="1043"/>
      <c r="I27" s="1043"/>
      <c r="J27" s="1043"/>
      <c r="K27" s="1043"/>
      <c r="L27" s="1043"/>
      <c r="M27" s="1043"/>
      <c r="N27" s="1043"/>
      <c r="O27" s="1043"/>
      <c r="P27" s="1044"/>
      <c r="Q27" s="1048"/>
      <c r="R27" s="1049"/>
      <c r="S27" s="1049"/>
      <c r="T27" s="1049"/>
      <c r="U27" s="1050"/>
      <c r="V27" s="1048"/>
      <c r="W27" s="1049"/>
      <c r="X27" s="1049"/>
      <c r="Y27" s="1049"/>
      <c r="Z27" s="1050"/>
      <c r="AA27" s="1048"/>
      <c r="AB27" s="1049"/>
      <c r="AC27" s="1049"/>
      <c r="AD27" s="1049"/>
      <c r="AE27" s="1049"/>
      <c r="AF27" s="1101"/>
      <c r="AG27" s="1055"/>
      <c r="AH27" s="1055"/>
      <c r="AI27" s="1055"/>
      <c r="AJ27" s="1102"/>
      <c r="AK27" s="1049"/>
      <c r="AL27" s="1049"/>
      <c r="AM27" s="1049"/>
      <c r="AN27" s="1049"/>
      <c r="AO27" s="1050"/>
      <c r="AP27" s="1048"/>
      <c r="AQ27" s="1049"/>
      <c r="AR27" s="1049"/>
      <c r="AS27" s="1049"/>
      <c r="AT27" s="1050"/>
      <c r="AU27" s="1048"/>
      <c r="AV27" s="1049"/>
      <c r="AW27" s="1049"/>
      <c r="AX27" s="1049"/>
      <c r="AY27" s="1050"/>
      <c r="AZ27" s="1048"/>
      <c r="BA27" s="1049"/>
      <c r="BB27" s="1049"/>
      <c r="BC27" s="1049"/>
      <c r="BD27" s="1050"/>
      <c r="BE27" s="1048"/>
      <c r="BF27" s="1049"/>
      <c r="BG27" s="1049"/>
      <c r="BH27" s="1049"/>
      <c r="BI27" s="1060"/>
      <c r="BJ27" s="214"/>
      <c r="BK27" s="214"/>
      <c r="BL27" s="214"/>
      <c r="BM27" s="214"/>
      <c r="BN27" s="214"/>
      <c r="BO27" s="224"/>
      <c r="BP27" s="224"/>
      <c r="BQ27" s="221">
        <v>21</v>
      </c>
      <c r="BR27" s="222"/>
      <c r="BS27" s="1036"/>
      <c r="BT27" s="1037"/>
      <c r="BU27" s="1037"/>
      <c r="BV27" s="1037"/>
      <c r="BW27" s="1037"/>
      <c r="BX27" s="1037"/>
      <c r="BY27" s="1037"/>
      <c r="BZ27" s="1037"/>
      <c r="CA27" s="1037"/>
      <c r="CB27" s="1037"/>
      <c r="CC27" s="1037"/>
      <c r="CD27" s="1037"/>
      <c r="CE27" s="1037"/>
      <c r="CF27" s="1037"/>
      <c r="CG27" s="1058"/>
      <c r="CH27" s="1033"/>
      <c r="CI27" s="1034"/>
      <c r="CJ27" s="1034"/>
      <c r="CK27" s="1034"/>
      <c r="CL27" s="1035"/>
      <c r="CM27" s="1033"/>
      <c r="CN27" s="1034"/>
      <c r="CO27" s="1034"/>
      <c r="CP27" s="1034"/>
      <c r="CQ27" s="1035"/>
      <c r="CR27" s="1033"/>
      <c r="CS27" s="1034"/>
      <c r="CT27" s="1034"/>
      <c r="CU27" s="1034"/>
      <c r="CV27" s="1035"/>
      <c r="CW27" s="1033"/>
      <c r="CX27" s="1034"/>
      <c r="CY27" s="1034"/>
      <c r="CZ27" s="1034"/>
      <c r="DA27" s="1035"/>
      <c r="DB27" s="1033"/>
      <c r="DC27" s="1034"/>
      <c r="DD27" s="1034"/>
      <c r="DE27" s="1034"/>
      <c r="DF27" s="1035"/>
      <c r="DG27" s="1033"/>
      <c r="DH27" s="1034"/>
      <c r="DI27" s="1034"/>
      <c r="DJ27" s="1034"/>
      <c r="DK27" s="1035"/>
      <c r="DL27" s="1033"/>
      <c r="DM27" s="1034"/>
      <c r="DN27" s="1034"/>
      <c r="DO27" s="1034"/>
      <c r="DP27" s="1035"/>
      <c r="DQ27" s="1033"/>
      <c r="DR27" s="1034"/>
      <c r="DS27" s="1034"/>
      <c r="DT27" s="1034"/>
      <c r="DU27" s="1035"/>
      <c r="DV27" s="1036"/>
      <c r="DW27" s="1037"/>
      <c r="DX27" s="1037"/>
      <c r="DY27" s="1037"/>
      <c r="DZ27" s="1038"/>
      <c r="EA27" s="212"/>
    </row>
    <row r="28" spans="1:131" ht="26.25" customHeight="1" thickTop="1" x14ac:dyDescent="0.2">
      <c r="A28" s="225">
        <v>1</v>
      </c>
      <c r="B28" s="1091" t="s">
        <v>389</v>
      </c>
      <c r="C28" s="1092"/>
      <c r="D28" s="1092"/>
      <c r="E28" s="1092"/>
      <c r="F28" s="1092"/>
      <c r="G28" s="1092"/>
      <c r="H28" s="1092"/>
      <c r="I28" s="1092"/>
      <c r="J28" s="1092"/>
      <c r="K28" s="1092"/>
      <c r="L28" s="1092"/>
      <c r="M28" s="1092"/>
      <c r="N28" s="1092"/>
      <c r="O28" s="1092"/>
      <c r="P28" s="1093"/>
      <c r="Q28" s="1094">
        <v>5642</v>
      </c>
      <c r="R28" s="1095"/>
      <c r="S28" s="1095"/>
      <c r="T28" s="1095"/>
      <c r="U28" s="1095"/>
      <c r="V28" s="1095">
        <v>5529</v>
      </c>
      <c r="W28" s="1095"/>
      <c r="X28" s="1095"/>
      <c r="Y28" s="1095"/>
      <c r="Z28" s="1095"/>
      <c r="AA28" s="1095">
        <v>113</v>
      </c>
      <c r="AB28" s="1095"/>
      <c r="AC28" s="1095"/>
      <c r="AD28" s="1095"/>
      <c r="AE28" s="1096"/>
      <c r="AF28" s="1097">
        <v>113</v>
      </c>
      <c r="AG28" s="1095"/>
      <c r="AH28" s="1095"/>
      <c r="AI28" s="1095"/>
      <c r="AJ28" s="1098"/>
      <c r="AK28" s="1086">
        <v>448</v>
      </c>
      <c r="AL28" s="1087"/>
      <c r="AM28" s="1087"/>
      <c r="AN28" s="1087"/>
      <c r="AO28" s="1087"/>
      <c r="AP28" s="1087" t="s">
        <v>554</v>
      </c>
      <c r="AQ28" s="1087"/>
      <c r="AR28" s="1087"/>
      <c r="AS28" s="1087"/>
      <c r="AT28" s="1087"/>
      <c r="AU28" s="1087" t="s">
        <v>554</v>
      </c>
      <c r="AV28" s="1087"/>
      <c r="AW28" s="1087"/>
      <c r="AX28" s="1087"/>
      <c r="AY28" s="1087"/>
      <c r="AZ28" s="1088"/>
      <c r="BA28" s="1088"/>
      <c r="BB28" s="1088"/>
      <c r="BC28" s="1088"/>
      <c r="BD28" s="1088"/>
      <c r="BE28" s="1089"/>
      <c r="BF28" s="1089"/>
      <c r="BG28" s="1089"/>
      <c r="BH28" s="1089"/>
      <c r="BI28" s="1090"/>
      <c r="BJ28" s="214"/>
      <c r="BK28" s="214"/>
      <c r="BL28" s="214"/>
      <c r="BM28" s="214"/>
      <c r="BN28" s="214"/>
      <c r="BO28" s="224"/>
      <c r="BP28" s="224"/>
      <c r="BQ28" s="221">
        <v>22</v>
      </c>
      <c r="BR28" s="222"/>
      <c r="BS28" s="1036"/>
      <c r="BT28" s="1037"/>
      <c r="BU28" s="1037"/>
      <c r="BV28" s="1037"/>
      <c r="BW28" s="1037"/>
      <c r="BX28" s="1037"/>
      <c r="BY28" s="1037"/>
      <c r="BZ28" s="1037"/>
      <c r="CA28" s="1037"/>
      <c r="CB28" s="1037"/>
      <c r="CC28" s="1037"/>
      <c r="CD28" s="1037"/>
      <c r="CE28" s="1037"/>
      <c r="CF28" s="1037"/>
      <c r="CG28" s="1058"/>
      <c r="CH28" s="1033"/>
      <c r="CI28" s="1034"/>
      <c r="CJ28" s="1034"/>
      <c r="CK28" s="1034"/>
      <c r="CL28" s="1035"/>
      <c r="CM28" s="1033"/>
      <c r="CN28" s="1034"/>
      <c r="CO28" s="1034"/>
      <c r="CP28" s="1034"/>
      <c r="CQ28" s="1035"/>
      <c r="CR28" s="1033"/>
      <c r="CS28" s="1034"/>
      <c r="CT28" s="1034"/>
      <c r="CU28" s="1034"/>
      <c r="CV28" s="1035"/>
      <c r="CW28" s="1033"/>
      <c r="CX28" s="1034"/>
      <c r="CY28" s="1034"/>
      <c r="CZ28" s="1034"/>
      <c r="DA28" s="1035"/>
      <c r="DB28" s="1033"/>
      <c r="DC28" s="1034"/>
      <c r="DD28" s="1034"/>
      <c r="DE28" s="1034"/>
      <c r="DF28" s="1035"/>
      <c r="DG28" s="1033"/>
      <c r="DH28" s="1034"/>
      <c r="DI28" s="1034"/>
      <c r="DJ28" s="1034"/>
      <c r="DK28" s="1035"/>
      <c r="DL28" s="1033"/>
      <c r="DM28" s="1034"/>
      <c r="DN28" s="1034"/>
      <c r="DO28" s="1034"/>
      <c r="DP28" s="1035"/>
      <c r="DQ28" s="1033"/>
      <c r="DR28" s="1034"/>
      <c r="DS28" s="1034"/>
      <c r="DT28" s="1034"/>
      <c r="DU28" s="1035"/>
      <c r="DV28" s="1036"/>
      <c r="DW28" s="1037"/>
      <c r="DX28" s="1037"/>
      <c r="DY28" s="1037"/>
      <c r="DZ28" s="1038"/>
      <c r="EA28" s="212"/>
    </row>
    <row r="29" spans="1:131" ht="26.25" customHeight="1" x14ac:dyDescent="0.2">
      <c r="A29" s="225">
        <v>2</v>
      </c>
      <c r="B29" s="1074" t="s">
        <v>390</v>
      </c>
      <c r="C29" s="1075"/>
      <c r="D29" s="1075"/>
      <c r="E29" s="1075"/>
      <c r="F29" s="1075"/>
      <c r="G29" s="1075"/>
      <c r="H29" s="1075"/>
      <c r="I29" s="1075"/>
      <c r="J29" s="1075"/>
      <c r="K29" s="1075"/>
      <c r="L29" s="1075"/>
      <c r="M29" s="1075"/>
      <c r="N29" s="1075"/>
      <c r="O29" s="1075"/>
      <c r="P29" s="1076"/>
      <c r="Q29" s="1082">
        <v>939</v>
      </c>
      <c r="R29" s="1083"/>
      <c r="S29" s="1083"/>
      <c r="T29" s="1083"/>
      <c r="U29" s="1083"/>
      <c r="V29" s="1083">
        <v>922</v>
      </c>
      <c r="W29" s="1083"/>
      <c r="X29" s="1083"/>
      <c r="Y29" s="1083"/>
      <c r="Z29" s="1083"/>
      <c r="AA29" s="1083">
        <v>16</v>
      </c>
      <c r="AB29" s="1083"/>
      <c r="AC29" s="1083"/>
      <c r="AD29" s="1083"/>
      <c r="AE29" s="1084"/>
      <c r="AF29" s="1079">
        <v>16</v>
      </c>
      <c r="AG29" s="1080"/>
      <c r="AH29" s="1080"/>
      <c r="AI29" s="1080"/>
      <c r="AJ29" s="1081"/>
      <c r="AK29" s="1024">
        <v>263</v>
      </c>
      <c r="AL29" s="1015"/>
      <c r="AM29" s="1015"/>
      <c r="AN29" s="1015"/>
      <c r="AO29" s="1015"/>
      <c r="AP29" s="1015" t="s">
        <v>554</v>
      </c>
      <c r="AQ29" s="1015"/>
      <c r="AR29" s="1015"/>
      <c r="AS29" s="1015"/>
      <c r="AT29" s="1015"/>
      <c r="AU29" s="1015" t="s">
        <v>554</v>
      </c>
      <c r="AV29" s="1015"/>
      <c r="AW29" s="1015"/>
      <c r="AX29" s="1015"/>
      <c r="AY29" s="1015"/>
      <c r="AZ29" s="1085"/>
      <c r="BA29" s="1085"/>
      <c r="BB29" s="1085"/>
      <c r="BC29" s="1085"/>
      <c r="BD29" s="1085"/>
      <c r="BE29" s="1016"/>
      <c r="BF29" s="1016"/>
      <c r="BG29" s="1016"/>
      <c r="BH29" s="1016"/>
      <c r="BI29" s="1017"/>
      <c r="BJ29" s="214"/>
      <c r="BK29" s="214"/>
      <c r="BL29" s="214"/>
      <c r="BM29" s="214"/>
      <c r="BN29" s="214"/>
      <c r="BO29" s="224"/>
      <c r="BP29" s="224"/>
      <c r="BQ29" s="221">
        <v>23</v>
      </c>
      <c r="BR29" s="222"/>
      <c r="BS29" s="1036"/>
      <c r="BT29" s="1037"/>
      <c r="BU29" s="1037"/>
      <c r="BV29" s="1037"/>
      <c r="BW29" s="1037"/>
      <c r="BX29" s="1037"/>
      <c r="BY29" s="1037"/>
      <c r="BZ29" s="1037"/>
      <c r="CA29" s="1037"/>
      <c r="CB29" s="1037"/>
      <c r="CC29" s="1037"/>
      <c r="CD29" s="1037"/>
      <c r="CE29" s="1037"/>
      <c r="CF29" s="1037"/>
      <c r="CG29" s="1058"/>
      <c r="CH29" s="1033"/>
      <c r="CI29" s="1034"/>
      <c r="CJ29" s="1034"/>
      <c r="CK29" s="1034"/>
      <c r="CL29" s="1035"/>
      <c r="CM29" s="1033"/>
      <c r="CN29" s="1034"/>
      <c r="CO29" s="1034"/>
      <c r="CP29" s="1034"/>
      <c r="CQ29" s="1035"/>
      <c r="CR29" s="1033"/>
      <c r="CS29" s="1034"/>
      <c r="CT29" s="1034"/>
      <c r="CU29" s="1034"/>
      <c r="CV29" s="1035"/>
      <c r="CW29" s="1033"/>
      <c r="CX29" s="1034"/>
      <c r="CY29" s="1034"/>
      <c r="CZ29" s="1034"/>
      <c r="DA29" s="1035"/>
      <c r="DB29" s="1033"/>
      <c r="DC29" s="1034"/>
      <c r="DD29" s="1034"/>
      <c r="DE29" s="1034"/>
      <c r="DF29" s="1035"/>
      <c r="DG29" s="1033"/>
      <c r="DH29" s="1034"/>
      <c r="DI29" s="1034"/>
      <c r="DJ29" s="1034"/>
      <c r="DK29" s="1035"/>
      <c r="DL29" s="1033"/>
      <c r="DM29" s="1034"/>
      <c r="DN29" s="1034"/>
      <c r="DO29" s="1034"/>
      <c r="DP29" s="1035"/>
      <c r="DQ29" s="1033"/>
      <c r="DR29" s="1034"/>
      <c r="DS29" s="1034"/>
      <c r="DT29" s="1034"/>
      <c r="DU29" s="1035"/>
      <c r="DV29" s="1036"/>
      <c r="DW29" s="1037"/>
      <c r="DX29" s="1037"/>
      <c r="DY29" s="1037"/>
      <c r="DZ29" s="1038"/>
      <c r="EA29" s="212"/>
    </row>
    <row r="30" spans="1:131" ht="26.25" customHeight="1" x14ac:dyDescent="0.2">
      <c r="A30" s="225">
        <v>3</v>
      </c>
      <c r="B30" s="1074" t="s">
        <v>391</v>
      </c>
      <c r="C30" s="1075"/>
      <c r="D30" s="1075"/>
      <c r="E30" s="1075"/>
      <c r="F30" s="1075"/>
      <c r="G30" s="1075"/>
      <c r="H30" s="1075"/>
      <c r="I30" s="1075"/>
      <c r="J30" s="1075"/>
      <c r="K30" s="1075"/>
      <c r="L30" s="1075"/>
      <c r="M30" s="1075"/>
      <c r="N30" s="1075"/>
      <c r="O30" s="1075"/>
      <c r="P30" s="1076"/>
      <c r="Q30" s="1082">
        <v>8931</v>
      </c>
      <c r="R30" s="1083"/>
      <c r="S30" s="1083"/>
      <c r="T30" s="1083"/>
      <c r="U30" s="1083"/>
      <c r="V30" s="1083">
        <v>8551</v>
      </c>
      <c r="W30" s="1083"/>
      <c r="X30" s="1083"/>
      <c r="Y30" s="1083"/>
      <c r="Z30" s="1083"/>
      <c r="AA30" s="1083">
        <v>380</v>
      </c>
      <c r="AB30" s="1083"/>
      <c r="AC30" s="1083"/>
      <c r="AD30" s="1083"/>
      <c r="AE30" s="1084"/>
      <c r="AF30" s="1079">
        <v>380</v>
      </c>
      <c r="AG30" s="1080"/>
      <c r="AH30" s="1080"/>
      <c r="AI30" s="1080"/>
      <c r="AJ30" s="1081"/>
      <c r="AK30" s="1024">
        <v>1309</v>
      </c>
      <c r="AL30" s="1015"/>
      <c r="AM30" s="1015"/>
      <c r="AN30" s="1015"/>
      <c r="AO30" s="1015"/>
      <c r="AP30" s="1015" t="s">
        <v>554</v>
      </c>
      <c r="AQ30" s="1015"/>
      <c r="AR30" s="1015"/>
      <c r="AS30" s="1015"/>
      <c r="AT30" s="1015"/>
      <c r="AU30" s="1015" t="s">
        <v>554</v>
      </c>
      <c r="AV30" s="1015"/>
      <c r="AW30" s="1015"/>
      <c r="AX30" s="1015"/>
      <c r="AY30" s="1015"/>
      <c r="AZ30" s="1085"/>
      <c r="BA30" s="1085"/>
      <c r="BB30" s="1085"/>
      <c r="BC30" s="1085"/>
      <c r="BD30" s="1085"/>
      <c r="BE30" s="1016"/>
      <c r="BF30" s="1016"/>
      <c r="BG30" s="1016"/>
      <c r="BH30" s="1016"/>
      <c r="BI30" s="1017"/>
      <c r="BJ30" s="214"/>
      <c r="BK30" s="214"/>
      <c r="BL30" s="214"/>
      <c r="BM30" s="214"/>
      <c r="BN30" s="214"/>
      <c r="BO30" s="224"/>
      <c r="BP30" s="224"/>
      <c r="BQ30" s="221">
        <v>24</v>
      </c>
      <c r="BR30" s="222"/>
      <c r="BS30" s="1036"/>
      <c r="BT30" s="1037"/>
      <c r="BU30" s="1037"/>
      <c r="BV30" s="1037"/>
      <c r="BW30" s="1037"/>
      <c r="BX30" s="1037"/>
      <c r="BY30" s="1037"/>
      <c r="BZ30" s="1037"/>
      <c r="CA30" s="1037"/>
      <c r="CB30" s="1037"/>
      <c r="CC30" s="1037"/>
      <c r="CD30" s="1037"/>
      <c r="CE30" s="1037"/>
      <c r="CF30" s="1037"/>
      <c r="CG30" s="1058"/>
      <c r="CH30" s="1033"/>
      <c r="CI30" s="1034"/>
      <c r="CJ30" s="1034"/>
      <c r="CK30" s="1034"/>
      <c r="CL30" s="1035"/>
      <c r="CM30" s="1033"/>
      <c r="CN30" s="1034"/>
      <c r="CO30" s="1034"/>
      <c r="CP30" s="1034"/>
      <c r="CQ30" s="1035"/>
      <c r="CR30" s="1033"/>
      <c r="CS30" s="1034"/>
      <c r="CT30" s="1034"/>
      <c r="CU30" s="1034"/>
      <c r="CV30" s="1035"/>
      <c r="CW30" s="1033"/>
      <c r="CX30" s="1034"/>
      <c r="CY30" s="1034"/>
      <c r="CZ30" s="1034"/>
      <c r="DA30" s="1035"/>
      <c r="DB30" s="1033"/>
      <c r="DC30" s="1034"/>
      <c r="DD30" s="1034"/>
      <c r="DE30" s="1034"/>
      <c r="DF30" s="1035"/>
      <c r="DG30" s="1033"/>
      <c r="DH30" s="1034"/>
      <c r="DI30" s="1034"/>
      <c r="DJ30" s="1034"/>
      <c r="DK30" s="1035"/>
      <c r="DL30" s="1033"/>
      <c r="DM30" s="1034"/>
      <c r="DN30" s="1034"/>
      <c r="DO30" s="1034"/>
      <c r="DP30" s="1035"/>
      <c r="DQ30" s="1033"/>
      <c r="DR30" s="1034"/>
      <c r="DS30" s="1034"/>
      <c r="DT30" s="1034"/>
      <c r="DU30" s="1035"/>
      <c r="DV30" s="1036"/>
      <c r="DW30" s="1037"/>
      <c r="DX30" s="1037"/>
      <c r="DY30" s="1037"/>
      <c r="DZ30" s="1038"/>
      <c r="EA30" s="212"/>
    </row>
    <row r="31" spans="1:131" ht="26.25" customHeight="1" x14ac:dyDescent="0.2">
      <c r="A31" s="225">
        <v>4</v>
      </c>
      <c r="B31" s="1074" t="s">
        <v>392</v>
      </c>
      <c r="C31" s="1075"/>
      <c r="D31" s="1075"/>
      <c r="E31" s="1075"/>
      <c r="F31" s="1075"/>
      <c r="G31" s="1075"/>
      <c r="H31" s="1075"/>
      <c r="I31" s="1075"/>
      <c r="J31" s="1075"/>
      <c r="K31" s="1075"/>
      <c r="L31" s="1075"/>
      <c r="M31" s="1075"/>
      <c r="N31" s="1075"/>
      <c r="O31" s="1075"/>
      <c r="P31" s="1076"/>
      <c r="Q31" s="1082">
        <v>232</v>
      </c>
      <c r="R31" s="1083"/>
      <c r="S31" s="1083"/>
      <c r="T31" s="1083"/>
      <c r="U31" s="1083"/>
      <c r="V31" s="1083">
        <v>232</v>
      </c>
      <c r="W31" s="1083"/>
      <c r="X31" s="1083"/>
      <c r="Y31" s="1083"/>
      <c r="Z31" s="1083"/>
      <c r="AA31" s="1083" t="s">
        <v>554</v>
      </c>
      <c r="AB31" s="1083"/>
      <c r="AC31" s="1083"/>
      <c r="AD31" s="1083"/>
      <c r="AE31" s="1084"/>
      <c r="AF31" s="1079" t="s">
        <v>122</v>
      </c>
      <c r="AG31" s="1080"/>
      <c r="AH31" s="1080"/>
      <c r="AI31" s="1080"/>
      <c r="AJ31" s="1081"/>
      <c r="AK31" s="1024">
        <v>28</v>
      </c>
      <c r="AL31" s="1015"/>
      <c r="AM31" s="1015"/>
      <c r="AN31" s="1015"/>
      <c r="AO31" s="1015"/>
      <c r="AP31" s="1015" t="s">
        <v>554</v>
      </c>
      <c r="AQ31" s="1015"/>
      <c r="AR31" s="1015"/>
      <c r="AS31" s="1015"/>
      <c r="AT31" s="1015"/>
      <c r="AU31" s="1015" t="s">
        <v>554</v>
      </c>
      <c r="AV31" s="1015"/>
      <c r="AW31" s="1015"/>
      <c r="AX31" s="1015"/>
      <c r="AY31" s="1015"/>
      <c r="AZ31" s="1085"/>
      <c r="BA31" s="1085"/>
      <c r="BB31" s="1085"/>
      <c r="BC31" s="1085"/>
      <c r="BD31" s="1085"/>
      <c r="BE31" s="1016"/>
      <c r="BF31" s="1016"/>
      <c r="BG31" s="1016"/>
      <c r="BH31" s="1016"/>
      <c r="BI31" s="1017"/>
      <c r="BJ31" s="214"/>
      <c r="BK31" s="214"/>
      <c r="BL31" s="214"/>
      <c r="BM31" s="214"/>
      <c r="BN31" s="214"/>
      <c r="BO31" s="224"/>
      <c r="BP31" s="224"/>
      <c r="BQ31" s="221">
        <v>25</v>
      </c>
      <c r="BR31" s="222"/>
      <c r="BS31" s="1036"/>
      <c r="BT31" s="1037"/>
      <c r="BU31" s="1037"/>
      <c r="BV31" s="1037"/>
      <c r="BW31" s="1037"/>
      <c r="BX31" s="1037"/>
      <c r="BY31" s="1037"/>
      <c r="BZ31" s="1037"/>
      <c r="CA31" s="1037"/>
      <c r="CB31" s="1037"/>
      <c r="CC31" s="1037"/>
      <c r="CD31" s="1037"/>
      <c r="CE31" s="1037"/>
      <c r="CF31" s="1037"/>
      <c r="CG31" s="1058"/>
      <c r="CH31" s="1033"/>
      <c r="CI31" s="1034"/>
      <c r="CJ31" s="1034"/>
      <c r="CK31" s="1034"/>
      <c r="CL31" s="1035"/>
      <c r="CM31" s="1033"/>
      <c r="CN31" s="1034"/>
      <c r="CO31" s="1034"/>
      <c r="CP31" s="1034"/>
      <c r="CQ31" s="1035"/>
      <c r="CR31" s="1033"/>
      <c r="CS31" s="1034"/>
      <c r="CT31" s="1034"/>
      <c r="CU31" s="1034"/>
      <c r="CV31" s="1035"/>
      <c r="CW31" s="1033"/>
      <c r="CX31" s="1034"/>
      <c r="CY31" s="1034"/>
      <c r="CZ31" s="1034"/>
      <c r="DA31" s="1035"/>
      <c r="DB31" s="1033"/>
      <c r="DC31" s="1034"/>
      <c r="DD31" s="1034"/>
      <c r="DE31" s="1034"/>
      <c r="DF31" s="1035"/>
      <c r="DG31" s="1033"/>
      <c r="DH31" s="1034"/>
      <c r="DI31" s="1034"/>
      <c r="DJ31" s="1034"/>
      <c r="DK31" s="1035"/>
      <c r="DL31" s="1033"/>
      <c r="DM31" s="1034"/>
      <c r="DN31" s="1034"/>
      <c r="DO31" s="1034"/>
      <c r="DP31" s="1035"/>
      <c r="DQ31" s="1033"/>
      <c r="DR31" s="1034"/>
      <c r="DS31" s="1034"/>
      <c r="DT31" s="1034"/>
      <c r="DU31" s="1035"/>
      <c r="DV31" s="1036"/>
      <c r="DW31" s="1037"/>
      <c r="DX31" s="1037"/>
      <c r="DY31" s="1037"/>
      <c r="DZ31" s="1038"/>
      <c r="EA31" s="212"/>
    </row>
    <row r="32" spans="1:131" ht="26.25" customHeight="1" x14ac:dyDescent="0.2">
      <c r="A32" s="225">
        <v>5</v>
      </c>
      <c r="B32" s="1074" t="s">
        <v>393</v>
      </c>
      <c r="C32" s="1075"/>
      <c r="D32" s="1075"/>
      <c r="E32" s="1075"/>
      <c r="F32" s="1075"/>
      <c r="G32" s="1075"/>
      <c r="H32" s="1075"/>
      <c r="I32" s="1075"/>
      <c r="J32" s="1075"/>
      <c r="K32" s="1075"/>
      <c r="L32" s="1075"/>
      <c r="M32" s="1075"/>
      <c r="N32" s="1075"/>
      <c r="O32" s="1075"/>
      <c r="P32" s="1076"/>
      <c r="Q32" s="1082">
        <v>608</v>
      </c>
      <c r="R32" s="1083"/>
      <c r="S32" s="1083"/>
      <c r="T32" s="1083"/>
      <c r="U32" s="1083"/>
      <c r="V32" s="1083">
        <v>589</v>
      </c>
      <c r="W32" s="1083"/>
      <c r="X32" s="1083"/>
      <c r="Y32" s="1083"/>
      <c r="Z32" s="1083"/>
      <c r="AA32" s="1083">
        <v>20</v>
      </c>
      <c r="AB32" s="1083"/>
      <c r="AC32" s="1083"/>
      <c r="AD32" s="1083"/>
      <c r="AE32" s="1084"/>
      <c r="AF32" s="1079">
        <v>17</v>
      </c>
      <c r="AG32" s="1080"/>
      <c r="AH32" s="1080"/>
      <c r="AI32" s="1080"/>
      <c r="AJ32" s="1081"/>
      <c r="AK32" s="1024">
        <v>239</v>
      </c>
      <c r="AL32" s="1015"/>
      <c r="AM32" s="1015"/>
      <c r="AN32" s="1015"/>
      <c r="AO32" s="1015"/>
      <c r="AP32" s="1015">
        <v>38</v>
      </c>
      <c r="AQ32" s="1015"/>
      <c r="AR32" s="1015"/>
      <c r="AS32" s="1015"/>
      <c r="AT32" s="1015"/>
      <c r="AU32" s="1015">
        <v>9</v>
      </c>
      <c r="AV32" s="1015"/>
      <c r="AW32" s="1015"/>
      <c r="AX32" s="1015"/>
      <c r="AY32" s="1015"/>
      <c r="AZ32" s="1085"/>
      <c r="BA32" s="1085"/>
      <c r="BB32" s="1085"/>
      <c r="BC32" s="1085"/>
      <c r="BD32" s="1085"/>
      <c r="BE32" s="1016"/>
      <c r="BF32" s="1016"/>
      <c r="BG32" s="1016"/>
      <c r="BH32" s="1016"/>
      <c r="BI32" s="1017"/>
      <c r="BJ32" s="214"/>
      <c r="BK32" s="214"/>
      <c r="BL32" s="214"/>
      <c r="BM32" s="214"/>
      <c r="BN32" s="214"/>
      <c r="BO32" s="224"/>
      <c r="BP32" s="224"/>
      <c r="BQ32" s="221">
        <v>26</v>
      </c>
      <c r="BR32" s="222"/>
      <c r="BS32" s="1036"/>
      <c r="BT32" s="1037"/>
      <c r="BU32" s="1037"/>
      <c r="BV32" s="1037"/>
      <c r="BW32" s="1037"/>
      <c r="BX32" s="1037"/>
      <c r="BY32" s="1037"/>
      <c r="BZ32" s="1037"/>
      <c r="CA32" s="1037"/>
      <c r="CB32" s="1037"/>
      <c r="CC32" s="1037"/>
      <c r="CD32" s="1037"/>
      <c r="CE32" s="1037"/>
      <c r="CF32" s="1037"/>
      <c r="CG32" s="1058"/>
      <c r="CH32" s="1033"/>
      <c r="CI32" s="1034"/>
      <c r="CJ32" s="1034"/>
      <c r="CK32" s="1034"/>
      <c r="CL32" s="1035"/>
      <c r="CM32" s="1033"/>
      <c r="CN32" s="1034"/>
      <c r="CO32" s="1034"/>
      <c r="CP32" s="1034"/>
      <c r="CQ32" s="1035"/>
      <c r="CR32" s="1033"/>
      <c r="CS32" s="1034"/>
      <c r="CT32" s="1034"/>
      <c r="CU32" s="1034"/>
      <c r="CV32" s="1035"/>
      <c r="CW32" s="1033"/>
      <c r="CX32" s="1034"/>
      <c r="CY32" s="1034"/>
      <c r="CZ32" s="1034"/>
      <c r="DA32" s="1035"/>
      <c r="DB32" s="1033"/>
      <c r="DC32" s="1034"/>
      <c r="DD32" s="1034"/>
      <c r="DE32" s="1034"/>
      <c r="DF32" s="1035"/>
      <c r="DG32" s="1033"/>
      <c r="DH32" s="1034"/>
      <c r="DI32" s="1034"/>
      <c r="DJ32" s="1034"/>
      <c r="DK32" s="1035"/>
      <c r="DL32" s="1033"/>
      <c r="DM32" s="1034"/>
      <c r="DN32" s="1034"/>
      <c r="DO32" s="1034"/>
      <c r="DP32" s="1035"/>
      <c r="DQ32" s="1033"/>
      <c r="DR32" s="1034"/>
      <c r="DS32" s="1034"/>
      <c r="DT32" s="1034"/>
      <c r="DU32" s="1035"/>
      <c r="DV32" s="1036"/>
      <c r="DW32" s="1037"/>
      <c r="DX32" s="1037"/>
      <c r="DY32" s="1037"/>
      <c r="DZ32" s="1038"/>
      <c r="EA32" s="212"/>
    </row>
    <row r="33" spans="1:131" ht="26.25" customHeight="1" x14ac:dyDescent="0.2">
      <c r="A33" s="225">
        <v>6</v>
      </c>
      <c r="B33" s="1074" t="s">
        <v>394</v>
      </c>
      <c r="C33" s="1075"/>
      <c r="D33" s="1075"/>
      <c r="E33" s="1075"/>
      <c r="F33" s="1075"/>
      <c r="G33" s="1075"/>
      <c r="H33" s="1075"/>
      <c r="I33" s="1075"/>
      <c r="J33" s="1075"/>
      <c r="K33" s="1075"/>
      <c r="L33" s="1075"/>
      <c r="M33" s="1075"/>
      <c r="N33" s="1075"/>
      <c r="O33" s="1075"/>
      <c r="P33" s="1076"/>
      <c r="Q33" s="1082">
        <v>1498</v>
      </c>
      <c r="R33" s="1083"/>
      <c r="S33" s="1083"/>
      <c r="T33" s="1083"/>
      <c r="U33" s="1083"/>
      <c r="V33" s="1083">
        <v>1835</v>
      </c>
      <c r="W33" s="1083"/>
      <c r="X33" s="1083"/>
      <c r="Y33" s="1083"/>
      <c r="Z33" s="1083"/>
      <c r="AA33" s="1083">
        <v>-338</v>
      </c>
      <c r="AB33" s="1083"/>
      <c r="AC33" s="1083"/>
      <c r="AD33" s="1083"/>
      <c r="AE33" s="1084"/>
      <c r="AF33" s="1079">
        <v>775</v>
      </c>
      <c r="AG33" s="1080"/>
      <c r="AH33" s="1080"/>
      <c r="AI33" s="1080"/>
      <c r="AJ33" s="1081"/>
      <c r="AK33" s="1024">
        <v>504</v>
      </c>
      <c r="AL33" s="1015"/>
      <c r="AM33" s="1015"/>
      <c r="AN33" s="1015"/>
      <c r="AO33" s="1015"/>
      <c r="AP33" s="1015">
        <v>5843</v>
      </c>
      <c r="AQ33" s="1015"/>
      <c r="AR33" s="1015"/>
      <c r="AS33" s="1015"/>
      <c r="AT33" s="1015"/>
      <c r="AU33" s="1015">
        <v>4721</v>
      </c>
      <c r="AV33" s="1015"/>
      <c r="AW33" s="1015"/>
      <c r="AX33" s="1015"/>
      <c r="AY33" s="1015"/>
      <c r="AZ33" s="1085" t="s">
        <v>554</v>
      </c>
      <c r="BA33" s="1085"/>
      <c r="BB33" s="1085"/>
      <c r="BC33" s="1085"/>
      <c r="BD33" s="1085"/>
      <c r="BE33" s="1016" t="s">
        <v>395</v>
      </c>
      <c r="BF33" s="1016"/>
      <c r="BG33" s="1016"/>
      <c r="BH33" s="1016"/>
      <c r="BI33" s="1017"/>
      <c r="BJ33" s="214"/>
      <c r="BK33" s="214"/>
      <c r="BL33" s="214"/>
      <c r="BM33" s="214"/>
      <c r="BN33" s="214"/>
      <c r="BO33" s="224"/>
      <c r="BP33" s="224"/>
      <c r="BQ33" s="221">
        <v>27</v>
      </c>
      <c r="BR33" s="222"/>
      <c r="BS33" s="1036"/>
      <c r="BT33" s="1037"/>
      <c r="BU33" s="1037"/>
      <c r="BV33" s="1037"/>
      <c r="BW33" s="1037"/>
      <c r="BX33" s="1037"/>
      <c r="BY33" s="1037"/>
      <c r="BZ33" s="1037"/>
      <c r="CA33" s="1037"/>
      <c r="CB33" s="1037"/>
      <c r="CC33" s="1037"/>
      <c r="CD33" s="1037"/>
      <c r="CE33" s="1037"/>
      <c r="CF33" s="1037"/>
      <c r="CG33" s="1058"/>
      <c r="CH33" s="1033"/>
      <c r="CI33" s="1034"/>
      <c r="CJ33" s="1034"/>
      <c r="CK33" s="1034"/>
      <c r="CL33" s="1035"/>
      <c r="CM33" s="1033"/>
      <c r="CN33" s="1034"/>
      <c r="CO33" s="1034"/>
      <c r="CP33" s="1034"/>
      <c r="CQ33" s="1035"/>
      <c r="CR33" s="1033"/>
      <c r="CS33" s="1034"/>
      <c r="CT33" s="1034"/>
      <c r="CU33" s="1034"/>
      <c r="CV33" s="1035"/>
      <c r="CW33" s="1033"/>
      <c r="CX33" s="1034"/>
      <c r="CY33" s="1034"/>
      <c r="CZ33" s="1034"/>
      <c r="DA33" s="1035"/>
      <c r="DB33" s="1033"/>
      <c r="DC33" s="1034"/>
      <c r="DD33" s="1034"/>
      <c r="DE33" s="1034"/>
      <c r="DF33" s="1035"/>
      <c r="DG33" s="1033"/>
      <c r="DH33" s="1034"/>
      <c r="DI33" s="1034"/>
      <c r="DJ33" s="1034"/>
      <c r="DK33" s="1035"/>
      <c r="DL33" s="1033"/>
      <c r="DM33" s="1034"/>
      <c r="DN33" s="1034"/>
      <c r="DO33" s="1034"/>
      <c r="DP33" s="1035"/>
      <c r="DQ33" s="1033"/>
      <c r="DR33" s="1034"/>
      <c r="DS33" s="1034"/>
      <c r="DT33" s="1034"/>
      <c r="DU33" s="1035"/>
      <c r="DV33" s="1036"/>
      <c r="DW33" s="1037"/>
      <c r="DX33" s="1037"/>
      <c r="DY33" s="1037"/>
      <c r="DZ33" s="1038"/>
      <c r="EA33" s="212"/>
    </row>
    <row r="34" spans="1:131" ht="26.25" customHeight="1" x14ac:dyDescent="0.2">
      <c r="A34" s="225">
        <v>7</v>
      </c>
      <c r="B34" s="1074" t="s">
        <v>396</v>
      </c>
      <c r="C34" s="1075"/>
      <c r="D34" s="1075"/>
      <c r="E34" s="1075"/>
      <c r="F34" s="1075"/>
      <c r="G34" s="1075"/>
      <c r="H34" s="1075"/>
      <c r="I34" s="1075"/>
      <c r="J34" s="1075"/>
      <c r="K34" s="1075"/>
      <c r="L34" s="1075"/>
      <c r="M34" s="1075"/>
      <c r="N34" s="1075"/>
      <c r="O34" s="1075"/>
      <c r="P34" s="1076"/>
      <c r="Q34" s="1082">
        <v>2493</v>
      </c>
      <c r="R34" s="1083"/>
      <c r="S34" s="1083"/>
      <c r="T34" s="1083"/>
      <c r="U34" s="1083"/>
      <c r="V34" s="1083">
        <v>2393</v>
      </c>
      <c r="W34" s="1083"/>
      <c r="X34" s="1083"/>
      <c r="Y34" s="1083"/>
      <c r="Z34" s="1083"/>
      <c r="AA34" s="1083">
        <v>99</v>
      </c>
      <c r="AB34" s="1083"/>
      <c r="AC34" s="1083"/>
      <c r="AD34" s="1083"/>
      <c r="AE34" s="1084"/>
      <c r="AF34" s="1079">
        <v>2579</v>
      </c>
      <c r="AG34" s="1080"/>
      <c r="AH34" s="1080"/>
      <c r="AI34" s="1080"/>
      <c r="AJ34" s="1081"/>
      <c r="AK34" s="1024">
        <v>926</v>
      </c>
      <c r="AL34" s="1015"/>
      <c r="AM34" s="1015"/>
      <c r="AN34" s="1015"/>
      <c r="AO34" s="1015"/>
      <c r="AP34" s="1015">
        <v>12025</v>
      </c>
      <c r="AQ34" s="1015"/>
      <c r="AR34" s="1015"/>
      <c r="AS34" s="1015"/>
      <c r="AT34" s="1015"/>
      <c r="AU34" s="1015">
        <v>6692</v>
      </c>
      <c r="AV34" s="1015"/>
      <c r="AW34" s="1015"/>
      <c r="AX34" s="1015"/>
      <c r="AY34" s="1015"/>
      <c r="AZ34" s="1085" t="s">
        <v>554</v>
      </c>
      <c r="BA34" s="1085"/>
      <c r="BB34" s="1085"/>
      <c r="BC34" s="1085"/>
      <c r="BD34" s="1085"/>
      <c r="BE34" s="1016" t="s">
        <v>395</v>
      </c>
      <c r="BF34" s="1016"/>
      <c r="BG34" s="1016"/>
      <c r="BH34" s="1016"/>
      <c r="BI34" s="1017"/>
      <c r="BJ34" s="214"/>
      <c r="BK34" s="214"/>
      <c r="BL34" s="214"/>
      <c r="BM34" s="214"/>
      <c r="BN34" s="214"/>
      <c r="BO34" s="224"/>
      <c r="BP34" s="224"/>
      <c r="BQ34" s="221">
        <v>28</v>
      </c>
      <c r="BR34" s="222"/>
      <c r="BS34" s="1036"/>
      <c r="BT34" s="1037"/>
      <c r="BU34" s="1037"/>
      <c r="BV34" s="1037"/>
      <c r="BW34" s="1037"/>
      <c r="BX34" s="1037"/>
      <c r="BY34" s="1037"/>
      <c r="BZ34" s="1037"/>
      <c r="CA34" s="1037"/>
      <c r="CB34" s="1037"/>
      <c r="CC34" s="1037"/>
      <c r="CD34" s="1037"/>
      <c r="CE34" s="1037"/>
      <c r="CF34" s="1037"/>
      <c r="CG34" s="1058"/>
      <c r="CH34" s="1033"/>
      <c r="CI34" s="1034"/>
      <c r="CJ34" s="1034"/>
      <c r="CK34" s="1034"/>
      <c r="CL34" s="1035"/>
      <c r="CM34" s="1033"/>
      <c r="CN34" s="1034"/>
      <c r="CO34" s="1034"/>
      <c r="CP34" s="1034"/>
      <c r="CQ34" s="1035"/>
      <c r="CR34" s="1033"/>
      <c r="CS34" s="1034"/>
      <c r="CT34" s="1034"/>
      <c r="CU34" s="1034"/>
      <c r="CV34" s="1035"/>
      <c r="CW34" s="1033"/>
      <c r="CX34" s="1034"/>
      <c r="CY34" s="1034"/>
      <c r="CZ34" s="1034"/>
      <c r="DA34" s="1035"/>
      <c r="DB34" s="1033"/>
      <c r="DC34" s="1034"/>
      <c r="DD34" s="1034"/>
      <c r="DE34" s="1034"/>
      <c r="DF34" s="1035"/>
      <c r="DG34" s="1033"/>
      <c r="DH34" s="1034"/>
      <c r="DI34" s="1034"/>
      <c r="DJ34" s="1034"/>
      <c r="DK34" s="1035"/>
      <c r="DL34" s="1033"/>
      <c r="DM34" s="1034"/>
      <c r="DN34" s="1034"/>
      <c r="DO34" s="1034"/>
      <c r="DP34" s="1035"/>
      <c r="DQ34" s="1033"/>
      <c r="DR34" s="1034"/>
      <c r="DS34" s="1034"/>
      <c r="DT34" s="1034"/>
      <c r="DU34" s="1035"/>
      <c r="DV34" s="1036"/>
      <c r="DW34" s="1037"/>
      <c r="DX34" s="1037"/>
      <c r="DY34" s="1037"/>
      <c r="DZ34" s="1038"/>
      <c r="EA34" s="212"/>
    </row>
    <row r="35" spans="1:131" ht="26.25" customHeight="1" x14ac:dyDescent="0.2">
      <c r="A35" s="225">
        <v>8</v>
      </c>
      <c r="B35" s="1074" t="s">
        <v>397</v>
      </c>
      <c r="C35" s="1075"/>
      <c r="D35" s="1075"/>
      <c r="E35" s="1075"/>
      <c r="F35" s="1075"/>
      <c r="G35" s="1075"/>
      <c r="H35" s="1075"/>
      <c r="I35" s="1075"/>
      <c r="J35" s="1075"/>
      <c r="K35" s="1075"/>
      <c r="L35" s="1075"/>
      <c r="M35" s="1075"/>
      <c r="N35" s="1075"/>
      <c r="O35" s="1075"/>
      <c r="P35" s="1076"/>
      <c r="Q35" s="1082">
        <v>3155</v>
      </c>
      <c r="R35" s="1083"/>
      <c r="S35" s="1083"/>
      <c r="T35" s="1083"/>
      <c r="U35" s="1083"/>
      <c r="V35" s="1083">
        <v>3104</v>
      </c>
      <c r="W35" s="1083"/>
      <c r="X35" s="1083"/>
      <c r="Y35" s="1083"/>
      <c r="Z35" s="1083"/>
      <c r="AA35" s="1083">
        <v>51</v>
      </c>
      <c r="AB35" s="1083"/>
      <c r="AC35" s="1083"/>
      <c r="AD35" s="1083"/>
      <c r="AE35" s="1084"/>
      <c r="AF35" s="1079">
        <v>645</v>
      </c>
      <c r="AG35" s="1080"/>
      <c r="AH35" s="1080"/>
      <c r="AI35" s="1080"/>
      <c r="AJ35" s="1081"/>
      <c r="AK35" s="1024">
        <v>1734</v>
      </c>
      <c r="AL35" s="1015"/>
      <c r="AM35" s="1015"/>
      <c r="AN35" s="1015"/>
      <c r="AO35" s="1015"/>
      <c r="AP35" s="1015">
        <v>16206</v>
      </c>
      <c r="AQ35" s="1015"/>
      <c r="AR35" s="1015"/>
      <c r="AS35" s="1015"/>
      <c r="AT35" s="1015"/>
      <c r="AU35" s="1015">
        <v>14622</v>
      </c>
      <c r="AV35" s="1015"/>
      <c r="AW35" s="1015"/>
      <c r="AX35" s="1015"/>
      <c r="AY35" s="1015"/>
      <c r="AZ35" s="1085" t="s">
        <v>554</v>
      </c>
      <c r="BA35" s="1085"/>
      <c r="BB35" s="1085"/>
      <c r="BC35" s="1085"/>
      <c r="BD35" s="1085"/>
      <c r="BE35" s="1016" t="s">
        <v>395</v>
      </c>
      <c r="BF35" s="1016"/>
      <c r="BG35" s="1016"/>
      <c r="BH35" s="1016"/>
      <c r="BI35" s="1017"/>
      <c r="BJ35" s="214"/>
      <c r="BK35" s="214"/>
      <c r="BL35" s="214"/>
      <c r="BM35" s="214"/>
      <c r="BN35" s="214"/>
      <c r="BO35" s="224"/>
      <c r="BP35" s="224"/>
      <c r="BQ35" s="221">
        <v>29</v>
      </c>
      <c r="BR35" s="222"/>
      <c r="BS35" s="1036"/>
      <c r="BT35" s="1037"/>
      <c r="BU35" s="1037"/>
      <c r="BV35" s="1037"/>
      <c r="BW35" s="1037"/>
      <c r="BX35" s="1037"/>
      <c r="BY35" s="1037"/>
      <c r="BZ35" s="1037"/>
      <c r="CA35" s="1037"/>
      <c r="CB35" s="1037"/>
      <c r="CC35" s="1037"/>
      <c r="CD35" s="1037"/>
      <c r="CE35" s="1037"/>
      <c r="CF35" s="1037"/>
      <c r="CG35" s="1058"/>
      <c r="CH35" s="1033"/>
      <c r="CI35" s="1034"/>
      <c r="CJ35" s="1034"/>
      <c r="CK35" s="1034"/>
      <c r="CL35" s="1035"/>
      <c r="CM35" s="1033"/>
      <c r="CN35" s="1034"/>
      <c r="CO35" s="1034"/>
      <c r="CP35" s="1034"/>
      <c r="CQ35" s="1035"/>
      <c r="CR35" s="1033"/>
      <c r="CS35" s="1034"/>
      <c r="CT35" s="1034"/>
      <c r="CU35" s="1034"/>
      <c r="CV35" s="1035"/>
      <c r="CW35" s="1033"/>
      <c r="CX35" s="1034"/>
      <c r="CY35" s="1034"/>
      <c r="CZ35" s="1034"/>
      <c r="DA35" s="1035"/>
      <c r="DB35" s="1033"/>
      <c r="DC35" s="1034"/>
      <c r="DD35" s="1034"/>
      <c r="DE35" s="1034"/>
      <c r="DF35" s="1035"/>
      <c r="DG35" s="1033"/>
      <c r="DH35" s="1034"/>
      <c r="DI35" s="1034"/>
      <c r="DJ35" s="1034"/>
      <c r="DK35" s="1035"/>
      <c r="DL35" s="1033"/>
      <c r="DM35" s="1034"/>
      <c r="DN35" s="1034"/>
      <c r="DO35" s="1034"/>
      <c r="DP35" s="1035"/>
      <c r="DQ35" s="1033"/>
      <c r="DR35" s="1034"/>
      <c r="DS35" s="1034"/>
      <c r="DT35" s="1034"/>
      <c r="DU35" s="1035"/>
      <c r="DV35" s="1036"/>
      <c r="DW35" s="1037"/>
      <c r="DX35" s="1037"/>
      <c r="DY35" s="1037"/>
      <c r="DZ35" s="1038"/>
      <c r="EA35" s="212"/>
    </row>
    <row r="36" spans="1:131" ht="26.25" customHeight="1" x14ac:dyDescent="0.2">
      <c r="A36" s="225">
        <v>9</v>
      </c>
      <c r="B36" s="1074" t="s">
        <v>398</v>
      </c>
      <c r="C36" s="1075"/>
      <c r="D36" s="1075"/>
      <c r="E36" s="1075"/>
      <c r="F36" s="1075"/>
      <c r="G36" s="1075"/>
      <c r="H36" s="1075"/>
      <c r="I36" s="1075"/>
      <c r="J36" s="1075"/>
      <c r="K36" s="1075"/>
      <c r="L36" s="1075"/>
      <c r="M36" s="1075"/>
      <c r="N36" s="1075"/>
      <c r="O36" s="1075"/>
      <c r="P36" s="1076"/>
      <c r="Q36" s="1082">
        <v>37</v>
      </c>
      <c r="R36" s="1083"/>
      <c r="S36" s="1083"/>
      <c r="T36" s="1083"/>
      <c r="U36" s="1083"/>
      <c r="V36" s="1083">
        <v>37</v>
      </c>
      <c r="W36" s="1083"/>
      <c r="X36" s="1083"/>
      <c r="Y36" s="1083"/>
      <c r="Z36" s="1083"/>
      <c r="AA36" s="1083" t="s">
        <v>554</v>
      </c>
      <c r="AB36" s="1083"/>
      <c r="AC36" s="1083"/>
      <c r="AD36" s="1083"/>
      <c r="AE36" s="1084"/>
      <c r="AF36" s="1079" t="s">
        <v>122</v>
      </c>
      <c r="AG36" s="1080"/>
      <c r="AH36" s="1080"/>
      <c r="AI36" s="1080"/>
      <c r="AJ36" s="1081"/>
      <c r="AK36" s="1024" t="s">
        <v>554</v>
      </c>
      <c r="AL36" s="1015"/>
      <c r="AM36" s="1015"/>
      <c r="AN36" s="1015"/>
      <c r="AO36" s="1015"/>
      <c r="AP36" s="1015" t="s">
        <v>554</v>
      </c>
      <c r="AQ36" s="1015"/>
      <c r="AR36" s="1015"/>
      <c r="AS36" s="1015"/>
      <c r="AT36" s="1015"/>
      <c r="AU36" s="1015" t="s">
        <v>554</v>
      </c>
      <c r="AV36" s="1015"/>
      <c r="AW36" s="1015"/>
      <c r="AX36" s="1015"/>
      <c r="AY36" s="1015"/>
      <c r="AZ36" s="1085" t="s">
        <v>554</v>
      </c>
      <c r="BA36" s="1085"/>
      <c r="BB36" s="1085"/>
      <c r="BC36" s="1085"/>
      <c r="BD36" s="1085"/>
      <c r="BE36" s="1016" t="s">
        <v>399</v>
      </c>
      <c r="BF36" s="1016"/>
      <c r="BG36" s="1016"/>
      <c r="BH36" s="1016"/>
      <c r="BI36" s="1017"/>
      <c r="BJ36" s="214"/>
      <c r="BK36" s="214"/>
      <c r="BL36" s="214"/>
      <c r="BM36" s="214"/>
      <c r="BN36" s="214"/>
      <c r="BO36" s="224"/>
      <c r="BP36" s="224"/>
      <c r="BQ36" s="221">
        <v>30</v>
      </c>
      <c r="BR36" s="222"/>
      <c r="BS36" s="1036"/>
      <c r="BT36" s="1037"/>
      <c r="BU36" s="1037"/>
      <c r="BV36" s="1037"/>
      <c r="BW36" s="1037"/>
      <c r="BX36" s="1037"/>
      <c r="BY36" s="1037"/>
      <c r="BZ36" s="1037"/>
      <c r="CA36" s="1037"/>
      <c r="CB36" s="1037"/>
      <c r="CC36" s="1037"/>
      <c r="CD36" s="1037"/>
      <c r="CE36" s="1037"/>
      <c r="CF36" s="1037"/>
      <c r="CG36" s="1058"/>
      <c r="CH36" s="1033"/>
      <c r="CI36" s="1034"/>
      <c r="CJ36" s="1034"/>
      <c r="CK36" s="1034"/>
      <c r="CL36" s="1035"/>
      <c r="CM36" s="1033"/>
      <c r="CN36" s="1034"/>
      <c r="CO36" s="1034"/>
      <c r="CP36" s="1034"/>
      <c r="CQ36" s="1035"/>
      <c r="CR36" s="1033"/>
      <c r="CS36" s="1034"/>
      <c r="CT36" s="1034"/>
      <c r="CU36" s="1034"/>
      <c r="CV36" s="1035"/>
      <c r="CW36" s="1033"/>
      <c r="CX36" s="1034"/>
      <c r="CY36" s="1034"/>
      <c r="CZ36" s="1034"/>
      <c r="DA36" s="1035"/>
      <c r="DB36" s="1033"/>
      <c r="DC36" s="1034"/>
      <c r="DD36" s="1034"/>
      <c r="DE36" s="1034"/>
      <c r="DF36" s="1035"/>
      <c r="DG36" s="1033"/>
      <c r="DH36" s="1034"/>
      <c r="DI36" s="1034"/>
      <c r="DJ36" s="1034"/>
      <c r="DK36" s="1035"/>
      <c r="DL36" s="1033"/>
      <c r="DM36" s="1034"/>
      <c r="DN36" s="1034"/>
      <c r="DO36" s="1034"/>
      <c r="DP36" s="1035"/>
      <c r="DQ36" s="1033"/>
      <c r="DR36" s="1034"/>
      <c r="DS36" s="1034"/>
      <c r="DT36" s="1034"/>
      <c r="DU36" s="1035"/>
      <c r="DV36" s="1036"/>
      <c r="DW36" s="1037"/>
      <c r="DX36" s="1037"/>
      <c r="DY36" s="1037"/>
      <c r="DZ36" s="1038"/>
      <c r="EA36" s="212"/>
    </row>
    <row r="37" spans="1:131" ht="26.25" customHeight="1" x14ac:dyDescent="0.2">
      <c r="A37" s="225">
        <v>10</v>
      </c>
      <c r="B37" s="1074"/>
      <c r="C37" s="1075"/>
      <c r="D37" s="1075"/>
      <c r="E37" s="1075"/>
      <c r="F37" s="1075"/>
      <c r="G37" s="1075"/>
      <c r="H37" s="1075"/>
      <c r="I37" s="1075"/>
      <c r="J37" s="1075"/>
      <c r="K37" s="1075"/>
      <c r="L37" s="1075"/>
      <c r="M37" s="1075"/>
      <c r="N37" s="1075"/>
      <c r="O37" s="1075"/>
      <c r="P37" s="1076"/>
      <c r="Q37" s="1082"/>
      <c r="R37" s="1083"/>
      <c r="S37" s="1083"/>
      <c r="T37" s="1083"/>
      <c r="U37" s="1083"/>
      <c r="V37" s="1083"/>
      <c r="W37" s="1083"/>
      <c r="X37" s="1083"/>
      <c r="Y37" s="1083"/>
      <c r="Z37" s="1083"/>
      <c r="AA37" s="1083"/>
      <c r="AB37" s="1083"/>
      <c r="AC37" s="1083"/>
      <c r="AD37" s="1083"/>
      <c r="AE37" s="1084"/>
      <c r="AF37" s="1079"/>
      <c r="AG37" s="1080"/>
      <c r="AH37" s="1080"/>
      <c r="AI37" s="1080"/>
      <c r="AJ37" s="1081"/>
      <c r="AK37" s="1024"/>
      <c r="AL37" s="1015"/>
      <c r="AM37" s="1015"/>
      <c r="AN37" s="1015"/>
      <c r="AO37" s="1015"/>
      <c r="AP37" s="1015"/>
      <c r="AQ37" s="1015"/>
      <c r="AR37" s="1015"/>
      <c r="AS37" s="1015"/>
      <c r="AT37" s="1015"/>
      <c r="AU37" s="1015"/>
      <c r="AV37" s="1015"/>
      <c r="AW37" s="1015"/>
      <c r="AX37" s="1015"/>
      <c r="AY37" s="1015"/>
      <c r="AZ37" s="1085"/>
      <c r="BA37" s="1085"/>
      <c r="BB37" s="1085"/>
      <c r="BC37" s="1085"/>
      <c r="BD37" s="1085"/>
      <c r="BE37" s="1016"/>
      <c r="BF37" s="1016"/>
      <c r="BG37" s="1016"/>
      <c r="BH37" s="1016"/>
      <c r="BI37" s="1017"/>
      <c r="BJ37" s="214"/>
      <c r="BK37" s="214"/>
      <c r="BL37" s="214"/>
      <c r="BM37" s="214"/>
      <c r="BN37" s="214"/>
      <c r="BO37" s="224"/>
      <c r="BP37" s="224"/>
      <c r="BQ37" s="221">
        <v>31</v>
      </c>
      <c r="BR37" s="222"/>
      <c r="BS37" s="1036"/>
      <c r="BT37" s="1037"/>
      <c r="BU37" s="1037"/>
      <c r="BV37" s="1037"/>
      <c r="BW37" s="1037"/>
      <c r="BX37" s="1037"/>
      <c r="BY37" s="1037"/>
      <c r="BZ37" s="1037"/>
      <c r="CA37" s="1037"/>
      <c r="CB37" s="1037"/>
      <c r="CC37" s="1037"/>
      <c r="CD37" s="1037"/>
      <c r="CE37" s="1037"/>
      <c r="CF37" s="1037"/>
      <c r="CG37" s="1058"/>
      <c r="CH37" s="1033"/>
      <c r="CI37" s="1034"/>
      <c r="CJ37" s="1034"/>
      <c r="CK37" s="1034"/>
      <c r="CL37" s="1035"/>
      <c r="CM37" s="1033"/>
      <c r="CN37" s="1034"/>
      <c r="CO37" s="1034"/>
      <c r="CP37" s="1034"/>
      <c r="CQ37" s="1035"/>
      <c r="CR37" s="1033"/>
      <c r="CS37" s="1034"/>
      <c r="CT37" s="1034"/>
      <c r="CU37" s="1034"/>
      <c r="CV37" s="1035"/>
      <c r="CW37" s="1033"/>
      <c r="CX37" s="1034"/>
      <c r="CY37" s="1034"/>
      <c r="CZ37" s="1034"/>
      <c r="DA37" s="1035"/>
      <c r="DB37" s="1033"/>
      <c r="DC37" s="1034"/>
      <c r="DD37" s="1034"/>
      <c r="DE37" s="1034"/>
      <c r="DF37" s="1035"/>
      <c r="DG37" s="1033"/>
      <c r="DH37" s="1034"/>
      <c r="DI37" s="1034"/>
      <c r="DJ37" s="1034"/>
      <c r="DK37" s="1035"/>
      <c r="DL37" s="1033"/>
      <c r="DM37" s="1034"/>
      <c r="DN37" s="1034"/>
      <c r="DO37" s="1034"/>
      <c r="DP37" s="1035"/>
      <c r="DQ37" s="1033"/>
      <c r="DR37" s="1034"/>
      <c r="DS37" s="1034"/>
      <c r="DT37" s="1034"/>
      <c r="DU37" s="1035"/>
      <c r="DV37" s="1036"/>
      <c r="DW37" s="1037"/>
      <c r="DX37" s="1037"/>
      <c r="DY37" s="1037"/>
      <c r="DZ37" s="1038"/>
      <c r="EA37" s="212"/>
    </row>
    <row r="38" spans="1:131" ht="26.25" customHeight="1" x14ac:dyDescent="0.2">
      <c r="A38" s="225">
        <v>11</v>
      </c>
      <c r="B38" s="1074"/>
      <c r="C38" s="1075"/>
      <c r="D38" s="1075"/>
      <c r="E38" s="1075"/>
      <c r="F38" s="1075"/>
      <c r="G38" s="1075"/>
      <c r="H38" s="1075"/>
      <c r="I38" s="1075"/>
      <c r="J38" s="1075"/>
      <c r="K38" s="1075"/>
      <c r="L38" s="1075"/>
      <c r="M38" s="1075"/>
      <c r="N38" s="1075"/>
      <c r="O38" s="1075"/>
      <c r="P38" s="1076"/>
      <c r="Q38" s="1082"/>
      <c r="R38" s="1083"/>
      <c r="S38" s="1083"/>
      <c r="T38" s="1083"/>
      <c r="U38" s="1083"/>
      <c r="V38" s="1083"/>
      <c r="W38" s="1083"/>
      <c r="X38" s="1083"/>
      <c r="Y38" s="1083"/>
      <c r="Z38" s="1083"/>
      <c r="AA38" s="1083"/>
      <c r="AB38" s="1083"/>
      <c r="AC38" s="1083"/>
      <c r="AD38" s="1083"/>
      <c r="AE38" s="1084"/>
      <c r="AF38" s="1079"/>
      <c r="AG38" s="1080"/>
      <c r="AH38" s="1080"/>
      <c r="AI38" s="1080"/>
      <c r="AJ38" s="1081"/>
      <c r="AK38" s="1024"/>
      <c r="AL38" s="1015"/>
      <c r="AM38" s="1015"/>
      <c r="AN38" s="1015"/>
      <c r="AO38" s="1015"/>
      <c r="AP38" s="1015"/>
      <c r="AQ38" s="1015"/>
      <c r="AR38" s="1015"/>
      <c r="AS38" s="1015"/>
      <c r="AT38" s="1015"/>
      <c r="AU38" s="1015"/>
      <c r="AV38" s="1015"/>
      <c r="AW38" s="1015"/>
      <c r="AX38" s="1015"/>
      <c r="AY38" s="1015"/>
      <c r="AZ38" s="1085"/>
      <c r="BA38" s="1085"/>
      <c r="BB38" s="1085"/>
      <c r="BC38" s="1085"/>
      <c r="BD38" s="1085"/>
      <c r="BE38" s="1016"/>
      <c r="BF38" s="1016"/>
      <c r="BG38" s="1016"/>
      <c r="BH38" s="1016"/>
      <c r="BI38" s="1017"/>
      <c r="BJ38" s="214"/>
      <c r="BK38" s="214"/>
      <c r="BL38" s="214"/>
      <c r="BM38" s="214"/>
      <c r="BN38" s="214"/>
      <c r="BO38" s="224"/>
      <c r="BP38" s="224"/>
      <c r="BQ38" s="221">
        <v>32</v>
      </c>
      <c r="BR38" s="222"/>
      <c r="BS38" s="1036"/>
      <c r="BT38" s="1037"/>
      <c r="BU38" s="1037"/>
      <c r="BV38" s="1037"/>
      <c r="BW38" s="1037"/>
      <c r="BX38" s="1037"/>
      <c r="BY38" s="1037"/>
      <c r="BZ38" s="1037"/>
      <c r="CA38" s="1037"/>
      <c r="CB38" s="1037"/>
      <c r="CC38" s="1037"/>
      <c r="CD38" s="1037"/>
      <c r="CE38" s="1037"/>
      <c r="CF38" s="1037"/>
      <c r="CG38" s="1058"/>
      <c r="CH38" s="1033"/>
      <c r="CI38" s="1034"/>
      <c r="CJ38" s="1034"/>
      <c r="CK38" s="1034"/>
      <c r="CL38" s="1035"/>
      <c r="CM38" s="1033"/>
      <c r="CN38" s="1034"/>
      <c r="CO38" s="1034"/>
      <c r="CP38" s="1034"/>
      <c r="CQ38" s="1035"/>
      <c r="CR38" s="1033"/>
      <c r="CS38" s="1034"/>
      <c r="CT38" s="1034"/>
      <c r="CU38" s="1034"/>
      <c r="CV38" s="1035"/>
      <c r="CW38" s="1033"/>
      <c r="CX38" s="1034"/>
      <c r="CY38" s="1034"/>
      <c r="CZ38" s="1034"/>
      <c r="DA38" s="1035"/>
      <c r="DB38" s="1033"/>
      <c r="DC38" s="1034"/>
      <c r="DD38" s="1034"/>
      <c r="DE38" s="1034"/>
      <c r="DF38" s="1035"/>
      <c r="DG38" s="1033"/>
      <c r="DH38" s="1034"/>
      <c r="DI38" s="1034"/>
      <c r="DJ38" s="1034"/>
      <c r="DK38" s="1035"/>
      <c r="DL38" s="1033"/>
      <c r="DM38" s="1034"/>
      <c r="DN38" s="1034"/>
      <c r="DO38" s="1034"/>
      <c r="DP38" s="1035"/>
      <c r="DQ38" s="1033"/>
      <c r="DR38" s="1034"/>
      <c r="DS38" s="1034"/>
      <c r="DT38" s="1034"/>
      <c r="DU38" s="1035"/>
      <c r="DV38" s="1036"/>
      <c r="DW38" s="1037"/>
      <c r="DX38" s="1037"/>
      <c r="DY38" s="1037"/>
      <c r="DZ38" s="1038"/>
      <c r="EA38" s="212"/>
    </row>
    <row r="39" spans="1:131" ht="26.25" customHeight="1" x14ac:dyDescent="0.2">
      <c r="A39" s="225">
        <v>12</v>
      </c>
      <c r="B39" s="1074"/>
      <c r="C39" s="1075"/>
      <c r="D39" s="1075"/>
      <c r="E39" s="1075"/>
      <c r="F39" s="1075"/>
      <c r="G39" s="1075"/>
      <c r="H39" s="1075"/>
      <c r="I39" s="1075"/>
      <c r="J39" s="1075"/>
      <c r="K39" s="1075"/>
      <c r="L39" s="1075"/>
      <c r="M39" s="1075"/>
      <c r="N39" s="1075"/>
      <c r="O39" s="1075"/>
      <c r="P39" s="1076"/>
      <c r="Q39" s="1082"/>
      <c r="R39" s="1083"/>
      <c r="S39" s="1083"/>
      <c r="T39" s="1083"/>
      <c r="U39" s="1083"/>
      <c r="V39" s="1083"/>
      <c r="W39" s="1083"/>
      <c r="X39" s="1083"/>
      <c r="Y39" s="1083"/>
      <c r="Z39" s="1083"/>
      <c r="AA39" s="1083"/>
      <c r="AB39" s="1083"/>
      <c r="AC39" s="1083"/>
      <c r="AD39" s="1083"/>
      <c r="AE39" s="1084"/>
      <c r="AF39" s="1079"/>
      <c r="AG39" s="1080"/>
      <c r="AH39" s="1080"/>
      <c r="AI39" s="1080"/>
      <c r="AJ39" s="1081"/>
      <c r="AK39" s="1024"/>
      <c r="AL39" s="1015"/>
      <c r="AM39" s="1015"/>
      <c r="AN39" s="1015"/>
      <c r="AO39" s="1015"/>
      <c r="AP39" s="1015"/>
      <c r="AQ39" s="1015"/>
      <c r="AR39" s="1015"/>
      <c r="AS39" s="1015"/>
      <c r="AT39" s="1015"/>
      <c r="AU39" s="1015"/>
      <c r="AV39" s="1015"/>
      <c r="AW39" s="1015"/>
      <c r="AX39" s="1015"/>
      <c r="AY39" s="1015"/>
      <c r="AZ39" s="1085"/>
      <c r="BA39" s="1085"/>
      <c r="BB39" s="1085"/>
      <c r="BC39" s="1085"/>
      <c r="BD39" s="1085"/>
      <c r="BE39" s="1016"/>
      <c r="BF39" s="1016"/>
      <c r="BG39" s="1016"/>
      <c r="BH39" s="1016"/>
      <c r="BI39" s="1017"/>
      <c r="BJ39" s="214"/>
      <c r="BK39" s="214"/>
      <c r="BL39" s="214"/>
      <c r="BM39" s="214"/>
      <c r="BN39" s="214"/>
      <c r="BO39" s="224"/>
      <c r="BP39" s="224"/>
      <c r="BQ39" s="221">
        <v>33</v>
      </c>
      <c r="BR39" s="222"/>
      <c r="BS39" s="1036"/>
      <c r="BT39" s="1037"/>
      <c r="BU39" s="1037"/>
      <c r="BV39" s="1037"/>
      <c r="BW39" s="1037"/>
      <c r="BX39" s="1037"/>
      <c r="BY39" s="1037"/>
      <c r="BZ39" s="1037"/>
      <c r="CA39" s="1037"/>
      <c r="CB39" s="1037"/>
      <c r="CC39" s="1037"/>
      <c r="CD39" s="1037"/>
      <c r="CE39" s="1037"/>
      <c r="CF39" s="1037"/>
      <c r="CG39" s="1058"/>
      <c r="CH39" s="1033"/>
      <c r="CI39" s="1034"/>
      <c r="CJ39" s="1034"/>
      <c r="CK39" s="1034"/>
      <c r="CL39" s="1035"/>
      <c r="CM39" s="1033"/>
      <c r="CN39" s="1034"/>
      <c r="CO39" s="1034"/>
      <c r="CP39" s="1034"/>
      <c r="CQ39" s="1035"/>
      <c r="CR39" s="1033"/>
      <c r="CS39" s="1034"/>
      <c r="CT39" s="1034"/>
      <c r="CU39" s="1034"/>
      <c r="CV39" s="1035"/>
      <c r="CW39" s="1033"/>
      <c r="CX39" s="1034"/>
      <c r="CY39" s="1034"/>
      <c r="CZ39" s="1034"/>
      <c r="DA39" s="1035"/>
      <c r="DB39" s="1033"/>
      <c r="DC39" s="1034"/>
      <c r="DD39" s="1034"/>
      <c r="DE39" s="1034"/>
      <c r="DF39" s="1035"/>
      <c r="DG39" s="1033"/>
      <c r="DH39" s="1034"/>
      <c r="DI39" s="1034"/>
      <c r="DJ39" s="1034"/>
      <c r="DK39" s="1035"/>
      <c r="DL39" s="1033"/>
      <c r="DM39" s="1034"/>
      <c r="DN39" s="1034"/>
      <c r="DO39" s="1034"/>
      <c r="DP39" s="1035"/>
      <c r="DQ39" s="1033"/>
      <c r="DR39" s="1034"/>
      <c r="DS39" s="1034"/>
      <c r="DT39" s="1034"/>
      <c r="DU39" s="1035"/>
      <c r="DV39" s="1036"/>
      <c r="DW39" s="1037"/>
      <c r="DX39" s="1037"/>
      <c r="DY39" s="1037"/>
      <c r="DZ39" s="1038"/>
      <c r="EA39" s="212"/>
    </row>
    <row r="40" spans="1:131" ht="26.25" customHeight="1" x14ac:dyDescent="0.2">
      <c r="A40" s="221">
        <v>13</v>
      </c>
      <c r="B40" s="1074"/>
      <c r="C40" s="1075"/>
      <c r="D40" s="1075"/>
      <c r="E40" s="1075"/>
      <c r="F40" s="1075"/>
      <c r="G40" s="1075"/>
      <c r="H40" s="1075"/>
      <c r="I40" s="1075"/>
      <c r="J40" s="1075"/>
      <c r="K40" s="1075"/>
      <c r="L40" s="1075"/>
      <c r="M40" s="1075"/>
      <c r="N40" s="1075"/>
      <c r="O40" s="1075"/>
      <c r="P40" s="1076"/>
      <c r="Q40" s="1082"/>
      <c r="R40" s="1083"/>
      <c r="S40" s="1083"/>
      <c r="T40" s="1083"/>
      <c r="U40" s="1083"/>
      <c r="V40" s="1083"/>
      <c r="W40" s="1083"/>
      <c r="X40" s="1083"/>
      <c r="Y40" s="1083"/>
      <c r="Z40" s="1083"/>
      <c r="AA40" s="1083"/>
      <c r="AB40" s="1083"/>
      <c r="AC40" s="1083"/>
      <c r="AD40" s="1083"/>
      <c r="AE40" s="1084"/>
      <c r="AF40" s="1079"/>
      <c r="AG40" s="1080"/>
      <c r="AH40" s="1080"/>
      <c r="AI40" s="1080"/>
      <c r="AJ40" s="1081"/>
      <c r="AK40" s="1024"/>
      <c r="AL40" s="1015"/>
      <c r="AM40" s="1015"/>
      <c r="AN40" s="1015"/>
      <c r="AO40" s="1015"/>
      <c r="AP40" s="1015"/>
      <c r="AQ40" s="1015"/>
      <c r="AR40" s="1015"/>
      <c r="AS40" s="1015"/>
      <c r="AT40" s="1015"/>
      <c r="AU40" s="1015"/>
      <c r="AV40" s="1015"/>
      <c r="AW40" s="1015"/>
      <c r="AX40" s="1015"/>
      <c r="AY40" s="1015"/>
      <c r="AZ40" s="1085"/>
      <c r="BA40" s="1085"/>
      <c r="BB40" s="1085"/>
      <c r="BC40" s="1085"/>
      <c r="BD40" s="1085"/>
      <c r="BE40" s="1016"/>
      <c r="BF40" s="1016"/>
      <c r="BG40" s="1016"/>
      <c r="BH40" s="1016"/>
      <c r="BI40" s="1017"/>
      <c r="BJ40" s="214"/>
      <c r="BK40" s="214"/>
      <c r="BL40" s="214"/>
      <c r="BM40" s="214"/>
      <c r="BN40" s="214"/>
      <c r="BO40" s="224"/>
      <c r="BP40" s="224"/>
      <c r="BQ40" s="221">
        <v>34</v>
      </c>
      <c r="BR40" s="222"/>
      <c r="BS40" s="1036"/>
      <c r="BT40" s="1037"/>
      <c r="BU40" s="1037"/>
      <c r="BV40" s="1037"/>
      <c r="BW40" s="1037"/>
      <c r="BX40" s="1037"/>
      <c r="BY40" s="1037"/>
      <c r="BZ40" s="1037"/>
      <c r="CA40" s="1037"/>
      <c r="CB40" s="1037"/>
      <c r="CC40" s="1037"/>
      <c r="CD40" s="1037"/>
      <c r="CE40" s="1037"/>
      <c r="CF40" s="1037"/>
      <c r="CG40" s="1058"/>
      <c r="CH40" s="1033"/>
      <c r="CI40" s="1034"/>
      <c r="CJ40" s="1034"/>
      <c r="CK40" s="1034"/>
      <c r="CL40" s="1035"/>
      <c r="CM40" s="1033"/>
      <c r="CN40" s="1034"/>
      <c r="CO40" s="1034"/>
      <c r="CP40" s="1034"/>
      <c r="CQ40" s="1035"/>
      <c r="CR40" s="1033"/>
      <c r="CS40" s="1034"/>
      <c r="CT40" s="1034"/>
      <c r="CU40" s="1034"/>
      <c r="CV40" s="1035"/>
      <c r="CW40" s="1033"/>
      <c r="CX40" s="1034"/>
      <c r="CY40" s="1034"/>
      <c r="CZ40" s="1034"/>
      <c r="DA40" s="1035"/>
      <c r="DB40" s="1033"/>
      <c r="DC40" s="1034"/>
      <c r="DD40" s="1034"/>
      <c r="DE40" s="1034"/>
      <c r="DF40" s="1035"/>
      <c r="DG40" s="1033"/>
      <c r="DH40" s="1034"/>
      <c r="DI40" s="1034"/>
      <c r="DJ40" s="1034"/>
      <c r="DK40" s="1035"/>
      <c r="DL40" s="1033"/>
      <c r="DM40" s="1034"/>
      <c r="DN40" s="1034"/>
      <c r="DO40" s="1034"/>
      <c r="DP40" s="1035"/>
      <c r="DQ40" s="1033"/>
      <c r="DR40" s="1034"/>
      <c r="DS40" s="1034"/>
      <c r="DT40" s="1034"/>
      <c r="DU40" s="1035"/>
      <c r="DV40" s="1036"/>
      <c r="DW40" s="1037"/>
      <c r="DX40" s="1037"/>
      <c r="DY40" s="1037"/>
      <c r="DZ40" s="1038"/>
      <c r="EA40" s="212"/>
    </row>
    <row r="41" spans="1:131" ht="26.25" customHeight="1" x14ac:dyDescent="0.2">
      <c r="A41" s="221">
        <v>14</v>
      </c>
      <c r="B41" s="1074"/>
      <c r="C41" s="1075"/>
      <c r="D41" s="1075"/>
      <c r="E41" s="1075"/>
      <c r="F41" s="1075"/>
      <c r="G41" s="1075"/>
      <c r="H41" s="1075"/>
      <c r="I41" s="1075"/>
      <c r="J41" s="1075"/>
      <c r="K41" s="1075"/>
      <c r="L41" s="1075"/>
      <c r="M41" s="1075"/>
      <c r="N41" s="1075"/>
      <c r="O41" s="1075"/>
      <c r="P41" s="1076"/>
      <c r="Q41" s="1082"/>
      <c r="R41" s="1083"/>
      <c r="S41" s="1083"/>
      <c r="T41" s="1083"/>
      <c r="U41" s="1083"/>
      <c r="V41" s="1083"/>
      <c r="W41" s="1083"/>
      <c r="X41" s="1083"/>
      <c r="Y41" s="1083"/>
      <c r="Z41" s="1083"/>
      <c r="AA41" s="1083"/>
      <c r="AB41" s="1083"/>
      <c r="AC41" s="1083"/>
      <c r="AD41" s="1083"/>
      <c r="AE41" s="1084"/>
      <c r="AF41" s="1079"/>
      <c r="AG41" s="1080"/>
      <c r="AH41" s="1080"/>
      <c r="AI41" s="1080"/>
      <c r="AJ41" s="1081"/>
      <c r="AK41" s="1024"/>
      <c r="AL41" s="1015"/>
      <c r="AM41" s="1015"/>
      <c r="AN41" s="1015"/>
      <c r="AO41" s="1015"/>
      <c r="AP41" s="1015"/>
      <c r="AQ41" s="1015"/>
      <c r="AR41" s="1015"/>
      <c r="AS41" s="1015"/>
      <c r="AT41" s="1015"/>
      <c r="AU41" s="1015"/>
      <c r="AV41" s="1015"/>
      <c r="AW41" s="1015"/>
      <c r="AX41" s="1015"/>
      <c r="AY41" s="1015"/>
      <c r="AZ41" s="1085"/>
      <c r="BA41" s="1085"/>
      <c r="BB41" s="1085"/>
      <c r="BC41" s="1085"/>
      <c r="BD41" s="1085"/>
      <c r="BE41" s="1016"/>
      <c r="BF41" s="1016"/>
      <c r="BG41" s="1016"/>
      <c r="BH41" s="1016"/>
      <c r="BI41" s="1017"/>
      <c r="BJ41" s="214"/>
      <c r="BK41" s="214"/>
      <c r="BL41" s="214"/>
      <c r="BM41" s="214"/>
      <c r="BN41" s="214"/>
      <c r="BO41" s="224"/>
      <c r="BP41" s="224"/>
      <c r="BQ41" s="221">
        <v>35</v>
      </c>
      <c r="BR41" s="222"/>
      <c r="BS41" s="1036"/>
      <c r="BT41" s="1037"/>
      <c r="BU41" s="1037"/>
      <c r="BV41" s="1037"/>
      <c r="BW41" s="1037"/>
      <c r="BX41" s="1037"/>
      <c r="BY41" s="1037"/>
      <c r="BZ41" s="1037"/>
      <c r="CA41" s="1037"/>
      <c r="CB41" s="1037"/>
      <c r="CC41" s="1037"/>
      <c r="CD41" s="1037"/>
      <c r="CE41" s="1037"/>
      <c r="CF41" s="1037"/>
      <c r="CG41" s="1058"/>
      <c r="CH41" s="1033"/>
      <c r="CI41" s="1034"/>
      <c r="CJ41" s="1034"/>
      <c r="CK41" s="1034"/>
      <c r="CL41" s="1035"/>
      <c r="CM41" s="1033"/>
      <c r="CN41" s="1034"/>
      <c r="CO41" s="1034"/>
      <c r="CP41" s="1034"/>
      <c r="CQ41" s="1035"/>
      <c r="CR41" s="1033"/>
      <c r="CS41" s="1034"/>
      <c r="CT41" s="1034"/>
      <c r="CU41" s="1034"/>
      <c r="CV41" s="1035"/>
      <c r="CW41" s="1033"/>
      <c r="CX41" s="1034"/>
      <c r="CY41" s="1034"/>
      <c r="CZ41" s="1034"/>
      <c r="DA41" s="1035"/>
      <c r="DB41" s="1033"/>
      <c r="DC41" s="1034"/>
      <c r="DD41" s="1034"/>
      <c r="DE41" s="1034"/>
      <c r="DF41" s="1035"/>
      <c r="DG41" s="1033"/>
      <c r="DH41" s="1034"/>
      <c r="DI41" s="1034"/>
      <c r="DJ41" s="1034"/>
      <c r="DK41" s="1035"/>
      <c r="DL41" s="1033"/>
      <c r="DM41" s="1034"/>
      <c r="DN41" s="1034"/>
      <c r="DO41" s="1034"/>
      <c r="DP41" s="1035"/>
      <c r="DQ41" s="1033"/>
      <c r="DR41" s="1034"/>
      <c r="DS41" s="1034"/>
      <c r="DT41" s="1034"/>
      <c r="DU41" s="1035"/>
      <c r="DV41" s="1036"/>
      <c r="DW41" s="1037"/>
      <c r="DX41" s="1037"/>
      <c r="DY41" s="1037"/>
      <c r="DZ41" s="1038"/>
      <c r="EA41" s="212"/>
    </row>
    <row r="42" spans="1:131" ht="26.25" customHeight="1" x14ac:dyDescent="0.2">
      <c r="A42" s="221">
        <v>15</v>
      </c>
      <c r="B42" s="1074"/>
      <c r="C42" s="1075"/>
      <c r="D42" s="1075"/>
      <c r="E42" s="1075"/>
      <c r="F42" s="1075"/>
      <c r="G42" s="1075"/>
      <c r="H42" s="1075"/>
      <c r="I42" s="1075"/>
      <c r="J42" s="1075"/>
      <c r="K42" s="1075"/>
      <c r="L42" s="1075"/>
      <c r="M42" s="1075"/>
      <c r="N42" s="1075"/>
      <c r="O42" s="1075"/>
      <c r="P42" s="1076"/>
      <c r="Q42" s="1082"/>
      <c r="R42" s="1083"/>
      <c r="S42" s="1083"/>
      <c r="T42" s="1083"/>
      <c r="U42" s="1083"/>
      <c r="V42" s="1083"/>
      <c r="W42" s="1083"/>
      <c r="X42" s="1083"/>
      <c r="Y42" s="1083"/>
      <c r="Z42" s="1083"/>
      <c r="AA42" s="1083"/>
      <c r="AB42" s="1083"/>
      <c r="AC42" s="1083"/>
      <c r="AD42" s="1083"/>
      <c r="AE42" s="1084"/>
      <c r="AF42" s="1079"/>
      <c r="AG42" s="1080"/>
      <c r="AH42" s="1080"/>
      <c r="AI42" s="1080"/>
      <c r="AJ42" s="1081"/>
      <c r="AK42" s="1024"/>
      <c r="AL42" s="1015"/>
      <c r="AM42" s="1015"/>
      <c r="AN42" s="1015"/>
      <c r="AO42" s="1015"/>
      <c r="AP42" s="1015"/>
      <c r="AQ42" s="1015"/>
      <c r="AR42" s="1015"/>
      <c r="AS42" s="1015"/>
      <c r="AT42" s="1015"/>
      <c r="AU42" s="1015"/>
      <c r="AV42" s="1015"/>
      <c r="AW42" s="1015"/>
      <c r="AX42" s="1015"/>
      <c r="AY42" s="1015"/>
      <c r="AZ42" s="1085"/>
      <c r="BA42" s="1085"/>
      <c r="BB42" s="1085"/>
      <c r="BC42" s="1085"/>
      <c r="BD42" s="1085"/>
      <c r="BE42" s="1016"/>
      <c r="BF42" s="1016"/>
      <c r="BG42" s="1016"/>
      <c r="BH42" s="1016"/>
      <c r="BI42" s="1017"/>
      <c r="BJ42" s="214"/>
      <c r="BK42" s="214"/>
      <c r="BL42" s="214"/>
      <c r="BM42" s="214"/>
      <c r="BN42" s="214"/>
      <c r="BO42" s="224"/>
      <c r="BP42" s="224"/>
      <c r="BQ42" s="221">
        <v>36</v>
      </c>
      <c r="BR42" s="222"/>
      <c r="BS42" s="1036"/>
      <c r="BT42" s="1037"/>
      <c r="BU42" s="1037"/>
      <c r="BV42" s="1037"/>
      <c r="BW42" s="1037"/>
      <c r="BX42" s="1037"/>
      <c r="BY42" s="1037"/>
      <c r="BZ42" s="1037"/>
      <c r="CA42" s="1037"/>
      <c r="CB42" s="1037"/>
      <c r="CC42" s="1037"/>
      <c r="CD42" s="1037"/>
      <c r="CE42" s="1037"/>
      <c r="CF42" s="1037"/>
      <c r="CG42" s="1058"/>
      <c r="CH42" s="1033"/>
      <c r="CI42" s="1034"/>
      <c r="CJ42" s="1034"/>
      <c r="CK42" s="1034"/>
      <c r="CL42" s="1035"/>
      <c r="CM42" s="1033"/>
      <c r="CN42" s="1034"/>
      <c r="CO42" s="1034"/>
      <c r="CP42" s="1034"/>
      <c r="CQ42" s="1035"/>
      <c r="CR42" s="1033"/>
      <c r="CS42" s="1034"/>
      <c r="CT42" s="1034"/>
      <c r="CU42" s="1034"/>
      <c r="CV42" s="1035"/>
      <c r="CW42" s="1033"/>
      <c r="CX42" s="1034"/>
      <c r="CY42" s="1034"/>
      <c r="CZ42" s="1034"/>
      <c r="DA42" s="1035"/>
      <c r="DB42" s="1033"/>
      <c r="DC42" s="1034"/>
      <c r="DD42" s="1034"/>
      <c r="DE42" s="1034"/>
      <c r="DF42" s="1035"/>
      <c r="DG42" s="1033"/>
      <c r="DH42" s="1034"/>
      <c r="DI42" s="1034"/>
      <c r="DJ42" s="1034"/>
      <c r="DK42" s="1035"/>
      <c r="DL42" s="1033"/>
      <c r="DM42" s="1034"/>
      <c r="DN42" s="1034"/>
      <c r="DO42" s="1034"/>
      <c r="DP42" s="1035"/>
      <c r="DQ42" s="1033"/>
      <c r="DR42" s="1034"/>
      <c r="DS42" s="1034"/>
      <c r="DT42" s="1034"/>
      <c r="DU42" s="1035"/>
      <c r="DV42" s="1036"/>
      <c r="DW42" s="1037"/>
      <c r="DX42" s="1037"/>
      <c r="DY42" s="1037"/>
      <c r="DZ42" s="1038"/>
      <c r="EA42" s="212"/>
    </row>
    <row r="43" spans="1:131" ht="26.25" customHeight="1" x14ac:dyDescent="0.2">
      <c r="A43" s="221">
        <v>16</v>
      </c>
      <c r="B43" s="1074"/>
      <c r="C43" s="1075"/>
      <c r="D43" s="1075"/>
      <c r="E43" s="1075"/>
      <c r="F43" s="1075"/>
      <c r="G43" s="1075"/>
      <c r="H43" s="1075"/>
      <c r="I43" s="1075"/>
      <c r="J43" s="1075"/>
      <c r="K43" s="1075"/>
      <c r="L43" s="1075"/>
      <c r="M43" s="1075"/>
      <c r="N43" s="1075"/>
      <c r="O43" s="1075"/>
      <c r="P43" s="1076"/>
      <c r="Q43" s="1082"/>
      <c r="R43" s="1083"/>
      <c r="S43" s="1083"/>
      <c r="T43" s="1083"/>
      <c r="U43" s="1083"/>
      <c r="V43" s="1083"/>
      <c r="W43" s="1083"/>
      <c r="X43" s="1083"/>
      <c r="Y43" s="1083"/>
      <c r="Z43" s="1083"/>
      <c r="AA43" s="1083"/>
      <c r="AB43" s="1083"/>
      <c r="AC43" s="1083"/>
      <c r="AD43" s="1083"/>
      <c r="AE43" s="1084"/>
      <c r="AF43" s="1079"/>
      <c r="AG43" s="1080"/>
      <c r="AH43" s="1080"/>
      <c r="AI43" s="1080"/>
      <c r="AJ43" s="1081"/>
      <c r="AK43" s="1024"/>
      <c r="AL43" s="1015"/>
      <c r="AM43" s="1015"/>
      <c r="AN43" s="1015"/>
      <c r="AO43" s="1015"/>
      <c r="AP43" s="1015"/>
      <c r="AQ43" s="1015"/>
      <c r="AR43" s="1015"/>
      <c r="AS43" s="1015"/>
      <c r="AT43" s="1015"/>
      <c r="AU43" s="1015"/>
      <c r="AV43" s="1015"/>
      <c r="AW43" s="1015"/>
      <c r="AX43" s="1015"/>
      <c r="AY43" s="1015"/>
      <c r="AZ43" s="1085"/>
      <c r="BA43" s="1085"/>
      <c r="BB43" s="1085"/>
      <c r="BC43" s="1085"/>
      <c r="BD43" s="1085"/>
      <c r="BE43" s="1016"/>
      <c r="BF43" s="1016"/>
      <c r="BG43" s="1016"/>
      <c r="BH43" s="1016"/>
      <c r="BI43" s="1017"/>
      <c r="BJ43" s="214"/>
      <c r="BK43" s="214"/>
      <c r="BL43" s="214"/>
      <c r="BM43" s="214"/>
      <c r="BN43" s="214"/>
      <c r="BO43" s="224"/>
      <c r="BP43" s="224"/>
      <c r="BQ43" s="221">
        <v>37</v>
      </c>
      <c r="BR43" s="222"/>
      <c r="BS43" s="1036"/>
      <c r="BT43" s="1037"/>
      <c r="BU43" s="1037"/>
      <c r="BV43" s="1037"/>
      <c r="BW43" s="1037"/>
      <c r="BX43" s="1037"/>
      <c r="BY43" s="1037"/>
      <c r="BZ43" s="1037"/>
      <c r="CA43" s="1037"/>
      <c r="CB43" s="1037"/>
      <c r="CC43" s="1037"/>
      <c r="CD43" s="1037"/>
      <c r="CE43" s="1037"/>
      <c r="CF43" s="1037"/>
      <c r="CG43" s="1058"/>
      <c r="CH43" s="1033"/>
      <c r="CI43" s="1034"/>
      <c r="CJ43" s="1034"/>
      <c r="CK43" s="1034"/>
      <c r="CL43" s="1035"/>
      <c r="CM43" s="1033"/>
      <c r="CN43" s="1034"/>
      <c r="CO43" s="1034"/>
      <c r="CP43" s="1034"/>
      <c r="CQ43" s="1035"/>
      <c r="CR43" s="1033"/>
      <c r="CS43" s="1034"/>
      <c r="CT43" s="1034"/>
      <c r="CU43" s="1034"/>
      <c r="CV43" s="1035"/>
      <c r="CW43" s="1033"/>
      <c r="CX43" s="1034"/>
      <c r="CY43" s="1034"/>
      <c r="CZ43" s="1034"/>
      <c r="DA43" s="1035"/>
      <c r="DB43" s="1033"/>
      <c r="DC43" s="1034"/>
      <c r="DD43" s="1034"/>
      <c r="DE43" s="1034"/>
      <c r="DF43" s="1035"/>
      <c r="DG43" s="1033"/>
      <c r="DH43" s="1034"/>
      <c r="DI43" s="1034"/>
      <c r="DJ43" s="1034"/>
      <c r="DK43" s="1035"/>
      <c r="DL43" s="1033"/>
      <c r="DM43" s="1034"/>
      <c r="DN43" s="1034"/>
      <c r="DO43" s="1034"/>
      <c r="DP43" s="1035"/>
      <c r="DQ43" s="1033"/>
      <c r="DR43" s="1034"/>
      <c r="DS43" s="1034"/>
      <c r="DT43" s="1034"/>
      <c r="DU43" s="1035"/>
      <c r="DV43" s="1036"/>
      <c r="DW43" s="1037"/>
      <c r="DX43" s="1037"/>
      <c r="DY43" s="1037"/>
      <c r="DZ43" s="1038"/>
      <c r="EA43" s="212"/>
    </row>
    <row r="44" spans="1:131" ht="26.25" customHeight="1" x14ac:dyDescent="0.2">
      <c r="A44" s="221">
        <v>17</v>
      </c>
      <c r="B44" s="1074"/>
      <c r="C44" s="1075"/>
      <c r="D44" s="1075"/>
      <c r="E44" s="1075"/>
      <c r="F44" s="1075"/>
      <c r="G44" s="1075"/>
      <c r="H44" s="1075"/>
      <c r="I44" s="1075"/>
      <c r="J44" s="1075"/>
      <c r="K44" s="1075"/>
      <c r="L44" s="1075"/>
      <c r="M44" s="1075"/>
      <c r="N44" s="1075"/>
      <c r="O44" s="1075"/>
      <c r="P44" s="1076"/>
      <c r="Q44" s="1082"/>
      <c r="R44" s="1083"/>
      <c r="S44" s="1083"/>
      <c r="T44" s="1083"/>
      <c r="U44" s="1083"/>
      <c r="V44" s="1083"/>
      <c r="W44" s="1083"/>
      <c r="X44" s="1083"/>
      <c r="Y44" s="1083"/>
      <c r="Z44" s="1083"/>
      <c r="AA44" s="1083"/>
      <c r="AB44" s="1083"/>
      <c r="AC44" s="1083"/>
      <c r="AD44" s="1083"/>
      <c r="AE44" s="1084"/>
      <c r="AF44" s="1079"/>
      <c r="AG44" s="1080"/>
      <c r="AH44" s="1080"/>
      <c r="AI44" s="1080"/>
      <c r="AJ44" s="1081"/>
      <c r="AK44" s="1024"/>
      <c r="AL44" s="1015"/>
      <c r="AM44" s="1015"/>
      <c r="AN44" s="1015"/>
      <c r="AO44" s="1015"/>
      <c r="AP44" s="1015"/>
      <c r="AQ44" s="1015"/>
      <c r="AR44" s="1015"/>
      <c r="AS44" s="1015"/>
      <c r="AT44" s="1015"/>
      <c r="AU44" s="1015"/>
      <c r="AV44" s="1015"/>
      <c r="AW44" s="1015"/>
      <c r="AX44" s="1015"/>
      <c r="AY44" s="1015"/>
      <c r="AZ44" s="1085"/>
      <c r="BA44" s="1085"/>
      <c r="BB44" s="1085"/>
      <c r="BC44" s="1085"/>
      <c r="BD44" s="1085"/>
      <c r="BE44" s="1016"/>
      <c r="BF44" s="1016"/>
      <c r="BG44" s="1016"/>
      <c r="BH44" s="1016"/>
      <c r="BI44" s="1017"/>
      <c r="BJ44" s="214"/>
      <c r="BK44" s="214"/>
      <c r="BL44" s="214"/>
      <c r="BM44" s="214"/>
      <c r="BN44" s="214"/>
      <c r="BO44" s="224"/>
      <c r="BP44" s="224"/>
      <c r="BQ44" s="221">
        <v>38</v>
      </c>
      <c r="BR44" s="222"/>
      <c r="BS44" s="1036"/>
      <c r="BT44" s="1037"/>
      <c r="BU44" s="1037"/>
      <c r="BV44" s="1037"/>
      <c r="BW44" s="1037"/>
      <c r="BX44" s="1037"/>
      <c r="BY44" s="1037"/>
      <c r="BZ44" s="1037"/>
      <c r="CA44" s="1037"/>
      <c r="CB44" s="1037"/>
      <c r="CC44" s="1037"/>
      <c r="CD44" s="1037"/>
      <c r="CE44" s="1037"/>
      <c r="CF44" s="1037"/>
      <c r="CG44" s="1058"/>
      <c r="CH44" s="1033"/>
      <c r="CI44" s="1034"/>
      <c r="CJ44" s="1034"/>
      <c r="CK44" s="1034"/>
      <c r="CL44" s="1035"/>
      <c r="CM44" s="1033"/>
      <c r="CN44" s="1034"/>
      <c r="CO44" s="1034"/>
      <c r="CP44" s="1034"/>
      <c r="CQ44" s="1035"/>
      <c r="CR44" s="1033"/>
      <c r="CS44" s="1034"/>
      <c r="CT44" s="1034"/>
      <c r="CU44" s="1034"/>
      <c r="CV44" s="1035"/>
      <c r="CW44" s="1033"/>
      <c r="CX44" s="1034"/>
      <c r="CY44" s="1034"/>
      <c r="CZ44" s="1034"/>
      <c r="DA44" s="1035"/>
      <c r="DB44" s="1033"/>
      <c r="DC44" s="1034"/>
      <c r="DD44" s="1034"/>
      <c r="DE44" s="1034"/>
      <c r="DF44" s="1035"/>
      <c r="DG44" s="1033"/>
      <c r="DH44" s="1034"/>
      <c r="DI44" s="1034"/>
      <c r="DJ44" s="1034"/>
      <c r="DK44" s="1035"/>
      <c r="DL44" s="1033"/>
      <c r="DM44" s="1034"/>
      <c r="DN44" s="1034"/>
      <c r="DO44" s="1034"/>
      <c r="DP44" s="1035"/>
      <c r="DQ44" s="1033"/>
      <c r="DR44" s="1034"/>
      <c r="DS44" s="1034"/>
      <c r="DT44" s="1034"/>
      <c r="DU44" s="1035"/>
      <c r="DV44" s="1036"/>
      <c r="DW44" s="1037"/>
      <c r="DX44" s="1037"/>
      <c r="DY44" s="1037"/>
      <c r="DZ44" s="1038"/>
      <c r="EA44" s="212"/>
    </row>
    <row r="45" spans="1:131" ht="26.25" customHeight="1" x14ac:dyDescent="0.2">
      <c r="A45" s="221">
        <v>18</v>
      </c>
      <c r="B45" s="1074"/>
      <c r="C45" s="1075"/>
      <c r="D45" s="1075"/>
      <c r="E45" s="1075"/>
      <c r="F45" s="1075"/>
      <c r="G45" s="1075"/>
      <c r="H45" s="1075"/>
      <c r="I45" s="1075"/>
      <c r="J45" s="1075"/>
      <c r="K45" s="1075"/>
      <c r="L45" s="1075"/>
      <c r="M45" s="1075"/>
      <c r="N45" s="1075"/>
      <c r="O45" s="1075"/>
      <c r="P45" s="1076"/>
      <c r="Q45" s="1082"/>
      <c r="R45" s="1083"/>
      <c r="S45" s="1083"/>
      <c r="T45" s="1083"/>
      <c r="U45" s="1083"/>
      <c r="V45" s="1083"/>
      <c r="W45" s="1083"/>
      <c r="X45" s="1083"/>
      <c r="Y45" s="1083"/>
      <c r="Z45" s="1083"/>
      <c r="AA45" s="1083"/>
      <c r="AB45" s="1083"/>
      <c r="AC45" s="1083"/>
      <c r="AD45" s="1083"/>
      <c r="AE45" s="1084"/>
      <c r="AF45" s="1079"/>
      <c r="AG45" s="1080"/>
      <c r="AH45" s="1080"/>
      <c r="AI45" s="1080"/>
      <c r="AJ45" s="1081"/>
      <c r="AK45" s="1024"/>
      <c r="AL45" s="1015"/>
      <c r="AM45" s="1015"/>
      <c r="AN45" s="1015"/>
      <c r="AO45" s="1015"/>
      <c r="AP45" s="1015"/>
      <c r="AQ45" s="1015"/>
      <c r="AR45" s="1015"/>
      <c r="AS45" s="1015"/>
      <c r="AT45" s="1015"/>
      <c r="AU45" s="1015"/>
      <c r="AV45" s="1015"/>
      <c r="AW45" s="1015"/>
      <c r="AX45" s="1015"/>
      <c r="AY45" s="1015"/>
      <c r="AZ45" s="1085"/>
      <c r="BA45" s="1085"/>
      <c r="BB45" s="1085"/>
      <c r="BC45" s="1085"/>
      <c r="BD45" s="1085"/>
      <c r="BE45" s="1016"/>
      <c r="BF45" s="1016"/>
      <c r="BG45" s="1016"/>
      <c r="BH45" s="1016"/>
      <c r="BI45" s="1017"/>
      <c r="BJ45" s="214"/>
      <c r="BK45" s="214"/>
      <c r="BL45" s="214"/>
      <c r="BM45" s="214"/>
      <c r="BN45" s="214"/>
      <c r="BO45" s="224"/>
      <c r="BP45" s="224"/>
      <c r="BQ45" s="221">
        <v>39</v>
      </c>
      <c r="BR45" s="222"/>
      <c r="BS45" s="1036"/>
      <c r="BT45" s="1037"/>
      <c r="BU45" s="1037"/>
      <c r="BV45" s="1037"/>
      <c r="BW45" s="1037"/>
      <c r="BX45" s="1037"/>
      <c r="BY45" s="1037"/>
      <c r="BZ45" s="1037"/>
      <c r="CA45" s="1037"/>
      <c r="CB45" s="1037"/>
      <c r="CC45" s="1037"/>
      <c r="CD45" s="1037"/>
      <c r="CE45" s="1037"/>
      <c r="CF45" s="1037"/>
      <c r="CG45" s="1058"/>
      <c r="CH45" s="1033"/>
      <c r="CI45" s="1034"/>
      <c r="CJ45" s="1034"/>
      <c r="CK45" s="1034"/>
      <c r="CL45" s="1035"/>
      <c r="CM45" s="1033"/>
      <c r="CN45" s="1034"/>
      <c r="CO45" s="1034"/>
      <c r="CP45" s="1034"/>
      <c r="CQ45" s="1035"/>
      <c r="CR45" s="1033"/>
      <c r="CS45" s="1034"/>
      <c r="CT45" s="1034"/>
      <c r="CU45" s="1034"/>
      <c r="CV45" s="1035"/>
      <c r="CW45" s="1033"/>
      <c r="CX45" s="1034"/>
      <c r="CY45" s="1034"/>
      <c r="CZ45" s="1034"/>
      <c r="DA45" s="1035"/>
      <c r="DB45" s="1033"/>
      <c r="DC45" s="1034"/>
      <c r="DD45" s="1034"/>
      <c r="DE45" s="1034"/>
      <c r="DF45" s="1035"/>
      <c r="DG45" s="1033"/>
      <c r="DH45" s="1034"/>
      <c r="DI45" s="1034"/>
      <c r="DJ45" s="1034"/>
      <c r="DK45" s="1035"/>
      <c r="DL45" s="1033"/>
      <c r="DM45" s="1034"/>
      <c r="DN45" s="1034"/>
      <c r="DO45" s="1034"/>
      <c r="DP45" s="1035"/>
      <c r="DQ45" s="1033"/>
      <c r="DR45" s="1034"/>
      <c r="DS45" s="1034"/>
      <c r="DT45" s="1034"/>
      <c r="DU45" s="1035"/>
      <c r="DV45" s="1036"/>
      <c r="DW45" s="1037"/>
      <c r="DX45" s="1037"/>
      <c r="DY45" s="1037"/>
      <c r="DZ45" s="1038"/>
      <c r="EA45" s="212"/>
    </row>
    <row r="46" spans="1:131" ht="26.25" customHeight="1" x14ac:dyDescent="0.2">
      <c r="A46" s="221">
        <v>19</v>
      </c>
      <c r="B46" s="1074"/>
      <c r="C46" s="1075"/>
      <c r="D46" s="1075"/>
      <c r="E46" s="1075"/>
      <c r="F46" s="1075"/>
      <c r="G46" s="1075"/>
      <c r="H46" s="1075"/>
      <c r="I46" s="1075"/>
      <c r="J46" s="1075"/>
      <c r="K46" s="1075"/>
      <c r="L46" s="1075"/>
      <c r="M46" s="1075"/>
      <c r="N46" s="1075"/>
      <c r="O46" s="1075"/>
      <c r="P46" s="1076"/>
      <c r="Q46" s="1082"/>
      <c r="R46" s="1083"/>
      <c r="S46" s="1083"/>
      <c r="T46" s="1083"/>
      <c r="U46" s="1083"/>
      <c r="V46" s="1083"/>
      <c r="W46" s="1083"/>
      <c r="X46" s="1083"/>
      <c r="Y46" s="1083"/>
      <c r="Z46" s="1083"/>
      <c r="AA46" s="1083"/>
      <c r="AB46" s="1083"/>
      <c r="AC46" s="1083"/>
      <c r="AD46" s="1083"/>
      <c r="AE46" s="1084"/>
      <c r="AF46" s="1079"/>
      <c r="AG46" s="1080"/>
      <c r="AH46" s="1080"/>
      <c r="AI46" s="1080"/>
      <c r="AJ46" s="1081"/>
      <c r="AK46" s="1024"/>
      <c r="AL46" s="1015"/>
      <c r="AM46" s="1015"/>
      <c r="AN46" s="1015"/>
      <c r="AO46" s="1015"/>
      <c r="AP46" s="1015"/>
      <c r="AQ46" s="1015"/>
      <c r="AR46" s="1015"/>
      <c r="AS46" s="1015"/>
      <c r="AT46" s="1015"/>
      <c r="AU46" s="1015"/>
      <c r="AV46" s="1015"/>
      <c r="AW46" s="1015"/>
      <c r="AX46" s="1015"/>
      <c r="AY46" s="1015"/>
      <c r="AZ46" s="1085"/>
      <c r="BA46" s="1085"/>
      <c r="BB46" s="1085"/>
      <c r="BC46" s="1085"/>
      <c r="BD46" s="1085"/>
      <c r="BE46" s="1016"/>
      <c r="BF46" s="1016"/>
      <c r="BG46" s="1016"/>
      <c r="BH46" s="1016"/>
      <c r="BI46" s="1017"/>
      <c r="BJ46" s="214"/>
      <c r="BK46" s="214"/>
      <c r="BL46" s="214"/>
      <c r="BM46" s="214"/>
      <c r="BN46" s="214"/>
      <c r="BO46" s="224"/>
      <c r="BP46" s="224"/>
      <c r="BQ46" s="221">
        <v>40</v>
      </c>
      <c r="BR46" s="222"/>
      <c r="BS46" s="1036"/>
      <c r="BT46" s="1037"/>
      <c r="BU46" s="1037"/>
      <c r="BV46" s="1037"/>
      <c r="BW46" s="1037"/>
      <c r="BX46" s="1037"/>
      <c r="BY46" s="1037"/>
      <c r="BZ46" s="1037"/>
      <c r="CA46" s="1037"/>
      <c r="CB46" s="1037"/>
      <c r="CC46" s="1037"/>
      <c r="CD46" s="1037"/>
      <c r="CE46" s="1037"/>
      <c r="CF46" s="1037"/>
      <c r="CG46" s="1058"/>
      <c r="CH46" s="1033"/>
      <c r="CI46" s="1034"/>
      <c r="CJ46" s="1034"/>
      <c r="CK46" s="1034"/>
      <c r="CL46" s="1035"/>
      <c r="CM46" s="1033"/>
      <c r="CN46" s="1034"/>
      <c r="CO46" s="1034"/>
      <c r="CP46" s="1034"/>
      <c r="CQ46" s="1035"/>
      <c r="CR46" s="1033"/>
      <c r="CS46" s="1034"/>
      <c r="CT46" s="1034"/>
      <c r="CU46" s="1034"/>
      <c r="CV46" s="1035"/>
      <c r="CW46" s="1033"/>
      <c r="CX46" s="1034"/>
      <c r="CY46" s="1034"/>
      <c r="CZ46" s="1034"/>
      <c r="DA46" s="1035"/>
      <c r="DB46" s="1033"/>
      <c r="DC46" s="1034"/>
      <c r="DD46" s="1034"/>
      <c r="DE46" s="1034"/>
      <c r="DF46" s="1035"/>
      <c r="DG46" s="1033"/>
      <c r="DH46" s="1034"/>
      <c r="DI46" s="1034"/>
      <c r="DJ46" s="1034"/>
      <c r="DK46" s="1035"/>
      <c r="DL46" s="1033"/>
      <c r="DM46" s="1034"/>
      <c r="DN46" s="1034"/>
      <c r="DO46" s="1034"/>
      <c r="DP46" s="1035"/>
      <c r="DQ46" s="1033"/>
      <c r="DR46" s="1034"/>
      <c r="DS46" s="1034"/>
      <c r="DT46" s="1034"/>
      <c r="DU46" s="1035"/>
      <c r="DV46" s="1036"/>
      <c r="DW46" s="1037"/>
      <c r="DX46" s="1037"/>
      <c r="DY46" s="1037"/>
      <c r="DZ46" s="1038"/>
      <c r="EA46" s="212"/>
    </row>
    <row r="47" spans="1:131" ht="26.25" customHeight="1" x14ac:dyDescent="0.2">
      <c r="A47" s="221">
        <v>20</v>
      </c>
      <c r="B47" s="1074"/>
      <c r="C47" s="1075"/>
      <c r="D47" s="1075"/>
      <c r="E47" s="1075"/>
      <c r="F47" s="1075"/>
      <c r="G47" s="1075"/>
      <c r="H47" s="1075"/>
      <c r="I47" s="1075"/>
      <c r="J47" s="1075"/>
      <c r="K47" s="1075"/>
      <c r="L47" s="1075"/>
      <c r="M47" s="1075"/>
      <c r="N47" s="1075"/>
      <c r="O47" s="1075"/>
      <c r="P47" s="1076"/>
      <c r="Q47" s="1082"/>
      <c r="R47" s="1083"/>
      <c r="S47" s="1083"/>
      <c r="T47" s="1083"/>
      <c r="U47" s="1083"/>
      <c r="V47" s="1083"/>
      <c r="W47" s="1083"/>
      <c r="X47" s="1083"/>
      <c r="Y47" s="1083"/>
      <c r="Z47" s="1083"/>
      <c r="AA47" s="1083"/>
      <c r="AB47" s="1083"/>
      <c r="AC47" s="1083"/>
      <c r="AD47" s="1083"/>
      <c r="AE47" s="1084"/>
      <c r="AF47" s="1079"/>
      <c r="AG47" s="1080"/>
      <c r="AH47" s="1080"/>
      <c r="AI47" s="1080"/>
      <c r="AJ47" s="1081"/>
      <c r="AK47" s="1024"/>
      <c r="AL47" s="1015"/>
      <c r="AM47" s="1015"/>
      <c r="AN47" s="1015"/>
      <c r="AO47" s="1015"/>
      <c r="AP47" s="1015"/>
      <c r="AQ47" s="1015"/>
      <c r="AR47" s="1015"/>
      <c r="AS47" s="1015"/>
      <c r="AT47" s="1015"/>
      <c r="AU47" s="1015"/>
      <c r="AV47" s="1015"/>
      <c r="AW47" s="1015"/>
      <c r="AX47" s="1015"/>
      <c r="AY47" s="1015"/>
      <c r="AZ47" s="1085"/>
      <c r="BA47" s="1085"/>
      <c r="BB47" s="1085"/>
      <c r="BC47" s="1085"/>
      <c r="BD47" s="1085"/>
      <c r="BE47" s="1016"/>
      <c r="BF47" s="1016"/>
      <c r="BG47" s="1016"/>
      <c r="BH47" s="1016"/>
      <c r="BI47" s="1017"/>
      <c r="BJ47" s="214"/>
      <c r="BK47" s="214"/>
      <c r="BL47" s="214"/>
      <c r="BM47" s="214"/>
      <c r="BN47" s="214"/>
      <c r="BO47" s="224"/>
      <c r="BP47" s="224"/>
      <c r="BQ47" s="221">
        <v>41</v>
      </c>
      <c r="BR47" s="222"/>
      <c r="BS47" s="1036"/>
      <c r="BT47" s="1037"/>
      <c r="BU47" s="1037"/>
      <c r="BV47" s="1037"/>
      <c r="BW47" s="1037"/>
      <c r="BX47" s="1037"/>
      <c r="BY47" s="1037"/>
      <c r="BZ47" s="1037"/>
      <c r="CA47" s="1037"/>
      <c r="CB47" s="1037"/>
      <c r="CC47" s="1037"/>
      <c r="CD47" s="1037"/>
      <c r="CE47" s="1037"/>
      <c r="CF47" s="1037"/>
      <c r="CG47" s="1058"/>
      <c r="CH47" s="1033"/>
      <c r="CI47" s="1034"/>
      <c r="CJ47" s="1034"/>
      <c r="CK47" s="1034"/>
      <c r="CL47" s="1035"/>
      <c r="CM47" s="1033"/>
      <c r="CN47" s="1034"/>
      <c r="CO47" s="1034"/>
      <c r="CP47" s="1034"/>
      <c r="CQ47" s="1035"/>
      <c r="CR47" s="1033"/>
      <c r="CS47" s="1034"/>
      <c r="CT47" s="1034"/>
      <c r="CU47" s="1034"/>
      <c r="CV47" s="1035"/>
      <c r="CW47" s="1033"/>
      <c r="CX47" s="1034"/>
      <c r="CY47" s="1034"/>
      <c r="CZ47" s="1034"/>
      <c r="DA47" s="1035"/>
      <c r="DB47" s="1033"/>
      <c r="DC47" s="1034"/>
      <c r="DD47" s="1034"/>
      <c r="DE47" s="1034"/>
      <c r="DF47" s="1035"/>
      <c r="DG47" s="1033"/>
      <c r="DH47" s="1034"/>
      <c r="DI47" s="1034"/>
      <c r="DJ47" s="1034"/>
      <c r="DK47" s="1035"/>
      <c r="DL47" s="1033"/>
      <c r="DM47" s="1034"/>
      <c r="DN47" s="1034"/>
      <c r="DO47" s="1034"/>
      <c r="DP47" s="1035"/>
      <c r="DQ47" s="1033"/>
      <c r="DR47" s="1034"/>
      <c r="DS47" s="1034"/>
      <c r="DT47" s="1034"/>
      <c r="DU47" s="1035"/>
      <c r="DV47" s="1036"/>
      <c r="DW47" s="1037"/>
      <c r="DX47" s="1037"/>
      <c r="DY47" s="1037"/>
      <c r="DZ47" s="1038"/>
      <c r="EA47" s="212"/>
    </row>
    <row r="48" spans="1:131" ht="26.25" customHeight="1" x14ac:dyDescent="0.2">
      <c r="A48" s="221">
        <v>21</v>
      </c>
      <c r="B48" s="1074"/>
      <c r="C48" s="1075"/>
      <c r="D48" s="1075"/>
      <c r="E48" s="1075"/>
      <c r="F48" s="1075"/>
      <c r="G48" s="1075"/>
      <c r="H48" s="1075"/>
      <c r="I48" s="1075"/>
      <c r="J48" s="1075"/>
      <c r="K48" s="1075"/>
      <c r="L48" s="1075"/>
      <c r="M48" s="1075"/>
      <c r="N48" s="1075"/>
      <c r="O48" s="1075"/>
      <c r="P48" s="1076"/>
      <c r="Q48" s="1082"/>
      <c r="R48" s="1083"/>
      <c r="S48" s="1083"/>
      <c r="T48" s="1083"/>
      <c r="U48" s="1083"/>
      <c r="V48" s="1083"/>
      <c r="W48" s="1083"/>
      <c r="X48" s="1083"/>
      <c r="Y48" s="1083"/>
      <c r="Z48" s="1083"/>
      <c r="AA48" s="1083"/>
      <c r="AB48" s="1083"/>
      <c r="AC48" s="1083"/>
      <c r="AD48" s="1083"/>
      <c r="AE48" s="1084"/>
      <c r="AF48" s="1079"/>
      <c r="AG48" s="1080"/>
      <c r="AH48" s="1080"/>
      <c r="AI48" s="1080"/>
      <c r="AJ48" s="1081"/>
      <c r="AK48" s="1024"/>
      <c r="AL48" s="1015"/>
      <c r="AM48" s="1015"/>
      <c r="AN48" s="1015"/>
      <c r="AO48" s="1015"/>
      <c r="AP48" s="1015"/>
      <c r="AQ48" s="1015"/>
      <c r="AR48" s="1015"/>
      <c r="AS48" s="1015"/>
      <c r="AT48" s="1015"/>
      <c r="AU48" s="1015"/>
      <c r="AV48" s="1015"/>
      <c r="AW48" s="1015"/>
      <c r="AX48" s="1015"/>
      <c r="AY48" s="1015"/>
      <c r="AZ48" s="1085"/>
      <c r="BA48" s="1085"/>
      <c r="BB48" s="1085"/>
      <c r="BC48" s="1085"/>
      <c r="BD48" s="1085"/>
      <c r="BE48" s="1016"/>
      <c r="BF48" s="1016"/>
      <c r="BG48" s="1016"/>
      <c r="BH48" s="1016"/>
      <c r="BI48" s="1017"/>
      <c r="BJ48" s="214"/>
      <c r="BK48" s="214"/>
      <c r="BL48" s="214"/>
      <c r="BM48" s="214"/>
      <c r="BN48" s="214"/>
      <c r="BO48" s="224"/>
      <c r="BP48" s="224"/>
      <c r="BQ48" s="221">
        <v>42</v>
      </c>
      <c r="BR48" s="222"/>
      <c r="BS48" s="1036"/>
      <c r="BT48" s="1037"/>
      <c r="BU48" s="1037"/>
      <c r="BV48" s="1037"/>
      <c r="BW48" s="1037"/>
      <c r="BX48" s="1037"/>
      <c r="BY48" s="1037"/>
      <c r="BZ48" s="1037"/>
      <c r="CA48" s="1037"/>
      <c r="CB48" s="1037"/>
      <c r="CC48" s="1037"/>
      <c r="CD48" s="1037"/>
      <c r="CE48" s="1037"/>
      <c r="CF48" s="1037"/>
      <c r="CG48" s="1058"/>
      <c r="CH48" s="1033"/>
      <c r="CI48" s="1034"/>
      <c r="CJ48" s="1034"/>
      <c r="CK48" s="1034"/>
      <c r="CL48" s="1035"/>
      <c r="CM48" s="1033"/>
      <c r="CN48" s="1034"/>
      <c r="CO48" s="1034"/>
      <c r="CP48" s="1034"/>
      <c r="CQ48" s="1035"/>
      <c r="CR48" s="1033"/>
      <c r="CS48" s="1034"/>
      <c r="CT48" s="1034"/>
      <c r="CU48" s="1034"/>
      <c r="CV48" s="1035"/>
      <c r="CW48" s="1033"/>
      <c r="CX48" s="1034"/>
      <c r="CY48" s="1034"/>
      <c r="CZ48" s="1034"/>
      <c r="DA48" s="1035"/>
      <c r="DB48" s="1033"/>
      <c r="DC48" s="1034"/>
      <c r="DD48" s="1034"/>
      <c r="DE48" s="1034"/>
      <c r="DF48" s="1035"/>
      <c r="DG48" s="1033"/>
      <c r="DH48" s="1034"/>
      <c r="DI48" s="1034"/>
      <c r="DJ48" s="1034"/>
      <c r="DK48" s="1035"/>
      <c r="DL48" s="1033"/>
      <c r="DM48" s="1034"/>
      <c r="DN48" s="1034"/>
      <c r="DO48" s="1034"/>
      <c r="DP48" s="1035"/>
      <c r="DQ48" s="1033"/>
      <c r="DR48" s="1034"/>
      <c r="DS48" s="1034"/>
      <c r="DT48" s="1034"/>
      <c r="DU48" s="1035"/>
      <c r="DV48" s="1036"/>
      <c r="DW48" s="1037"/>
      <c r="DX48" s="1037"/>
      <c r="DY48" s="1037"/>
      <c r="DZ48" s="1038"/>
      <c r="EA48" s="212"/>
    </row>
    <row r="49" spans="1:131" ht="26.25" customHeight="1" x14ac:dyDescent="0.2">
      <c r="A49" s="221">
        <v>22</v>
      </c>
      <c r="B49" s="1074"/>
      <c r="C49" s="1075"/>
      <c r="D49" s="1075"/>
      <c r="E49" s="1075"/>
      <c r="F49" s="1075"/>
      <c r="G49" s="1075"/>
      <c r="H49" s="1075"/>
      <c r="I49" s="1075"/>
      <c r="J49" s="1075"/>
      <c r="K49" s="1075"/>
      <c r="L49" s="1075"/>
      <c r="M49" s="1075"/>
      <c r="N49" s="1075"/>
      <c r="O49" s="1075"/>
      <c r="P49" s="1076"/>
      <c r="Q49" s="1082"/>
      <c r="R49" s="1083"/>
      <c r="S49" s="1083"/>
      <c r="T49" s="1083"/>
      <c r="U49" s="1083"/>
      <c r="V49" s="1083"/>
      <c r="W49" s="1083"/>
      <c r="X49" s="1083"/>
      <c r="Y49" s="1083"/>
      <c r="Z49" s="1083"/>
      <c r="AA49" s="1083"/>
      <c r="AB49" s="1083"/>
      <c r="AC49" s="1083"/>
      <c r="AD49" s="1083"/>
      <c r="AE49" s="1084"/>
      <c r="AF49" s="1079"/>
      <c r="AG49" s="1080"/>
      <c r="AH49" s="1080"/>
      <c r="AI49" s="1080"/>
      <c r="AJ49" s="1081"/>
      <c r="AK49" s="1024"/>
      <c r="AL49" s="1015"/>
      <c r="AM49" s="1015"/>
      <c r="AN49" s="1015"/>
      <c r="AO49" s="1015"/>
      <c r="AP49" s="1015"/>
      <c r="AQ49" s="1015"/>
      <c r="AR49" s="1015"/>
      <c r="AS49" s="1015"/>
      <c r="AT49" s="1015"/>
      <c r="AU49" s="1015"/>
      <c r="AV49" s="1015"/>
      <c r="AW49" s="1015"/>
      <c r="AX49" s="1015"/>
      <c r="AY49" s="1015"/>
      <c r="AZ49" s="1085"/>
      <c r="BA49" s="1085"/>
      <c r="BB49" s="1085"/>
      <c r="BC49" s="1085"/>
      <c r="BD49" s="1085"/>
      <c r="BE49" s="1016"/>
      <c r="BF49" s="1016"/>
      <c r="BG49" s="1016"/>
      <c r="BH49" s="1016"/>
      <c r="BI49" s="1017"/>
      <c r="BJ49" s="214"/>
      <c r="BK49" s="214"/>
      <c r="BL49" s="214"/>
      <c r="BM49" s="214"/>
      <c r="BN49" s="214"/>
      <c r="BO49" s="224"/>
      <c r="BP49" s="224"/>
      <c r="BQ49" s="221">
        <v>43</v>
      </c>
      <c r="BR49" s="222"/>
      <c r="BS49" s="1036"/>
      <c r="BT49" s="1037"/>
      <c r="BU49" s="1037"/>
      <c r="BV49" s="1037"/>
      <c r="BW49" s="1037"/>
      <c r="BX49" s="1037"/>
      <c r="BY49" s="1037"/>
      <c r="BZ49" s="1037"/>
      <c r="CA49" s="1037"/>
      <c r="CB49" s="1037"/>
      <c r="CC49" s="1037"/>
      <c r="CD49" s="1037"/>
      <c r="CE49" s="1037"/>
      <c r="CF49" s="1037"/>
      <c r="CG49" s="1058"/>
      <c r="CH49" s="1033"/>
      <c r="CI49" s="1034"/>
      <c r="CJ49" s="1034"/>
      <c r="CK49" s="1034"/>
      <c r="CL49" s="1035"/>
      <c r="CM49" s="1033"/>
      <c r="CN49" s="1034"/>
      <c r="CO49" s="1034"/>
      <c r="CP49" s="1034"/>
      <c r="CQ49" s="1035"/>
      <c r="CR49" s="1033"/>
      <c r="CS49" s="1034"/>
      <c r="CT49" s="1034"/>
      <c r="CU49" s="1034"/>
      <c r="CV49" s="1035"/>
      <c r="CW49" s="1033"/>
      <c r="CX49" s="1034"/>
      <c r="CY49" s="1034"/>
      <c r="CZ49" s="1034"/>
      <c r="DA49" s="1035"/>
      <c r="DB49" s="1033"/>
      <c r="DC49" s="1034"/>
      <c r="DD49" s="1034"/>
      <c r="DE49" s="1034"/>
      <c r="DF49" s="1035"/>
      <c r="DG49" s="1033"/>
      <c r="DH49" s="1034"/>
      <c r="DI49" s="1034"/>
      <c r="DJ49" s="1034"/>
      <c r="DK49" s="1035"/>
      <c r="DL49" s="1033"/>
      <c r="DM49" s="1034"/>
      <c r="DN49" s="1034"/>
      <c r="DO49" s="1034"/>
      <c r="DP49" s="1035"/>
      <c r="DQ49" s="1033"/>
      <c r="DR49" s="1034"/>
      <c r="DS49" s="1034"/>
      <c r="DT49" s="1034"/>
      <c r="DU49" s="1035"/>
      <c r="DV49" s="1036"/>
      <c r="DW49" s="1037"/>
      <c r="DX49" s="1037"/>
      <c r="DY49" s="1037"/>
      <c r="DZ49" s="1038"/>
      <c r="EA49" s="212"/>
    </row>
    <row r="50" spans="1:131" ht="26.25" customHeight="1" x14ac:dyDescent="0.2">
      <c r="A50" s="221">
        <v>23</v>
      </c>
      <c r="B50" s="1074"/>
      <c r="C50" s="1075"/>
      <c r="D50" s="1075"/>
      <c r="E50" s="1075"/>
      <c r="F50" s="1075"/>
      <c r="G50" s="1075"/>
      <c r="H50" s="1075"/>
      <c r="I50" s="1075"/>
      <c r="J50" s="1075"/>
      <c r="K50" s="1075"/>
      <c r="L50" s="1075"/>
      <c r="M50" s="1075"/>
      <c r="N50" s="1075"/>
      <c r="O50" s="1075"/>
      <c r="P50" s="1076"/>
      <c r="Q50" s="1077"/>
      <c r="R50" s="1069"/>
      <c r="S50" s="1069"/>
      <c r="T50" s="1069"/>
      <c r="U50" s="1069"/>
      <c r="V50" s="1069"/>
      <c r="W50" s="1069"/>
      <c r="X50" s="1069"/>
      <c r="Y50" s="1069"/>
      <c r="Z50" s="1069"/>
      <c r="AA50" s="1069"/>
      <c r="AB50" s="1069"/>
      <c r="AC50" s="1069"/>
      <c r="AD50" s="1069"/>
      <c r="AE50" s="1078"/>
      <c r="AF50" s="1079"/>
      <c r="AG50" s="1080"/>
      <c r="AH50" s="1080"/>
      <c r="AI50" s="1080"/>
      <c r="AJ50" s="1081"/>
      <c r="AK50" s="1068"/>
      <c r="AL50" s="1069"/>
      <c r="AM50" s="1069"/>
      <c r="AN50" s="1069"/>
      <c r="AO50" s="1069"/>
      <c r="AP50" s="1069"/>
      <c r="AQ50" s="1069"/>
      <c r="AR50" s="1069"/>
      <c r="AS50" s="1069"/>
      <c r="AT50" s="1069"/>
      <c r="AU50" s="1069"/>
      <c r="AV50" s="1069"/>
      <c r="AW50" s="1069"/>
      <c r="AX50" s="1069"/>
      <c r="AY50" s="1069"/>
      <c r="AZ50" s="1070"/>
      <c r="BA50" s="1070"/>
      <c r="BB50" s="1070"/>
      <c r="BC50" s="1070"/>
      <c r="BD50" s="1070"/>
      <c r="BE50" s="1016"/>
      <c r="BF50" s="1016"/>
      <c r="BG50" s="1016"/>
      <c r="BH50" s="1016"/>
      <c r="BI50" s="1017"/>
      <c r="BJ50" s="214"/>
      <c r="BK50" s="214"/>
      <c r="BL50" s="214"/>
      <c r="BM50" s="214"/>
      <c r="BN50" s="214"/>
      <c r="BO50" s="224"/>
      <c r="BP50" s="224"/>
      <c r="BQ50" s="221">
        <v>44</v>
      </c>
      <c r="BR50" s="222"/>
      <c r="BS50" s="1036"/>
      <c r="BT50" s="1037"/>
      <c r="BU50" s="1037"/>
      <c r="BV50" s="1037"/>
      <c r="BW50" s="1037"/>
      <c r="BX50" s="1037"/>
      <c r="BY50" s="1037"/>
      <c r="BZ50" s="1037"/>
      <c r="CA50" s="1037"/>
      <c r="CB50" s="1037"/>
      <c r="CC50" s="1037"/>
      <c r="CD50" s="1037"/>
      <c r="CE50" s="1037"/>
      <c r="CF50" s="1037"/>
      <c r="CG50" s="1058"/>
      <c r="CH50" s="1033"/>
      <c r="CI50" s="1034"/>
      <c r="CJ50" s="1034"/>
      <c r="CK50" s="1034"/>
      <c r="CL50" s="1035"/>
      <c r="CM50" s="1033"/>
      <c r="CN50" s="1034"/>
      <c r="CO50" s="1034"/>
      <c r="CP50" s="1034"/>
      <c r="CQ50" s="1035"/>
      <c r="CR50" s="1033"/>
      <c r="CS50" s="1034"/>
      <c r="CT50" s="1034"/>
      <c r="CU50" s="1034"/>
      <c r="CV50" s="1035"/>
      <c r="CW50" s="1033"/>
      <c r="CX50" s="1034"/>
      <c r="CY50" s="1034"/>
      <c r="CZ50" s="1034"/>
      <c r="DA50" s="1035"/>
      <c r="DB50" s="1033"/>
      <c r="DC50" s="1034"/>
      <c r="DD50" s="1034"/>
      <c r="DE50" s="1034"/>
      <c r="DF50" s="1035"/>
      <c r="DG50" s="1033"/>
      <c r="DH50" s="1034"/>
      <c r="DI50" s="1034"/>
      <c r="DJ50" s="1034"/>
      <c r="DK50" s="1035"/>
      <c r="DL50" s="1033"/>
      <c r="DM50" s="1034"/>
      <c r="DN50" s="1034"/>
      <c r="DO50" s="1034"/>
      <c r="DP50" s="1035"/>
      <c r="DQ50" s="1033"/>
      <c r="DR50" s="1034"/>
      <c r="DS50" s="1034"/>
      <c r="DT50" s="1034"/>
      <c r="DU50" s="1035"/>
      <c r="DV50" s="1036"/>
      <c r="DW50" s="1037"/>
      <c r="DX50" s="1037"/>
      <c r="DY50" s="1037"/>
      <c r="DZ50" s="1038"/>
      <c r="EA50" s="212"/>
    </row>
    <row r="51" spans="1:131" ht="26.25" customHeight="1" x14ac:dyDescent="0.2">
      <c r="A51" s="221">
        <v>24</v>
      </c>
      <c r="B51" s="1074"/>
      <c r="C51" s="1075"/>
      <c r="D51" s="1075"/>
      <c r="E51" s="1075"/>
      <c r="F51" s="1075"/>
      <c r="G51" s="1075"/>
      <c r="H51" s="1075"/>
      <c r="I51" s="1075"/>
      <c r="J51" s="1075"/>
      <c r="K51" s="1075"/>
      <c r="L51" s="1075"/>
      <c r="M51" s="1075"/>
      <c r="N51" s="1075"/>
      <c r="O51" s="1075"/>
      <c r="P51" s="1076"/>
      <c r="Q51" s="1077"/>
      <c r="R51" s="1069"/>
      <c r="S51" s="1069"/>
      <c r="T51" s="1069"/>
      <c r="U51" s="1069"/>
      <c r="V51" s="1069"/>
      <c r="W51" s="1069"/>
      <c r="X51" s="1069"/>
      <c r="Y51" s="1069"/>
      <c r="Z51" s="1069"/>
      <c r="AA51" s="1069"/>
      <c r="AB51" s="1069"/>
      <c r="AC51" s="1069"/>
      <c r="AD51" s="1069"/>
      <c r="AE51" s="1078"/>
      <c r="AF51" s="1079"/>
      <c r="AG51" s="1080"/>
      <c r="AH51" s="1080"/>
      <c r="AI51" s="1080"/>
      <c r="AJ51" s="1081"/>
      <c r="AK51" s="1068"/>
      <c r="AL51" s="1069"/>
      <c r="AM51" s="1069"/>
      <c r="AN51" s="1069"/>
      <c r="AO51" s="1069"/>
      <c r="AP51" s="1069"/>
      <c r="AQ51" s="1069"/>
      <c r="AR51" s="1069"/>
      <c r="AS51" s="1069"/>
      <c r="AT51" s="1069"/>
      <c r="AU51" s="1069"/>
      <c r="AV51" s="1069"/>
      <c r="AW51" s="1069"/>
      <c r="AX51" s="1069"/>
      <c r="AY51" s="1069"/>
      <c r="AZ51" s="1070"/>
      <c r="BA51" s="1070"/>
      <c r="BB51" s="1070"/>
      <c r="BC51" s="1070"/>
      <c r="BD51" s="1070"/>
      <c r="BE51" s="1016"/>
      <c r="BF51" s="1016"/>
      <c r="BG51" s="1016"/>
      <c r="BH51" s="1016"/>
      <c r="BI51" s="1017"/>
      <c r="BJ51" s="214"/>
      <c r="BK51" s="214"/>
      <c r="BL51" s="214"/>
      <c r="BM51" s="214"/>
      <c r="BN51" s="214"/>
      <c r="BO51" s="224"/>
      <c r="BP51" s="224"/>
      <c r="BQ51" s="221">
        <v>45</v>
      </c>
      <c r="BR51" s="222"/>
      <c r="BS51" s="1036"/>
      <c r="BT51" s="1037"/>
      <c r="BU51" s="1037"/>
      <c r="BV51" s="1037"/>
      <c r="BW51" s="1037"/>
      <c r="BX51" s="1037"/>
      <c r="BY51" s="1037"/>
      <c r="BZ51" s="1037"/>
      <c r="CA51" s="1037"/>
      <c r="CB51" s="1037"/>
      <c r="CC51" s="1037"/>
      <c r="CD51" s="1037"/>
      <c r="CE51" s="1037"/>
      <c r="CF51" s="1037"/>
      <c r="CG51" s="1058"/>
      <c r="CH51" s="1033"/>
      <c r="CI51" s="1034"/>
      <c r="CJ51" s="1034"/>
      <c r="CK51" s="1034"/>
      <c r="CL51" s="1035"/>
      <c r="CM51" s="1033"/>
      <c r="CN51" s="1034"/>
      <c r="CO51" s="1034"/>
      <c r="CP51" s="1034"/>
      <c r="CQ51" s="1035"/>
      <c r="CR51" s="1033"/>
      <c r="CS51" s="1034"/>
      <c r="CT51" s="1034"/>
      <c r="CU51" s="1034"/>
      <c r="CV51" s="1035"/>
      <c r="CW51" s="1033"/>
      <c r="CX51" s="1034"/>
      <c r="CY51" s="1034"/>
      <c r="CZ51" s="1034"/>
      <c r="DA51" s="1035"/>
      <c r="DB51" s="1033"/>
      <c r="DC51" s="1034"/>
      <c r="DD51" s="1034"/>
      <c r="DE51" s="1034"/>
      <c r="DF51" s="1035"/>
      <c r="DG51" s="1033"/>
      <c r="DH51" s="1034"/>
      <c r="DI51" s="1034"/>
      <c r="DJ51" s="1034"/>
      <c r="DK51" s="1035"/>
      <c r="DL51" s="1033"/>
      <c r="DM51" s="1034"/>
      <c r="DN51" s="1034"/>
      <c r="DO51" s="1034"/>
      <c r="DP51" s="1035"/>
      <c r="DQ51" s="1033"/>
      <c r="DR51" s="1034"/>
      <c r="DS51" s="1034"/>
      <c r="DT51" s="1034"/>
      <c r="DU51" s="1035"/>
      <c r="DV51" s="1036"/>
      <c r="DW51" s="1037"/>
      <c r="DX51" s="1037"/>
      <c r="DY51" s="1037"/>
      <c r="DZ51" s="1038"/>
      <c r="EA51" s="212"/>
    </row>
    <row r="52" spans="1:131" ht="26.25" customHeight="1" x14ac:dyDescent="0.2">
      <c r="A52" s="221">
        <v>25</v>
      </c>
      <c r="B52" s="1074"/>
      <c r="C52" s="1075"/>
      <c r="D52" s="1075"/>
      <c r="E52" s="1075"/>
      <c r="F52" s="1075"/>
      <c r="G52" s="1075"/>
      <c r="H52" s="1075"/>
      <c r="I52" s="1075"/>
      <c r="J52" s="1075"/>
      <c r="K52" s="1075"/>
      <c r="L52" s="1075"/>
      <c r="M52" s="1075"/>
      <c r="N52" s="1075"/>
      <c r="O52" s="1075"/>
      <c r="P52" s="1076"/>
      <c r="Q52" s="1077"/>
      <c r="R52" s="1069"/>
      <c r="S52" s="1069"/>
      <c r="T52" s="1069"/>
      <c r="U52" s="1069"/>
      <c r="V52" s="1069"/>
      <c r="W52" s="1069"/>
      <c r="X52" s="1069"/>
      <c r="Y52" s="1069"/>
      <c r="Z52" s="1069"/>
      <c r="AA52" s="1069"/>
      <c r="AB52" s="1069"/>
      <c r="AC52" s="1069"/>
      <c r="AD52" s="1069"/>
      <c r="AE52" s="1078"/>
      <c r="AF52" s="1079"/>
      <c r="AG52" s="1080"/>
      <c r="AH52" s="1080"/>
      <c r="AI52" s="1080"/>
      <c r="AJ52" s="1081"/>
      <c r="AK52" s="1068"/>
      <c r="AL52" s="1069"/>
      <c r="AM52" s="1069"/>
      <c r="AN52" s="1069"/>
      <c r="AO52" s="1069"/>
      <c r="AP52" s="1069"/>
      <c r="AQ52" s="1069"/>
      <c r="AR52" s="1069"/>
      <c r="AS52" s="1069"/>
      <c r="AT52" s="1069"/>
      <c r="AU52" s="1069"/>
      <c r="AV52" s="1069"/>
      <c r="AW52" s="1069"/>
      <c r="AX52" s="1069"/>
      <c r="AY52" s="1069"/>
      <c r="AZ52" s="1070"/>
      <c r="BA52" s="1070"/>
      <c r="BB52" s="1070"/>
      <c r="BC52" s="1070"/>
      <c r="BD52" s="1070"/>
      <c r="BE52" s="1016"/>
      <c r="BF52" s="1016"/>
      <c r="BG52" s="1016"/>
      <c r="BH52" s="1016"/>
      <c r="BI52" s="1017"/>
      <c r="BJ52" s="214"/>
      <c r="BK52" s="214"/>
      <c r="BL52" s="214"/>
      <c r="BM52" s="214"/>
      <c r="BN52" s="214"/>
      <c r="BO52" s="224"/>
      <c r="BP52" s="224"/>
      <c r="BQ52" s="221">
        <v>46</v>
      </c>
      <c r="BR52" s="222"/>
      <c r="BS52" s="1036"/>
      <c r="BT52" s="1037"/>
      <c r="BU52" s="1037"/>
      <c r="BV52" s="1037"/>
      <c r="BW52" s="1037"/>
      <c r="BX52" s="1037"/>
      <c r="BY52" s="1037"/>
      <c r="BZ52" s="1037"/>
      <c r="CA52" s="1037"/>
      <c r="CB52" s="1037"/>
      <c r="CC52" s="1037"/>
      <c r="CD52" s="1037"/>
      <c r="CE52" s="1037"/>
      <c r="CF52" s="1037"/>
      <c r="CG52" s="1058"/>
      <c r="CH52" s="1033"/>
      <c r="CI52" s="1034"/>
      <c r="CJ52" s="1034"/>
      <c r="CK52" s="1034"/>
      <c r="CL52" s="1035"/>
      <c r="CM52" s="1033"/>
      <c r="CN52" s="1034"/>
      <c r="CO52" s="1034"/>
      <c r="CP52" s="1034"/>
      <c r="CQ52" s="1035"/>
      <c r="CR52" s="1033"/>
      <c r="CS52" s="1034"/>
      <c r="CT52" s="1034"/>
      <c r="CU52" s="1034"/>
      <c r="CV52" s="1035"/>
      <c r="CW52" s="1033"/>
      <c r="CX52" s="1034"/>
      <c r="CY52" s="1034"/>
      <c r="CZ52" s="1034"/>
      <c r="DA52" s="1035"/>
      <c r="DB52" s="1033"/>
      <c r="DC52" s="1034"/>
      <c r="DD52" s="1034"/>
      <c r="DE52" s="1034"/>
      <c r="DF52" s="1035"/>
      <c r="DG52" s="1033"/>
      <c r="DH52" s="1034"/>
      <c r="DI52" s="1034"/>
      <c r="DJ52" s="1034"/>
      <c r="DK52" s="1035"/>
      <c r="DL52" s="1033"/>
      <c r="DM52" s="1034"/>
      <c r="DN52" s="1034"/>
      <c r="DO52" s="1034"/>
      <c r="DP52" s="1035"/>
      <c r="DQ52" s="1033"/>
      <c r="DR52" s="1034"/>
      <c r="DS52" s="1034"/>
      <c r="DT52" s="1034"/>
      <c r="DU52" s="1035"/>
      <c r="DV52" s="1036"/>
      <c r="DW52" s="1037"/>
      <c r="DX52" s="1037"/>
      <c r="DY52" s="1037"/>
      <c r="DZ52" s="1038"/>
      <c r="EA52" s="212"/>
    </row>
    <row r="53" spans="1:131" ht="26.25" customHeight="1" x14ac:dyDescent="0.2">
      <c r="A53" s="221">
        <v>26</v>
      </c>
      <c r="B53" s="1074"/>
      <c r="C53" s="1075"/>
      <c r="D53" s="1075"/>
      <c r="E53" s="1075"/>
      <c r="F53" s="1075"/>
      <c r="G53" s="1075"/>
      <c r="H53" s="1075"/>
      <c r="I53" s="1075"/>
      <c r="J53" s="1075"/>
      <c r="K53" s="1075"/>
      <c r="L53" s="1075"/>
      <c r="M53" s="1075"/>
      <c r="N53" s="1075"/>
      <c r="O53" s="1075"/>
      <c r="P53" s="1076"/>
      <c r="Q53" s="1077"/>
      <c r="R53" s="1069"/>
      <c r="S53" s="1069"/>
      <c r="T53" s="1069"/>
      <c r="U53" s="1069"/>
      <c r="V53" s="1069"/>
      <c r="W53" s="1069"/>
      <c r="X53" s="1069"/>
      <c r="Y53" s="1069"/>
      <c r="Z53" s="1069"/>
      <c r="AA53" s="1069"/>
      <c r="AB53" s="1069"/>
      <c r="AC53" s="1069"/>
      <c r="AD53" s="1069"/>
      <c r="AE53" s="1078"/>
      <c r="AF53" s="1079"/>
      <c r="AG53" s="1080"/>
      <c r="AH53" s="1080"/>
      <c r="AI53" s="1080"/>
      <c r="AJ53" s="1081"/>
      <c r="AK53" s="1068"/>
      <c r="AL53" s="1069"/>
      <c r="AM53" s="1069"/>
      <c r="AN53" s="1069"/>
      <c r="AO53" s="1069"/>
      <c r="AP53" s="1069"/>
      <c r="AQ53" s="1069"/>
      <c r="AR53" s="1069"/>
      <c r="AS53" s="1069"/>
      <c r="AT53" s="1069"/>
      <c r="AU53" s="1069"/>
      <c r="AV53" s="1069"/>
      <c r="AW53" s="1069"/>
      <c r="AX53" s="1069"/>
      <c r="AY53" s="1069"/>
      <c r="AZ53" s="1070"/>
      <c r="BA53" s="1070"/>
      <c r="BB53" s="1070"/>
      <c r="BC53" s="1070"/>
      <c r="BD53" s="1070"/>
      <c r="BE53" s="1016"/>
      <c r="BF53" s="1016"/>
      <c r="BG53" s="1016"/>
      <c r="BH53" s="1016"/>
      <c r="BI53" s="1017"/>
      <c r="BJ53" s="214"/>
      <c r="BK53" s="214"/>
      <c r="BL53" s="214"/>
      <c r="BM53" s="214"/>
      <c r="BN53" s="214"/>
      <c r="BO53" s="224"/>
      <c r="BP53" s="224"/>
      <c r="BQ53" s="221">
        <v>47</v>
      </c>
      <c r="BR53" s="222"/>
      <c r="BS53" s="1036"/>
      <c r="BT53" s="1037"/>
      <c r="BU53" s="1037"/>
      <c r="BV53" s="1037"/>
      <c r="BW53" s="1037"/>
      <c r="BX53" s="1037"/>
      <c r="BY53" s="1037"/>
      <c r="BZ53" s="1037"/>
      <c r="CA53" s="1037"/>
      <c r="CB53" s="1037"/>
      <c r="CC53" s="1037"/>
      <c r="CD53" s="1037"/>
      <c r="CE53" s="1037"/>
      <c r="CF53" s="1037"/>
      <c r="CG53" s="1058"/>
      <c r="CH53" s="1033"/>
      <c r="CI53" s="1034"/>
      <c r="CJ53" s="1034"/>
      <c r="CK53" s="1034"/>
      <c r="CL53" s="1035"/>
      <c r="CM53" s="1033"/>
      <c r="CN53" s="1034"/>
      <c r="CO53" s="1034"/>
      <c r="CP53" s="1034"/>
      <c r="CQ53" s="1035"/>
      <c r="CR53" s="1033"/>
      <c r="CS53" s="1034"/>
      <c r="CT53" s="1034"/>
      <c r="CU53" s="1034"/>
      <c r="CV53" s="1035"/>
      <c r="CW53" s="1033"/>
      <c r="CX53" s="1034"/>
      <c r="CY53" s="1034"/>
      <c r="CZ53" s="1034"/>
      <c r="DA53" s="1035"/>
      <c r="DB53" s="1033"/>
      <c r="DC53" s="1034"/>
      <c r="DD53" s="1034"/>
      <c r="DE53" s="1034"/>
      <c r="DF53" s="1035"/>
      <c r="DG53" s="1033"/>
      <c r="DH53" s="1034"/>
      <c r="DI53" s="1034"/>
      <c r="DJ53" s="1034"/>
      <c r="DK53" s="1035"/>
      <c r="DL53" s="1033"/>
      <c r="DM53" s="1034"/>
      <c r="DN53" s="1034"/>
      <c r="DO53" s="1034"/>
      <c r="DP53" s="1035"/>
      <c r="DQ53" s="1033"/>
      <c r="DR53" s="1034"/>
      <c r="DS53" s="1034"/>
      <c r="DT53" s="1034"/>
      <c r="DU53" s="1035"/>
      <c r="DV53" s="1036"/>
      <c r="DW53" s="1037"/>
      <c r="DX53" s="1037"/>
      <c r="DY53" s="1037"/>
      <c r="DZ53" s="1038"/>
      <c r="EA53" s="212"/>
    </row>
    <row r="54" spans="1:131" ht="26.25" customHeight="1" x14ac:dyDescent="0.2">
      <c r="A54" s="221">
        <v>27</v>
      </c>
      <c r="B54" s="1074"/>
      <c r="C54" s="1075"/>
      <c r="D54" s="1075"/>
      <c r="E54" s="1075"/>
      <c r="F54" s="1075"/>
      <c r="G54" s="1075"/>
      <c r="H54" s="1075"/>
      <c r="I54" s="1075"/>
      <c r="J54" s="1075"/>
      <c r="K54" s="1075"/>
      <c r="L54" s="1075"/>
      <c r="M54" s="1075"/>
      <c r="N54" s="1075"/>
      <c r="O54" s="1075"/>
      <c r="P54" s="1076"/>
      <c r="Q54" s="1077"/>
      <c r="R54" s="1069"/>
      <c r="S54" s="1069"/>
      <c r="T54" s="1069"/>
      <c r="U54" s="1069"/>
      <c r="V54" s="1069"/>
      <c r="W54" s="1069"/>
      <c r="X54" s="1069"/>
      <c r="Y54" s="1069"/>
      <c r="Z54" s="1069"/>
      <c r="AA54" s="1069"/>
      <c r="AB54" s="1069"/>
      <c r="AC54" s="1069"/>
      <c r="AD54" s="1069"/>
      <c r="AE54" s="1078"/>
      <c r="AF54" s="1079"/>
      <c r="AG54" s="1080"/>
      <c r="AH54" s="1080"/>
      <c r="AI54" s="1080"/>
      <c r="AJ54" s="1081"/>
      <c r="AK54" s="1068"/>
      <c r="AL54" s="1069"/>
      <c r="AM54" s="1069"/>
      <c r="AN54" s="1069"/>
      <c r="AO54" s="1069"/>
      <c r="AP54" s="1069"/>
      <c r="AQ54" s="1069"/>
      <c r="AR54" s="1069"/>
      <c r="AS54" s="1069"/>
      <c r="AT54" s="1069"/>
      <c r="AU54" s="1069"/>
      <c r="AV54" s="1069"/>
      <c r="AW54" s="1069"/>
      <c r="AX54" s="1069"/>
      <c r="AY54" s="1069"/>
      <c r="AZ54" s="1070"/>
      <c r="BA54" s="1070"/>
      <c r="BB54" s="1070"/>
      <c r="BC54" s="1070"/>
      <c r="BD54" s="1070"/>
      <c r="BE54" s="1016"/>
      <c r="BF54" s="1016"/>
      <c r="BG54" s="1016"/>
      <c r="BH54" s="1016"/>
      <c r="BI54" s="1017"/>
      <c r="BJ54" s="214"/>
      <c r="BK54" s="214"/>
      <c r="BL54" s="214"/>
      <c r="BM54" s="214"/>
      <c r="BN54" s="214"/>
      <c r="BO54" s="224"/>
      <c r="BP54" s="224"/>
      <c r="BQ54" s="221">
        <v>48</v>
      </c>
      <c r="BR54" s="222"/>
      <c r="BS54" s="1036"/>
      <c r="BT54" s="1037"/>
      <c r="BU54" s="1037"/>
      <c r="BV54" s="1037"/>
      <c r="BW54" s="1037"/>
      <c r="BX54" s="1037"/>
      <c r="BY54" s="1037"/>
      <c r="BZ54" s="1037"/>
      <c r="CA54" s="1037"/>
      <c r="CB54" s="1037"/>
      <c r="CC54" s="1037"/>
      <c r="CD54" s="1037"/>
      <c r="CE54" s="1037"/>
      <c r="CF54" s="1037"/>
      <c r="CG54" s="1058"/>
      <c r="CH54" s="1033"/>
      <c r="CI54" s="1034"/>
      <c r="CJ54" s="1034"/>
      <c r="CK54" s="1034"/>
      <c r="CL54" s="1035"/>
      <c r="CM54" s="1033"/>
      <c r="CN54" s="1034"/>
      <c r="CO54" s="1034"/>
      <c r="CP54" s="1034"/>
      <c r="CQ54" s="1035"/>
      <c r="CR54" s="1033"/>
      <c r="CS54" s="1034"/>
      <c r="CT54" s="1034"/>
      <c r="CU54" s="1034"/>
      <c r="CV54" s="1035"/>
      <c r="CW54" s="1033"/>
      <c r="CX54" s="1034"/>
      <c r="CY54" s="1034"/>
      <c r="CZ54" s="1034"/>
      <c r="DA54" s="1035"/>
      <c r="DB54" s="1033"/>
      <c r="DC54" s="1034"/>
      <c r="DD54" s="1034"/>
      <c r="DE54" s="1034"/>
      <c r="DF54" s="1035"/>
      <c r="DG54" s="1033"/>
      <c r="DH54" s="1034"/>
      <c r="DI54" s="1034"/>
      <c r="DJ54" s="1034"/>
      <c r="DK54" s="1035"/>
      <c r="DL54" s="1033"/>
      <c r="DM54" s="1034"/>
      <c r="DN54" s="1034"/>
      <c r="DO54" s="1034"/>
      <c r="DP54" s="1035"/>
      <c r="DQ54" s="1033"/>
      <c r="DR54" s="1034"/>
      <c r="DS54" s="1034"/>
      <c r="DT54" s="1034"/>
      <c r="DU54" s="1035"/>
      <c r="DV54" s="1036"/>
      <c r="DW54" s="1037"/>
      <c r="DX54" s="1037"/>
      <c r="DY54" s="1037"/>
      <c r="DZ54" s="1038"/>
      <c r="EA54" s="212"/>
    </row>
    <row r="55" spans="1:131" ht="26.25" customHeight="1" x14ac:dyDescent="0.2">
      <c r="A55" s="221">
        <v>28</v>
      </c>
      <c r="B55" s="1074"/>
      <c r="C55" s="1075"/>
      <c r="D55" s="1075"/>
      <c r="E55" s="1075"/>
      <c r="F55" s="1075"/>
      <c r="G55" s="1075"/>
      <c r="H55" s="1075"/>
      <c r="I55" s="1075"/>
      <c r="J55" s="1075"/>
      <c r="K55" s="1075"/>
      <c r="L55" s="1075"/>
      <c r="M55" s="1075"/>
      <c r="N55" s="1075"/>
      <c r="O55" s="1075"/>
      <c r="P55" s="1076"/>
      <c r="Q55" s="1077"/>
      <c r="R55" s="1069"/>
      <c r="S55" s="1069"/>
      <c r="T55" s="1069"/>
      <c r="U55" s="1069"/>
      <c r="V55" s="1069"/>
      <c r="W55" s="1069"/>
      <c r="X55" s="1069"/>
      <c r="Y55" s="1069"/>
      <c r="Z55" s="1069"/>
      <c r="AA55" s="1069"/>
      <c r="AB55" s="1069"/>
      <c r="AC55" s="1069"/>
      <c r="AD55" s="1069"/>
      <c r="AE55" s="1078"/>
      <c r="AF55" s="1079"/>
      <c r="AG55" s="1080"/>
      <c r="AH55" s="1080"/>
      <c r="AI55" s="1080"/>
      <c r="AJ55" s="1081"/>
      <c r="AK55" s="1068"/>
      <c r="AL55" s="1069"/>
      <c r="AM55" s="1069"/>
      <c r="AN55" s="1069"/>
      <c r="AO55" s="1069"/>
      <c r="AP55" s="1069"/>
      <c r="AQ55" s="1069"/>
      <c r="AR55" s="1069"/>
      <c r="AS55" s="1069"/>
      <c r="AT55" s="1069"/>
      <c r="AU55" s="1069"/>
      <c r="AV55" s="1069"/>
      <c r="AW55" s="1069"/>
      <c r="AX55" s="1069"/>
      <c r="AY55" s="1069"/>
      <c r="AZ55" s="1070"/>
      <c r="BA55" s="1070"/>
      <c r="BB55" s="1070"/>
      <c r="BC55" s="1070"/>
      <c r="BD55" s="1070"/>
      <c r="BE55" s="1016"/>
      <c r="BF55" s="1016"/>
      <c r="BG55" s="1016"/>
      <c r="BH55" s="1016"/>
      <c r="BI55" s="1017"/>
      <c r="BJ55" s="214"/>
      <c r="BK55" s="214"/>
      <c r="BL55" s="214"/>
      <c r="BM55" s="214"/>
      <c r="BN55" s="214"/>
      <c r="BO55" s="224"/>
      <c r="BP55" s="224"/>
      <c r="BQ55" s="221">
        <v>49</v>
      </c>
      <c r="BR55" s="222"/>
      <c r="BS55" s="1036"/>
      <c r="BT55" s="1037"/>
      <c r="BU55" s="1037"/>
      <c r="BV55" s="1037"/>
      <c r="BW55" s="1037"/>
      <c r="BX55" s="1037"/>
      <c r="BY55" s="1037"/>
      <c r="BZ55" s="1037"/>
      <c r="CA55" s="1037"/>
      <c r="CB55" s="1037"/>
      <c r="CC55" s="1037"/>
      <c r="CD55" s="1037"/>
      <c r="CE55" s="1037"/>
      <c r="CF55" s="1037"/>
      <c r="CG55" s="1058"/>
      <c r="CH55" s="1033"/>
      <c r="CI55" s="1034"/>
      <c r="CJ55" s="1034"/>
      <c r="CK55" s="1034"/>
      <c r="CL55" s="1035"/>
      <c r="CM55" s="1033"/>
      <c r="CN55" s="1034"/>
      <c r="CO55" s="1034"/>
      <c r="CP55" s="1034"/>
      <c r="CQ55" s="1035"/>
      <c r="CR55" s="1033"/>
      <c r="CS55" s="1034"/>
      <c r="CT55" s="1034"/>
      <c r="CU55" s="1034"/>
      <c r="CV55" s="1035"/>
      <c r="CW55" s="1033"/>
      <c r="CX55" s="1034"/>
      <c r="CY55" s="1034"/>
      <c r="CZ55" s="1034"/>
      <c r="DA55" s="1035"/>
      <c r="DB55" s="1033"/>
      <c r="DC55" s="1034"/>
      <c r="DD55" s="1034"/>
      <c r="DE55" s="1034"/>
      <c r="DF55" s="1035"/>
      <c r="DG55" s="1033"/>
      <c r="DH55" s="1034"/>
      <c r="DI55" s="1034"/>
      <c r="DJ55" s="1034"/>
      <c r="DK55" s="1035"/>
      <c r="DL55" s="1033"/>
      <c r="DM55" s="1034"/>
      <c r="DN55" s="1034"/>
      <c r="DO55" s="1034"/>
      <c r="DP55" s="1035"/>
      <c r="DQ55" s="1033"/>
      <c r="DR55" s="1034"/>
      <c r="DS55" s="1034"/>
      <c r="DT55" s="1034"/>
      <c r="DU55" s="1035"/>
      <c r="DV55" s="1036"/>
      <c r="DW55" s="1037"/>
      <c r="DX55" s="1037"/>
      <c r="DY55" s="1037"/>
      <c r="DZ55" s="1038"/>
      <c r="EA55" s="212"/>
    </row>
    <row r="56" spans="1:131" ht="26.25" customHeight="1" x14ac:dyDescent="0.2">
      <c r="A56" s="221">
        <v>29</v>
      </c>
      <c r="B56" s="1074"/>
      <c r="C56" s="1075"/>
      <c r="D56" s="1075"/>
      <c r="E56" s="1075"/>
      <c r="F56" s="1075"/>
      <c r="G56" s="1075"/>
      <c r="H56" s="1075"/>
      <c r="I56" s="1075"/>
      <c r="J56" s="1075"/>
      <c r="K56" s="1075"/>
      <c r="L56" s="1075"/>
      <c r="M56" s="1075"/>
      <c r="N56" s="1075"/>
      <c r="O56" s="1075"/>
      <c r="P56" s="1076"/>
      <c r="Q56" s="1077"/>
      <c r="R56" s="1069"/>
      <c r="S56" s="1069"/>
      <c r="T56" s="1069"/>
      <c r="U56" s="1069"/>
      <c r="V56" s="1069"/>
      <c r="W56" s="1069"/>
      <c r="X56" s="1069"/>
      <c r="Y56" s="1069"/>
      <c r="Z56" s="1069"/>
      <c r="AA56" s="1069"/>
      <c r="AB56" s="1069"/>
      <c r="AC56" s="1069"/>
      <c r="AD56" s="1069"/>
      <c r="AE56" s="1078"/>
      <c r="AF56" s="1079"/>
      <c r="AG56" s="1080"/>
      <c r="AH56" s="1080"/>
      <c r="AI56" s="1080"/>
      <c r="AJ56" s="1081"/>
      <c r="AK56" s="1068"/>
      <c r="AL56" s="1069"/>
      <c r="AM56" s="1069"/>
      <c r="AN56" s="1069"/>
      <c r="AO56" s="1069"/>
      <c r="AP56" s="1069"/>
      <c r="AQ56" s="1069"/>
      <c r="AR56" s="1069"/>
      <c r="AS56" s="1069"/>
      <c r="AT56" s="1069"/>
      <c r="AU56" s="1069"/>
      <c r="AV56" s="1069"/>
      <c r="AW56" s="1069"/>
      <c r="AX56" s="1069"/>
      <c r="AY56" s="1069"/>
      <c r="AZ56" s="1070"/>
      <c r="BA56" s="1070"/>
      <c r="BB56" s="1070"/>
      <c r="BC56" s="1070"/>
      <c r="BD56" s="1070"/>
      <c r="BE56" s="1016"/>
      <c r="BF56" s="1016"/>
      <c r="BG56" s="1016"/>
      <c r="BH56" s="1016"/>
      <c r="BI56" s="1017"/>
      <c r="BJ56" s="214"/>
      <c r="BK56" s="214"/>
      <c r="BL56" s="214"/>
      <c r="BM56" s="214"/>
      <c r="BN56" s="214"/>
      <c r="BO56" s="224"/>
      <c r="BP56" s="224"/>
      <c r="BQ56" s="221">
        <v>50</v>
      </c>
      <c r="BR56" s="222"/>
      <c r="BS56" s="1036"/>
      <c r="BT56" s="1037"/>
      <c r="BU56" s="1037"/>
      <c r="BV56" s="1037"/>
      <c r="BW56" s="1037"/>
      <c r="BX56" s="1037"/>
      <c r="BY56" s="1037"/>
      <c r="BZ56" s="1037"/>
      <c r="CA56" s="1037"/>
      <c r="CB56" s="1037"/>
      <c r="CC56" s="1037"/>
      <c r="CD56" s="1037"/>
      <c r="CE56" s="1037"/>
      <c r="CF56" s="1037"/>
      <c r="CG56" s="1058"/>
      <c r="CH56" s="1033"/>
      <c r="CI56" s="1034"/>
      <c r="CJ56" s="1034"/>
      <c r="CK56" s="1034"/>
      <c r="CL56" s="1035"/>
      <c r="CM56" s="1033"/>
      <c r="CN56" s="1034"/>
      <c r="CO56" s="1034"/>
      <c r="CP56" s="1034"/>
      <c r="CQ56" s="1035"/>
      <c r="CR56" s="1033"/>
      <c r="CS56" s="1034"/>
      <c r="CT56" s="1034"/>
      <c r="CU56" s="1034"/>
      <c r="CV56" s="1035"/>
      <c r="CW56" s="1033"/>
      <c r="CX56" s="1034"/>
      <c r="CY56" s="1034"/>
      <c r="CZ56" s="1034"/>
      <c r="DA56" s="1035"/>
      <c r="DB56" s="1033"/>
      <c r="DC56" s="1034"/>
      <c r="DD56" s="1034"/>
      <c r="DE56" s="1034"/>
      <c r="DF56" s="1035"/>
      <c r="DG56" s="1033"/>
      <c r="DH56" s="1034"/>
      <c r="DI56" s="1034"/>
      <c r="DJ56" s="1034"/>
      <c r="DK56" s="1035"/>
      <c r="DL56" s="1033"/>
      <c r="DM56" s="1034"/>
      <c r="DN56" s="1034"/>
      <c r="DO56" s="1034"/>
      <c r="DP56" s="1035"/>
      <c r="DQ56" s="1033"/>
      <c r="DR56" s="1034"/>
      <c r="DS56" s="1034"/>
      <c r="DT56" s="1034"/>
      <c r="DU56" s="1035"/>
      <c r="DV56" s="1036"/>
      <c r="DW56" s="1037"/>
      <c r="DX56" s="1037"/>
      <c r="DY56" s="1037"/>
      <c r="DZ56" s="1038"/>
      <c r="EA56" s="212"/>
    </row>
    <row r="57" spans="1:131" ht="26.25" customHeight="1" x14ac:dyDescent="0.2">
      <c r="A57" s="221">
        <v>30</v>
      </c>
      <c r="B57" s="1074"/>
      <c r="C57" s="1075"/>
      <c r="D57" s="1075"/>
      <c r="E57" s="1075"/>
      <c r="F57" s="1075"/>
      <c r="G57" s="1075"/>
      <c r="H57" s="1075"/>
      <c r="I57" s="1075"/>
      <c r="J57" s="1075"/>
      <c r="K57" s="1075"/>
      <c r="L57" s="1075"/>
      <c r="M57" s="1075"/>
      <c r="N57" s="1075"/>
      <c r="O57" s="1075"/>
      <c r="P57" s="1076"/>
      <c r="Q57" s="1077"/>
      <c r="R57" s="1069"/>
      <c r="S57" s="1069"/>
      <c r="T57" s="1069"/>
      <c r="U57" s="1069"/>
      <c r="V57" s="1069"/>
      <c r="W57" s="1069"/>
      <c r="X57" s="1069"/>
      <c r="Y57" s="1069"/>
      <c r="Z57" s="1069"/>
      <c r="AA57" s="1069"/>
      <c r="AB57" s="1069"/>
      <c r="AC57" s="1069"/>
      <c r="AD57" s="1069"/>
      <c r="AE57" s="1078"/>
      <c r="AF57" s="1079"/>
      <c r="AG57" s="1080"/>
      <c r="AH57" s="1080"/>
      <c r="AI57" s="1080"/>
      <c r="AJ57" s="1081"/>
      <c r="AK57" s="1068"/>
      <c r="AL57" s="1069"/>
      <c r="AM57" s="1069"/>
      <c r="AN57" s="1069"/>
      <c r="AO57" s="1069"/>
      <c r="AP57" s="1069"/>
      <c r="AQ57" s="1069"/>
      <c r="AR57" s="1069"/>
      <c r="AS57" s="1069"/>
      <c r="AT57" s="1069"/>
      <c r="AU57" s="1069"/>
      <c r="AV57" s="1069"/>
      <c r="AW57" s="1069"/>
      <c r="AX57" s="1069"/>
      <c r="AY57" s="1069"/>
      <c r="AZ57" s="1070"/>
      <c r="BA57" s="1070"/>
      <c r="BB57" s="1070"/>
      <c r="BC57" s="1070"/>
      <c r="BD57" s="1070"/>
      <c r="BE57" s="1016"/>
      <c r="BF57" s="1016"/>
      <c r="BG57" s="1016"/>
      <c r="BH57" s="1016"/>
      <c r="BI57" s="1017"/>
      <c r="BJ57" s="214"/>
      <c r="BK57" s="214"/>
      <c r="BL57" s="214"/>
      <c r="BM57" s="214"/>
      <c r="BN57" s="214"/>
      <c r="BO57" s="224"/>
      <c r="BP57" s="224"/>
      <c r="BQ57" s="221">
        <v>51</v>
      </c>
      <c r="BR57" s="222"/>
      <c r="BS57" s="1036"/>
      <c r="BT57" s="1037"/>
      <c r="BU57" s="1037"/>
      <c r="BV57" s="1037"/>
      <c r="BW57" s="1037"/>
      <c r="BX57" s="1037"/>
      <c r="BY57" s="1037"/>
      <c r="BZ57" s="1037"/>
      <c r="CA57" s="1037"/>
      <c r="CB57" s="1037"/>
      <c r="CC57" s="1037"/>
      <c r="CD57" s="1037"/>
      <c r="CE57" s="1037"/>
      <c r="CF57" s="1037"/>
      <c r="CG57" s="1058"/>
      <c r="CH57" s="1033"/>
      <c r="CI57" s="1034"/>
      <c r="CJ57" s="1034"/>
      <c r="CK57" s="1034"/>
      <c r="CL57" s="1035"/>
      <c r="CM57" s="1033"/>
      <c r="CN57" s="1034"/>
      <c r="CO57" s="1034"/>
      <c r="CP57" s="1034"/>
      <c r="CQ57" s="1035"/>
      <c r="CR57" s="1033"/>
      <c r="CS57" s="1034"/>
      <c r="CT57" s="1034"/>
      <c r="CU57" s="1034"/>
      <c r="CV57" s="1035"/>
      <c r="CW57" s="1033"/>
      <c r="CX57" s="1034"/>
      <c r="CY57" s="1034"/>
      <c r="CZ57" s="1034"/>
      <c r="DA57" s="1035"/>
      <c r="DB57" s="1033"/>
      <c r="DC57" s="1034"/>
      <c r="DD57" s="1034"/>
      <c r="DE57" s="1034"/>
      <c r="DF57" s="1035"/>
      <c r="DG57" s="1033"/>
      <c r="DH57" s="1034"/>
      <c r="DI57" s="1034"/>
      <c r="DJ57" s="1034"/>
      <c r="DK57" s="1035"/>
      <c r="DL57" s="1033"/>
      <c r="DM57" s="1034"/>
      <c r="DN57" s="1034"/>
      <c r="DO57" s="1034"/>
      <c r="DP57" s="1035"/>
      <c r="DQ57" s="1033"/>
      <c r="DR57" s="1034"/>
      <c r="DS57" s="1034"/>
      <c r="DT57" s="1034"/>
      <c r="DU57" s="1035"/>
      <c r="DV57" s="1036"/>
      <c r="DW57" s="1037"/>
      <c r="DX57" s="1037"/>
      <c r="DY57" s="1037"/>
      <c r="DZ57" s="1038"/>
      <c r="EA57" s="212"/>
    </row>
    <row r="58" spans="1:131" ht="26.25" customHeight="1" x14ac:dyDescent="0.2">
      <c r="A58" s="221">
        <v>31</v>
      </c>
      <c r="B58" s="1074"/>
      <c r="C58" s="1075"/>
      <c r="D58" s="1075"/>
      <c r="E58" s="1075"/>
      <c r="F58" s="1075"/>
      <c r="G58" s="1075"/>
      <c r="H58" s="1075"/>
      <c r="I58" s="1075"/>
      <c r="J58" s="1075"/>
      <c r="K58" s="1075"/>
      <c r="L58" s="1075"/>
      <c r="M58" s="1075"/>
      <c r="N58" s="1075"/>
      <c r="O58" s="1075"/>
      <c r="P58" s="1076"/>
      <c r="Q58" s="1077"/>
      <c r="R58" s="1069"/>
      <c r="S58" s="1069"/>
      <c r="T58" s="1069"/>
      <c r="U58" s="1069"/>
      <c r="V58" s="1069"/>
      <c r="W58" s="1069"/>
      <c r="X58" s="1069"/>
      <c r="Y58" s="1069"/>
      <c r="Z58" s="1069"/>
      <c r="AA58" s="1069"/>
      <c r="AB58" s="1069"/>
      <c r="AC58" s="1069"/>
      <c r="AD58" s="1069"/>
      <c r="AE58" s="1078"/>
      <c r="AF58" s="1079"/>
      <c r="AG58" s="1080"/>
      <c r="AH58" s="1080"/>
      <c r="AI58" s="1080"/>
      <c r="AJ58" s="1081"/>
      <c r="AK58" s="1068"/>
      <c r="AL58" s="1069"/>
      <c r="AM58" s="1069"/>
      <c r="AN58" s="1069"/>
      <c r="AO58" s="1069"/>
      <c r="AP58" s="1069"/>
      <c r="AQ58" s="1069"/>
      <c r="AR58" s="1069"/>
      <c r="AS58" s="1069"/>
      <c r="AT58" s="1069"/>
      <c r="AU58" s="1069"/>
      <c r="AV58" s="1069"/>
      <c r="AW58" s="1069"/>
      <c r="AX58" s="1069"/>
      <c r="AY58" s="1069"/>
      <c r="AZ58" s="1070"/>
      <c r="BA58" s="1070"/>
      <c r="BB58" s="1070"/>
      <c r="BC58" s="1070"/>
      <c r="BD58" s="1070"/>
      <c r="BE58" s="1016"/>
      <c r="BF58" s="1016"/>
      <c r="BG58" s="1016"/>
      <c r="BH58" s="1016"/>
      <c r="BI58" s="1017"/>
      <c r="BJ58" s="214"/>
      <c r="BK58" s="214"/>
      <c r="BL58" s="214"/>
      <c r="BM58" s="214"/>
      <c r="BN58" s="214"/>
      <c r="BO58" s="224"/>
      <c r="BP58" s="224"/>
      <c r="BQ58" s="221">
        <v>52</v>
      </c>
      <c r="BR58" s="222"/>
      <c r="BS58" s="1036"/>
      <c r="BT58" s="1037"/>
      <c r="BU58" s="1037"/>
      <c r="BV58" s="1037"/>
      <c r="BW58" s="1037"/>
      <c r="BX58" s="1037"/>
      <c r="BY58" s="1037"/>
      <c r="BZ58" s="1037"/>
      <c r="CA58" s="1037"/>
      <c r="CB58" s="1037"/>
      <c r="CC58" s="1037"/>
      <c r="CD58" s="1037"/>
      <c r="CE58" s="1037"/>
      <c r="CF58" s="1037"/>
      <c r="CG58" s="1058"/>
      <c r="CH58" s="1033"/>
      <c r="CI58" s="1034"/>
      <c r="CJ58" s="1034"/>
      <c r="CK58" s="1034"/>
      <c r="CL58" s="1035"/>
      <c r="CM58" s="1033"/>
      <c r="CN58" s="1034"/>
      <c r="CO58" s="1034"/>
      <c r="CP58" s="1034"/>
      <c r="CQ58" s="1035"/>
      <c r="CR58" s="1033"/>
      <c r="CS58" s="1034"/>
      <c r="CT58" s="1034"/>
      <c r="CU58" s="1034"/>
      <c r="CV58" s="1035"/>
      <c r="CW58" s="1033"/>
      <c r="CX58" s="1034"/>
      <c r="CY58" s="1034"/>
      <c r="CZ58" s="1034"/>
      <c r="DA58" s="1035"/>
      <c r="DB58" s="1033"/>
      <c r="DC58" s="1034"/>
      <c r="DD58" s="1034"/>
      <c r="DE58" s="1034"/>
      <c r="DF58" s="1035"/>
      <c r="DG58" s="1033"/>
      <c r="DH58" s="1034"/>
      <c r="DI58" s="1034"/>
      <c r="DJ58" s="1034"/>
      <c r="DK58" s="1035"/>
      <c r="DL58" s="1033"/>
      <c r="DM58" s="1034"/>
      <c r="DN58" s="1034"/>
      <c r="DO58" s="1034"/>
      <c r="DP58" s="1035"/>
      <c r="DQ58" s="1033"/>
      <c r="DR58" s="1034"/>
      <c r="DS58" s="1034"/>
      <c r="DT58" s="1034"/>
      <c r="DU58" s="1035"/>
      <c r="DV58" s="1036"/>
      <c r="DW58" s="1037"/>
      <c r="DX58" s="1037"/>
      <c r="DY58" s="1037"/>
      <c r="DZ58" s="1038"/>
      <c r="EA58" s="212"/>
    </row>
    <row r="59" spans="1:131" ht="26.25" customHeight="1" x14ac:dyDescent="0.2">
      <c r="A59" s="221">
        <v>32</v>
      </c>
      <c r="B59" s="1074"/>
      <c r="C59" s="1075"/>
      <c r="D59" s="1075"/>
      <c r="E59" s="1075"/>
      <c r="F59" s="1075"/>
      <c r="G59" s="1075"/>
      <c r="H59" s="1075"/>
      <c r="I59" s="1075"/>
      <c r="J59" s="1075"/>
      <c r="K59" s="1075"/>
      <c r="L59" s="1075"/>
      <c r="M59" s="1075"/>
      <c r="N59" s="1075"/>
      <c r="O59" s="1075"/>
      <c r="P59" s="1076"/>
      <c r="Q59" s="1077"/>
      <c r="R59" s="1069"/>
      <c r="S59" s="1069"/>
      <c r="T59" s="1069"/>
      <c r="U59" s="1069"/>
      <c r="V59" s="1069"/>
      <c r="W59" s="1069"/>
      <c r="X59" s="1069"/>
      <c r="Y59" s="1069"/>
      <c r="Z59" s="1069"/>
      <c r="AA59" s="1069"/>
      <c r="AB59" s="1069"/>
      <c r="AC59" s="1069"/>
      <c r="AD59" s="1069"/>
      <c r="AE59" s="1078"/>
      <c r="AF59" s="1079"/>
      <c r="AG59" s="1080"/>
      <c r="AH59" s="1080"/>
      <c r="AI59" s="1080"/>
      <c r="AJ59" s="1081"/>
      <c r="AK59" s="1068"/>
      <c r="AL59" s="1069"/>
      <c r="AM59" s="1069"/>
      <c r="AN59" s="1069"/>
      <c r="AO59" s="1069"/>
      <c r="AP59" s="1069"/>
      <c r="AQ59" s="1069"/>
      <c r="AR59" s="1069"/>
      <c r="AS59" s="1069"/>
      <c r="AT59" s="1069"/>
      <c r="AU59" s="1069"/>
      <c r="AV59" s="1069"/>
      <c r="AW59" s="1069"/>
      <c r="AX59" s="1069"/>
      <c r="AY59" s="1069"/>
      <c r="AZ59" s="1070"/>
      <c r="BA59" s="1070"/>
      <c r="BB59" s="1070"/>
      <c r="BC59" s="1070"/>
      <c r="BD59" s="1070"/>
      <c r="BE59" s="1016"/>
      <c r="BF59" s="1016"/>
      <c r="BG59" s="1016"/>
      <c r="BH59" s="1016"/>
      <c r="BI59" s="1017"/>
      <c r="BJ59" s="214"/>
      <c r="BK59" s="214"/>
      <c r="BL59" s="214"/>
      <c r="BM59" s="214"/>
      <c r="BN59" s="214"/>
      <c r="BO59" s="224"/>
      <c r="BP59" s="224"/>
      <c r="BQ59" s="221">
        <v>53</v>
      </c>
      <c r="BR59" s="222"/>
      <c r="BS59" s="1036"/>
      <c r="BT59" s="1037"/>
      <c r="BU59" s="1037"/>
      <c r="BV59" s="1037"/>
      <c r="BW59" s="1037"/>
      <c r="BX59" s="1037"/>
      <c r="BY59" s="1037"/>
      <c r="BZ59" s="1037"/>
      <c r="CA59" s="1037"/>
      <c r="CB59" s="1037"/>
      <c r="CC59" s="1037"/>
      <c r="CD59" s="1037"/>
      <c r="CE59" s="1037"/>
      <c r="CF59" s="1037"/>
      <c r="CG59" s="1058"/>
      <c r="CH59" s="1033"/>
      <c r="CI59" s="1034"/>
      <c r="CJ59" s="1034"/>
      <c r="CK59" s="1034"/>
      <c r="CL59" s="1035"/>
      <c r="CM59" s="1033"/>
      <c r="CN59" s="1034"/>
      <c r="CO59" s="1034"/>
      <c r="CP59" s="1034"/>
      <c r="CQ59" s="1035"/>
      <c r="CR59" s="1033"/>
      <c r="CS59" s="1034"/>
      <c r="CT59" s="1034"/>
      <c r="CU59" s="1034"/>
      <c r="CV59" s="1035"/>
      <c r="CW59" s="1033"/>
      <c r="CX59" s="1034"/>
      <c r="CY59" s="1034"/>
      <c r="CZ59" s="1034"/>
      <c r="DA59" s="1035"/>
      <c r="DB59" s="1033"/>
      <c r="DC59" s="1034"/>
      <c r="DD59" s="1034"/>
      <c r="DE59" s="1034"/>
      <c r="DF59" s="1035"/>
      <c r="DG59" s="1033"/>
      <c r="DH59" s="1034"/>
      <c r="DI59" s="1034"/>
      <c r="DJ59" s="1034"/>
      <c r="DK59" s="1035"/>
      <c r="DL59" s="1033"/>
      <c r="DM59" s="1034"/>
      <c r="DN59" s="1034"/>
      <c r="DO59" s="1034"/>
      <c r="DP59" s="1035"/>
      <c r="DQ59" s="1033"/>
      <c r="DR59" s="1034"/>
      <c r="DS59" s="1034"/>
      <c r="DT59" s="1034"/>
      <c r="DU59" s="1035"/>
      <c r="DV59" s="1036"/>
      <c r="DW59" s="1037"/>
      <c r="DX59" s="1037"/>
      <c r="DY59" s="1037"/>
      <c r="DZ59" s="1038"/>
      <c r="EA59" s="212"/>
    </row>
    <row r="60" spans="1:131" ht="26.25" customHeight="1" x14ac:dyDescent="0.2">
      <c r="A60" s="221">
        <v>33</v>
      </c>
      <c r="B60" s="1074"/>
      <c r="C60" s="1075"/>
      <c r="D60" s="1075"/>
      <c r="E60" s="1075"/>
      <c r="F60" s="1075"/>
      <c r="G60" s="1075"/>
      <c r="H60" s="1075"/>
      <c r="I60" s="1075"/>
      <c r="J60" s="1075"/>
      <c r="K60" s="1075"/>
      <c r="L60" s="1075"/>
      <c r="M60" s="1075"/>
      <c r="N60" s="1075"/>
      <c r="O60" s="1075"/>
      <c r="P60" s="1076"/>
      <c r="Q60" s="1077"/>
      <c r="R60" s="1069"/>
      <c r="S60" s="1069"/>
      <c r="T60" s="1069"/>
      <c r="U60" s="1069"/>
      <c r="V60" s="1069"/>
      <c r="W60" s="1069"/>
      <c r="X60" s="1069"/>
      <c r="Y60" s="1069"/>
      <c r="Z60" s="1069"/>
      <c r="AA60" s="1069"/>
      <c r="AB60" s="1069"/>
      <c r="AC60" s="1069"/>
      <c r="AD60" s="1069"/>
      <c r="AE60" s="1078"/>
      <c r="AF60" s="1079"/>
      <c r="AG60" s="1080"/>
      <c r="AH60" s="1080"/>
      <c r="AI60" s="1080"/>
      <c r="AJ60" s="1081"/>
      <c r="AK60" s="1068"/>
      <c r="AL60" s="1069"/>
      <c r="AM60" s="1069"/>
      <c r="AN60" s="1069"/>
      <c r="AO60" s="1069"/>
      <c r="AP60" s="1069"/>
      <c r="AQ60" s="1069"/>
      <c r="AR60" s="1069"/>
      <c r="AS60" s="1069"/>
      <c r="AT60" s="1069"/>
      <c r="AU60" s="1069"/>
      <c r="AV60" s="1069"/>
      <c r="AW60" s="1069"/>
      <c r="AX60" s="1069"/>
      <c r="AY60" s="1069"/>
      <c r="AZ60" s="1070"/>
      <c r="BA60" s="1070"/>
      <c r="BB60" s="1070"/>
      <c r="BC60" s="1070"/>
      <c r="BD60" s="1070"/>
      <c r="BE60" s="1016"/>
      <c r="BF60" s="1016"/>
      <c r="BG60" s="1016"/>
      <c r="BH60" s="1016"/>
      <c r="BI60" s="1017"/>
      <c r="BJ60" s="214"/>
      <c r="BK60" s="214"/>
      <c r="BL60" s="214"/>
      <c r="BM60" s="214"/>
      <c r="BN60" s="214"/>
      <c r="BO60" s="224"/>
      <c r="BP60" s="224"/>
      <c r="BQ60" s="221">
        <v>54</v>
      </c>
      <c r="BR60" s="222"/>
      <c r="BS60" s="1036"/>
      <c r="BT60" s="1037"/>
      <c r="BU60" s="1037"/>
      <c r="BV60" s="1037"/>
      <c r="BW60" s="1037"/>
      <c r="BX60" s="1037"/>
      <c r="BY60" s="1037"/>
      <c r="BZ60" s="1037"/>
      <c r="CA60" s="1037"/>
      <c r="CB60" s="1037"/>
      <c r="CC60" s="1037"/>
      <c r="CD60" s="1037"/>
      <c r="CE60" s="1037"/>
      <c r="CF60" s="1037"/>
      <c r="CG60" s="1058"/>
      <c r="CH60" s="1033"/>
      <c r="CI60" s="1034"/>
      <c r="CJ60" s="1034"/>
      <c r="CK60" s="1034"/>
      <c r="CL60" s="1035"/>
      <c r="CM60" s="1033"/>
      <c r="CN60" s="1034"/>
      <c r="CO60" s="1034"/>
      <c r="CP60" s="1034"/>
      <c r="CQ60" s="1035"/>
      <c r="CR60" s="1033"/>
      <c r="CS60" s="1034"/>
      <c r="CT60" s="1034"/>
      <c r="CU60" s="1034"/>
      <c r="CV60" s="1035"/>
      <c r="CW60" s="1033"/>
      <c r="CX60" s="1034"/>
      <c r="CY60" s="1034"/>
      <c r="CZ60" s="1034"/>
      <c r="DA60" s="1035"/>
      <c r="DB60" s="1033"/>
      <c r="DC60" s="1034"/>
      <c r="DD60" s="1034"/>
      <c r="DE60" s="1034"/>
      <c r="DF60" s="1035"/>
      <c r="DG60" s="1033"/>
      <c r="DH60" s="1034"/>
      <c r="DI60" s="1034"/>
      <c r="DJ60" s="1034"/>
      <c r="DK60" s="1035"/>
      <c r="DL60" s="1033"/>
      <c r="DM60" s="1034"/>
      <c r="DN60" s="1034"/>
      <c r="DO60" s="1034"/>
      <c r="DP60" s="1035"/>
      <c r="DQ60" s="1033"/>
      <c r="DR60" s="1034"/>
      <c r="DS60" s="1034"/>
      <c r="DT60" s="1034"/>
      <c r="DU60" s="1035"/>
      <c r="DV60" s="1036"/>
      <c r="DW60" s="1037"/>
      <c r="DX60" s="1037"/>
      <c r="DY60" s="1037"/>
      <c r="DZ60" s="1038"/>
      <c r="EA60" s="212"/>
    </row>
    <row r="61" spans="1:131" ht="26.25" customHeight="1" thickBot="1" x14ac:dyDescent="0.25">
      <c r="A61" s="221">
        <v>34</v>
      </c>
      <c r="B61" s="1074"/>
      <c r="C61" s="1075"/>
      <c r="D61" s="1075"/>
      <c r="E61" s="1075"/>
      <c r="F61" s="1075"/>
      <c r="G61" s="1075"/>
      <c r="H61" s="1075"/>
      <c r="I61" s="1075"/>
      <c r="J61" s="1075"/>
      <c r="K61" s="1075"/>
      <c r="L61" s="1075"/>
      <c r="M61" s="1075"/>
      <c r="N61" s="1075"/>
      <c r="O61" s="1075"/>
      <c r="P61" s="1076"/>
      <c r="Q61" s="1077"/>
      <c r="R61" s="1069"/>
      <c r="S61" s="1069"/>
      <c r="T61" s="1069"/>
      <c r="U61" s="1069"/>
      <c r="V61" s="1069"/>
      <c r="W61" s="1069"/>
      <c r="X61" s="1069"/>
      <c r="Y61" s="1069"/>
      <c r="Z61" s="1069"/>
      <c r="AA61" s="1069"/>
      <c r="AB61" s="1069"/>
      <c r="AC61" s="1069"/>
      <c r="AD61" s="1069"/>
      <c r="AE61" s="1078"/>
      <c r="AF61" s="1079"/>
      <c r="AG61" s="1080"/>
      <c r="AH61" s="1080"/>
      <c r="AI61" s="1080"/>
      <c r="AJ61" s="1081"/>
      <c r="AK61" s="1068"/>
      <c r="AL61" s="1069"/>
      <c r="AM61" s="1069"/>
      <c r="AN61" s="1069"/>
      <c r="AO61" s="1069"/>
      <c r="AP61" s="1069"/>
      <c r="AQ61" s="1069"/>
      <c r="AR61" s="1069"/>
      <c r="AS61" s="1069"/>
      <c r="AT61" s="1069"/>
      <c r="AU61" s="1069"/>
      <c r="AV61" s="1069"/>
      <c r="AW61" s="1069"/>
      <c r="AX61" s="1069"/>
      <c r="AY61" s="1069"/>
      <c r="AZ61" s="1070"/>
      <c r="BA61" s="1070"/>
      <c r="BB61" s="1070"/>
      <c r="BC61" s="1070"/>
      <c r="BD61" s="1070"/>
      <c r="BE61" s="1016"/>
      <c r="BF61" s="1016"/>
      <c r="BG61" s="1016"/>
      <c r="BH61" s="1016"/>
      <c r="BI61" s="1017"/>
      <c r="BJ61" s="214"/>
      <c r="BK61" s="214"/>
      <c r="BL61" s="214"/>
      <c r="BM61" s="214"/>
      <c r="BN61" s="214"/>
      <c r="BO61" s="224"/>
      <c r="BP61" s="224"/>
      <c r="BQ61" s="221">
        <v>55</v>
      </c>
      <c r="BR61" s="222"/>
      <c r="BS61" s="1036"/>
      <c r="BT61" s="1037"/>
      <c r="BU61" s="1037"/>
      <c r="BV61" s="1037"/>
      <c r="BW61" s="1037"/>
      <c r="BX61" s="1037"/>
      <c r="BY61" s="1037"/>
      <c r="BZ61" s="1037"/>
      <c r="CA61" s="1037"/>
      <c r="CB61" s="1037"/>
      <c r="CC61" s="1037"/>
      <c r="CD61" s="1037"/>
      <c r="CE61" s="1037"/>
      <c r="CF61" s="1037"/>
      <c r="CG61" s="1058"/>
      <c r="CH61" s="1033"/>
      <c r="CI61" s="1034"/>
      <c r="CJ61" s="1034"/>
      <c r="CK61" s="1034"/>
      <c r="CL61" s="1035"/>
      <c r="CM61" s="1033"/>
      <c r="CN61" s="1034"/>
      <c r="CO61" s="1034"/>
      <c r="CP61" s="1034"/>
      <c r="CQ61" s="1035"/>
      <c r="CR61" s="1033"/>
      <c r="CS61" s="1034"/>
      <c r="CT61" s="1034"/>
      <c r="CU61" s="1034"/>
      <c r="CV61" s="1035"/>
      <c r="CW61" s="1033"/>
      <c r="CX61" s="1034"/>
      <c r="CY61" s="1034"/>
      <c r="CZ61" s="1034"/>
      <c r="DA61" s="1035"/>
      <c r="DB61" s="1033"/>
      <c r="DC61" s="1034"/>
      <c r="DD61" s="1034"/>
      <c r="DE61" s="1034"/>
      <c r="DF61" s="1035"/>
      <c r="DG61" s="1033"/>
      <c r="DH61" s="1034"/>
      <c r="DI61" s="1034"/>
      <c r="DJ61" s="1034"/>
      <c r="DK61" s="1035"/>
      <c r="DL61" s="1033"/>
      <c r="DM61" s="1034"/>
      <c r="DN61" s="1034"/>
      <c r="DO61" s="1034"/>
      <c r="DP61" s="1035"/>
      <c r="DQ61" s="1033"/>
      <c r="DR61" s="1034"/>
      <c r="DS61" s="1034"/>
      <c r="DT61" s="1034"/>
      <c r="DU61" s="1035"/>
      <c r="DV61" s="1036"/>
      <c r="DW61" s="1037"/>
      <c r="DX61" s="1037"/>
      <c r="DY61" s="1037"/>
      <c r="DZ61" s="1038"/>
      <c r="EA61" s="212"/>
    </row>
    <row r="62" spans="1:131" ht="26.25" customHeight="1" x14ac:dyDescent="0.2">
      <c r="A62" s="221">
        <v>35</v>
      </c>
      <c r="B62" s="1074"/>
      <c r="C62" s="1075"/>
      <c r="D62" s="1075"/>
      <c r="E62" s="1075"/>
      <c r="F62" s="1075"/>
      <c r="G62" s="1075"/>
      <c r="H62" s="1075"/>
      <c r="I62" s="1075"/>
      <c r="J62" s="1075"/>
      <c r="K62" s="1075"/>
      <c r="L62" s="1075"/>
      <c r="M62" s="1075"/>
      <c r="N62" s="1075"/>
      <c r="O62" s="1075"/>
      <c r="P62" s="1076"/>
      <c r="Q62" s="1077"/>
      <c r="R62" s="1069"/>
      <c r="S62" s="1069"/>
      <c r="T62" s="1069"/>
      <c r="U62" s="1069"/>
      <c r="V62" s="1069"/>
      <c r="W62" s="1069"/>
      <c r="X62" s="1069"/>
      <c r="Y62" s="1069"/>
      <c r="Z62" s="1069"/>
      <c r="AA62" s="1069"/>
      <c r="AB62" s="1069"/>
      <c r="AC62" s="1069"/>
      <c r="AD62" s="1069"/>
      <c r="AE62" s="1078"/>
      <c r="AF62" s="1079"/>
      <c r="AG62" s="1080"/>
      <c r="AH62" s="1080"/>
      <c r="AI62" s="1080"/>
      <c r="AJ62" s="1081"/>
      <c r="AK62" s="1068"/>
      <c r="AL62" s="1069"/>
      <c r="AM62" s="1069"/>
      <c r="AN62" s="1069"/>
      <c r="AO62" s="1069"/>
      <c r="AP62" s="1069"/>
      <c r="AQ62" s="1069"/>
      <c r="AR62" s="1069"/>
      <c r="AS62" s="1069"/>
      <c r="AT62" s="1069"/>
      <c r="AU62" s="1069"/>
      <c r="AV62" s="1069"/>
      <c r="AW62" s="1069"/>
      <c r="AX62" s="1069"/>
      <c r="AY62" s="1069"/>
      <c r="AZ62" s="1070"/>
      <c r="BA62" s="1070"/>
      <c r="BB62" s="1070"/>
      <c r="BC62" s="1070"/>
      <c r="BD62" s="1070"/>
      <c r="BE62" s="1016"/>
      <c r="BF62" s="1016"/>
      <c r="BG62" s="1016"/>
      <c r="BH62" s="1016"/>
      <c r="BI62" s="1017"/>
      <c r="BJ62" s="1071" t="s">
        <v>400</v>
      </c>
      <c r="BK62" s="1072"/>
      <c r="BL62" s="1072"/>
      <c r="BM62" s="1072"/>
      <c r="BN62" s="1073"/>
      <c r="BO62" s="224"/>
      <c r="BP62" s="224"/>
      <c r="BQ62" s="221">
        <v>56</v>
      </c>
      <c r="BR62" s="222"/>
      <c r="BS62" s="1036"/>
      <c r="BT62" s="1037"/>
      <c r="BU62" s="1037"/>
      <c r="BV62" s="1037"/>
      <c r="BW62" s="1037"/>
      <c r="BX62" s="1037"/>
      <c r="BY62" s="1037"/>
      <c r="BZ62" s="1037"/>
      <c r="CA62" s="1037"/>
      <c r="CB62" s="1037"/>
      <c r="CC62" s="1037"/>
      <c r="CD62" s="1037"/>
      <c r="CE62" s="1037"/>
      <c r="CF62" s="1037"/>
      <c r="CG62" s="1058"/>
      <c r="CH62" s="1033"/>
      <c r="CI62" s="1034"/>
      <c r="CJ62" s="1034"/>
      <c r="CK62" s="1034"/>
      <c r="CL62" s="1035"/>
      <c r="CM62" s="1033"/>
      <c r="CN62" s="1034"/>
      <c r="CO62" s="1034"/>
      <c r="CP62" s="1034"/>
      <c r="CQ62" s="1035"/>
      <c r="CR62" s="1033"/>
      <c r="CS62" s="1034"/>
      <c r="CT62" s="1034"/>
      <c r="CU62" s="1034"/>
      <c r="CV62" s="1035"/>
      <c r="CW62" s="1033"/>
      <c r="CX62" s="1034"/>
      <c r="CY62" s="1034"/>
      <c r="CZ62" s="1034"/>
      <c r="DA62" s="1035"/>
      <c r="DB62" s="1033"/>
      <c r="DC62" s="1034"/>
      <c r="DD62" s="1034"/>
      <c r="DE62" s="1034"/>
      <c r="DF62" s="1035"/>
      <c r="DG62" s="1033"/>
      <c r="DH62" s="1034"/>
      <c r="DI62" s="1034"/>
      <c r="DJ62" s="1034"/>
      <c r="DK62" s="1035"/>
      <c r="DL62" s="1033"/>
      <c r="DM62" s="1034"/>
      <c r="DN62" s="1034"/>
      <c r="DO62" s="1034"/>
      <c r="DP62" s="1035"/>
      <c r="DQ62" s="1033"/>
      <c r="DR62" s="1034"/>
      <c r="DS62" s="1034"/>
      <c r="DT62" s="1034"/>
      <c r="DU62" s="1035"/>
      <c r="DV62" s="1036"/>
      <c r="DW62" s="1037"/>
      <c r="DX62" s="1037"/>
      <c r="DY62" s="1037"/>
      <c r="DZ62" s="1038"/>
      <c r="EA62" s="212"/>
    </row>
    <row r="63" spans="1:131" ht="26.25" customHeight="1" thickBot="1" x14ac:dyDescent="0.25">
      <c r="A63" s="223" t="s">
        <v>377</v>
      </c>
      <c r="B63" s="981" t="s">
        <v>401</v>
      </c>
      <c r="C63" s="982"/>
      <c r="D63" s="982"/>
      <c r="E63" s="982"/>
      <c r="F63" s="982"/>
      <c r="G63" s="982"/>
      <c r="H63" s="982"/>
      <c r="I63" s="982"/>
      <c r="J63" s="982"/>
      <c r="K63" s="982"/>
      <c r="L63" s="982"/>
      <c r="M63" s="982"/>
      <c r="N63" s="982"/>
      <c r="O63" s="982"/>
      <c r="P63" s="992"/>
      <c r="Q63" s="1006"/>
      <c r="R63" s="1007"/>
      <c r="S63" s="1007"/>
      <c r="T63" s="1007"/>
      <c r="U63" s="1007"/>
      <c r="V63" s="1007"/>
      <c r="W63" s="1007"/>
      <c r="X63" s="1007"/>
      <c r="Y63" s="1007"/>
      <c r="Z63" s="1007"/>
      <c r="AA63" s="1007"/>
      <c r="AB63" s="1007"/>
      <c r="AC63" s="1007"/>
      <c r="AD63" s="1007"/>
      <c r="AE63" s="1064"/>
      <c r="AF63" s="1065">
        <v>4526</v>
      </c>
      <c r="AG63" s="1003"/>
      <c r="AH63" s="1003"/>
      <c r="AI63" s="1003"/>
      <c r="AJ63" s="1066"/>
      <c r="AK63" s="1067"/>
      <c r="AL63" s="1007"/>
      <c r="AM63" s="1007"/>
      <c r="AN63" s="1007"/>
      <c r="AO63" s="1007"/>
      <c r="AP63" s="1003">
        <v>34112</v>
      </c>
      <c r="AQ63" s="1003"/>
      <c r="AR63" s="1003"/>
      <c r="AS63" s="1003"/>
      <c r="AT63" s="1003"/>
      <c r="AU63" s="1003">
        <v>26045</v>
      </c>
      <c r="AV63" s="1003"/>
      <c r="AW63" s="1003"/>
      <c r="AX63" s="1003"/>
      <c r="AY63" s="1003"/>
      <c r="AZ63" s="1061"/>
      <c r="BA63" s="1061"/>
      <c r="BB63" s="1061"/>
      <c r="BC63" s="1061"/>
      <c r="BD63" s="1061"/>
      <c r="BE63" s="1004"/>
      <c r="BF63" s="1004"/>
      <c r="BG63" s="1004"/>
      <c r="BH63" s="1004"/>
      <c r="BI63" s="1005"/>
      <c r="BJ63" s="1062" t="s">
        <v>122</v>
      </c>
      <c r="BK63" s="997"/>
      <c r="BL63" s="997"/>
      <c r="BM63" s="997"/>
      <c r="BN63" s="1063"/>
      <c r="BO63" s="224"/>
      <c r="BP63" s="224"/>
      <c r="BQ63" s="221">
        <v>57</v>
      </c>
      <c r="BR63" s="222"/>
      <c r="BS63" s="1036"/>
      <c r="BT63" s="1037"/>
      <c r="BU63" s="1037"/>
      <c r="BV63" s="1037"/>
      <c r="BW63" s="1037"/>
      <c r="BX63" s="1037"/>
      <c r="BY63" s="1037"/>
      <c r="BZ63" s="1037"/>
      <c r="CA63" s="1037"/>
      <c r="CB63" s="1037"/>
      <c r="CC63" s="1037"/>
      <c r="CD63" s="1037"/>
      <c r="CE63" s="1037"/>
      <c r="CF63" s="1037"/>
      <c r="CG63" s="1058"/>
      <c r="CH63" s="1033"/>
      <c r="CI63" s="1034"/>
      <c r="CJ63" s="1034"/>
      <c r="CK63" s="1034"/>
      <c r="CL63" s="1035"/>
      <c r="CM63" s="1033"/>
      <c r="CN63" s="1034"/>
      <c r="CO63" s="1034"/>
      <c r="CP63" s="1034"/>
      <c r="CQ63" s="1035"/>
      <c r="CR63" s="1033"/>
      <c r="CS63" s="1034"/>
      <c r="CT63" s="1034"/>
      <c r="CU63" s="1034"/>
      <c r="CV63" s="1035"/>
      <c r="CW63" s="1033"/>
      <c r="CX63" s="1034"/>
      <c r="CY63" s="1034"/>
      <c r="CZ63" s="1034"/>
      <c r="DA63" s="1035"/>
      <c r="DB63" s="1033"/>
      <c r="DC63" s="1034"/>
      <c r="DD63" s="1034"/>
      <c r="DE63" s="1034"/>
      <c r="DF63" s="1035"/>
      <c r="DG63" s="1033"/>
      <c r="DH63" s="1034"/>
      <c r="DI63" s="1034"/>
      <c r="DJ63" s="1034"/>
      <c r="DK63" s="1035"/>
      <c r="DL63" s="1033"/>
      <c r="DM63" s="1034"/>
      <c r="DN63" s="1034"/>
      <c r="DO63" s="1034"/>
      <c r="DP63" s="1035"/>
      <c r="DQ63" s="1033"/>
      <c r="DR63" s="1034"/>
      <c r="DS63" s="1034"/>
      <c r="DT63" s="1034"/>
      <c r="DU63" s="1035"/>
      <c r="DV63" s="1036"/>
      <c r="DW63" s="1037"/>
      <c r="DX63" s="1037"/>
      <c r="DY63" s="1037"/>
      <c r="DZ63" s="103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36"/>
      <c r="BT64" s="1037"/>
      <c r="BU64" s="1037"/>
      <c r="BV64" s="1037"/>
      <c r="BW64" s="1037"/>
      <c r="BX64" s="1037"/>
      <c r="BY64" s="1037"/>
      <c r="BZ64" s="1037"/>
      <c r="CA64" s="1037"/>
      <c r="CB64" s="1037"/>
      <c r="CC64" s="1037"/>
      <c r="CD64" s="1037"/>
      <c r="CE64" s="1037"/>
      <c r="CF64" s="1037"/>
      <c r="CG64" s="1058"/>
      <c r="CH64" s="1033"/>
      <c r="CI64" s="1034"/>
      <c r="CJ64" s="1034"/>
      <c r="CK64" s="1034"/>
      <c r="CL64" s="1035"/>
      <c r="CM64" s="1033"/>
      <c r="CN64" s="1034"/>
      <c r="CO64" s="1034"/>
      <c r="CP64" s="1034"/>
      <c r="CQ64" s="1035"/>
      <c r="CR64" s="1033"/>
      <c r="CS64" s="1034"/>
      <c r="CT64" s="1034"/>
      <c r="CU64" s="1034"/>
      <c r="CV64" s="1035"/>
      <c r="CW64" s="1033"/>
      <c r="CX64" s="1034"/>
      <c r="CY64" s="1034"/>
      <c r="CZ64" s="1034"/>
      <c r="DA64" s="1035"/>
      <c r="DB64" s="1033"/>
      <c r="DC64" s="1034"/>
      <c r="DD64" s="1034"/>
      <c r="DE64" s="1034"/>
      <c r="DF64" s="1035"/>
      <c r="DG64" s="1033"/>
      <c r="DH64" s="1034"/>
      <c r="DI64" s="1034"/>
      <c r="DJ64" s="1034"/>
      <c r="DK64" s="1035"/>
      <c r="DL64" s="1033"/>
      <c r="DM64" s="1034"/>
      <c r="DN64" s="1034"/>
      <c r="DO64" s="1034"/>
      <c r="DP64" s="1035"/>
      <c r="DQ64" s="1033"/>
      <c r="DR64" s="1034"/>
      <c r="DS64" s="1034"/>
      <c r="DT64" s="1034"/>
      <c r="DU64" s="1035"/>
      <c r="DV64" s="1036"/>
      <c r="DW64" s="1037"/>
      <c r="DX64" s="1037"/>
      <c r="DY64" s="1037"/>
      <c r="DZ64" s="1038"/>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36"/>
      <c r="BT65" s="1037"/>
      <c r="BU65" s="1037"/>
      <c r="BV65" s="1037"/>
      <c r="BW65" s="1037"/>
      <c r="BX65" s="1037"/>
      <c r="BY65" s="1037"/>
      <c r="BZ65" s="1037"/>
      <c r="CA65" s="1037"/>
      <c r="CB65" s="1037"/>
      <c r="CC65" s="1037"/>
      <c r="CD65" s="1037"/>
      <c r="CE65" s="1037"/>
      <c r="CF65" s="1037"/>
      <c r="CG65" s="1058"/>
      <c r="CH65" s="1033"/>
      <c r="CI65" s="1034"/>
      <c r="CJ65" s="1034"/>
      <c r="CK65" s="1034"/>
      <c r="CL65" s="1035"/>
      <c r="CM65" s="1033"/>
      <c r="CN65" s="1034"/>
      <c r="CO65" s="1034"/>
      <c r="CP65" s="1034"/>
      <c r="CQ65" s="1035"/>
      <c r="CR65" s="1033"/>
      <c r="CS65" s="1034"/>
      <c r="CT65" s="1034"/>
      <c r="CU65" s="1034"/>
      <c r="CV65" s="1035"/>
      <c r="CW65" s="1033"/>
      <c r="CX65" s="1034"/>
      <c r="CY65" s="1034"/>
      <c r="CZ65" s="1034"/>
      <c r="DA65" s="1035"/>
      <c r="DB65" s="1033"/>
      <c r="DC65" s="1034"/>
      <c r="DD65" s="1034"/>
      <c r="DE65" s="1034"/>
      <c r="DF65" s="1035"/>
      <c r="DG65" s="1033"/>
      <c r="DH65" s="1034"/>
      <c r="DI65" s="1034"/>
      <c r="DJ65" s="1034"/>
      <c r="DK65" s="1035"/>
      <c r="DL65" s="1033"/>
      <c r="DM65" s="1034"/>
      <c r="DN65" s="1034"/>
      <c r="DO65" s="1034"/>
      <c r="DP65" s="1035"/>
      <c r="DQ65" s="1033"/>
      <c r="DR65" s="1034"/>
      <c r="DS65" s="1034"/>
      <c r="DT65" s="1034"/>
      <c r="DU65" s="1035"/>
      <c r="DV65" s="1036"/>
      <c r="DW65" s="1037"/>
      <c r="DX65" s="1037"/>
      <c r="DY65" s="1037"/>
      <c r="DZ65" s="1038"/>
      <c r="EA65" s="212"/>
    </row>
    <row r="66" spans="1:131" ht="26.25" customHeight="1" x14ac:dyDescent="0.2">
      <c r="A66" s="1039" t="s">
        <v>403</v>
      </c>
      <c r="B66" s="1040"/>
      <c r="C66" s="1040"/>
      <c r="D66" s="1040"/>
      <c r="E66" s="1040"/>
      <c r="F66" s="1040"/>
      <c r="G66" s="1040"/>
      <c r="H66" s="1040"/>
      <c r="I66" s="1040"/>
      <c r="J66" s="1040"/>
      <c r="K66" s="1040"/>
      <c r="L66" s="1040"/>
      <c r="M66" s="1040"/>
      <c r="N66" s="1040"/>
      <c r="O66" s="1040"/>
      <c r="P66" s="1041"/>
      <c r="Q66" s="1045" t="s">
        <v>381</v>
      </c>
      <c r="R66" s="1046"/>
      <c r="S66" s="1046"/>
      <c r="T66" s="1046"/>
      <c r="U66" s="1047"/>
      <c r="V66" s="1045" t="s">
        <v>382</v>
      </c>
      <c r="W66" s="1046"/>
      <c r="X66" s="1046"/>
      <c r="Y66" s="1046"/>
      <c r="Z66" s="1047"/>
      <c r="AA66" s="1045" t="s">
        <v>383</v>
      </c>
      <c r="AB66" s="1046"/>
      <c r="AC66" s="1046"/>
      <c r="AD66" s="1046"/>
      <c r="AE66" s="1047"/>
      <c r="AF66" s="1051" t="s">
        <v>384</v>
      </c>
      <c r="AG66" s="1052"/>
      <c r="AH66" s="1052"/>
      <c r="AI66" s="1052"/>
      <c r="AJ66" s="1053"/>
      <c r="AK66" s="1045" t="s">
        <v>385</v>
      </c>
      <c r="AL66" s="1040"/>
      <c r="AM66" s="1040"/>
      <c r="AN66" s="1040"/>
      <c r="AO66" s="1041"/>
      <c r="AP66" s="1045" t="s">
        <v>386</v>
      </c>
      <c r="AQ66" s="1046"/>
      <c r="AR66" s="1046"/>
      <c r="AS66" s="1046"/>
      <c r="AT66" s="1047"/>
      <c r="AU66" s="1045" t="s">
        <v>404</v>
      </c>
      <c r="AV66" s="1046"/>
      <c r="AW66" s="1046"/>
      <c r="AX66" s="1046"/>
      <c r="AY66" s="1047"/>
      <c r="AZ66" s="1045" t="s">
        <v>365</v>
      </c>
      <c r="BA66" s="1046"/>
      <c r="BB66" s="1046"/>
      <c r="BC66" s="1046"/>
      <c r="BD66" s="1059"/>
      <c r="BE66" s="224"/>
      <c r="BF66" s="224"/>
      <c r="BG66" s="224"/>
      <c r="BH66" s="224"/>
      <c r="BI66" s="224"/>
      <c r="BJ66" s="224"/>
      <c r="BK66" s="224"/>
      <c r="BL66" s="224"/>
      <c r="BM66" s="224"/>
      <c r="BN66" s="224"/>
      <c r="BO66" s="224"/>
      <c r="BP66" s="224"/>
      <c r="BQ66" s="221">
        <v>60</v>
      </c>
      <c r="BR66" s="226"/>
      <c r="BS66" s="989"/>
      <c r="BT66" s="990"/>
      <c r="BU66" s="990"/>
      <c r="BV66" s="990"/>
      <c r="BW66" s="990"/>
      <c r="BX66" s="990"/>
      <c r="BY66" s="990"/>
      <c r="BZ66" s="990"/>
      <c r="CA66" s="990"/>
      <c r="CB66" s="990"/>
      <c r="CC66" s="990"/>
      <c r="CD66" s="990"/>
      <c r="CE66" s="990"/>
      <c r="CF66" s="990"/>
      <c r="CG66" s="999"/>
      <c r="CH66" s="1000"/>
      <c r="CI66" s="1001"/>
      <c r="CJ66" s="1001"/>
      <c r="CK66" s="1001"/>
      <c r="CL66" s="1002"/>
      <c r="CM66" s="1000"/>
      <c r="CN66" s="1001"/>
      <c r="CO66" s="1001"/>
      <c r="CP66" s="1001"/>
      <c r="CQ66" s="1002"/>
      <c r="CR66" s="1000"/>
      <c r="CS66" s="1001"/>
      <c r="CT66" s="1001"/>
      <c r="CU66" s="1001"/>
      <c r="CV66" s="1002"/>
      <c r="CW66" s="1000"/>
      <c r="CX66" s="1001"/>
      <c r="CY66" s="1001"/>
      <c r="CZ66" s="1001"/>
      <c r="DA66" s="1002"/>
      <c r="DB66" s="1000"/>
      <c r="DC66" s="1001"/>
      <c r="DD66" s="1001"/>
      <c r="DE66" s="1001"/>
      <c r="DF66" s="1002"/>
      <c r="DG66" s="1000"/>
      <c r="DH66" s="1001"/>
      <c r="DI66" s="1001"/>
      <c r="DJ66" s="1001"/>
      <c r="DK66" s="1002"/>
      <c r="DL66" s="1000"/>
      <c r="DM66" s="1001"/>
      <c r="DN66" s="1001"/>
      <c r="DO66" s="1001"/>
      <c r="DP66" s="1002"/>
      <c r="DQ66" s="1000"/>
      <c r="DR66" s="1001"/>
      <c r="DS66" s="1001"/>
      <c r="DT66" s="1001"/>
      <c r="DU66" s="1002"/>
      <c r="DV66" s="989"/>
      <c r="DW66" s="990"/>
      <c r="DX66" s="990"/>
      <c r="DY66" s="990"/>
      <c r="DZ66" s="991"/>
      <c r="EA66" s="212"/>
    </row>
    <row r="67" spans="1:131" ht="26.25" customHeight="1" thickBot="1" x14ac:dyDescent="0.25">
      <c r="A67" s="1042"/>
      <c r="B67" s="1043"/>
      <c r="C67" s="1043"/>
      <c r="D67" s="1043"/>
      <c r="E67" s="1043"/>
      <c r="F67" s="1043"/>
      <c r="G67" s="1043"/>
      <c r="H67" s="1043"/>
      <c r="I67" s="1043"/>
      <c r="J67" s="1043"/>
      <c r="K67" s="1043"/>
      <c r="L67" s="1043"/>
      <c r="M67" s="1043"/>
      <c r="N67" s="1043"/>
      <c r="O67" s="1043"/>
      <c r="P67" s="1044"/>
      <c r="Q67" s="1048"/>
      <c r="R67" s="1049"/>
      <c r="S67" s="1049"/>
      <c r="T67" s="1049"/>
      <c r="U67" s="1050"/>
      <c r="V67" s="1048"/>
      <c r="W67" s="1049"/>
      <c r="X67" s="1049"/>
      <c r="Y67" s="1049"/>
      <c r="Z67" s="1050"/>
      <c r="AA67" s="1048"/>
      <c r="AB67" s="1049"/>
      <c r="AC67" s="1049"/>
      <c r="AD67" s="1049"/>
      <c r="AE67" s="1050"/>
      <c r="AF67" s="1054"/>
      <c r="AG67" s="1055"/>
      <c r="AH67" s="1055"/>
      <c r="AI67" s="1055"/>
      <c r="AJ67" s="1056"/>
      <c r="AK67" s="1057"/>
      <c r="AL67" s="1043"/>
      <c r="AM67" s="1043"/>
      <c r="AN67" s="1043"/>
      <c r="AO67" s="1044"/>
      <c r="AP67" s="1048"/>
      <c r="AQ67" s="1049"/>
      <c r="AR67" s="1049"/>
      <c r="AS67" s="1049"/>
      <c r="AT67" s="1050"/>
      <c r="AU67" s="1048"/>
      <c r="AV67" s="1049"/>
      <c r="AW67" s="1049"/>
      <c r="AX67" s="1049"/>
      <c r="AY67" s="1050"/>
      <c r="AZ67" s="1048"/>
      <c r="BA67" s="1049"/>
      <c r="BB67" s="1049"/>
      <c r="BC67" s="1049"/>
      <c r="BD67" s="1060"/>
      <c r="BE67" s="224"/>
      <c r="BF67" s="224"/>
      <c r="BG67" s="224"/>
      <c r="BH67" s="224"/>
      <c r="BI67" s="224"/>
      <c r="BJ67" s="224"/>
      <c r="BK67" s="224"/>
      <c r="BL67" s="224"/>
      <c r="BM67" s="224"/>
      <c r="BN67" s="224"/>
      <c r="BO67" s="224"/>
      <c r="BP67" s="224"/>
      <c r="BQ67" s="221">
        <v>61</v>
      </c>
      <c r="BR67" s="226"/>
      <c r="BS67" s="989"/>
      <c r="BT67" s="990"/>
      <c r="BU67" s="990"/>
      <c r="BV67" s="990"/>
      <c r="BW67" s="990"/>
      <c r="BX67" s="990"/>
      <c r="BY67" s="990"/>
      <c r="BZ67" s="990"/>
      <c r="CA67" s="990"/>
      <c r="CB67" s="990"/>
      <c r="CC67" s="990"/>
      <c r="CD67" s="990"/>
      <c r="CE67" s="990"/>
      <c r="CF67" s="990"/>
      <c r="CG67" s="999"/>
      <c r="CH67" s="1000"/>
      <c r="CI67" s="1001"/>
      <c r="CJ67" s="1001"/>
      <c r="CK67" s="1001"/>
      <c r="CL67" s="1002"/>
      <c r="CM67" s="1000"/>
      <c r="CN67" s="1001"/>
      <c r="CO67" s="1001"/>
      <c r="CP67" s="1001"/>
      <c r="CQ67" s="1002"/>
      <c r="CR67" s="1000"/>
      <c r="CS67" s="1001"/>
      <c r="CT67" s="1001"/>
      <c r="CU67" s="1001"/>
      <c r="CV67" s="1002"/>
      <c r="CW67" s="1000"/>
      <c r="CX67" s="1001"/>
      <c r="CY67" s="1001"/>
      <c r="CZ67" s="1001"/>
      <c r="DA67" s="1002"/>
      <c r="DB67" s="1000"/>
      <c r="DC67" s="1001"/>
      <c r="DD67" s="1001"/>
      <c r="DE67" s="1001"/>
      <c r="DF67" s="1002"/>
      <c r="DG67" s="1000"/>
      <c r="DH67" s="1001"/>
      <c r="DI67" s="1001"/>
      <c r="DJ67" s="1001"/>
      <c r="DK67" s="1002"/>
      <c r="DL67" s="1000"/>
      <c r="DM67" s="1001"/>
      <c r="DN67" s="1001"/>
      <c r="DO67" s="1001"/>
      <c r="DP67" s="1002"/>
      <c r="DQ67" s="1000"/>
      <c r="DR67" s="1001"/>
      <c r="DS67" s="1001"/>
      <c r="DT67" s="1001"/>
      <c r="DU67" s="1002"/>
      <c r="DV67" s="989"/>
      <c r="DW67" s="990"/>
      <c r="DX67" s="990"/>
      <c r="DY67" s="990"/>
      <c r="DZ67" s="991"/>
      <c r="EA67" s="212"/>
    </row>
    <row r="68" spans="1:131" ht="26.25" customHeight="1" thickTop="1" x14ac:dyDescent="0.2">
      <c r="A68" s="219">
        <v>1</v>
      </c>
      <c r="B68" s="1029" t="s">
        <v>555</v>
      </c>
      <c r="C68" s="1030"/>
      <c r="D68" s="1030"/>
      <c r="E68" s="1030"/>
      <c r="F68" s="1030"/>
      <c r="G68" s="1030"/>
      <c r="H68" s="1030"/>
      <c r="I68" s="1030"/>
      <c r="J68" s="1030"/>
      <c r="K68" s="1030"/>
      <c r="L68" s="1030"/>
      <c r="M68" s="1030"/>
      <c r="N68" s="1030"/>
      <c r="O68" s="1030"/>
      <c r="P68" s="1031"/>
      <c r="Q68" s="1032">
        <v>483</v>
      </c>
      <c r="R68" s="1026"/>
      <c r="S68" s="1026"/>
      <c r="T68" s="1026"/>
      <c r="U68" s="1026"/>
      <c r="V68" s="1026">
        <v>397</v>
      </c>
      <c r="W68" s="1026"/>
      <c r="X68" s="1026"/>
      <c r="Y68" s="1026"/>
      <c r="Z68" s="1026"/>
      <c r="AA68" s="1026">
        <v>87</v>
      </c>
      <c r="AB68" s="1026"/>
      <c r="AC68" s="1026"/>
      <c r="AD68" s="1026"/>
      <c r="AE68" s="1026"/>
      <c r="AF68" s="1026">
        <v>87</v>
      </c>
      <c r="AG68" s="1026"/>
      <c r="AH68" s="1026"/>
      <c r="AI68" s="1026"/>
      <c r="AJ68" s="1026"/>
      <c r="AK68" s="1026">
        <v>93</v>
      </c>
      <c r="AL68" s="1026"/>
      <c r="AM68" s="1026"/>
      <c r="AN68" s="1026"/>
      <c r="AO68" s="1026"/>
      <c r="AP68" s="1026" t="s">
        <v>554</v>
      </c>
      <c r="AQ68" s="1026"/>
      <c r="AR68" s="1026"/>
      <c r="AS68" s="1026"/>
      <c r="AT68" s="1026"/>
      <c r="AU68" s="1026" t="s">
        <v>554</v>
      </c>
      <c r="AV68" s="1026"/>
      <c r="AW68" s="1026"/>
      <c r="AX68" s="1026"/>
      <c r="AY68" s="1026"/>
      <c r="AZ68" s="1027"/>
      <c r="BA68" s="1027"/>
      <c r="BB68" s="1027"/>
      <c r="BC68" s="1027"/>
      <c r="BD68" s="1028"/>
      <c r="BE68" s="224"/>
      <c r="BF68" s="224"/>
      <c r="BG68" s="224"/>
      <c r="BH68" s="224"/>
      <c r="BI68" s="224"/>
      <c r="BJ68" s="224"/>
      <c r="BK68" s="224"/>
      <c r="BL68" s="224"/>
      <c r="BM68" s="224"/>
      <c r="BN68" s="224"/>
      <c r="BO68" s="224"/>
      <c r="BP68" s="224"/>
      <c r="BQ68" s="221">
        <v>62</v>
      </c>
      <c r="BR68" s="226"/>
      <c r="BS68" s="989"/>
      <c r="BT68" s="990"/>
      <c r="BU68" s="990"/>
      <c r="BV68" s="990"/>
      <c r="BW68" s="990"/>
      <c r="BX68" s="990"/>
      <c r="BY68" s="990"/>
      <c r="BZ68" s="990"/>
      <c r="CA68" s="990"/>
      <c r="CB68" s="990"/>
      <c r="CC68" s="990"/>
      <c r="CD68" s="990"/>
      <c r="CE68" s="990"/>
      <c r="CF68" s="990"/>
      <c r="CG68" s="999"/>
      <c r="CH68" s="1000"/>
      <c r="CI68" s="1001"/>
      <c r="CJ68" s="1001"/>
      <c r="CK68" s="1001"/>
      <c r="CL68" s="1002"/>
      <c r="CM68" s="1000"/>
      <c r="CN68" s="1001"/>
      <c r="CO68" s="1001"/>
      <c r="CP68" s="1001"/>
      <c r="CQ68" s="1002"/>
      <c r="CR68" s="1000"/>
      <c r="CS68" s="1001"/>
      <c r="CT68" s="1001"/>
      <c r="CU68" s="1001"/>
      <c r="CV68" s="1002"/>
      <c r="CW68" s="1000"/>
      <c r="CX68" s="1001"/>
      <c r="CY68" s="1001"/>
      <c r="CZ68" s="1001"/>
      <c r="DA68" s="1002"/>
      <c r="DB68" s="1000"/>
      <c r="DC68" s="1001"/>
      <c r="DD68" s="1001"/>
      <c r="DE68" s="1001"/>
      <c r="DF68" s="1002"/>
      <c r="DG68" s="1000"/>
      <c r="DH68" s="1001"/>
      <c r="DI68" s="1001"/>
      <c r="DJ68" s="1001"/>
      <c r="DK68" s="1002"/>
      <c r="DL68" s="1000"/>
      <c r="DM68" s="1001"/>
      <c r="DN68" s="1001"/>
      <c r="DO68" s="1001"/>
      <c r="DP68" s="1002"/>
      <c r="DQ68" s="1000"/>
      <c r="DR68" s="1001"/>
      <c r="DS68" s="1001"/>
      <c r="DT68" s="1001"/>
      <c r="DU68" s="1002"/>
      <c r="DV68" s="989"/>
      <c r="DW68" s="990"/>
      <c r="DX68" s="990"/>
      <c r="DY68" s="990"/>
      <c r="DZ68" s="991"/>
      <c r="EA68" s="212"/>
    </row>
    <row r="69" spans="1:131" ht="26.25" customHeight="1" x14ac:dyDescent="0.2">
      <c r="A69" s="221">
        <v>2</v>
      </c>
      <c r="B69" s="1018" t="s">
        <v>556</v>
      </c>
      <c r="C69" s="1019"/>
      <c r="D69" s="1019"/>
      <c r="E69" s="1019"/>
      <c r="F69" s="1019"/>
      <c r="G69" s="1019"/>
      <c r="H69" s="1019"/>
      <c r="I69" s="1019"/>
      <c r="J69" s="1019"/>
      <c r="K69" s="1019"/>
      <c r="L69" s="1019"/>
      <c r="M69" s="1019"/>
      <c r="N69" s="1019"/>
      <c r="O69" s="1019"/>
      <c r="P69" s="1020"/>
      <c r="Q69" s="1021">
        <v>5552</v>
      </c>
      <c r="R69" s="1015"/>
      <c r="S69" s="1015"/>
      <c r="T69" s="1015"/>
      <c r="U69" s="1015"/>
      <c r="V69" s="1015">
        <v>4641</v>
      </c>
      <c r="W69" s="1015"/>
      <c r="X69" s="1015"/>
      <c r="Y69" s="1015"/>
      <c r="Z69" s="1015"/>
      <c r="AA69" s="1015">
        <v>912</v>
      </c>
      <c r="AB69" s="1015"/>
      <c r="AC69" s="1015"/>
      <c r="AD69" s="1015"/>
      <c r="AE69" s="1015"/>
      <c r="AF69" s="1015">
        <v>912</v>
      </c>
      <c r="AG69" s="1015"/>
      <c r="AH69" s="1015"/>
      <c r="AI69" s="1015"/>
      <c r="AJ69" s="1015"/>
      <c r="AK69" s="1015">
        <v>0</v>
      </c>
      <c r="AL69" s="1015"/>
      <c r="AM69" s="1015"/>
      <c r="AN69" s="1015"/>
      <c r="AO69" s="1015"/>
      <c r="AP69" s="1015" t="s">
        <v>554</v>
      </c>
      <c r="AQ69" s="1015"/>
      <c r="AR69" s="1015"/>
      <c r="AS69" s="1015"/>
      <c r="AT69" s="1015"/>
      <c r="AU69" s="1015" t="s">
        <v>554</v>
      </c>
      <c r="AV69" s="1015"/>
      <c r="AW69" s="1015"/>
      <c r="AX69" s="1015"/>
      <c r="AY69" s="1015"/>
      <c r="AZ69" s="1016"/>
      <c r="BA69" s="1016"/>
      <c r="BB69" s="1016"/>
      <c r="BC69" s="1016"/>
      <c r="BD69" s="1017"/>
      <c r="BE69" s="224"/>
      <c r="BF69" s="224"/>
      <c r="BG69" s="224"/>
      <c r="BH69" s="224"/>
      <c r="BI69" s="224"/>
      <c r="BJ69" s="224"/>
      <c r="BK69" s="224"/>
      <c r="BL69" s="224"/>
      <c r="BM69" s="224"/>
      <c r="BN69" s="224"/>
      <c r="BO69" s="224"/>
      <c r="BP69" s="224"/>
      <c r="BQ69" s="221">
        <v>63</v>
      </c>
      <c r="BR69" s="226"/>
      <c r="BS69" s="989"/>
      <c r="BT69" s="990"/>
      <c r="BU69" s="990"/>
      <c r="BV69" s="990"/>
      <c r="BW69" s="990"/>
      <c r="BX69" s="990"/>
      <c r="BY69" s="990"/>
      <c r="BZ69" s="990"/>
      <c r="CA69" s="990"/>
      <c r="CB69" s="990"/>
      <c r="CC69" s="990"/>
      <c r="CD69" s="990"/>
      <c r="CE69" s="990"/>
      <c r="CF69" s="990"/>
      <c r="CG69" s="999"/>
      <c r="CH69" s="1000"/>
      <c r="CI69" s="1001"/>
      <c r="CJ69" s="1001"/>
      <c r="CK69" s="1001"/>
      <c r="CL69" s="1002"/>
      <c r="CM69" s="1000"/>
      <c r="CN69" s="1001"/>
      <c r="CO69" s="1001"/>
      <c r="CP69" s="1001"/>
      <c r="CQ69" s="1002"/>
      <c r="CR69" s="1000"/>
      <c r="CS69" s="1001"/>
      <c r="CT69" s="1001"/>
      <c r="CU69" s="1001"/>
      <c r="CV69" s="1002"/>
      <c r="CW69" s="1000"/>
      <c r="CX69" s="1001"/>
      <c r="CY69" s="1001"/>
      <c r="CZ69" s="1001"/>
      <c r="DA69" s="1002"/>
      <c r="DB69" s="1000"/>
      <c r="DC69" s="1001"/>
      <c r="DD69" s="1001"/>
      <c r="DE69" s="1001"/>
      <c r="DF69" s="1002"/>
      <c r="DG69" s="1000"/>
      <c r="DH69" s="1001"/>
      <c r="DI69" s="1001"/>
      <c r="DJ69" s="1001"/>
      <c r="DK69" s="1002"/>
      <c r="DL69" s="1000"/>
      <c r="DM69" s="1001"/>
      <c r="DN69" s="1001"/>
      <c r="DO69" s="1001"/>
      <c r="DP69" s="1002"/>
      <c r="DQ69" s="1000"/>
      <c r="DR69" s="1001"/>
      <c r="DS69" s="1001"/>
      <c r="DT69" s="1001"/>
      <c r="DU69" s="1002"/>
      <c r="DV69" s="989"/>
      <c r="DW69" s="990"/>
      <c r="DX69" s="990"/>
      <c r="DY69" s="990"/>
      <c r="DZ69" s="991"/>
      <c r="EA69" s="212"/>
    </row>
    <row r="70" spans="1:131" ht="26.25" customHeight="1" x14ac:dyDescent="0.2">
      <c r="A70" s="221">
        <v>3</v>
      </c>
      <c r="B70" s="1018" t="s">
        <v>557</v>
      </c>
      <c r="C70" s="1019"/>
      <c r="D70" s="1019"/>
      <c r="E70" s="1019"/>
      <c r="F70" s="1019"/>
      <c r="G70" s="1019"/>
      <c r="H70" s="1019"/>
      <c r="I70" s="1019"/>
      <c r="J70" s="1019"/>
      <c r="K70" s="1019"/>
      <c r="L70" s="1019"/>
      <c r="M70" s="1019"/>
      <c r="N70" s="1019"/>
      <c r="O70" s="1019"/>
      <c r="P70" s="1020"/>
      <c r="Q70" s="1021">
        <v>1491</v>
      </c>
      <c r="R70" s="1015"/>
      <c r="S70" s="1015"/>
      <c r="T70" s="1015"/>
      <c r="U70" s="1015"/>
      <c r="V70" s="1015">
        <v>1487</v>
      </c>
      <c r="W70" s="1015"/>
      <c r="X70" s="1015"/>
      <c r="Y70" s="1015"/>
      <c r="Z70" s="1015"/>
      <c r="AA70" s="1015">
        <v>3</v>
      </c>
      <c r="AB70" s="1015"/>
      <c r="AC70" s="1015"/>
      <c r="AD70" s="1015"/>
      <c r="AE70" s="1015"/>
      <c r="AF70" s="1015">
        <v>3</v>
      </c>
      <c r="AG70" s="1015"/>
      <c r="AH70" s="1015"/>
      <c r="AI70" s="1015"/>
      <c r="AJ70" s="1015"/>
      <c r="AK70" s="1015">
        <v>41</v>
      </c>
      <c r="AL70" s="1015"/>
      <c r="AM70" s="1015"/>
      <c r="AN70" s="1015"/>
      <c r="AO70" s="1015"/>
      <c r="AP70" s="1015" t="s">
        <v>554</v>
      </c>
      <c r="AQ70" s="1015"/>
      <c r="AR70" s="1015"/>
      <c r="AS70" s="1015"/>
      <c r="AT70" s="1015"/>
      <c r="AU70" s="1015" t="s">
        <v>554</v>
      </c>
      <c r="AV70" s="1015"/>
      <c r="AW70" s="1015"/>
      <c r="AX70" s="1015"/>
      <c r="AY70" s="1015"/>
      <c r="AZ70" s="1016"/>
      <c r="BA70" s="1016"/>
      <c r="BB70" s="1016"/>
      <c r="BC70" s="1016"/>
      <c r="BD70" s="1017"/>
      <c r="BE70" s="224"/>
      <c r="BF70" s="224"/>
      <c r="BG70" s="224"/>
      <c r="BH70" s="224"/>
      <c r="BI70" s="224"/>
      <c r="BJ70" s="224"/>
      <c r="BK70" s="224"/>
      <c r="BL70" s="224"/>
      <c r="BM70" s="224"/>
      <c r="BN70" s="224"/>
      <c r="BO70" s="224"/>
      <c r="BP70" s="224"/>
      <c r="BQ70" s="221">
        <v>64</v>
      </c>
      <c r="BR70" s="226"/>
      <c r="BS70" s="989"/>
      <c r="BT70" s="990"/>
      <c r="BU70" s="990"/>
      <c r="BV70" s="990"/>
      <c r="BW70" s="990"/>
      <c r="BX70" s="990"/>
      <c r="BY70" s="990"/>
      <c r="BZ70" s="990"/>
      <c r="CA70" s="990"/>
      <c r="CB70" s="990"/>
      <c r="CC70" s="990"/>
      <c r="CD70" s="990"/>
      <c r="CE70" s="990"/>
      <c r="CF70" s="990"/>
      <c r="CG70" s="999"/>
      <c r="CH70" s="1000"/>
      <c r="CI70" s="1001"/>
      <c r="CJ70" s="1001"/>
      <c r="CK70" s="1001"/>
      <c r="CL70" s="1002"/>
      <c r="CM70" s="1000"/>
      <c r="CN70" s="1001"/>
      <c r="CO70" s="1001"/>
      <c r="CP70" s="1001"/>
      <c r="CQ70" s="1002"/>
      <c r="CR70" s="1000"/>
      <c r="CS70" s="1001"/>
      <c r="CT70" s="1001"/>
      <c r="CU70" s="1001"/>
      <c r="CV70" s="1002"/>
      <c r="CW70" s="1000"/>
      <c r="CX70" s="1001"/>
      <c r="CY70" s="1001"/>
      <c r="CZ70" s="1001"/>
      <c r="DA70" s="1002"/>
      <c r="DB70" s="1000"/>
      <c r="DC70" s="1001"/>
      <c r="DD70" s="1001"/>
      <c r="DE70" s="1001"/>
      <c r="DF70" s="1002"/>
      <c r="DG70" s="1000"/>
      <c r="DH70" s="1001"/>
      <c r="DI70" s="1001"/>
      <c r="DJ70" s="1001"/>
      <c r="DK70" s="1002"/>
      <c r="DL70" s="1000"/>
      <c r="DM70" s="1001"/>
      <c r="DN70" s="1001"/>
      <c r="DO70" s="1001"/>
      <c r="DP70" s="1002"/>
      <c r="DQ70" s="1000"/>
      <c r="DR70" s="1001"/>
      <c r="DS70" s="1001"/>
      <c r="DT70" s="1001"/>
      <c r="DU70" s="1002"/>
      <c r="DV70" s="989"/>
      <c r="DW70" s="990"/>
      <c r="DX70" s="990"/>
      <c r="DY70" s="990"/>
      <c r="DZ70" s="991"/>
      <c r="EA70" s="212"/>
    </row>
    <row r="71" spans="1:131" ht="26.25" customHeight="1" x14ac:dyDescent="0.2">
      <c r="A71" s="221">
        <v>4</v>
      </c>
      <c r="B71" s="1018" t="s">
        <v>558</v>
      </c>
      <c r="C71" s="1019"/>
      <c r="D71" s="1019"/>
      <c r="E71" s="1019"/>
      <c r="F71" s="1019"/>
      <c r="G71" s="1019"/>
      <c r="H71" s="1019"/>
      <c r="I71" s="1019"/>
      <c r="J71" s="1019"/>
      <c r="K71" s="1019"/>
      <c r="L71" s="1019"/>
      <c r="M71" s="1019"/>
      <c r="N71" s="1019"/>
      <c r="O71" s="1019"/>
      <c r="P71" s="1020"/>
      <c r="Q71" s="1021">
        <v>8</v>
      </c>
      <c r="R71" s="1015"/>
      <c r="S71" s="1015"/>
      <c r="T71" s="1015"/>
      <c r="U71" s="1015"/>
      <c r="V71" s="1015">
        <v>7</v>
      </c>
      <c r="W71" s="1015"/>
      <c r="X71" s="1015"/>
      <c r="Y71" s="1015"/>
      <c r="Z71" s="1015"/>
      <c r="AA71" s="1015">
        <v>0</v>
      </c>
      <c r="AB71" s="1015"/>
      <c r="AC71" s="1015"/>
      <c r="AD71" s="1015"/>
      <c r="AE71" s="1015"/>
      <c r="AF71" s="1015">
        <v>0</v>
      </c>
      <c r="AG71" s="1015"/>
      <c r="AH71" s="1015"/>
      <c r="AI71" s="1015"/>
      <c r="AJ71" s="1015"/>
      <c r="AK71" s="1015">
        <v>5</v>
      </c>
      <c r="AL71" s="1015"/>
      <c r="AM71" s="1015"/>
      <c r="AN71" s="1015"/>
      <c r="AO71" s="1015"/>
      <c r="AP71" s="1015" t="s">
        <v>554</v>
      </c>
      <c r="AQ71" s="1015"/>
      <c r="AR71" s="1015"/>
      <c r="AS71" s="1015"/>
      <c r="AT71" s="1015"/>
      <c r="AU71" s="1015" t="s">
        <v>554</v>
      </c>
      <c r="AV71" s="1015"/>
      <c r="AW71" s="1015"/>
      <c r="AX71" s="1015"/>
      <c r="AY71" s="1015"/>
      <c r="AZ71" s="1016"/>
      <c r="BA71" s="1016"/>
      <c r="BB71" s="1016"/>
      <c r="BC71" s="1016"/>
      <c r="BD71" s="1017"/>
      <c r="BE71" s="224"/>
      <c r="BF71" s="224"/>
      <c r="BG71" s="224"/>
      <c r="BH71" s="224"/>
      <c r="BI71" s="224"/>
      <c r="BJ71" s="224"/>
      <c r="BK71" s="224"/>
      <c r="BL71" s="224"/>
      <c r="BM71" s="224"/>
      <c r="BN71" s="224"/>
      <c r="BO71" s="224"/>
      <c r="BP71" s="224"/>
      <c r="BQ71" s="221">
        <v>65</v>
      </c>
      <c r="BR71" s="226"/>
      <c r="BS71" s="989"/>
      <c r="BT71" s="990"/>
      <c r="BU71" s="990"/>
      <c r="BV71" s="990"/>
      <c r="BW71" s="990"/>
      <c r="BX71" s="990"/>
      <c r="BY71" s="990"/>
      <c r="BZ71" s="990"/>
      <c r="CA71" s="990"/>
      <c r="CB71" s="990"/>
      <c r="CC71" s="990"/>
      <c r="CD71" s="990"/>
      <c r="CE71" s="990"/>
      <c r="CF71" s="990"/>
      <c r="CG71" s="999"/>
      <c r="CH71" s="1000"/>
      <c r="CI71" s="1001"/>
      <c r="CJ71" s="1001"/>
      <c r="CK71" s="1001"/>
      <c r="CL71" s="1002"/>
      <c r="CM71" s="1000"/>
      <c r="CN71" s="1001"/>
      <c r="CO71" s="1001"/>
      <c r="CP71" s="1001"/>
      <c r="CQ71" s="1002"/>
      <c r="CR71" s="1000"/>
      <c r="CS71" s="1001"/>
      <c r="CT71" s="1001"/>
      <c r="CU71" s="1001"/>
      <c r="CV71" s="1002"/>
      <c r="CW71" s="1000"/>
      <c r="CX71" s="1001"/>
      <c r="CY71" s="1001"/>
      <c r="CZ71" s="1001"/>
      <c r="DA71" s="1002"/>
      <c r="DB71" s="1000"/>
      <c r="DC71" s="1001"/>
      <c r="DD71" s="1001"/>
      <c r="DE71" s="1001"/>
      <c r="DF71" s="1002"/>
      <c r="DG71" s="1000"/>
      <c r="DH71" s="1001"/>
      <c r="DI71" s="1001"/>
      <c r="DJ71" s="1001"/>
      <c r="DK71" s="1002"/>
      <c r="DL71" s="1000"/>
      <c r="DM71" s="1001"/>
      <c r="DN71" s="1001"/>
      <c r="DO71" s="1001"/>
      <c r="DP71" s="1002"/>
      <c r="DQ71" s="1000"/>
      <c r="DR71" s="1001"/>
      <c r="DS71" s="1001"/>
      <c r="DT71" s="1001"/>
      <c r="DU71" s="1002"/>
      <c r="DV71" s="989"/>
      <c r="DW71" s="990"/>
      <c r="DX71" s="990"/>
      <c r="DY71" s="990"/>
      <c r="DZ71" s="991"/>
      <c r="EA71" s="212"/>
    </row>
    <row r="72" spans="1:131" ht="26.25" customHeight="1" x14ac:dyDescent="0.2">
      <c r="A72" s="221">
        <v>5</v>
      </c>
      <c r="B72" s="1018" t="s">
        <v>559</v>
      </c>
      <c r="C72" s="1019"/>
      <c r="D72" s="1019"/>
      <c r="E72" s="1019"/>
      <c r="F72" s="1019"/>
      <c r="G72" s="1019"/>
      <c r="H72" s="1019"/>
      <c r="I72" s="1019"/>
      <c r="J72" s="1019"/>
      <c r="K72" s="1019"/>
      <c r="L72" s="1019"/>
      <c r="M72" s="1019"/>
      <c r="N72" s="1019"/>
      <c r="O72" s="1019"/>
      <c r="P72" s="1020"/>
      <c r="Q72" s="1021">
        <v>33</v>
      </c>
      <c r="R72" s="1015"/>
      <c r="S72" s="1015"/>
      <c r="T72" s="1015"/>
      <c r="U72" s="1015"/>
      <c r="V72" s="1015">
        <v>17</v>
      </c>
      <c r="W72" s="1015"/>
      <c r="X72" s="1015"/>
      <c r="Y72" s="1015"/>
      <c r="Z72" s="1015"/>
      <c r="AA72" s="1015">
        <v>17</v>
      </c>
      <c r="AB72" s="1015"/>
      <c r="AC72" s="1015"/>
      <c r="AD72" s="1015"/>
      <c r="AE72" s="1015"/>
      <c r="AF72" s="1015">
        <v>17</v>
      </c>
      <c r="AG72" s="1015"/>
      <c r="AH72" s="1015"/>
      <c r="AI72" s="1015"/>
      <c r="AJ72" s="1015"/>
      <c r="AK72" s="1015">
        <v>23</v>
      </c>
      <c r="AL72" s="1015"/>
      <c r="AM72" s="1015"/>
      <c r="AN72" s="1015"/>
      <c r="AO72" s="1015"/>
      <c r="AP72" s="1015" t="s">
        <v>554</v>
      </c>
      <c r="AQ72" s="1015"/>
      <c r="AR72" s="1015"/>
      <c r="AS72" s="1015"/>
      <c r="AT72" s="1015"/>
      <c r="AU72" s="1015" t="s">
        <v>554</v>
      </c>
      <c r="AV72" s="1015"/>
      <c r="AW72" s="1015"/>
      <c r="AX72" s="1015"/>
      <c r="AY72" s="1015"/>
      <c r="AZ72" s="1016"/>
      <c r="BA72" s="1016"/>
      <c r="BB72" s="1016"/>
      <c r="BC72" s="1016"/>
      <c r="BD72" s="1017"/>
      <c r="BE72" s="224"/>
      <c r="BF72" s="224"/>
      <c r="BG72" s="224"/>
      <c r="BH72" s="224"/>
      <c r="BI72" s="224"/>
      <c r="BJ72" s="224"/>
      <c r="BK72" s="224"/>
      <c r="BL72" s="224"/>
      <c r="BM72" s="224"/>
      <c r="BN72" s="224"/>
      <c r="BO72" s="224"/>
      <c r="BP72" s="224"/>
      <c r="BQ72" s="221">
        <v>66</v>
      </c>
      <c r="BR72" s="226"/>
      <c r="BS72" s="989"/>
      <c r="BT72" s="990"/>
      <c r="BU72" s="990"/>
      <c r="BV72" s="990"/>
      <c r="BW72" s="990"/>
      <c r="BX72" s="990"/>
      <c r="BY72" s="990"/>
      <c r="BZ72" s="990"/>
      <c r="CA72" s="990"/>
      <c r="CB72" s="990"/>
      <c r="CC72" s="990"/>
      <c r="CD72" s="990"/>
      <c r="CE72" s="990"/>
      <c r="CF72" s="990"/>
      <c r="CG72" s="999"/>
      <c r="CH72" s="1000"/>
      <c r="CI72" s="1001"/>
      <c r="CJ72" s="1001"/>
      <c r="CK72" s="1001"/>
      <c r="CL72" s="1002"/>
      <c r="CM72" s="1000"/>
      <c r="CN72" s="1001"/>
      <c r="CO72" s="1001"/>
      <c r="CP72" s="1001"/>
      <c r="CQ72" s="1002"/>
      <c r="CR72" s="1000"/>
      <c r="CS72" s="1001"/>
      <c r="CT72" s="1001"/>
      <c r="CU72" s="1001"/>
      <c r="CV72" s="1002"/>
      <c r="CW72" s="1000"/>
      <c r="CX72" s="1001"/>
      <c r="CY72" s="1001"/>
      <c r="CZ72" s="1001"/>
      <c r="DA72" s="1002"/>
      <c r="DB72" s="1000"/>
      <c r="DC72" s="1001"/>
      <c r="DD72" s="1001"/>
      <c r="DE72" s="1001"/>
      <c r="DF72" s="1002"/>
      <c r="DG72" s="1000"/>
      <c r="DH72" s="1001"/>
      <c r="DI72" s="1001"/>
      <c r="DJ72" s="1001"/>
      <c r="DK72" s="1002"/>
      <c r="DL72" s="1000"/>
      <c r="DM72" s="1001"/>
      <c r="DN72" s="1001"/>
      <c r="DO72" s="1001"/>
      <c r="DP72" s="1002"/>
      <c r="DQ72" s="1000"/>
      <c r="DR72" s="1001"/>
      <c r="DS72" s="1001"/>
      <c r="DT72" s="1001"/>
      <c r="DU72" s="1002"/>
      <c r="DV72" s="989"/>
      <c r="DW72" s="990"/>
      <c r="DX72" s="990"/>
      <c r="DY72" s="990"/>
      <c r="DZ72" s="991"/>
      <c r="EA72" s="212"/>
    </row>
    <row r="73" spans="1:131" ht="26.25" customHeight="1" x14ac:dyDescent="0.2">
      <c r="A73" s="221">
        <v>6</v>
      </c>
      <c r="B73" s="1018" t="s">
        <v>560</v>
      </c>
      <c r="C73" s="1019"/>
      <c r="D73" s="1019"/>
      <c r="E73" s="1019"/>
      <c r="F73" s="1019"/>
      <c r="G73" s="1019"/>
      <c r="H73" s="1019"/>
      <c r="I73" s="1019"/>
      <c r="J73" s="1019"/>
      <c r="K73" s="1019"/>
      <c r="L73" s="1019"/>
      <c r="M73" s="1019"/>
      <c r="N73" s="1019"/>
      <c r="O73" s="1019"/>
      <c r="P73" s="1020"/>
      <c r="Q73" s="1021">
        <v>772</v>
      </c>
      <c r="R73" s="1015"/>
      <c r="S73" s="1015"/>
      <c r="T73" s="1015"/>
      <c r="U73" s="1015"/>
      <c r="V73" s="1015">
        <v>728</v>
      </c>
      <c r="W73" s="1015"/>
      <c r="X73" s="1015"/>
      <c r="Y73" s="1015"/>
      <c r="Z73" s="1015"/>
      <c r="AA73" s="1015">
        <v>44</v>
      </c>
      <c r="AB73" s="1015"/>
      <c r="AC73" s="1015"/>
      <c r="AD73" s="1015"/>
      <c r="AE73" s="1015"/>
      <c r="AF73" s="1015">
        <v>44</v>
      </c>
      <c r="AG73" s="1015"/>
      <c r="AH73" s="1015"/>
      <c r="AI73" s="1015"/>
      <c r="AJ73" s="1015"/>
      <c r="AK73" s="1015">
        <v>315</v>
      </c>
      <c r="AL73" s="1015"/>
      <c r="AM73" s="1015"/>
      <c r="AN73" s="1015"/>
      <c r="AO73" s="1015"/>
      <c r="AP73" s="1015" t="s">
        <v>554</v>
      </c>
      <c r="AQ73" s="1015"/>
      <c r="AR73" s="1015"/>
      <c r="AS73" s="1015"/>
      <c r="AT73" s="1015"/>
      <c r="AU73" s="1015" t="s">
        <v>554</v>
      </c>
      <c r="AV73" s="1015"/>
      <c r="AW73" s="1015"/>
      <c r="AX73" s="1015"/>
      <c r="AY73" s="1015"/>
      <c r="AZ73" s="1016"/>
      <c r="BA73" s="1016"/>
      <c r="BB73" s="1016"/>
      <c r="BC73" s="1016"/>
      <c r="BD73" s="1017"/>
      <c r="BE73" s="224"/>
      <c r="BF73" s="224"/>
      <c r="BG73" s="224"/>
      <c r="BH73" s="224"/>
      <c r="BI73" s="224"/>
      <c r="BJ73" s="224"/>
      <c r="BK73" s="224"/>
      <c r="BL73" s="224"/>
      <c r="BM73" s="224"/>
      <c r="BN73" s="224"/>
      <c r="BO73" s="224"/>
      <c r="BP73" s="224"/>
      <c r="BQ73" s="221">
        <v>67</v>
      </c>
      <c r="BR73" s="226"/>
      <c r="BS73" s="989"/>
      <c r="BT73" s="990"/>
      <c r="BU73" s="990"/>
      <c r="BV73" s="990"/>
      <c r="BW73" s="990"/>
      <c r="BX73" s="990"/>
      <c r="BY73" s="990"/>
      <c r="BZ73" s="990"/>
      <c r="CA73" s="990"/>
      <c r="CB73" s="990"/>
      <c r="CC73" s="990"/>
      <c r="CD73" s="990"/>
      <c r="CE73" s="990"/>
      <c r="CF73" s="990"/>
      <c r="CG73" s="999"/>
      <c r="CH73" s="1000"/>
      <c r="CI73" s="1001"/>
      <c r="CJ73" s="1001"/>
      <c r="CK73" s="1001"/>
      <c r="CL73" s="1002"/>
      <c r="CM73" s="1000"/>
      <c r="CN73" s="1001"/>
      <c r="CO73" s="1001"/>
      <c r="CP73" s="1001"/>
      <c r="CQ73" s="1002"/>
      <c r="CR73" s="1000"/>
      <c r="CS73" s="1001"/>
      <c r="CT73" s="1001"/>
      <c r="CU73" s="1001"/>
      <c r="CV73" s="1002"/>
      <c r="CW73" s="1000"/>
      <c r="CX73" s="1001"/>
      <c r="CY73" s="1001"/>
      <c r="CZ73" s="1001"/>
      <c r="DA73" s="1002"/>
      <c r="DB73" s="1000"/>
      <c r="DC73" s="1001"/>
      <c r="DD73" s="1001"/>
      <c r="DE73" s="1001"/>
      <c r="DF73" s="1002"/>
      <c r="DG73" s="1000"/>
      <c r="DH73" s="1001"/>
      <c r="DI73" s="1001"/>
      <c r="DJ73" s="1001"/>
      <c r="DK73" s="1002"/>
      <c r="DL73" s="1000"/>
      <c r="DM73" s="1001"/>
      <c r="DN73" s="1001"/>
      <c r="DO73" s="1001"/>
      <c r="DP73" s="1002"/>
      <c r="DQ73" s="1000"/>
      <c r="DR73" s="1001"/>
      <c r="DS73" s="1001"/>
      <c r="DT73" s="1001"/>
      <c r="DU73" s="1002"/>
      <c r="DV73" s="989"/>
      <c r="DW73" s="990"/>
      <c r="DX73" s="990"/>
      <c r="DY73" s="990"/>
      <c r="DZ73" s="991"/>
      <c r="EA73" s="212"/>
    </row>
    <row r="74" spans="1:131" ht="26.25" customHeight="1" x14ac:dyDescent="0.2">
      <c r="A74" s="221">
        <v>7</v>
      </c>
      <c r="B74" s="1018" t="s">
        <v>561</v>
      </c>
      <c r="C74" s="1019"/>
      <c r="D74" s="1019"/>
      <c r="E74" s="1019"/>
      <c r="F74" s="1019"/>
      <c r="G74" s="1019"/>
      <c r="H74" s="1019"/>
      <c r="I74" s="1019"/>
      <c r="J74" s="1019"/>
      <c r="K74" s="1019"/>
      <c r="L74" s="1019"/>
      <c r="M74" s="1019"/>
      <c r="N74" s="1019"/>
      <c r="O74" s="1019"/>
      <c r="P74" s="1020"/>
      <c r="Q74" s="1021">
        <v>1876</v>
      </c>
      <c r="R74" s="1015"/>
      <c r="S74" s="1015"/>
      <c r="T74" s="1015"/>
      <c r="U74" s="1015"/>
      <c r="V74" s="1015">
        <v>1810</v>
      </c>
      <c r="W74" s="1015"/>
      <c r="X74" s="1015"/>
      <c r="Y74" s="1015"/>
      <c r="Z74" s="1015"/>
      <c r="AA74" s="1015">
        <v>66</v>
      </c>
      <c r="AB74" s="1015"/>
      <c r="AC74" s="1015"/>
      <c r="AD74" s="1015"/>
      <c r="AE74" s="1015"/>
      <c r="AF74" s="1015">
        <v>66</v>
      </c>
      <c r="AG74" s="1015"/>
      <c r="AH74" s="1015"/>
      <c r="AI74" s="1015"/>
      <c r="AJ74" s="1015"/>
      <c r="AK74" s="1015" t="s">
        <v>554</v>
      </c>
      <c r="AL74" s="1015"/>
      <c r="AM74" s="1015"/>
      <c r="AN74" s="1015"/>
      <c r="AO74" s="1015"/>
      <c r="AP74" s="1015" t="s">
        <v>554</v>
      </c>
      <c r="AQ74" s="1015"/>
      <c r="AR74" s="1015"/>
      <c r="AS74" s="1015"/>
      <c r="AT74" s="1015"/>
      <c r="AU74" s="1015" t="s">
        <v>554</v>
      </c>
      <c r="AV74" s="1015"/>
      <c r="AW74" s="1015"/>
      <c r="AX74" s="1015"/>
      <c r="AY74" s="1015"/>
      <c r="AZ74" s="1016"/>
      <c r="BA74" s="1016"/>
      <c r="BB74" s="1016"/>
      <c r="BC74" s="1016"/>
      <c r="BD74" s="1017"/>
      <c r="BE74" s="224"/>
      <c r="BF74" s="224"/>
      <c r="BG74" s="224"/>
      <c r="BH74" s="224"/>
      <c r="BI74" s="224"/>
      <c r="BJ74" s="224"/>
      <c r="BK74" s="224"/>
      <c r="BL74" s="224"/>
      <c r="BM74" s="224"/>
      <c r="BN74" s="224"/>
      <c r="BO74" s="224"/>
      <c r="BP74" s="224"/>
      <c r="BQ74" s="221">
        <v>68</v>
      </c>
      <c r="BR74" s="226"/>
      <c r="BS74" s="989"/>
      <c r="BT74" s="990"/>
      <c r="BU74" s="990"/>
      <c r="BV74" s="990"/>
      <c r="BW74" s="990"/>
      <c r="BX74" s="990"/>
      <c r="BY74" s="990"/>
      <c r="BZ74" s="990"/>
      <c r="CA74" s="990"/>
      <c r="CB74" s="990"/>
      <c r="CC74" s="990"/>
      <c r="CD74" s="990"/>
      <c r="CE74" s="990"/>
      <c r="CF74" s="990"/>
      <c r="CG74" s="999"/>
      <c r="CH74" s="1000"/>
      <c r="CI74" s="1001"/>
      <c r="CJ74" s="1001"/>
      <c r="CK74" s="1001"/>
      <c r="CL74" s="1002"/>
      <c r="CM74" s="1000"/>
      <c r="CN74" s="1001"/>
      <c r="CO74" s="1001"/>
      <c r="CP74" s="1001"/>
      <c r="CQ74" s="1002"/>
      <c r="CR74" s="1000"/>
      <c r="CS74" s="1001"/>
      <c r="CT74" s="1001"/>
      <c r="CU74" s="1001"/>
      <c r="CV74" s="1002"/>
      <c r="CW74" s="1000"/>
      <c r="CX74" s="1001"/>
      <c r="CY74" s="1001"/>
      <c r="CZ74" s="1001"/>
      <c r="DA74" s="1002"/>
      <c r="DB74" s="1000"/>
      <c r="DC74" s="1001"/>
      <c r="DD74" s="1001"/>
      <c r="DE74" s="1001"/>
      <c r="DF74" s="1002"/>
      <c r="DG74" s="1000"/>
      <c r="DH74" s="1001"/>
      <c r="DI74" s="1001"/>
      <c r="DJ74" s="1001"/>
      <c r="DK74" s="1002"/>
      <c r="DL74" s="1000"/>
      <c r="DM74" s="1001"/>
      <c r="DN74" s="1001"/>
      <c r="DO74" s="1001"/>
      <c r="DP74" s="1002"/>
      <c r="DQ74" s="1000"/>
      <c r="DR74" s="1001"/>
      <c r="DS74" s="1001"/>
      <c r="DT74" s="1001"/>
      <c r="DU74" s="1002"/>
      <c r="DV74" s="989"/>
      <c r="DW74" s="990"/>
      <c r="DX74" s="990"/>
      <c r="DY74" s="990"/>
      <c r="DZ74" s="991"/>
      <c r="EA74" s="212"/>
    </row>
    <row r="75" spans="1:131" ht="26.25" customHeight="1" x14ac:dyDescent="0.2">
      <c r="A75" s="221">
        <v>8</v>
      </c>
      <c r="B75" s="1018" t="s">
        <v>562</v>
      </c>
      <c r="C75" s="1019"/>
      <c r="D75" s="1019"/>
      <c r="E75" s="1019"/>
      <c r="F75" s="1019"/>
      <c r="G75" s="1019"/>
      <c r="H75" s="1019"/>
      <c r="I75" s="1019"/>
      <c r="J75" s="1019"/>
      <c r="K75" s="1019"/>
      <c r="L75" s="1019"/>
      <c r="M75" s="1019"/>
      <c r="N75" s="1019"/>
      <c r="O75" s="1019"/>
      <c r="P75" s="1020"/>
      <c r="Q75" s="1022">
        <v>297869</v>
      </c>
      <c r="R75" s="1023"/>
      <c r="S75" s="1023"/>
      <c r="T75" s="1023"/>
      <c r="U75" s="1024"/>
      <c r="V75" s="1025">
        <v>293113</v>
      </c>
      <c r="W75" s="1023"/>
      <c r="X75" s="1023"/>
      <c r="Y75" s="1023"/>
      <c r="Z75" s="1024"/>
      <c r="AA75" s="1025">
        <v>4756</v>
      </c>
      <c r="AB75" s="1023"/>
      <c r="AC75" s="1023"/>
      <c r="AD75" s="1023"/>
      <c r="AE75" s="1024"/>
      <c r="AF75" s="1025">
        <v>4756</v>
      </c>
      <c r="AG75" s="1023"/>
      <c r="AH75" s="1023"/>
      <c r="AI75" s="1023"/>
      <c r="AJ75" s="1024"/>
      <c r="AK75" s="1025">
        <v>1710</v>
      </c>
      <c r="AL75" s="1023"/>
      <c r="AM75" s="1023"/>
      <c r="AN75" s="1023"/>
      <c r="AO75" s="1024"/>
      <c r="AP75" s="1025" t="s">
        <v>554</v>
      </c>
      <c r="AQ75" s="1023"/>
      <c r="AR75" s="1023"/>
      <c r="AS75" s="1023"/>
      <c r="AT75" s="1024"/>
      <c r="AU75" s="1025" t="s">
        <v>554</v>
      </c>
      <c r="AV75" s="1023"/>
      <c r="AW75" s="1023"/>
      <c r="AX75" s="1023"/>
      <c r="AY75" s="1024"/>
      <c r="AZ75" s="1016"/>
      <c r="BA75" s="1016"/>
      <c r="BB75" s="1016"/>
      <c r="BC75" s="1016"/>
      <c r="BD75" s="1017"/>
      <c r="BE75" s="224"/>
      <c r="BF75" s="224"/>
      <c r="BG75" s="224"/>
      <c r="BH75" s="224"/>
      <c r="BI75" s="224"/>
      <c r="BJ75" s="224"/>
      <c r="BK75" s="224"/>
      <c r="BL75" s="224"/>
      <c r="BM75" s="224"/>
      <c r="BN75" s="224"/>
      <c r="BO75" s="224"/>
      <c r="BP75" s="224"/>
      <c r="BQ75" s="221">
        <v>69</v>
      </c>
      <c r="BR75" s="226"/>
      <c r="BS75" s="989"/>
      <c r="BT75" s="990"/>
      <c r="BU75" s="990"/>
      <c r="BV75" s="990"/>
      <c r="BW75" s="990"/>
      <c r="BX75" s="990"/>
      <c r="BY75" s="990"/>
      <c r="BZ75" s="990"/>
      <c r="CA75" s="990"/>
      <c r="CB75" s="990"/>
      <c r="CC75" s="990"/>
      <c r="CD75" s="990"/>
      <c r="CE75" s="990"/>
      <c r="CF75" s="990"/>
      <c r="CG75" s="999"/>
      <c r="CH75" s="1000"/>
      <c r="CI75" s="1001"/>
      <c r="CJ75" s="1001"/>
      <c r="CK75" s="1001"/>
      <c r="CL75" s="1002"/>
      <c r="CM75" s="1000"/>
      <c r="CN75" s="1001"/>
      <c r="CO75" s="1001"/>
      <c r="CP75" s="1001"/>
      <c r="CQ75" s="1002"/>
      <c r="CR75" s="1000"/>
      <c r="CS75" s="1001"/>
      <c r="CT75" s="1001"/>
      <c r="CU75" s="1001"/>
      <c r="CV75" s="1002"/>
      <c r="CW75" s="1000"/>
      <c r="CX75" s="1001"/>
      <c r="CY75" s="1001"/>
      <c r="CZ75" s="1001"/>
      <c r="DA75" s="1002"/>
      <c r="DB75" s="1000"/>
      <c r="DC75" s="1001"/>
      <c r="DD75" s="1001"/>
      <c r="DE75" s="1001"/>
      <c r="DF75" s="1002"/>
      <c r="DG75" s="1000"/>
      <c r="DH75" s="1001"/>
      <c r="DI75" s="1001"/>
      <c r="DJ75" s="1001"/>
      <c r="DK75" s="1002"/>
      <c r="DL75" s="1000"/>
      <c r="DM75" s="1001"/>
      <c r="DN75" s="1001"/>
      <c r="DO75" s="1001"/>
      <c r="DP75" s="1002"/>
      <c r="DQ75" s="1000"/>
      <c r="DR75" s="1001"/>
      <c r="DS75" s="1001"/>
      <c r="DT75" s="1001"/>
      <c r="DU75" s="1002"/>
      <c r="DV75" s="989"/>
      <c r="DW75" s="990"/>
      <c r="DX75" s="990"/>
      <c r="DY75" s="990"/>
      <c r="DZ75" s="991"/>
      <c r="EA75" s="212"/>
    </row>
    <row r="76" spans="1:131" ht="26.25" customHeight="1" x14ac:dyDescent="0.2">
      <c r="A76" s="221">
        <v>9</v>
      </c>
      <c r="B76" s="1018"/>
      <c r="C76" s="1019"/>
      <c r="D76" s="1019"/>
      <c r="E76" s="1019"/>
      <c r="F76" s="1019"/>
      <c r="G76" s="1019"/>
      <c r="H76" s="1019"/>
      <c r="I76" s="1019"/>
      <c r="J76" s="1019"/>
      <c r="K76" s="1019"/>
      <c r="L76" s="1019"/>
      <c r="M76" s="1019"/>
      <c r="N76" s="1019"/>
      <c r="O76" s="1019"/>
      <c r="P76" s="1020"/>
      <c r="Q76" s="1022"/>
      <c r="R76" s="1023"/>
      <c r="S76" s="1023"/>
      <c r="T76" s="1023"/>
      <c r="U76" s="1024"/>
      <c r="V76" s="1025"/>
      <c r="W76" s="1023"/>
      <c r="X76" s="1023"/>
      <c r="Y76" s="1023"/>
      <c r="Z76" s="1024"/>
      <c r="AA76" s="1025"/>
      <c r="AB76" s="1023"/>
      <c r="AC76" s="1023"/>
      <c r="AD76" s="1023"/>
      <c r="AE76" s="1024"/>
      <c r="AF76" s="1025"/>
      <c r="AG76" s="1023"/>
      <c r="AH76" s="1023"/>
      <c r="AI76" s="1023"/>
      <c r="AJ76" s="1024"/>
      <c r="AK76" s="1025"/>
      <c r="AL76" s="1023"/>
      <c r="AM76" s="1023"/>
      <c r="AN76" s="1023"/>
      <c r="AO76" s="1024"/>
      <c r="AP76" s="1025"/>
      <c r="AQ76" s="1023"/>
      <c r="AR76" s="1023"/>
      <c r="AS76" s="1023"/>
      <c r="AT76" s="1024"/>
      <c r="AU76" s="1025"/>
      <c r="AV76" s="1023"/>
      <c r="AW76" s="1023"/>
      <c r="AX76" s="1023"/>
      <c r="AY76" s="1024"/>
      <c r="AZ76" s="1016"/>
      <c r="BA76" s="1016"/>
      <c r="BB76" s="1016"/>
      <c r="BC76" s="1016"/>
      <c r="BD76" s="1017"/>
      <c r="BE76" s="224"/>
      <c r="BF76" s="224"/>
      <c r="BG76" s="224"/>
      <c r="BH76" s="224"/>
      <c r="BI76" s="224"/>
      <c r="BJ76" s="224"/>
      <c r="BK76" s="224"/>
      <c r="BL76" s="224"/>
      <c r="BM76" s="224"/>
      <c r="BN76" s="224"/>
      <c r="BO76" s="224"/>
      <c r="BP76" s="224"/>
      <c r="BQ76" s="221">
        <v>70</v>
      </c>
      <c r="BR76" s="226"/>
      <c r="BS76" s="989"/>
      <c r="BT76" s="990"/>
      <c r="BU76" s="990"/>
      <c r="BV76" s="990"/>
      <c r="BW76" s="990"/>
      <c r="BX76" s="990"/>
      <c r="BY76" s="990"/>
      <c r="BZ76" s="990"/>
      <c r="CA76" s="990"/>
      <c r="CB76" s="990"/>
      <c r="CC76" s="990"/>
      <c r="CD76" s="990"/>
      <c r="CE76" s="990"/>
      <c r="CF76" s="990"/>
      <c r="CG76" s="999"/>
      <c r="CH76" s="1000"/>
      <c r="CI76" s="1001"/>
      <c r="CJ76" s="1001"/>
      <c r="CK76" s="1001"/>
      <c r="CL76" s="1002"/>
      <c r="CM76" s="1000"/>
      <c r="CN76" s="1001"/>
      <c r="CO76" s="1001"/>
      <c r="CP76" s="1001"/>
      <c r="CQ76" s="1002"/>
      <c r="CR76" s="1000"/>
      <c r="CS76" s="1001"/>
      <c r="CT76" s="1001"/>
      <c r="CU76" s="1001"/>
      <c r="CV76" s="1002"/>
      <c r="CW76" s="1000"/>
      <c r="CX76" s="1001"/>
      <c r="CY76" s="1001"/>
      <c r="CZ76" s="1001"/>
      <c r="DA76" s="1002"/>
      <c r="DB76" s="1000"/>
      <c r="DC76" s="1001"/>
      <c r="DD76" s="1001"/>
      <c r="DE76" s="1001"/>
      <c r="DF76" s="1002"/>
      <c r="DG76" s="1000"/>
      <c r="DH76" s="1001"/>
      <c r="DI76" s="1001"/>
      <c r="DJ76" s="1001"/>
      <c r="DK76" s="1002"/>
      <c r="DL76" s="1000"/>
      <c r="DM76" s="1001"/>
      <c r="DN76" s="1001"/>
      <c r="DO76" s="1001"/>
      <c r="DP76" s="1002"/>
      <c r="DQ76" s="1000"/>
      <c r="DR76" s="1001"/>
      <c r="DS76" s="1001"/>
      <c r="DT76" s="1001"/>
      <c r="DU76" s="1002"/>
      <c r="DV76" s="989"/>
      <c r="DW76" s="990"/>
      <c r="DX76" s="990"/>
      <c r="DY76" s="990"/>
      <c r="DZ76" s="991"/>
      <c r="EA76" s="212"/>
    </row>
    <row r="77" spans="1:131" ht="26.25" customHeight="1" x14ac:dyDescent="0.2">
      <c r="A77" s="221">
        <v>10</v>
      </c>
      <c r="B77" s="1018"/>
      <c r="C77" s="1019"/>
      <c r="D77" s="1019"/>
      <c r="E77" s="1019"/>
      <c r="F77" s="1019"/>
      <c r="G77" s="1019"/>
      <c r="H77" s="1019"/>
      <c r="I77" s="1019"/>
      <c r="J77" s="1019"/>
      <c r="K77" s="1019"/>
      <c r="L77" s="1019"/>
      <c r="M77" s="1019"/>
      <c r="N77" s="1019"/>
      <c r="O77" s="1019"/>
      <c r="P77" s="1020"/>
      <c r="Q77" s="1022"/>
      <c r="R77" s="1023"/>
      <c r="S77" s="1023"/>
      <c r="T77" s="1023"/>
      <c r="U77" s="1024"/>
      <c r="V77" s="1025"/>
      <c r="W77" s="1023"/>
      <c r="X77" s="1023"/>
      <c r="Y77" s="1023"/>
      <c r="Z77" s="1024"/>
      <c r="AA77" s="1025"/>
      <c r="AB77" s="1023"/>
      <c r="AC77" s="1023"/>
      <c r="AD77" s="1023"/>
      <c r="AE77" s="1024"/>
      <c r="AF77" s="1025"/>
      <c r="AG77" s="1023"/>
      <c r="AH77" s="1023"/>
      <c r="AI77" s="1023"/>
      <c r="AJ77" s="1024"/>
      <c r="AK77" s="1025"/>
      <c r="AL77" s="1023"/>
      <c r="AM77" s="1023"/>
      <c r="AN77" s="1023"/>
      <c r="AO77" s="1024"/>
      <c r="AP77" s="1025"/>
      <c r="AQ77" s="1023"/>
      <c r="AR77" s="1023"/>
      <c r="AS77" s="1023"/>
      <c r="AT77" s="1024"/>
      <c r="AU77" s="1025"/>
      <c r="AV77" s="1023"/>
      <c r="AW77" s="1023"/>
      <c r="AX77" s="1023"/>
      <c r="AY77" s="1024"/>
      <c r="AZ77" s="1016"/>
      <c r="BA77" s="1016"/>
      <c r="BB77" s="1016"/>
      <c r="BC77" s="1016"/>
      <c r="BD77" s="1017"/>
      <c r="BE77" s="224"/>
      <c r="BF77" s="224"/>
      <c r="BG77" s="224"/>
      <c r="BH77" s="224"/>
      <c r="BI77" s="224"/>
      <c r="BJ77" s="224"/>
      <c r="BK77" s="224"/>
      <c r="BL77" s="224"/>
      <c r="BM77" s="224"/>
      <c r="BN77" s="224"/>
      <c r="BO77" s="224"/>
      <c r="BP77" s="224"/>
      <c r="BQ77" s="221">
        <v>71</v>
      </c>
      <c r="BR77" s="226"/>
      <c r="BS77" s="989"/>
      <c r="BT77" s="990"/>
      <c r="BU77" s="990"/>
      <c r="BV77" s="990"/>
      <c r="BW77" s="990"/>
      <c r="BX77" s="990"/>
      <c r="BY77" s="990"/>
      <c r="BZ77" s="990"/>
      <c r="CA77" s="990"/>
      <c r="CB77" s="990"/>
      <c r="CC77" s="990"/>
      <c r="CD77" s="990"/>
      <c r="CE77" s="990"/>
      <c r="CF77" s="990"/>
      <c r="CG77" s="999"/>
      <c r="CH77" s="1000"/>
      <c r="CI77" s="1001"/>
      <c r="CJ77" s="1001"/>
      <c r="CK77" s="1001"/>
      <c r="CL77" s="1002"/>
      <c r="CM77" s="1000"/>
      <c r="CN77" s="1001"/>
      <c r="CO77" s="1001"/>
      <c r="CP77" s="1001"/>
      <c r="CQ77" s="1002"/>
      <c r="CR77" s="1000"/>
      <c r="CS77" s="1001"/>
      <c r="CT77" s="1001"/>
      <c r="CU77" s="1001"/>
      <c r="CV77" s="1002"/>
      <c r="CW77" s="1000"/>
      <c r="CX77" s="1001"/>
      <c r="CY77" s="1001"/>
      <c r="CZ77" s="1001"/>
      <c r="DA77" s="1002"/>
      <c r="DB77" s="1000"/>
      <c r="DC77" s="1001"/>
      <c r="DD77" s="1001"/>
      <c r="DE77" s="1001"/>
      <c r="DF77" s="1002"/>
      <c r="DG77" s="1000"/>
      <c r="DH77" s="1001"/>
      <c r="DI77" s="1001"/>
      <c r="DJ77" s="1001"/>
      <c r="DK77" s="1002"/>
      <c r="DL77" s="1000"/>
      <c r="DM77" s="1001"/>
      <c r="DN77" s="1001"/>
      <c r="DO77" s="1001"/>
      <c r="DP77" s="1002"/>
      <c r="DQ77" s="1000"/>
      <c r="DR77" s="1001"/>
      <c r="DS77" s="1001"/>
      <c r="DT77" s="1001"/>
      <c r="DU77" s="1002"/>
      <c r="DV77" s="989"/>
      <c r="DW77" s="990"/>
      <c r="DX77" s="990"/>
      <c r="DY77" s="990"/>
      <c r="DZ77" s="991"/>
      <c r="EA77" s="212"/>
    </row>
    <row r="78" spans="1:131" ht="26.25" customHeight="1" x14ac:dyDescent="0.2">
      <c r="A78" s="221">
        <v>11</v>
      </c>
      <c r="B78" s="1018"/>
      <c r="C78" s="1019"/>
      <c r="D78" s="1019"/>
      <c r="E78" s="1019"/>
      <c r="F78" s="1019"/>
      <c r="G78" s="1019"/>
      <c r="H78" s="1019"/>
      <c r="I78" s="1019"/>
      <c r="J78" s="1019"/>
      <c r="K78" s="1019"/>
      <c r="L78" s="1019"/>
      <c r="M78" s="1019"/>
      <c r="N78" s="1019"/>
      <c r="O78" s="1019"/>
      <c r="P78" s="1020"/>
      <c r="Q78" s="1021"/>
      <c r="R78" s="1015"/>
      <c r="S78" s="1015"/>
      <c r="T78" s="1015"/>
      <c r="U78" s="1015"/>
      <c r="V78" s="1015"/>
      <c r="W78" s="1015"/>
      <c r="X78" s="1015"/>
      <c r="Y78" s="1015"/>
      <c r="Z78" s="1015"/>
      <c r="AA78" s="1015"/>
      <c r="AB78" s="1015"/>
      <c r="AC78" s="1015"/>
      <c r="AD78" s="1015"/>
      <c r="AE78" s="1015"/>
      <c r="AF78" s="1015"/>
      <c r="AG78" s="1015"/>
      <c r="AH78" s="1015"/>
      <c r="AI78" s="1015"/>
      <c r="AJ78" s="1015"/>
      <c r="AK78" s="1015"/>
      <c r="AL78" s="1015"/>
      <c r="AM78" s="1015"/>
      <c r="AN78" s="1015"/>
      <c r="AO78" s="1015"/>
      <c r="AP78" s="1015"/>
      <c r="AQ78" s="1015"/>
      <c r="AR78" s="1015"/>
      <c r="AS78" s="1015"/>
      <c r="AT78" s="1015"/>
      <c r="AU78" s="1015"/>
      <c r="AV78" s="1015"/>
      <c r="AW78" s="1015"/>
      <c r="AX78" s="1015"/>
      <c r="AY78" s="1015"/>
      <c r="AZ78" s="1016"/>
      <c r="BA78" s="1016"/>
      <c r="BB78" s="1016"/>
      <c r="BC78" s="1016"/>
      <c r="BD78" s="1017"/>
      <c r="BE78" s="224"/>
      <c r="BF78" s="224"/>
      <c r="BG78" s="224"/>
      <c r="BH78" s="224"/>
      <c r="BI78" s="224"/>
      <c r="BJ78" s="212"/>
      <c r="BK78" s="212"/>
      <c r="BL78" s="212"/>
      <c r="BM78" s="212"/>
      <c r="BN78" s="212"/>
      <c r="BO78" s="224"/>
      <c r="BP78" s="224"/>
      <c r="BQ78" s="221">
        <v>72</v>
      </c>
      <c r="BR78" s="226"/>
      <c r="BS78" s="989"/>
      <c r="BT78" s="990"/>
      <c r="BU78" s="990"/>
      <c r="BV78" s="990"/>
      <c r="BW78" s="990"/>
      <c r="BX78" s="990"/>
      <c r="BY78" s="990"/>
      <c r="BZ78" s="990"/>
      <c r="CA78" s="990"/>
      <c r="CB78" s="990"/>
      <c r="CC78" s="990"/>
      <c r="CD78" s="990"/>
      <c r="CE78" s="990"/>
      <c r="CF78" s="990"/>
      <c r="CG78" s="999"/>
      <c r="CH78" s="1000"/>
      <c r="CI78" s="1001"/>
      <c r="CJ78" s="1001"/>
      <c r="CK78" s="1001"/>
      <c r="CL78" s="1002"/>
      <c r="CM78" s="1000"/>
      <c r="CN78" s="1001"/>
      <c r="CO78" s="1001"/>
      <c r="CP78" s="1001"/>
      <c r="CQ78" s="1002"/>
      <c r="CR78" s="1000"/>
      <c r="CS78" s="1001"/>
      <c r="CT78" s="1001"/>
      <c r="CU78" s="1001"/>
      <c r="CV78" s="1002"/>
      <c r="CW78" s="1000"/>
      <c r="CX78" s="1001"/>
      <c r="CY78" s="1001"/>
      <c r="CZ78" s="1001"/>
      <c r="DA78" s="1002"/>
      <c r="DB78" s="1000"/>
      <c r="DC78" s="1001"/>
      <c r="DD78" s="1001"/>
      <c r="DE78" s="1001"/>
      <c r="DF78" s="1002"/>
      <c r="DG78" s="1000"/>
      <c r="DH78" s="1001"/>
      <c r="DI78" s="1001"/>
      <c r="DJ78" s="1001"/>
      <c r="DK78" s="1002"/>
      <c r="DL78" s="1000"/>
      <c r="DM78" s="1001"/>
      <c r="DN78" s="1001"/>
      <c r="DO78" s="1001"/>
      <c r="DP78" s="1002"/>
      <c r="DQ78" s="1000"/>
      <c r="DR78" s="1001"/>
      <c r="DS78" s="1001"/>
      <c r="DT78" s="1001"/>
      <c r="DU78" s="1002"/>
      <c r="DV78" s="989"/>
      <c r="DW78" s="990"/>
      <c r="DX78" s="990"/>
      <c r="DY78" s="990"/>
      <c r="DZ78" s="991"/>
      <c r="EA78" s="212"/>
    </row>
    <row r="79" spans="1:131" ht="26.25" customHeight="1" x14ac:dyDescent="0.2">
      <c r="A79" s="221">
        <v>12</v>
      </c>
      <c r="B79" s="1018"/>
      <c r="C79" s="1019"/>
      <c r="D79" s="1019"/>
      <c r="E79" s="1019"/>
      <c r="F79" s="1019"/>
      <c r="G79" s="1019"/>
      <c r="H79" s="1019"/>
      <c r="I79" s="1019"/>
      <c r="J79" s="1019"/>
      <c r="K79" s="1019"/>
      <c r="L79" s="1019"/>
      <c r="M79" s="1019"/>
      <c r="N79" s="1019"/>
      <c r="O79" s="1019"/>
      <c r="P79" s="1020"/>
      <c r="Q79" s="1021"/>
      <c r="R79" s="1015"/>
      <c r="S79" s="1015"/>
      <c r="T79" s="1015"/>
      <c r="U79" s="1015"/>
      <c r="V79" s="1015"/>
      <c r="W79" s="1015"/>
      <c r="X79" s="1015"/>
      <c r="Y79" s="1015"/>
      <c r="Z79" s="1015"/>
      <c r="AA79" s="1015"/>
      <c r="AB79" s="1015"/>
      <c r="AC79" s="1015"/>
      <c r="AD79" s="1015"/>
      <c r="AE79" s="1015"/>
      <c r="AF79" s="1015"/>
      <c r="AG79" s="1015"/>
      <c r="AH79" s="1015"/>
      <c r="AI79" s="1015"/>
      <c r="AJ79" s="1015"/>
      <c r="AK79" s="1015"/>
      <c r="AL79" s="1015"/>
      <c r="AM79" s="1015"/>
      <c r="AN79" s="1015"/>
      <c r="AO79" s="1015"/>
      <c r="AP79" s="1015"/>
      <c r="AQ79" s="1015"/>
      <c r="AR79" s="1015"/>
      <c r="AS79" s="1015"/>
      <c r="AT79" s="1015"/>
      <c r="AU79" s="1015"/>
      <c r="AV79" s="1015"/>
      <c r="AW79" s="1015"/>
      <c r="AX79" s="1015"/>
      <c r="AY79" s="1015"/>
      <c r="AZ79" s="1016"/>
      <c r="BA79" s="1016"/>
      <c r="BB79" s="1016"/>
      <c r="BC79" s="1016"/>
      <c r="BD79" s="1017"/>
      <c r="BE79" s="224"/>
      <c r="BF79" s="224"/>
      <c r="BG79" s="224"/>
      <c r="BH79" s="224"/>
      <c r="BI79" s="224"/>
      <c r="BJ79" s="212"/>
      <c r="BK79" s="212"/>
      <c r="BL79" s="212"/>
      <c r="BM79" s="212"/>
      <c r="BN79" s="212"/>
      <c r="BO79" s="224"/>
      <c r="BP79" s="224"/>
      <c r="BQ79" s="221">
        <v>73</v>
      </c>
      <c r="BR79" s="226"/>
      <c r="BS79" s="989"/>
      <c r="BT79" s="990"/>
      <c r="BU79" s="990"/>
      <c r="BV79" s="990"/>
      <c r="BW79" s="990"/>
      <c r="BX79" s="990"/>
      <c r="BY79" s="990"/>
      <c r="BZ79" s="990"/>
      <c r="CA79" s="990"/>
      <c r="CB79" s="990"/>
      <c r="CC79" s="990"/>
      <c r="CD79" s="990"/>
      <c r="CE79" s="990"/>
      <c r="CF79" s="990"/>
      <c r="CG79" s="999"/>
      <c r="CH79" s="1000"/>
      <c r="CI79" s="1001"/>
      <c r="CJ79" s="1001"/>
      <c r="CK79" s="1001"/>
      <c r="CL79" s="1002"/>
      <c r="CM79" s="1000"/>
      <c r="CN79" s="1001"/>
      <c r="CO79" s="1001"/>
      <c r="CP79" s="1001"/>
      <c r="CQ79" s="1002"/>
      <c r="CR79" s="1000"/>
      <c r="CS79" s="1001"/>
      <c r="CT79" s="1001"/>
      <c r="CU79" s="1001"/>
      <c r="CV79" s="1002"/>
      <c r="CW79" s="1000"/>
      <c r="CX79" s="1001"/>
      <c r="CY79" s="1001"/>
      <c r="CZ79" s="1001"/>
      <c r="DA79" s="1002"/>
      <c r="DB79" s="1000"/>
      <c r="DC79" s="1001"/>
      <c r="DD79" s="1001"/>
      <c r="DE79" s="1001"/>
      <c r="DF79" s="1002"/>
      <c r="DG79" s="1000"/>
      <c r="DH79" s="1001"/>
      <c r="DI79" s="1001"/>
      <c r="DJ79" s="1001"/>
      <c r="DK79" s="1002"/>
      <c r="DL79" s="1000"/>
      <c r="DM79" s="1001"/>
      <c r="DN79" s="1001"/>
      <c r="DO79" s="1001"/>
      <c r="DP79" s="1002"/>
      <c r="DQ79" s="1000"/>
      <c r="DR79" s="1001"/>
      <c r="DS79" s="1001"/>
      <c r="DT79" s="1001"/>
      <c r="DU79" s="1002"/>
      <c r="DV79" s="989"/>
      <c r="DW79" s="990"/>
      <c r="DX79" s="990"/>
      <c r="DY79" s="990"/>
      <c r="DZ79" s="991"/>
      <c r="EA79" s="212"/>
    </row>
    <row r="80" spans="1:131" ht="26.25" customHeight="1" x14ac:dyDescent="0.2">
      <c r="A80" s="221">
        <v>13</v>
      </c>
      <c r="B80" s="1018"/>
      <c r="C80" s="1019"/>
      <c r="D80" s="1019"/>
      <c r="E80" s="1019"/>
      <c r="F80" s="1019"/>
      <c r="G80" s="1019"/>
      <c r="H80" s="1019"/>
      <c r="I80" s="1019"/>
      <c r="J80" s="1019"/>
      <c r="K80" s="1019"/>
      <c r="L80" s="1019"/>
      <c r="M80" s="1019"/>
      <c r="N80" s="1019"/>
      <c r="O80" s="1019"/>
      <c r="P80" s="1020"/>
      <c r="Q80" s="1021"/>
      <c r="R80" s="1015"/>
      <c r="S80" s="1015"/>
      <c r="T80" s="1015"/>
      <c r="U80" s="1015"/>
      <c r="V80" s="1015"/>
      <c r="W80" s="1015"/>
      <c r="X80" s="1015"/>
      <c r="Y80" s="1015"/>
      <c r="Z80" s="1015"/>
      <c r="AA80" s="1015"/>
      <c r="AB80" s="1015"/>
      <c r="AC80" s="1015"/>
      <c r="AD80" s="1015"/>
      <c r="AE80" s="1015"/>
      <c r="AF80" s="1015"/>
      <c r="AG80" s="1015"/>
      <c r="AH80" s="1015"/>
      <c r="AI80" s="1015"/>
      <c r="AJ80" s="1015"/>
      <c r="AK80" s="1015"/>
      <c r="AL80" s="1015"/>
      <c r="AM80" s="1015"/>
      <c r="AN80" s="1015"/>
      <c r="AO80" s="1015"/>
      <c r="AP80" s="1015"/>
      <c r="AQ80" s="1015"/>
      <c r="AR80" s="1015"/>
      <c r="AS80" s="1015"/>
      <c r="AT80" s="1015"/>
      <c r="AU80" s="1015"/>
      <c r="AV80" s="1015"/>
      <c r="AW80" s="1015"/>
      <c r="AX80" s="1015"/>
      <c r="AY80" s="1015"/>
      <c r="AZ80" s="1016"/>
      <c r="BA80" s="1016"/>
      <c r="BB80" s="1016"/>
      <c r="BC80" s="1016"/>
      <c r="BD80" s="1017"/>
      <c r="BE80" s="224"/>
      <c r="BF80" s="224"/>
      <c r="BG80" s="224"/>
      <c r="BH80" s="224"/>
      <c r="BI80" s="224"/>
      <c r="BJ80" s="224"/>
      <c r="BK80" s="224"/>
      <c r="BL80" s="224"/>
      <c r="BM80" s="224"/>
      <c r="BN80" s="224"/>
      <c r="BO80" s="224"/>
      <c r="BP80" s="224"/>
      <c r="BQ80" s="221">
        <v>74</v>
      </c>
      <c r="BR80" s="226"/>
      <c r="BS80" s="989"/>
      <c r="BT80" s="990"/>
      <c r="BU80" s="990"/>
      <c r="BV80" s="990"/>
      <c r="BW80" s="990"/>
      <c r="BX80" s="990"/>
      <c r="BY80" s="990"/>
      <c r="BZ80" s="990"/>
      <c r="CA80" s="990"/>
      <c r="CB80" s="990"/>
      <c r="CC80" s="990"/>
      <c r="CD80" s="990"/>
      <c r="CE80" s="990"/>
      <c r="CF80" s="990"/>
      <c r="CG80" s="999"/>
      <c r="CH80" s="1000"/>
      <c r="CI80" s="1001"/>
      <c r="CJ80" s="1001"/>
      <c r="CK80" s="1001"/>
      <c r="CL80" s="1002"/>
      <c r="CM80" s="1000"/>
      <c r="CN80" s="1001"/>
      <c r="CO80" s="1001"/>
      <c r="CP80" s="1001"/>
      <c r="CQ80" s="1002"/>
      <c r="CR80" s="1000"/>
      <c r="CS80" s="1001"/>
      <c r="CT80" s="1001"/>
      <c r="CU80" s="1001"/>
      <c r="CV80" s="1002"/>
      <c r="CW80" s="1000"/>
      <c r="CX80" s="1001"/>
      <c r="CY80" s="1001"/>
      <c r="CZ80" s="1001"/>
      <c r="DA80" s="1002"/>
      <c r="DB80" s="1000"/>
      <c r="DC80" s="1001"/>
      <c r="DD80" s="1001"/>
      <c r="DE80" s="1001"/>
      <c r="DF80" s="1002"/>
      <c r="DG80" s="1000"/>
      <c r="DH80" s="1001"/>
      <c r="DI80" s="1001"/>
      <c r="DJ80" s="1001"/>
      <c r="DK80" s="1002"/>
      <c r="DL80" s="1000"/>
      <c r="DM80" s="1001"/>
      <c r="DN80" s="1001"/>
      <c r="DO80" s="1001"/>
      <c r="DP80" s="1002"/>
      <c r="DQ80" s="1000"/>
      <c r="DR80" s="1001"/>
      <c r="DS80" s="1001"/>
      <c r="DT80" s="1001"/>
      <c r="DU80" s="1002"/>
      <c r="DV80" s="989"/>
      <c r="DW80" s="990"/>
      <c r="DX80" s="990"/>
      <c r="DY80" s="990"/>
      <c r="DZ80" s="991"/>
      <c r="EA80" s="212"/>
    </row>
    <row r="81" spans="1:131" ht="26.25" customHeight="1" x14ac:dyDescent="0.2">
      <c r="A81" s="221">
        <v>14</v>
      </c>
      <c r="B81" s="1018"/>
      <c r="C81" s="1019"/>
      <c r="D81" s="1019"/>
      <c r="E81" s="1019"/>
      <c r="F81" s="1019"/>
      <c r="G81" s="1019"/>
      <c r="H81" s="1019"/>
      <c r="I81" s="1019"/>
      <c r="J81" s="1019"/>
      <c r="K81" s="1019"/>
      <c r="L81" s="1019"/>
      <c r="M81" s="1019"/>
      <c r="N81" s="1019"/>
      <c r="O81" s="1019"/>
      <c r="P81" s="1020"/>
      <c r="Q81" s="1021"/>
      <c r="R81" s="1015"/>
      <c r="S81" s="1015"/>
      <c r="T81" s="1015"/>
      <c r="U81" s="1015"/>
      <c r="V81" s="1015"/>
      <c r="W81" s="1015"/>
      <c r="X81" s="1015"/>
      <c r="Y81" s="1015"/>
      <c r="Z81" s="1015"/>
      <c r="AA81" s="1015"/>
      <c r="AB81" s="1015"/>
      <c r="AC81" s="1015"/>
      <c r="AD81" s="1015"/>
      <c r="AE81" s="1015"/>
      <c r="AF81" s="1015"/>
      <c r="AG81" s="1015"/>
      <c r="AH81" s="1015"/>
      <c r="AI81" s="1015"/>
      <c r="AJ81" s="1015"/>
      <c r="AK81" s="1015"/>
      <c r="AL81" s="1015"/>
      <c r="AM81" s="1015"/>
      <c r="AN81" s="1015"/>
      <c r="AO81" s="1015"/>
      <c r="AP81" s="1015"/>
      <c r="AQ81" s="1015"/>
      <c r="AR81" s="1015"/>
      <c r="AS81" s="1015"/>
      <c r="AT81" s="1015"/>
      <c r="AU81" s="1015"/>
      <c r="AV81" s="1015"/>
      <c r="AW81" s="1015"/>
      <c r="AX81" s="1015"/>
      <c r="AY81" s="1015"/>
      <c r="AZ81" s="1016"/>
      <c r="BA81" s="1016"/>
      <c r="BB81" s="1016"/>
      <c r="BC81" s="1016"/>
      <c r="BD81" s="1017"/>
      <c r="BE81" s="224"/>
      <c r="BF81" s="224"/>
      <c r="BG81" s="224"/>
      <c r="BH81" s="224"/>
      <c r="BI81" s="224"/>
      <c r="BJ81" s="224"/>
      <c r="BK81" s="224"/>
      <c r="BL81" s="224"/>
      <c r="BM81" s="224"/>
      <c r="BN81" s="224"/>
      <c r="BO81" s="224"/>
      <c r="BP81" s="224"/>
      <c r="BQ81" s="221">
        <v>75</v>
      </c>
      <c r="BR81" s="226"/>
      <c r="BS81" s="989"/>
      <c r="BT81" s="990"/>
      <c r="BU81" s="990"/>
      <c r="BV81" s="990"/>
      <c r="BW81" s="990"/>
      <c r="BX81" s="990"/>
      <c r="BY81" s="990"/>
      <c r="BZ81" s="990"/>
      <c r="CA81" s="990"/>
      <c r="CB81" s="990"/>
      <c r="CC81" s="990"/>
      <c r="CD81" s="990"/>
      <c r="CE81" s="990"/>
      <c r="CF81" s="990"/>
      <c r="CG81" s="999"/>
      <c r="CH81" s="1000"/>
      <c r="CI81" s="1001"/>
      <c r="CJ81" s="1001"/>
      <c r="CK81" s="1001"/>
      <c r="CL81" s="1002"/>
      <c r="CM81" s="1000"/>
      <c r="CN81" s="1001"/>
      <c r="CO81" s="1001"/>
      <c r="CP81" s="1001"/>
      <c r="CQ81" s="1002"/>
      <c r="CR81" s="1000"/>
      <c r="CS81" s="1001"/>
      <c r="CT81" s="1001"/>
      <c r="CU81" s="1001"/>
      <c r="CV81" s="1002"/>
      <c r="CW81" s="1000"/>
      <c r="CX81" s="1001"/>
      <c r="CY81" s="1001"/>
      <c r="CZ81" s="1001"/>
      <c r="DA81" s="1002"/>
      <c r="DB81" s="1000"/>
      <c r="DC81" s="1001"/>
      <c r="DD81" s="1001"/>
      <c r="DE81" s="1001"/>
      <c r="DF81" s="1002"/>
      <c r="DG81" s="1000"/>
      <c r="DH81" s="1001"/>
      <c r="DI81" s="1001"/>
      <c r="DJ81" s="1001"/>
      <c r="DK81" s="1002"/>
      <c r="DL81" s="1000"/>
      <c r="DM81" s="1001"/>
      <c r="DN81" s="1001"/>
      <c r="DO81" s="1001"/>
      <c r="DP81" s="1002"/>
      <c r="DQ81" s="1000"/>
      <c r="DR81" s="1001"/>
      <c r="DS81" s="1001"/>
      <c r="DT81" s="1001"/>
      <c r="DU81" s="1002"/>
      <c r="DV81" s="989"/>
      <c r="DW81" s="990"/>
      <c r="DX81" s="990"/>
      <c r="DY81" s="990"/>
      <c r="DZ81" s="991"/>
      <c r="EA81" s="212"/>
    </row>
    <row r="82" spans="1:131" ht="26.25" customHeight="1" x14ac:dyDescent="0.2">
      <c r="A82" s="221">
        <v>15</v>
      </c>
      <c r="B82" s="1018"/>
      <c r="C82" s="1019"/>
      <c r="D82" s="1019"/>
      <c r="E82" s="1019"/>
      <c r="F82" s="1019"/>
      <c r="G82" s="1019"/>
      <c r="H82" s="1019"/>
      <c r="I82" s="1019"/>
      <c r="J82" s="1019"/>
      <c r="K82" s="1019"/>
      <c r="L82" s="1019"/>
      <c r="M82" s="1019"/>
      <c r="N82" s="1019"/>
      <c r="O82" s="1019"/>
      <c r="P82" s="1020"/>
      <c r="Q82" s="1021"/>
      <c r="R82" s="1015"/>
      <c r="S82" s="1015"/>
      <c r="T82" s="1015"/>
      <c r="U82" s="1015"/>
      <c r="V82" s="1015"/>
      <c r="W82" s="1015"/>
      <c r="X82" s="1015"/>
      <c r="Y82" s="1015"/>
      <c r="Z82" s="1015"/>
      <c r="AA82" s="1015"/>
      <c r="AB82" s="1015"/>
      <c r="AC82" s="1015"/>
      <c r="AD82" s="1015"/>
      <c r="AE82" s="1015"/>
      <c r="AF82" s="1015"/>
      <c r="AG82" s="1015"/>
      <c r="AH82" s="1015"/>
      <c r="AI82" s="1015"/>
      <c r="AJ82" s="1015"/>
      <c r="AK82" s="1015"/>
      <c r="AL82" s="1015"/>
      <c r="AM82" s="1015"/>
      <c r="AN82" s="1015"/>
      <c r="AO82" s="1015"/>
      <c r="AP82" s="1015"/>
      <c r="AQ82" s="1015"/>
      <c r="AR82" s="1015"/>
      <c r="AS82" s="1015"/>
      <c r="AT82" s="1015"/>
      <c r="AU82" s="1015"/>
      <c r="AV82" s="1015"/>
      <c r="AW82" s="1015"/>
      <c r="AX82" s="1015"/>
      <c r="AY82" s="1015"/>
      <c r="AZ82" s="1016"/>
      <c r="BA82" s="1016"/>
      <c r="BB82" s="1016"/>
      <c r="BC82" s="1016"/>
      <c r="BD82" s="1017"/>
      <c r="BE82" s="224"/>
      <c r="BF82" s="224"/>
      <c r="BG82" s="224"/>
      <c r="BH82" s="224"/>
      <c r="BI82" s="224"/>
      <c r="BJ82" s="224"/>
      <c r="BK82" s="224"/>
      <c r="BL82" s="224"/>
      <c r="BM82" s="224"/>
      <c r="BN82" s="224"/>
      <c r="BO82" s="224"/>
      <c r="BP82" s="224"/>
      <c r="BQ82" s="221">
        <v>76</v>
      </c>
      <c r="BR82" s="226"/>
      <c r="BS82" s="989"/>
      <c r="BT82" s="990"/>
      <c r="BU82" s="990"/>
      <c r="BV82" s="990"/>
      <c r="BW82" s="990"/>
      <c r="BX82" s="990"/>
      <c r="BY82" s="990"/>
      <c r="BZ82" s="990"/>
      <c r="CA82" s="990"/>
      <c r="CB82" s="990"/>
      <c r="CC82" s="990"/>
      <c r="CD82" s="990"/>
      <c r="CE82" s="990"/>
      <c r="CF82" s="990"/>
      <c r="CG82" s="999"/>
      <c r="CH82" s="1000"/>
      <c r="CI82" s="1001"/>
      <c r="CJ82" s="1001"/>
      <c r="CK82" s="1001"/>
      <c r="CL82" s="1002"/>
      <c r="CM82" s="1000"/>
      <c r="CN82" s="1001"/>
      <c r="CO82" s="1001"/>
      <c r="CP82" s="1001"/>
      <c r="CQ82" s="1002"/>
      <c r="CR82" s="1000"/>
      <c r="CS82" s="1001"/>
      <c r="CT82" s="1001"/>
      <c r="CU82" s="1001"/>
      <c r="CV82" s="1002"/>
      <c r="CW82" s="1000"/>
      <c r="CX82" s="1001"/>
      <c r="CY82" s="1001"/>
      <c r="CZ82" s="1001"/>
      <c r="DA82" s="1002"/>
      <c r="DB82" s="1000"/>
      <c r="DC82" s="1001"/>
      <c r="DD82" s="1001"/>
      <c r="DE82" s="1001"/>
      <c r="DF82" s="1002"/>
      <c r="DG82" s="1000"/>
      <c r="DH82" s="1001"/>
      <c r="DI82" s="1001"/>
      <c r="DJ82" s="1001"/>
      <c r="DK82" s="1002"/>
      <c r="DL82" s="1000"/>
      <c r="DM82" s="1001"/>
      <c r="DN82" s="1001"/>
      <c r="DO82" s="1001"/>
      <c r="DP82" s="1002"/>
      <c r="DQ82" s="1000"/>
      <c r="DR82" s="1001"/>
      <c r="DS82" s="1001"/>
      <c r="DT82" s="1001"/>
      <c r="DU82" s="1002"/>
      <c r="DV82" s="989"/>
      <c r="DW82" s="990"/>
      <c r="DX82" s="990"/>
      <c r="DY82" s="990"/>
      <c r="DZ82" s="991"/>
      <c r="EA82" s="212"/>
    </row>
    <row r="83" spans="1:131" ht="26.25" customHeight="1" x14ac:dyDescent="0.2">
      <c r="A83" s="221">
        <v>16</v>
      </c>
      <c r="B83" s="1018"/>
      <c r="C83" s="1019"/>
      <c r="D83" s="1019"/>
      <c r="E83" s="1019"/>
      <c r="F83" s="1019"/>
      <c r="G83" s="1019"/>
      <c r="H83" s="1019"/>
      <c r="I83" s="1019"/>
      <c r="J83" s="1019"/>
      <c r="K83" s="1019"/>
      <c r="L83" s="1019"/>
      <c r="M83" s="1019"/>
      <c r="N83" s="1019"/>
      <c r="O83" s="1019"/>
      <c r="P83" s="1020"/>
      <c r="Q83" s="1021"/>
      <c r="R83" s="1015"/>
      <c r="S83" s="1015"/>
      <c r="T83" s="1015"/>
      <c r="U83" s="1015"/>
      <c r="V83" s="1015"/>
      <c r="W83" s="1015"/>
      <c r="X83" s="1015"/>
      <c r="Y83" s="1015"/>
      <c r="Z83" s="1015"/>
      <c r="AA83" s="1015"/>
      <c r="AB83" s="1015"/>
      <c r="AC83" s="1015"/>
      <c r="AD83" s="1015"/>
      <c r="AE83" s="1015"/>
      <c r="AF83" s="1015"/>
      <c r="AG83" s="1015"/>
      <c r="AH83" s="1015"/>
      <c r="AI83" s="1015"/>
      <c r="AJ83" s="1015"/>
      <c r="AK83" s="1015"/>
      <c r="AL83" s="1015"/>
      <c r="AM83" s="1015"/>
      <c r="AN83" s="1015"/>
      <c r="AO83" s="1015"/>
      <c r="AP83" s="1015"/>
      <c r="AQ83" s="1015"/>
      <c r="AR83" s="1015"/>
      <c r="AS83" s="1015"/>
      <c r="AT83" s="1015"/>
      <c r="AU83" s="1015"/>
      <c r="AV83" s="1015"/>
      <c r="AW83" s="1015"/>
      <c r="AX83" s="1015"/>
      <c r="AY83" s="1015"/>
      <c r="AZ83" s="1016"/>
      <c r="BA83" s="1016"/>
      <c r="BB83" s="1016"/>
      <c r="BC83" s="1016"/>
      <c r="BD83" s="1017"/>
      <c r="BE83" s="224"/>
      <c r="BF83" s="224"/>
      <c r="BG83" s="224"/>
      <c r="BH83" s="224"/>
      <c r="BI83" s="224"/>
      <c r="BJ83" s="224"/>
      <c r="BK83" s="224"/>
      <c r="BL83" s="224"/>
      <c r="BM83" s="224"/>
      <c r="BN83" s="224"/>
      <c r="BO83" s="224"/>
      <c r="BP83" s="224"/>
      <c r="BQ83" s="221">
        <v>77</v>
      </c>
      <c r="BR83" s="226"/>
      <c r="BS83" s="989"/>
      <c r="BT83" s="990"/>
      <c r="BU83" s="990"/>
      <c r="BV83" s="990"/>
      <c r="BW83" s="990"/>
      <c r="BX83" s="990"/>
      <c r="BY83" s="990"/>
      <c r="BZ83" s="990"/>
      <c r="CA83" s="990"/>
      <c r="CB83" s="990"/>
      <c r="CC83" s="990"/>
      <c r="CD83" s="990"/>
      <c r="CE83" s="990"/>
      <c r="CF83" s="990"/>
      <c r="CG83" s="999"/>
      <c r="CH83" s="1000"/>
      <c r="CI83" s="1001"/>
      <c r="CJ83" s="1001"/>
      <c r="CK83" s="1001"/>
      <c r="CL83" s="1002"/>
      <c r="CM83" s="1000"/>
      <c r="CN83" s="1001"/>
      <c r="CO83" s="1001"/>
      <c r="CP83" s="1001"/>
      <c r="CQ83" s="1002"/>
      <c r="CR83" s="1000"/>
      <c r="CS83" s="1001"/>
      <c r="CT83" s="1001"/>
      <c r="CU83" s="1001"/>
      <c r="CV83" s="1002"/>
      <c r="CW83" s="1000"/>
      <c r="CX83" s="1001"/>
      <c r="CY83" s="1001"/>
      <c r="CZ83" s="1001"/>
      <c r="DA83" s="1002"/>
      <c r="DB83" s="1000"/>
      <c r="DC83" s="1001"/>
      <c r="DD83" s="1001"/>
      <c r="DE83" s="1001"/>
      <c r="DF83" s="1002"/>
      <c r="DG83" s="1000"/>
      <c r="DH83" s="1001"/>
      <c r="DI83" s="1001"/>
      <c r="DJ83" s="1001"/>
      <c r="DK83" s="1002"/>
      <c r="DL83" s="1000"/>
      <c r="DM83" s="1001"/>
      <c r="DN83" s="1001"/>
      <c r="DO83" s="1001"/>
      <c r="DP83" s="1002"/>
      <c r="DQ83" s="1000"/>
      <c r="DR83" s="1001"/>
      <c r="DS83" s="1001"/>
      <c r="DT83" s="1001"/>
      <c r="DU83" s="1002"/>
      <c r="DV83" s="989"/>
      <c r="DW83" s="990"/>
      <c r="DX83" s="990"/>
      <c r="DY83" s="990"/>
      <c r="DZ83" s="991"/>
      <c r="EA83" s="212"/>
    </row>
    <row r="84" spans="1:131" ht="26.25" customHeight="1" x14ac:dyDescent="0.2">
      <c r="A84" s="221">
        <v>17</v>
      </c>
      <c r="B84" s="1018"/>
      <c r="C84" s="1019"/>
      <c r="D84" s="1019"/>
      <c r="E84" s="1019"/>
      <c r="F84" s="1019"/>
      <c r="G84" s="1019"/>
      <c r="H84" s="1019"/>
      <c r="I84" s="1019"/>
      <c r="J84" s="1019"/>
      <c r="K84" s="1019"/>
      <c r="L84" s="1019"/>
      <c r="M84" s="1019"/>
      <c r="N84" s="1019"/>
      <c r="O84" s="1019"/>
      <c r="P84" s="1020"/>
      <c r="Q84" s="1021"/>
      <c r="R84" s="1015"/>
      <c r="S84" s="1015"/>
      <c r="T84" s="1015"/>
      <c r="U84" s="1015"/>
      <c r="V84" s="1015"/>
      <c r="W84" s="1015"/>
      <c r="X84" s="1015"/>
      <c r="Y84" s="1015"/>
      <c r="Z84" s="1015"/>
      <c r="AA84" s="1015"/>
      <c r="AB84" s="1015"/>
      <c r="AC84" s="1015"/>
      <c r="AD84" s="1015"/>
      <c r="AE84" s="1015"/>
      <c r="AF84" s="1015"/>
      <c r="AG84" s="1015"/>
      <c r="AH84" s="1015"/>
      <c r="AI84" s="1015"/>
      <c r="AJ84" s="1015"/>
      <c r="AK84" s="1015"/>
      <c r="AL84" s="1015"/>
      <c r="AM84" s="1015"/>
      <c r="AN84" s="1015"/>
      <c r="AO84" s="1015"/>
      <c r="AP84" s="1015"/>
      <c r="AQ84" s="1015"/>
      <c r="AR84" s="1015"/>
      <c r="AS84" s="1015"/>
      <c r="AT84" s="1015"/>
      <c r="AU84" s="1015"/>
      <c r="AV84" s="1015"/>
      <c r="AW84" s="1015"/>
      <c r="AX84" s="1015"/>
      <c r="AY84" s="1015"/>
      <c r="AZ84" s="1016"/>
      <c r="BA84" s="1016"/>
      <c r="BB84" s="1016"/>
      <c r="BC84" s="1016"/>
      <c r="BD84" s="1017"/>
      <c r="BE84" s="224"/>
      <c r="BF84" s="224"/>
      <c r="BG84" s="224"/>
      <c r="BH84" s="224"/>
      <c r="BI84" s="224"/>
      <c r="BJ84" s="224"/>
      <c r="BK84" s="224"/>
      <c r="BL84" s="224"/>
      <c r="BM84" s="224"/>
      <c r="BN84" s="224"/>
      <c r="BO84" s="224"/>
      <c r="BP84" s="224"/>
      <c r="BQ84" s="221">
        <v>78</v>
      </c>
      <c r="BR84" s="226"/>
      <c r="BS84" s="989"/>
      <c r="BT84" s="990"/>
      <c r="BU84" s="990"/>
      <c r="BV84" s="990"/>
      <c r="BW84" s="990"/>
      <c r="BX84" s="990"/>
      <c r="BY84" s="990"/>
      <c r="BZ84" s="990"/>
      <c r="CA84" s="990"/>
      <c r="CB84" s="990"/>
      <c r="CC84" s="990"/>
      <c r="CD84" s="990"/>
      <c r="CE84" s="990"/>
      <c r="CF84" s="990"/>
      <c r="CG84" s="999"/>
      <c r="CH84" s="1000"/>
      <c r="CI84" s="1001"/>
      <c r="CJ84" s="1001"/>
      <c r="CK84" s="1001"/>
      <c r="CL84" s="1002"/>
      <c r="CM84" s="1000"/>
      <c r="CN84" s="1001"/>
      <c r="CO84" s="1001"/>
      <c r="CP84" s="1001"/>
      <c r="CQ84" s="1002"/>
      <c r="CR84" s="1000"/>
      <c r="CS84" s="1001"/>
      <c r="CT84" s="1001"/>
      <c r="CU84" s="1001"/>
      <c r="CV84" s="1002"/>
      <c r="CW84" s="1000"/>
      <c r="CX84" s="1001"/>
      <c r="CY84" s="1001"/>
      <c r="CZ84" s="1001"/>
      <c r="DA84" s="1002"/>
      <c r="DB84" s="1000"/>
      <c r="DC84" s="1001"/>
      <c r="DD84" s="1001"/>
      <c r="DE84" s="1001"/>
      <c r="DF84" s="1002"/>
      <c r="DG84" s="1000"/>
      <c r="DH84" s="1001"/>
      <c r="DI84" s="1001"/>
      <c r="DJ84" s="1001"/>
      <c r="DK84" s="1002"/>
      <c r="DL84" s="1000"/>
      <c r="DM84" s="1001"/>
      <c r="DN84" s="1001"/>
      <c r="DO84" s="1001"/>
      <c r="DP84" s="1002"/>
      <c r="DQ84" s="1000"/>
      <c r="DR84" s="1001"/>
      <c r="DS84" s="1001"/>
      <c r="DT84" s="1001"/>
      <c r="DU84" s="1002"/>
      <c r="DV84" s="989"/>
      <c r="DW84" s="990"/>
      <c r="DX84" s="990"/>
      <c r="DY84" s="990"/>
      <c r="DZ84" s="991"/>
      <c r="EA84" s="212"/>
    </row>
    <row r="85" spans="1:131" ht="26.25" customHeight="1" x14ac:dyDescent="0.2">
      <c r="A85" s="221">
        <v>18</v>
      </c>
      <c r="B85" s="1018"/>
      <c r="C85" s="1019"/>
      <c r="D85" s="1019"/>
      <c r="E85" s="1019"/>
      <c r="F85" s="1019"/>
      <c r="G85" s="1019"/>
      <c r="H85" s="1019"/>
      <c r="I85" s="1019"/>
      <c r="J85" s="1019"/>
      <c r="K85" s="1019"/>
      <c r="L85" s="1019"/>
      <c r="M85" s="1019"/>
      <c r="N85" s="1019"/>
      <c r="O85" s="1019"/>
      <c r="P85" s="1020"/>
      <c r="Q85" s="1021"/>
      <c r="R85" s="1015"/>
      <c r="S85" s="1015"/>
      <c r="T85" s="1015"/>
      <c r="U85" s="1015"/>
      <c r="V85" s="1015"/>
      <c r="W85" s="1015"/>
      <c r="X85" s="1015"/>
      <c r="Y85" s="1015"/>
      <c r="Z85" s="1015"/>
      <c r="AA85" s="1015"/>
      <c r="AB85" s="1015"/>
      <c r="AC85" s="1015"/>
      <c r="AD85" s="1015"/>
      <c r="AE85" s="1015"/>
      <c r="AF85" s="1015"/>
      <c r="AG85" s="1015"/>
      <c r="AH85" s="1015"/>
      <c r="AI85" s="1015"/>
      <c r="AJ85" s="1015"/>
      <c r="AK85" s="1015"/>
      <c r="AL85" s="1015"/>
      <c r="AM85" s="1015"/>
      <c r="AN85" s="1015"/>
      <c r="AO85" s="1015"/>
      <c r="AP85" s="1015"/>
      <c r="AQ85" s="1015"/>
      <c r="AR85" s="1015"/>
      <c r="AS85" s="1015"/>
      <c r="AT85" s="1015"/>
      <c r="AU85" s="1015"/>
      <c r="AV85" s="1015"/>
      <c r="AW85" s="1015"/>
      <c r="AX85" s="1015"/>
      <c r="AY85" s="1015"/>
      <c r="AZ85" s="1016"/>
      <c r="BA85" s="1016"/>
      <c r="BB85" s="1016"/>
      <c r="BC85" s="1016"/>
      <c r="BD85" s="1017"/>
      <c r="BE85" s="224"/>
      <c r="BF85" s="224"/>
      <c r="BG85" s="224"/>
      <c r="BH85" s="224"/>
      <c r="BI85" s="224"/>
      <c r="BJ85" s="224"/>
      <c r="BK85" s="224"/>
      <c r="BL85" s="224"/>
      <c r="BM85" s="224"/>
      <c r="BN85" s="224"/>
      <c r="BO85" s="224"/>
      <c r="BP85" s="224"/>
      <c r="BQ85" s="221">
        <v>79</v>
      </c>
      <c r="BR85" s="226"/>
      <c r="BS85" s="989"/>
      <c r="BT85" s="990"/>
      <c r="BU85" s="990"/>
      <c r="BV85" s="990"/>
      <c r="BW85" s="990"/>
      <c r="BX85" s="990"/>
      <c r="BY85" s="990"/>
      <c r="BZ85" s="990"/>
      <c r="CA85" s="990"/>
      <c r="CB85" s="990"/>
      <c r="CC85" s="990"/>
      <c r="CD85" s="990"/>
      <c r="CE85" s="990"/>
      <c r="CF85" s="990"/>
      <c r="CG85" s="999"/>
      <c r="CH85" s="1000"/>
      <c r="CI85" s="1001"/>
      <c r="CJ85" s="1001"/>
      <c r="CK85" s="1001"/>
      <c r="CL85" s="1002"/>
      <c r="CM85" s="1000"/>
      <c r="CN85" s="1001"/>
      <c r="CO85" s="1001"/>
      <c r="CP85" s="1001"/>
      <c r="CQ85" s="1002"/>
      <c r="CR85" s="1000"/>
      <c r="CS85" s="1001"/>
      <c r="CT85" s="1001"/>
      <c r="CU85" s="1001"/>
      <c r="CV85" s="1002"/>
      <c r="CW85" s="1000"/>
      <c r="CX85" s="1001"/>
      <c r="CY85" s="1001"/>
      <c r="CZ85" s="1001"/>
      <c r="DA85" s="1002"/>
      <c r="DB85" s="1000"/>
      <c r="DC85" s="1001"/>
      <c r="DD85" s="1001"/>
      <c r="DE85" s="1001"/>
      <c r="DF85" s="1002"/>
      <c r="DG85" s="1000"/>
      <c r="DH85" s="1001"/>
      <c r="DI85" s="1001"/>
      <c r="DJ85" s="1001"/>
      <c r="DK85" s="1002"/>
      <c r="DL85" s="1000"/>
      <c r="DM85" s="1001"/>
      <c r="DN85" s="1001"/>
      <c r="DO85" s="1001"/>
      <c r="DP85" s="1002"/>
      <c r="DQ85" s="1000"/>
      <c r="DR85" s="1001"/>
      <c r="DS85" s="1001"/>
      <c r="DT85" s="1001"/>
      <c r="DU85" s="1002"/>
      <c r="DV85" s="989"/>
      <c r="DW85" s="990"/>
      <c r="DX85" s="990"/>
      <c r="DY85" s="990"/>
      <c r="DZ85" s="991"/>
      <c r="EA85" s="212"/>
    </row>
    <row r="86" spans="1:131" ht="26.25" customHeight="1" x14ac:dyDescent="0.2">
      <c r="A86" s="221">
        <v>19</v>
      </c>
      <c r="B86" s="1018"/>
      <c r="C86" s="1019"/>
      <c r="D86" s="1019"/>
      <c r="E86" s="1019"/>
      <c r="F86" s="1019"/>
      <c r="G86" s="1019"/>
      <c r="H86" s="1019"/>
      <c r="I86" s="1019"/>
      <c r="J86" s="1019"/>
      <c r="K86" s="1019"/>
      <c r="L86" s="1019"/>
      <c r="M86" s="1019"/>
      <c r="N86" s="1019"/>
      <c r="O86" s="1019"/>
      <c r="P86" s="1020"/>
      <c r="Q86" s="1021"/>
      <c r="R86" s="1015"/>
      <c r="S86" s="1015"/>
      <c r="T86" s="1015"/>
      <c r="U86" s="1015"/>
      <c r="V86" s="1015"/>
      <c r="W86" s="1015"/>
      <c r="X86" s="1015"/>
      <c r="Y86" s="1015"/>
      <c r="Z86" s="1015"/>
      <c r="AA86" s="1015"/>
      <c r="AB86" s="1015"/>
      <c r="AC86" s="1015"/>
      <c r="AD86" s="1015"/>
      <c r="AE86" s="1015"/>
      <c r="AF86" s="1015"/>
      <c r="AG86" s="1015"/>
      <c r="AH86" s="1015"/>
      <c r="AI86" s="1015"/>
      <c r="AJ86" s="1015"/>
      <c r="AK86" s="1015"/>
      <c r="AL86" s="1015"/>
      <c r="AM86" s="1015"/>
      <c r="AN86" s="1015"/>
      <c r="AO86" s="1015"/>
      <c r="AP86" s="1015"/>
      <c r="AQ86" s="1015"/>
      <c r="AR86" s="1015"/>
      <c r="AS86" s="1015"/>
      <c r="AT86" s="1015"/>
      <c r="AU86" s="1015"/>
      <c r="AV86" s="1015"/>
      <c r="AW86" s="1015"/>
      <c r="AX86" s="1015"/>
      <c r="AY86" s="1015"/>
      <c r="AZ86" s="1016"/>
      <c r="BA86" s="1016"/>
      <c r="BB86" s="1016"/>
      <c r="BC86" s="1016"/>
      <c r="BD86" s="1017"/>
      <c r="BE86" s="224"/>
      <c r="BF86" s="224"/>
      <c r="BG86" s="224"/>
      <c r="BH86" s="224"/>
      <c r="BI86" s="224"/>
      <c r="BJ86" s="224"/>
      <c r="BK86" s="224"/>
      <c r="BL86" s="224"/>
      <c r="BM86" s="224"/>
      <c r="BN86" s="224"/>
      <c r="BO86" s="224"/>
      <c r="BP86" s="224"/>
      <c r="BQ86" s="221">
        <v>80</v>
      </c>
      <c r="BR86" s="226"/>
      <c r="BS86" s="989"/>
      <c r="BT86" s="990"/>
      <c r="BU86" s="990"/>
      <c r="BV86" s="990"/>
      <c r="BW86" s="990"/>
      <c r="BX86" s="990"/>
      <c r="BY86" s="990"/>
      <c r="BZ86" s="990"/>
      <c r="CA86" s="990"/>
      <c r="CB86" s="990"/>
      <c r="CC86" s="990"/>
      <c r="CD86" s="990"/>
      <c r="CE86" s="990"/>
      <c r="CF86" s="990"/>
      <c r="CG86" s="999"/>
      <c r="CH86" s="1000"/>
      <c r="CI86" s="1001"/>
      <c r="CJ86" s="1001"/>
      <c r="CK86" s="1001"/>
      <c r="CL86" s="1002"/>
      <c r="CM86" s="1000"/>
      <c r="CN86" s="1001"/>
      <c r="CO86" s="1001"/>
      <c r="CP86" s="1001"/>
      <c r="CQ86" s="1002"/>
      <c r="CR86" s="1000"/>
      <c r="CS86" s="1001"/>
      <c r="CT86" s="1001"/>
      <c r="CU86" s="1001"/>
      <c r="CV86" s="1002"/>
      <c r="CW86" s="1000"/>
      <c r="CX86" s="1001"/>
      <c r="CY86" s="1001"/>
      <c r="CZ86" s="1001"/>
      <c r="DA86" s="1002"/>
      <c r="DB86" s="1000"/>
      <c r="DC86" s="1001"/>
      <c r="DD86" s="1001"/>
      <c r="DE86" s="1001"/>
      <c r="DF86" s="1002"/>
      <c r="DG86" s="1000"/>
      <c r="DH86" s="1001"/>
      <c r="DI86" s="1001"/>
      <c r="DJ86" s="1001"/>
      <c r="DK86" s="1002"/>
      <c r="DL86" s="1000"/>
      <c r="DM86" s="1001"/>
      <c r="DN86" s="1001"/>
      <c r="DO86" s="1001"/>
      <c r="DP86" s="1002"/>
      <c r="DQ86" s="1000"/>
      <c r="DR86" s="1001"/>
      <c r="DS86" s="1001"/>
      <c r="DT86" s="1001"/>
      <c r="DU86" s="1002"/>
      <c r="DV86" s="989"/>
      <c r="DW86" s="990"/>
      <c r="DX86" s="990"/>
      <c r="DY86" s="990"/>
      <c r="DZ86" s="991"/>
      <c r="EA86" s="212"/>
    </row>
    <row r="87" spans="1:131" ht="26.25" customHeight="1" x14ac:dyDescent="0.2">
      <c r="A87" s="227">
        <v>20</v>
      </c>
      <c r="B87" s="1008"/>
      <c r="C87" s="1009"/>
      <c r="D87" s="1009"/>
      <c r="E87" s="1009"/>
      <c r="F87" s="1009"/>
      <c r="G87" s="1009"/>
      <c r="H87" s="1009"/>
      <c r="I87" s="1009"/>
      <c r="J87" s="1009"/>
      <c r="K87" s="1009"/>
      <c r="L87" s="1009"/>
      <c r="M87" s="1009"/>
      <c r="N87" s="1009"/>
      <c r="O87" s="1009"/>
      <c r="P87" s="1010"/>
      <c r="Q87" s="1011"/>
      <c r="R87" s="1012"/>
      <c r="S87" s="1012"/>
      <c r="T87" s="1012"/>
      <c r="U87" s="1012"/>
      <c r="V87" s="1012"/>
      <c r="W87" s="1012"/>
      <c r="X87" s="1012"/>
      <c r="Y87" s="1012"/>
      <c r="Z87" s="1012"/>
      <c r="AA87" s="1012"/>
      <c r="AB87" s="1012"/>
      <c r="AC87" s="1012"/>
      <c r="AD87" s="1012"/>
      <c r="AE87" s="1012"/>
      <c r="AF87" s="1012"/>
      <c r="AG87" s="1012"/>
      <c r="AH87" s="1012"/>
      <c r="AI87" s="1012"/>
      <c r="AJ87" s="1012"/>
      <c r="AK87" s="1012"/>
      <c r="AL87" s="1012"/>
      <c r="AM87" s="1012"/>
      <c r="AN87" s="1012"/>
      <c r="AO87" s="1012"/>
      <c r="AP87" s="1012"/>
      <c r="AQ87" s="1012"/>
      <c r="AR87" s="1012"/>
      <c r="AS87" s="1012"/>
      <c r="AT87" s="1012"/>
      <c r="AU87" s="1012"/>
      <c r="AV87" s="1012"/>
      <c r="AW87" s="1012"/>
      <c r="AX87" s="1012"/>
      <c r="AY87" s="1012"/>
      <c r="AZ87" s="1013"/>
      <c r="BA87" s="1013"/>
      <c r="BB87" s="1013"/>
      <c r="BC87" s="1013"/>
      <c r="BD87" s="1014"/>
      <c r="BE87" s="224"/>
      <c r="BF87" s="224"/>
      <c r="BG87" s="224"/>
      <c r="BH87" s="224"/>
      <c r="BI87" s="224"/>
      <c r="BJ87" s="224"/>
      <c r="BK87" s="224"/>
      <c r="BL87" s="224"/>
      <c r="BM87" s="224"/>
      <c r="BN87" s="224"/>
      <c r="BO87" s="224"/>
      <c r="BP87" s="224"/>
      <c r="BQ87" s="221">
        <v>81</v>
      </c>
      <c r="BR87" s="226"/>
      <c r="BS87" s="989"/>
      <c r="BT87" s="990"/>
      <c r="BU87" s="990"/>
      <c r="BV87" s="990"/>
      <c r="BW87" s="990"/>
      <c r="BX87" s="990"/>
      <c r="BY87" s="990"/>
      <c r="BZ87" s="990"/>
      <c r="CA87" s="990"/>
      <c r="CB87" s="990"/>
      <c r="CC87" s="990"/>
      <c r="CD87" s="990"/>
      <c r="CE87" s="990"/>
      <c r="CF87" s="990"/>
      <c r="CG87" s="999"/>
      <c r="CH87" s="1000"/>
      <c r="CI87" s="1001"/>
      <c r="CJ87" s="1001"/>
      <c r="CK87" s="1001"/>
      <c r="CL87" s="1002"/>
      <c r="CM87" s="1000"/>
      <c r="CN87" s="1001"/>
      <c r="CO87" s="1001"/>
      <c r="CP87" s="1001"/>
      <c r="CQ87" s="1002"/>
      <c r="CR87" s="1000"/>
      <c r="CS87" s="1001"/>
      <c r="CT87" s="1001"/>
      <c r="CU87" s="1001"/>
      <c r="CV87" s="1002"/>
      <c r="CW87" s="1000"/>
      <c r="CX87" s="1001"/>
      <c r="CY87" s="1001"/>
      <c r="CZ87" s="1001"/>
      <c r="DA87" s="1002"/>
      <c r="DB87" s="1000"/>
      <c r="DC87" s="1001"/>
      <c r="DD87" s="1001"/>
      <c r="DE87" s="1001"/>
      <c r="DF87" s="1002"/>
      <c r="DG87" s="1000"/>
      <c r="DH87" s="1001"/>
      <c r="DI87" s="1001"/>
      <c r="DJ87" s="1001"/>
      <c r="DK87" s="1002"/>
      <c r="DL87" s="1000"/>
      <c r="DM87" s="1001"/>
      <c r="DN87" s="1001"/>
      <c r="DO87" s="1001"/>
      <c r="DP87" s="1002"/>
      <c r="DQ87" s="1000"/>
      <c r="DR87" s="1001"/>
      <c r="DS87" s="1001"/>
      <c r="DT87" s="1001"/>
      <c r="DU87" s="1002"/>
      <c r="DV87" s="989"/>
      <c r="DW87" s="990"/>
      <c r="DX87" s="990"/>
      <c r="DY87" s="990"/>
      <c r="DZ87" s="991"/>
      <c r="EA87" s="212"/>
    </row>
    <row r="88" spans="1:131" ht="26.25" customHeight="1" thickBot="1" x14ac:dyDescent="0.25">
      <c r="A88" s="223" t="s">
        <v>377</v>
      </c>
      <c r="B88" s="981" t="s">
        <v>405</v>
      </c>
      <c r="C88" s="982"/>
      <c r="D88" s="982"/>
      <c r="E88" s="982"/>
      <c r="F88" s="982"/>
      <c r="G88" s="982"/>
      <c r="H88" s="982"/>
      <c r="I88" s="982"/>
      <c r="J88" s="982"/>
      <c r="K88" s="982"/>
      <c r="L88" s="982"/>
      <c r="M88" s="982"/>
      <c r="N88" s="982"/>
      <c r="O88" s="982"/>
      <c r="P88" s="992"/>
      <c r="Q88" s="1006"/>
      <c r="R88" s="1007"/>
      <c r="S88" s="1007"/>
      <c r="T88" s="1007"/>
      <c r="U88" s="1007"/>
      <c r="V88" s="1007"/>
      <c r="W88" s="1007"/>
      <c r="X88" s="1007"/>
      <c r="Y88" s="1007"/>
      <c r="Z88" s="1007"/>
      <c r="AA88" s="1007"/>
      <c r="AB88" s="1007"/>
      <c r="AC88" s="1007"/>
      <c r="AD88" s="1007"/>
      <c r="AE88" s="1007"/>
      <c r="AF88" s="1003">
        <v>5885</v>
      </c>
      <c r="AG88" s="1003"/>
      <c r="AH88" s="1003"/>
      <c r="AI88" s="1003"/>
      <c r="AJ88" s="1003"/>
      <c r="AK88" s="1007"/>
      <c r="AL88" s="1007"/>
      <c r="AM88" s="1007"/>
      <c r="AN88" s="1007"/>
      <c r="AO88" s="1007"/>
      <c r="AP88" s="1003" t="s">
        <v>554</v>
      </c>
      <c r="AQ88" s="1003"/>
      <c r="AR88" s="1003"/>
      <c r="AS88" s="1003"/>
      <c r="AT88" s="1003"/>
      <c r="AU88" s="1003" t="s">
        <v>554</v>
      </c>
      <c r="AV88" s="1003"/>
      <c r="AW88" s="1003"/>
      <c r="AX88" s="1003"/>
      <c r="AY88" s="1003"/>
      <c r="AZ88" s="1004"/>
      <c r="BA88" s="1004"/>
      <c r="BB88" s="1004"/>
      <c r="BC88" s="1004"/>
      <c r="BD88" s="1005"/>
      <c r="BE88" s="224"/>
      <c r="BF88" s="224"/>
      <c r="BG88" s="224"/>
      <c r="BH88" s="224"/>
      <c r="BI88" s="224"/>
      <c r="BJ88" s="224"/>
      <c r="BK88" s="224"/>
      <c r="BL88" s="224"/>
      <c r="BM88" s="224"/>
      <c r="BN88" s="224"/>
      <c r="BO88" s="224"/>
      <c r="BP88" s="224"/>
      <c r="BQ88" s="221">
        <v>82</v>
      </c>
      <c r="BR88" s="226"/>
      <c r="BS88" s="989"/>
      <c r="BT88" s="990"/>
      <c r="BU88" s="990"/>
      <c r="BV88" s="990"/>
      <c r="BW88" s="990"/>
      <c r="BX88" s="990"/>
      <c r="BY88" s="990"/>
      <c r="BZ88" s="990"/>
      <c r="CA88" s="990"/>
      <c r="CB88" s="990"/>
      <c r="CC88" s="990"/>
      <c r="CD88" s="990"/>
      <c r="CE88" s="990"/>
      <c r="CF88" s="990"/>
      <c r="CG88" s="999"/>
      <c r="CH88" s="1000"/>
      <c r="CI88" s="1001"/>
      <c r="CJ88" s="1001"/>
      <c r="CK88" s="1001"/>
      <c r="CL88" s="1002"/>
      <c r="CM88" s="1000"/>
      <c r="CN88" s="1001"/>
      <c r="CO88" s="1001"/>
      <c r="CP88" s="1001"/>
      <c r="CQ88" s="1002"/>
      <c r="CR88" s="1000"/>
      <c r="CS88" s="1001"/>
      <c r="CT88" s="1001"/>
      <c r="CU88" s="1001"/>
      <c r="CV88" s="1002"/>
      <c r="CW88" s="1000"/>
      <c r="CX88" s="1001"/>
      <c r="CY88" s="1001"/>
      <c r="CZ88" s="1001"/>
      <c r="DA88" s="1002"/>
      <c r="DB88" s="1000"/>
      <c r="DC88" s="1001"/>
      <c r="DD88" s="1001"/>
      <c r="DE88" s="1001"/>
      <c r="DF88" s="1002"/>
      <c r="DG88" s="1000"/>
      <c r="DH88" s="1001"/>
      <c r="DI88" s="1001"/>
      <c r="DJ88" s="1001"/>
      <c r="DK88" s="1002"/>
      <c r="DL88" s="1000"/>
      <c r="DM88" s="1001"/>
      <c r="DN88" s="1001"/>
      <c r="DO88" s="1001"/>
      <c r="DP88" s="1002"/>
      <c r="DQ88" s="1000"/>
      <c r="DR88" s="1001"/>
      <c r="DS88" s="1001"/>
      <c r="DT88" s="1001"/>
      <c r="DU88" s="1002"/>
      <c r="DV88" s="989"/>
      <c r="DW88" s="990"/>
      <c r="DX88" s="990"/>
      <c r="DY88" s="990"/>
      <c r="DZ88" s="991"/>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9"/>
      <c r="BT89" s="990"/>
      <c r="BU89" s="990"/>
      <c r="BV89" s="990"/>
      <c r="BW89" s="990"/>
      <c r="BX89" s="990"/>
      <c r="BY89" s="990"/>
      <c r="BZ89" s="990"/>
      <c r="CA89" s="990"/>
      <c r="CB89" s="990"/>
      <c r="CC89" s="990"/>
      <c r="CD89" s="990"/>
      <c r="CE89" s="990"/>
      <c r="CF89" s="990"/>
      <c r="CG89" s="999"/>
      <c r="CH89" s="1000"/>
      <c r="CI89" s="1001"/>
      <c r="CJ89" s="1001"/>
      <c r="CK89" s="1001"/>
      <c r="CL89" s="1002"/>
      <c r="CM89" s="1000"/>
      <c r="CN89" s="1001"/>
      <c r="CO89" s="1001"/>
      <c r="CP89" s="1001"/>
      <c r="CQ89" s="1002"/>
      <c r="CR89" s="1000"/>
      <c r="CS89" s="1001"/>
      <c r="CT89" s="1001"/>
      <c r="CU89" s="1001"/>
      <c r="CV89" s="1002"/>
      <c r="CW89" s="1000"/>
      <c r="CX89" s="1001"/>
      <c r="CY89" s="1001"/>
      <c r="CZ89" s="1001"/>
      <c r="DA89" s="1002"/>
      <c r="DB89" s="1000"/>
      <c r="DC89" s="1001"/>
      <c r="DD89" s="1001"/>
      <c r="DE89" s="1001"/>
      <c r="DF89" s="1002"/>
      <c r="DG89" s="1000"/>
      <c r="DH89" s="1001"/>
      <c r="DI89" s="1001"/>
      <c r="DJ89" s="1001"/>
      <c r="DK89" s="1002"/>
      <c r="DL89" s="1000"/>
      <c r="DM89" s="1001"/>
      <c r="DN89" s="1001"/>
      <c r="DO89" s="1001"/>
      <c r="DP89" s="1002"/>
      <c r="DQ89" s="1000"/>
      <c r="DR89" s="1001"/>
      <c r="DS89" s="1001"/>
      <c r="DT89" s="1001"/>
      <c r="DU89" s="1002"/>
      <c r="DV89" s="989"/>
      <c r="DW89" s="990"/>
      <c r="DX89" s="990"/>
      <c r="DY89" s="990"/>
      <c r="DZ89" s="991"/>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9"/>
      <c r="BT90" s="990"/>
      <c r="BU90" s="990"/>
      <c r="BV90" s="990"/>
      <c r="BW90" s="990"/>
      <c r="BX90" s="990"/>
      <c r="BY90" s="990"/>
      <c r="BZ90" s="990"/>
      <c r="CA90" s="990"/>
      <c r="CB90" s="990"/>
      <c r="CC90" s="990"/>
      <c r="CD90" s="990"/>
      <c r="CE90" s="990"/>
      <c r="CF90" s="990"/>
      <c r="CG90" s="999"/>
      <c r="CH90" s="1000"/>
      <c r="CI90" s="1001"/>
      <c r="CJ90" s="1001"/>
      <c r="CK90" s="1001"/>
      <c r="CL90" s="1002"/>
      <c r="CM90" s="1000"/>
      <c r="CN90" s="1001"/>
      <c r="CO90" s="1001"/>
      <c r="CP90" s="1001"/>
      <c r="CQ90" s="1002"/>
      <c r="CR90" s="1000"/>
      <c r="CS90" s="1001"/>
      <c r="CT90" s="1001"/>
      <c r="CU90" s="1001"/>
      <c r="CV90" s="1002"/>
      <c r="CW90" s="1000"/>
      <c r="CX90" s="1001"/>
      <c r="CY90" s="1001"/>
      <c r="CZ90" s="1001"/>
      <c r="DA90" s="1002"/>
      <c r="DB90" s="1000"/>
      <c r="DC90" s="1001"/>
      <c r="DD90" s="1001"/>
      <c r="DE90" s="1001"/>
      <c r="DF90" s="1002"/>
      <c r="DG90" s="1000"/>
      <c r="DH90" s="1001"/>
      <c r="DI90" s="1001"/>
      <c r="DJ90" s="1001"/>
      <c r="DK90" s="1002"/>
      <c r="DL90" s="1000"/>
      <c r="DM90" s="1001"/>
      <c r="DN90" s="1001"/>
      <c r="DO90" s="1001"/>
      <c r="DP90" s="1002"/>
      <c r="DQ90" s="1000"/>
      <c r="DR90" s="1001"/>
      <c r="DS90" s="1001"/>
      <c r="DT90" s="1001"/>
      <c r="DU90" s="1002"/>
      <c r="DV90" s="989"/>
      <c r="DW90" s="990"/>
      <c r="DX90" s="990"/>
      <c r="DY90" s="990"/>
      <c r="DZ90" s="991"/>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9"/>
      <c r="BT91" s="990"/>
      <c r="BU91" s="990"/>
      <c r="BV91" s="990"/>
      <c r="BW91" s="990"/>
      <c r="BX91" s="990"/>
      <c r="BY91" s="990"/>
      <c r="BZ91" s="990"/>
      <c r="CA91" s="990"/>
      <c r="CB91" s="990"/>
      <c r="CC91" s="990"/>
      <c r="CD91" s="990"/>
      <c r="CE91" s="990"/>
      <c r="CF91" s="990"/>
      <c r="CG91" s="999"/>
      <c r="CH91" s="1000"/>
      <c r="CI91" s="1001"/>
      <c r="CJ91" s="1001"/>
      <c r="CK91" s="1001"/>
      <c r="CL91" s="1002"/>
      <c r="CM91" s="1000"/>
      <c r="CN91" s="1001"/>
      <c r="CO91" s="1001"/>
      <c r="CP91" s="1001"/>
      <c r="CQ91" s="1002"/>
      <c r="CR91" s="1000"/>
      <c r="CS91" s="1001"/>
      <c r="CT91" s="1001"/>
      <c r="CU91" s="1001"/>
      <c r="CV91" s="1002"/>
      <c r="CW91" s="1000"/>
      <c r="CX91" s="1001"/>
      <c r="CY91" s="1001"/>
      <c r="CZ91" s="1001"/>
      <c r="DA91" s="1002"/>
      <c r="DB91" s="1000"/>
      <c r="DC91" s="1001"/>
      <c r="DD91" s="1001"/>
      <c r="DE91" s="1001"/>
      <c r="DF91" s="1002"/>
      <c r="DG91" s="1000"/>
      <c r="DH91" s="1001"/>
      <c r="DI91" s="1001"/>
      <c r="DJ91" s="1001"/>
      <c r="DK91" s="1002"/>
      <c r="DL91" s="1000"/>
      <c r="DM91" s="1001"/>
      <c r="DN91" s="1001"/>
      <c r="DO91" s="1001"/>
      <c r="DP91" s="1002"/>
      <c r="DQ91" s="1000"/>
      <c r="DR91" s="1001"/>
      <c r="DS91" s="1001"/>
      <c r="DT91" s="1001"/>
      <c r="DU91" s="1002"/>
      <c r="DV91" s="989"/>
      <c r="DW91" s="990"/>
      <c r="DX91" s="990"/>
      <c r="DY91" s="990"/>
      <c r="DZ91" s="991"/>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9"/>
      <c r="BT92" s="990"/>
      <c r="BU92" s="990"/>
      <c r="BV92" s="990"/>
      <c r="BW92" s="990"/>
      <c r="BX92" s="990"/>
      <c r="BY92" s="990"/>
      <c r="BZ92" s="990"/>
      <c r="CA92" s="990"/>
      <c r="CB92" s="990"/>
      <c r="CC92" s="990"/>
      <c r="CD92" s="990"/>
      <c r="CE92" s="990"/>
      <c r="CF92" s="990"/>
      <c r="CG92" s="999"/>
      <c r="CH92" s="1000"/>
      <c r="CI92" s="1001"/>
      <c r="CJ92" s="1001"/>
      <c r="CK92" s="1001"/>
      <c r="CL92" s="1002"/>
      <c r="CM92" s="1000"/>
      <c r="CN92" s="1001"/>
      <c r="CO92" s="1001"/>
      <c r="CP92" s="1001"/>
      <c r="CQ92" s="1002"/>
      <c r="CR92" s="1000"/>
      <c r="CS92" s="1001"/>
      <c r="CT92" s="1001"/>
      <c r="CU92" s="1001"/>
      <c r="CV92" s="1002"/>
      <c r="CW92" s="1000"/>
      <c r="CX92" s="1001"/>
      <c r="CY92" s="1001"/>
      <c r="CZ92" s="1001"/>
      <c r="DA92" s="1002"/>
      <c r="DB92" s="1000"/>
      <c r="DC92" s="1001"/>
      <c r="DD92" s="1001"/>
      <c r="DE92" s="1001"/>
      <c r="DF92" s="1002"/>
      <c r="DG92" s="1000"/>
      <c r="DH92" s="1001"/>
      <c r="DI92" s="1001"/>
      <c r="DJ92" s="1001"/>
      <c r="DK92" s="1002"/>
      <c r="DL92" s="1000"/>
      <c r="DM92" s="1001"/>
      <c r="DN92" s="1001"/>
      <c r="DO92" s="1001"/>
      <c r="DP92" s="1002"/>
      <c r="DQ92" s="1000"/>
      <c r="DR92" s="1001"/>
      <c r="DS92" s="1001"/>
      <c r="DT92" s="1001"/>
      <c r="DU92" s="1002"/>
      <c r="DV92" s="989"/>
      <c r="DW92" s="990"/>
      <c r="DX92" s="990"/>
      <c r="DY92" s="990"/>
      <c r="DZ92" s="991"/>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9"/>
      <c r="BT93" s="990"/>
      <c r="BU93" s="990"/>
      <c r="BV93" s="990"/>
      <c r="BW93" s="990"/>
      <c r="BX93" s="990"/>
      <c r="BY93" s="990"/>
      <c r="BZ93" s="990"/>
      <c r="CA93" s="990"/>
      <c r="CB93" s="990"/>
      <c r="CC93" s="990"/>
      <c r="CD93" s="990"/>
      <c r="CE93" s="990"/>
      <c r="CF93" s="990"/>
      <c r="CG93" s="999"/>
      <c r="CH93" s="1000"/>
      <c r="CI93" s="1001"/>
      <c r="CJ93" s="1001"/>
      <c r="CK93" s="1001"/>
      <c r="CL93" s="1002"/>
      <c r="CM93" s="1000"/>
      <c r="CN93" s="1001"/>
      <c r="CO93" s="1001"/>
      <c r="CP93" s="1001"/>
      <c r="CQ93" s="1002"/>
      <c r="CR93" s="1000"/>
      <c r="CS93" s="1001"/>
      <c r="CT93" s="1001"/>
      <c r="CU93" s="1001"/>
      <c r="CV93" s="1002"/>
      <c r="CW93" s="1000"/>
      <c r="CX93" s="1001"/>
      <c r="CY93" s="1001"/>
      <c r="CZ93" s="1001"/>
      <c r="DA93" s="1002"/>
      <c r="DB93" s="1000"/>
      <c r="DC93" s="1001"/>
      <c r="DD93" s="1001"/>
      <c r="DE93" s="1001"/>
      <c r="DF93" s="1002"/>
      <c r="DG93" s="1000"/>
      <c r="DH93" s="1001"/>
      <c r="DI93" s="1001"/>
      <c r="DJ93" s="1001"/>
      <c r="DK93" s="1002"/>
      <c r="DL93" s="1000"/>
      <c r="DM93" s="1001"/>
      <c r="DN93" s="1001"/>
      <c r="DO93" s="1001"/>
      <c r="DP93" s="1002"/>
      <c r="DQ93" s="1000"/>
      <c r="DR93" s="1001"/>
      <c r="DS93" s="1001"/>
      <c r="DT93" s="1001"/>
      <c r="DU93" s="1002"/>
      <c r="DV93" s="989"/>
      <c r="DW93" s="990"/>
      <c r="DX93" s="990"/>
      <c r="DY93" s="990"/>
      <c r="DZ93" s="991"/>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9"/>
      <c r="BT94" s="990"/>
      <c r="BU94" s="990"/>
      <c r="BV94" s="990"/>
      <c r="BW94" s="990"/>
      <c r="BX94" s="990"/>
      <c r="BY94" s="990"/>
      <c r="BZ94" s="990"/>
      <c r="CA94" s="990"/>
      <c r="CB94" s="990"/>
      <c r="CC94" s="990"/>
      <c r="CD94" s="990"/>
      <c r="CE94" s="990"/>
      <c r="CF94" s="990"/>
      <c r="CG94" s="999"/>
      <c r="CH94" s="1000"/>
      <c r="CI94" s="1001"/>
      <c r="CJ94" s="1001"/>
      <c r="CK94" s="1001"/>
      <c r="CL94" s="1002"/>
      <c r="CM94" s="1000"/>
      <c r="CN94" s="1001"/>
      <c r="CO94" s="1001"/>
      <c r="CP94" s="1001"/>
      <c r="CQ94" s="1002"/>
      <c r="CR94" s="1000"/>
      <c r="CS94" s="1001"/>
      <c r="CT94" s="1001"/>
      <c r="CU94" s="1001"/>
      <c r="CV94" s="1002"/>
      <c r="CW94" s="1000"/>
      <c r="CX94" s="1001"/>
      <c r="CY94" s="1001"/>
      <c r="CZ94" s="1001"/>
      <c r="DA94" s="1002"/>
      <c r="DB94" s="1000"/>
      <c r="DC94" s="1001"/>
      <c r="DD94" s="1001"/>
      <c r="DE94" s="1001"/>
      <c r="DF94" s="1002"/>
      <c r="DG94" s="1000"/>
      <c r="DH94" s="1001"/>
      <c r="DI94" s="1001"/>
      <c r="DJ94" s="1001"/>
      <c r="DK94" s="1002"/>
      <c r="DL94" s="1000"/>
      <c r="DM94" s="1001"/>
      <c r="DN94" s="1001"/>
      <c r="DO94" s="1001"/>
      <c r="DP94" s="1002"/>
      <c r="DQ94" s="1000"/>
      <c r="DR94" s="1001"/>
      <c r="DS94" s="1001"/>
      <c r="DT94" s="1001"/>
      <c r="DU94" s="1002"/>
      <c r="DV94" s="989"/>
      <c r="DW94" s="990"/>
      <c r="DX94" s="990"/>
      <c r="DY94" s="990"/>
      <c r="DZ94" s="991"/>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9"/>
      <c r="BT95" s="990"/>
      <c r="BU95" s="990"/>
      <c r="BV95" s="990"/>
      <c r="BW95" s="990"/>
      <c r="BX95" s="990"/>
      <c r="BY95" s="990"/>
      <c r="BZ95" s="990"/>
      <c r="CA95" s="990"/>
      <c r="CB95" s="990"/>
      <c r="CC95" s="990"/>
      <c r="CD95" s="990"/>
      <c r="CE95" s="990"/>
      <c r="CF95" s="990"/>
      <c r="CG95" s="999"/>
      <c r="CH95" s="1000"/>
      <c r="CI95" s="1001"/>
      <c r="CJ95" s="1001"/>
      <c r="CK95" s="1001"/>
      <c r="CL95" s="1002"/>
      <c r="CM95" s="1000"/>
      <c r="CN95" s="1001"/>
      <c r="CO95" s="1001"/>
      <c r="CP95" s="1001"/>
      <c r="CQ95" s="1002"/>
      <c r="CR95" s="1000"/>
      <c r="CS95" s="1001"/>
      <c r="CT95" s="1001"/>
      <c r="CU95" s="1001"/>
      <c r="CV95" s="1002"/>
      <c r="CW95" s="1000"/>
      <c r="CX95" s="1001"/>
      <c r="CY95" s="1001"/>
      <c r="CZ95" s="1001"/>
      <c r="DA95" s="1002"/>
      <c r="DB95" s="1000"/>
      <c r="DC95" s="1001"/>
      <c r="DD95" s="1001"/>
      <c r="DE95" s="1001"/>
      <c r="DF95" s="1002"/>
      <c r="DG95" s="1000"/>
      <c r="DH95" s="1001"/>
      <c r="DI95" s="1001"/>
      <c r="DJ95" s="1001"/>
      <c r="DK95" s="1002"/>
      <c r="DL95" s="1000"/>
      <c r="DM95" s="1001"/>
      <c r="DN95" s="1001"/>
      <c r="DO95" s="1001"/>
      <c r="DP95" s="1002"/>
      <c r="DQ95" s="1000"/>
      <c r="DR95" s="1001"/>
      <c r="DS95" s="1001"/>
      <c r="DT95" s="1001"/>
      <c r="DU95" s="1002"/>
      <c r="DV95" s="989"/>
      <c r="DW95" s="990"/>
      <c r="DX95" s="990"/>
      <c r="DY95" s="990"/>
      <c r="DZ95" s="991"/>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9"/>
      <c r="BT96" s="990"/>
      <c r="BU96" s="990"/>
      <c r="BV96" s="990"/>
      <c r="BW96" s="990"/>
      <c r="BX96" s="990"/>
      <c r="BY96" s="990"/>
      <c r="BZ96" s="990"/>
      <c r="CA96" s="990"/>
      <c r="CB96" s="990"/>
      <c r="CC96" s="990"/>
      <c r="CD96" s="990"/>
      <c r="CE96" s="990"/>
      <c r="CF96" s="990"/>
      <c r="CG96" s="999"/>
      <c r="CH96" s="1000"/>
      <c r="CI96" s="1001"/>
      <c r="CJ96" s="1001"/>
      <c r="CK96" s="1001"/>
      <c r="CL96" s="1002"/>
      <c r="CM96" s="1000"/>
      <c r="CN96" s="1001"/>
      <c r="CO96" s="1001"/>
      <c r="CP96" s="1001"/>
      <c r="CQ96" s="1002"/>
      <c r="CR96" s="1000"/>
      <c r="CS96" s="1001"/>
      <c r="CT96" s="1001"/>
      <c r="CU96" s="1001"/>
      <c r="CV96" s="1002"/>
      <c r="CW96" s="1000"/>
      <c r="CX96" s="1001"/>
      <c r="CY96" s="1001"/>
      <c r="CZ96" s="1001"/>
      <c r="DA96" s="1002"/>
      <c r="DB96" s="1000"/>
      <c r="DC96" s="1001"/>
      <c r="DD96" s="1001"/>
      <c r="DE96" s="1001"/>
      <c r="DF96" s="1002"/>
      <c r="DG96" s="1000"/>
      <c r="DH96" s="1001"/>
      <c r="DI96" s="1001"/>
      <c r="DJ96" s="1001"/>
      <c r="DK96" s="1002"/>
      <c r="DL96" s="1000"/>
      <c r="DM96" s="1001"/>
      <c r="DN96" s="1001"/>
      <c r="DO96" s="1001"/>
      <c r="DP96" s="1002"/>
      <c r="DQ96" s="1000"/>
      <c r="DR96" s="1001"/>
      <c r="DS96" s="1001"/>
      <c r="DT96" s="1001"/>
      <c r="DU96" s="1002"/>
      <c r="DV96" s="989"/>
      <c r="DW96" s="990"/>
      <c r="DX96" s="990"/>
      <c r="DY96" s="990"/>
      <c r="DZ96" s="991"/>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9"/>
      <c r="BT97" s="990"/>
      <c r="BU97" s="990"/>
      <c r="BV97" s="990"/>
      <c r="BW97" s="990"/>
      <c r="BX97" s="990"/>
      <c r="BY97" s="990"/>
      <c r="BZ97" s="990"/>
      <c r="CA97" s="990"/>
      <c r="CB97" s="990"/>
      <c r="CC97" s="990"/>
      <c r="CD97" s="990"/>
      <c r="CE97" s="990"/>
      <c r="CF97" s="990"/>
      <c r="CG97" s="999"/>
      <c r="CH97" s="1000"/>
      <c r="CI97" s="1001"/>
      <c r="CJ97" s="1001"/>
      <c r="CK97" s="1001"/>
      <c r="CL97" s="1002"/>
      <c r="CM97" s="1000"/>
      <c r="CN97" s="1001"/>
      <c r="CO97" s="1001"/>
      <c r="CP97" s="1001"/>
      <c r="CQ97" s="1002"/>
      <c r="CR97" s="1000"/>
      <c r="CS97" s="1001"/>
      <c r="CT97" s="1001"/>
      <c r="CU97" s="1001"/>
      <c r="CV97" s="1002"/>
      <c r="CW97" s="1000"/>
      <c r="CX97" s="1001"/>
      <c r="CY97" s="1001"/>
      <c r="CZ97" s="1001"/>
      <c r="DA97" s="1002"/>
      <c r="DB97" s="1000"/>
      <c r="DC97" s="1001"/>
      <c r="DD97" s="1001"/>
      <c r="DE97" s="1001"/>
      <c r="DF97" s="1002"/>
      <c r="DG97" s="1000"/>
      <c r="DH97" s="1001"/>
      <c r="DI97" s="1001"/>
      <c r="DJ97" s="1001"/>
      <c r="DK97" s="1002"/>
      <c r="DL97" s="1000"/>
      <c r="DM97" s="1001"/>
      <c r="DN97" s="1001"/>
      <c r="DO97" s="1001"/>
      <c r="DP97" s="1002"/>
      <c r="DQ97" s="1000"/>
      <c r="DR97" s="1001"/>
      <c r="DS97" s="1001"/>
      <c r="DT97" s="1001"/>
      <c r="DU97" s="1002"/>
      <c r="DV97" s="989"/>
      <c r="DW97" s="990"/>
      <c r="DX97" s="990"/>
      <c r="DY97" s="990"/>
      <c r="DZ97" s="991"/>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9"/>
      <c r="BT98" s="990"/>
      <c r="BU98" s="990"/>
      <c r="BV98" s="990"/>
      <c r="BW98" s="990"/>
      <c r="BX98" s="990"/>
      <c r="BY98" s="990"/>
      <c r="BZ98" s="990"/>
      <c r="CA98" s="990"/>
      <c r="CB98" s="990"/>
      <c r="CC98" s="990"/>
      <c r="CD98" s="990"/>
      <c r="CE98" s="990"/>
      <c r="CF98" s="990"/>
      <c r="CG98" s="999"/>
      <c r="CH98" s="1000"/>
      <c r="CI98" s="1001"/>
      <c r="CJ98" s="1001"/>
      <c r="CK98" s="1001"/>
      <c r="CL98" s="1002"/>
      <c r="CM98" s="1000"/>
      <c r="CN98" s="1001"/>
      <c r="CO98" s="1001"/>
      <c r="CP98" s="1001"/>
      <c r="CQ98" s="1002"/>
      <c r="CR98" s="1000"/>
      <c r="CS98" s="1001"/>
      <c r="CT98" s="1001"/>
      <c r="CU98" s="1001"/>
      <c r="CV98" s="1002"/>
      <c r="CW98" s="1000"/>
      <c r="CX98" s="1001"/>
      <c r="CY98" s="1001"/>
      <c r="CZ98" s="1001"/>
      <c r="DA98" s="1002"/>
      <c r="DB98" s="1000"/>
      <c r="DC98" s="1001"/>
      <c r="DD98" s="1001"/>
      <c r="DE98" s="1001"/>
      <c r="DF98" s="1002"/>
      <c r="DG98" s="1000"/>
      <c r="DH98" s="1001"/>
      <c r="DI98" s="1001"/>
      <c r="DJ98" s="1001"/>
      <c r="DK98" s="1002"/>
      <c r="DL98" s="1000"/>
      <c r="DM98" s="1001"/>
      <c r="DN98" s="1001"/>
      <c r="DO98" s="1001"/>
      <c r="DP98" s="1002"/>
      <c r="DQ98" s="1000"/>
      <c r="DR98" s="1001"/>
      <c r="DS98" s="1001"/>
      <c r="DT98" s="1001"/>
      <c r="DU98" s="1002"/>
      <c r="DV98" s="989"/>
      <c r="DW98" s="990"/>
      <c r="DX98" s="990"/>
      <c r="DY98" s="990"/>
      <c r="DZ98" s="991"/>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9"/>
      <c r="BT99" s="990"/>
      <c r="BU99" s="990"/>
      <c r="BV99" s="990"/>
      <c r="BW99" s="990"/>
      <c r="BX99" s="990"/>
      <c r="BY99" s="990"/>
      <c r="BZ99" s="990"/>
      <c r="CA99" s="990"/>
      <c r="CB99" s="990"/>
      <c r="CC99" s="990"/>
      <c r="CD99" s="990"/>
      <c r="CE99" s="990"/>
      <c r="CF99" s="990"/>
      <c r="CG99" s="999"/>
      <c r="CH99" s="1000"/>
      <c r="CI99" s="1001"/>
      <c r="CJ99" s="1001"/>
      <c r="CK99" s="1001"/>
      <c r="CL99" s="1002"/>
      <c r="CM99" s="1000"/>
      <c r="CN99" s="1001"/>
      <c r="CO99" s="1001"/>
      <c r="CP99" s="1001"/>
      <c r="CQ99" s="1002"/>
      <c r="CR99" s="1000"/>
      <c r="CS99" s="1001"/>
      <c r="CT99" s="1001"/>
      <c r="CU99" s="1001"/>
      <c r="CV99" s="1002"/>
      <c r="CW99" s="1000"/>
      <c r="CX99" s="1001"/>
      <c r="CY99" s="1001"/>
      <c r="CZ99" s="1001"/>
      <c r="DA99" s="1002"/>
      <c r="DB99" s="1000"/>
      <c r="DC99" s="1001"/>
      <c r="DD99" s="1001"/>
      <c r="DE99" s="1001"/>
      <c r="DF99" s="1002"/>
      <c r="DG99" s="1000"/>
      <c r="DH99" s="1001"/>
      <c r="DI99" s="1001"/>
      <c r="DJ99" s="1001"/>
      <c r="DK99" s="1002"/>
      <c r="DL99" s="1000"/>
      <c r="DM99" s="1001"/>
      <c r="DN99" s="1001"/>
      <c r="DO99" s="1001"/>
      <c r="DP99" s="1002"/>
      <c r="DQ99" s="1000"/>
      <c r="DR99" s="1001"/>
      <c r="DS99" s="1001"/>
      <c r="DT99" s="1001"/>
      <c r="DU99" s="1002"/>
      <c r="DV99" s="989"/>
      <c r="DW99" s="990"/>
      <c r="DX99" s="990"/>
      <c r="DY99" s="990"/>
      <c r="DZ99" s="991"/>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9"/>
      <c r="BT100" s="990"/>
      <c r="BU100" s="990"/>
      <c r="BV100" s="990"/>
      <c r="BW100" s="990"/>
      <c r="BX100" s="990"/>
      <c r="BY100" s="990"/>
      <c r="BZ100" s="990"/>
      <c r="CA100" s="990"/>
      <c r="CB100" s="990"/>
      <c r="CC100" s="990"/>
      <c r="CD100" s="990"/>
      <c r="CE100" s="990"/>
      <c r="CF100" s="990"/>
      <c r="CG100" s="999"/>
      <c r="CH100" s="1000"/>
      <c r="CI100" s="1001"/>
      <c r="CJ100" s="1001"/>
      <c r="CK100" s="1001"/>
      <c r="CL100" s="1002"/>
      <c r="CM100" s="1000"/>
      <c r="CN100" s="1001"/>
      <c r="CO100" s="1001"/>
      <c r="CP100" s="1001"/>
      <c r="CQ100" s="1002"/>
      <c r="CR100" s="1000"/>
      <c r="CS100" s="1001"/>
      <c r="CT100" s="1001"/>
      <c r="CU100" s="1001"/>
      <c r="CV100" s="1002"/>
      <c r="CW100" s="1000"/>
      <c r="CX100" s="1001"/>
      <c r="CY100" s="1001"/>
      <c r="CZ100" s="1001"/>
      <c r="DA100" s="1002"/>
      <c r="DB100" s="1000"/>
      <c r="DC100" s="1001"/>
      <c r="DD100" s="1001"/>
      <c r="DE100" s="1001"/>
      <c r="DF100" s="1002"/>
      <c r="DG100" s="1000"/>
      <c r="DH100" s="1001"/>
      <c r="DI100" s="1001"/>
      <c r="DJ100" s="1001"/>
      <c r="DK100" s="1002"/>
      <c r="DL100" s="1000"/>
      <c r="DM100" s="1001"/>
      <c r="DN100" s="1001"/>
      <c r="DO100" s="1001"/>
      <c r="DP100" s="1002"/>
      <c r="DQ100" s="1000"/>
      <c r="DR100" s="1001"/>
      <c r="DS100" s="1001"/>
      <c r="DT100" s="1001"/>
      <c r="DU100" s="1002"/>
      <c r="DV100" s="989"/>
      <c r="DW100" s="990"/>
      <c r="DX100" s="990"/>
      <c r="DY100" s="990"/>
      <c r="DZ100" s="991"/>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9"/>
      <c r="BT101" s="990"/>
      <c r="BU101" s="990"/>
      <c r="BV101" s="990"/>
      <c r="BW101" s="990"/>
      <c r="BX101" s="990"/>
      <c r="BY101" s="990"/>
      <c r="BZ101" s="990"/>
      <c r="CA101" s="990"/>
      <c r="CB101" s="990"/>
      <c r="CC101" s="990"/>
      <c r="CD101" s="990"/>
      <c r="CE101" s="990"/>
      <c r="CF101" s="990"/>
      <c r="CG101" s="999"/>
      <c r="CH101" s="1000"/>
      <c r="CI101" s="1001"/>
      <c r="CJ101" s="1001"/>
      <c r="CK101" s="1001"/>
      <c r="CL101" s="1002"/>
      <c r="CM101" s="1000"/>
      <c r="CN101" s="1001"/>
      <c r="CO101" s="1001"/>
      <c r="CP101" s="1001"/>
      <c r="CQ101" s="1002"/>
      <c r="CR101" s="1000"/>
      <c r="CS101" s="1001"/>
      <c r="CT101" s="1001"/>
      <c r="CU101" s="1001"/>
      <c r="CV101" s="1002"/>
      <c r="CW101" s="1000"/>
      <c r="CX101" s="1001"/>
      <c r="CY101" s="1001"/>
      <c r="CZ101" s="1001"/>
      <c r="DA101" s="1002"/>
      <c r="DB101" s="1000"/>
      <c r="DC101" s="1001"/>
      <c r="DD101" s="1001"/>
      <c r="DE101" s="1001"/>
      <c r="DF101" s="1002"/>
      <c r="DG101" s="1000"/>
      <c r="DH101" s="1001"/>
      <c r="DI101" s="1001"/>
      <c r="DJ101" s="1001"/>
      <c r="DK101" s="1002"/>
      <c r="DL101" s="1000"/>
      <c r="DM101" s="1001"/>
      <c r="DN101" s="1001"/>
      <c r="DO101" s="1001"/>
      <c r="DP101" s="1002"/>
      <c r="DQ101" s="1000"/>
      <c r="DR101" s="1001"/>
      <c r="DS101" s="1001"/>
      <c r="DT101" s="1001"/>
      <c r="DU101" s="1002"/>
      <c r="DV101" s="989"/>
      <c r="DW101" s="990"/>
      <c r="DX101" s="990"/>
      <c r="DY101" s="990"/>
      <c r="DZ101" s="991"/>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81" t="s">
        <v>406</v>
      </c>
      <c r="BS102" s="982"/>
      <c r="BT102" s="982"/>
      <c r="BU102" s="982"/>
      <c r="BV102" s="982"/>
      <c r="BW102" s="982"/>
      <c r="BX102" s="982"/>
      <c r="BY102" s="982"/>
      <c r="BZ102" s="982"/>
      <c r="CA102" s="982"/>
      <c r="CB102" s="982"/>
      <c r="CC102" s="982"/>
      <c r="CD102" s="982"/>
      <c r="CE102" s="982"/>
      <c r="CF102" s="982"/>
      <c r="CG102" s="992"/>
      <c r="CH102" s="993"/>
      <c r="CI102" s="994"/>
      <c r="CJ102" s="994"/>
      <c r="CK102" s="994"/>
      <c r="CL102" s="995"/>
      <c r="CM102" s="993"/>
      <c r="CN102" s="994"/>
      <c r="CO102" s="994"/>
      <c r="CP102" s="994"/>
      <c r="CQ102" s="995"/>
      <c r="CR102" s="996">
        <v>176</v>
      </c>
      <c r="CS102" s="997"/>
      <c r="CT102" s="997"/>
      <c r="CU102" s="997"/>
      <c r="CV102" s="998"/>
      <c r="CW102" s="996">
        <v>101</v>
      </c>
      <c r="CX102" s="997"/>
      <c r="CY102" s="997"/>
      <c r="CZ102" s="997"/>
      <c r="DA102" s="998"/>
      <c r="DB102" s="996">
        <v>121</v>
      </c>
      <c r="DC102" s="997"/>
      <c r="DD102" s="997"/>
      <c r="DE102" s="997"/>
      <c r="DF102" s="998"/>
      <c r="DG102" s="996" t="s">
        <v>554</v>
      </c>
      <c r="DH102" s="997"/>
      <c r="DI102" s="997"/>
      <c r="DJ102" s="997"/>
      <c r="DK102" s="998"/>
      <c r="DL102" s="996" t="s">
        <v>554</v>
      </c>
      <c r="DM102" s="997"/>
      <c r="DN102" s="997"/>
      <c r="DO102" s="997"/>
      <c r="DP102" s="998"/>
      <c r="DQ102" s="996" t="s">
        <v>554</v>
      </c>
      <c r="DR102" s="997"/>
      <c r="DS102" s="997"/>
      <c r="DT102" s="997"/>
      <c r="DU102" s="998"/>
      <c r="DV102" s="981"/>
      <c r="DW102" s="982"/>
      <c r="DX102" s="982"/>
      <c r="DY102" s="982"/>
      <c r="DZ102" s="983"/>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84" t="s">
        <v>407</v>
      </c>
      <c r="BR103" s="984"/>
      <c r="BS103" s="984"/>
      <c r="BT103" s="984"/>
      <c r="BU103" s="984"/>
      <c r="BV103" s="984"/>
      <c r="BW103" s="984"/>
      <c r="BX103" s="984"/>
      <c r="BY103" s="984"/>
      <c r="BZ103" s="984"/>
      <c r="CA103" s="984"/>
      <c r="CB103" s="984"/>
      <c r="CC103" s="984"/>
      <c r="CD103" s="984"/>
      <c r="CE103" s="984"/>
      <c r="CF103" s="984"/>
      <c r="CG103" s="984"/>
      <c r="CH103" s="984"/>
      <c r="CI103" s="984"/>
      <c r="CJ103" s="984"/>
      <c r="CK103" s="984"/>
      <c r="CL103" s="984"/>
      <c r="CM103" s="984"/>
      <c r="CN103" s="984"/>
      <c r="CO103" s="984"/>
      <c r="CP103" s="984"/>
      <c r="CQ103" s="984"/>
      <c r="CR103" s="984"/>
      <c r="CS103" s="984"/>
      <c r="CT103" s="984"/>
      <c r="CU103" s="984"/>
      <c r="CV103" s="984"/>
      <c r="CW103" s="984"/>
      <c r="CX103" s="984"/>
      <c r="CY103" s="984"/>
      <c r="CZ103" s="984"/>
      <c r="DA103" s="984"/>
      <c r="DB103" s="984"/>
      <c r="DC103" s="984"/>
      <c r="DD103" s="984"/>
      <c r="DE103" s="984"/>
      <c r="DF103" s="984"/>
      <c r="DG103" s="984"/>
      <c r="DH103" s="984"/>
      <c r="DI103" s="984"/>
      <c r="DJ103" s="984"/>
      <c r="DK103" s="984"/>
      <c r="DL103" s="984"/>
      <c r="DM103" s="984"/>
      <c r="DN103" s="984"/>
      <c r="DO103" s="984"/>
      <c r="DP103" s="984"/>
      <c r="DQ103" s="984"/>
      <c r="DR103" s="984"/>
      <c r="DS103" s="984"/>
      <c r="DT103" s="984"/>
      <c r="DU103" s="984"/>
      <c r="DV103" s="984"/>
      <c r="DW103" s="984"/>
      <c r="DX103" s="984"/>
      <c r="DY103" s="984"/>
      <c r="DZ103" s="984"/>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85" t="s">
        <v>408</v>
      </c>
      <c r="BR104" s="985"/>
      <c r="BS104" s="985"/>
      <c r="BT104" s="985"/>
      <c r="BU104" s="985"/>
      <c r="BV104" s="985"/>
      <c r="BW104" s="985"/>
      <c r="BX104" s="985"/>
      <c r="BY104" s="985"/>
      <c r="BZ104" s="985"/>
      <c r="CA104" s="985"/>
      <c r="CB104" s="985"/>
      <c r="CC104" s="985"/>
      <c r="CD104" s="985"/>
      <c r="CE104" s="985"/>
      <c r="CF104" s="985"/>
      <c r="CG104" s="985"/>
      <c r="CH104" s="985"/>
      <c r="CI104" s="985"/>
      <c r="CJ104" s="985"/>
      <c r="CK104" s="985"/>
      <c r="CL104" s="985"/>
      <c r="CM104" s="985"/>
      <c r="CN104" s="985"/>
      <c r="CO104" s="985"/>
      <c r="CP104" s="985"/>
      <c r="CQ104" s="985"/>
      <c r="CR104" s="985"/>
      <c r="CS104" s="985"/>
      <c r="CT104" s="985"/>
      <c r="CU104" s="985"/>
      <c r="CV104" s="985"/>
      <c r="CW104" s="985"/>
      <c r="CX104" s="985"/>
      <c r="CY104" s="985"/>
      <c r="CZ104" s="985"/>
      <c r="DA104" s="985"/>
      <c r="DB104" s="985"/>
      <c r="DC104" s="985"/>
      <c r="DD104" s="985"/>
      <c r="DE104" s="985"/>
      <c r="DF104" s="985"/>
      <c r="DG104" s="985"/>
      <c r="DH104" s="985"/>
      <c r="DI104" s="985"/>
      <c r="DJ104" s="985"/>
      <c r="DK104" s="985"/>
      <c r="DL104" s="985"/>
      <c r="DM104" s="985"/>
      <c r="DN104" s="985"/>
      <c r="DO104" s="985"/>
      <c r="DP104" s="985"/>
      <c r="DQ104" s="985"/>
      <c r="DR104" s="985"/>
      <c r="DS104" s="985"/>
      <c r="DT104" s="985"/>
      <c r="DU104" s="985"/>
      <c r="DV104" s="985"/>
      <c r="DW104" s="985"/>
      <c r="DX104" s="985"/>
      <c r="DY104" s="985"/>
      <c r="DZ104" s="985"/>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86" t="s">
        <v>411</v>
      </c>
      <c r="B108" s="987"/>
      <c r="C108" s="987"/>
      <c r="D108" s="987"/>
      <c r="E108" s="987"/>
      <c r="F108" s="987"/>
      <c r="G108" s="987"/>
      <c r="H108" s="987"/>
      <c r="I108" s="987"/>
      <c r="J108" s="987"/>
      <c r="K108" s="987"/>
      <c r="L108" s="987"/>
      <c r="M108" s="987"/>
      <c r="N108" s="987"/>
      <c r="O108" s="987"/>
      <c r="P108" s="987"/>
      <c r="Q108" s="987"/>
      <c r="R108" s="987"/>
      <c r="S108" s="987"/>
      <c r="T108" s="987"/>
      <c r="U108" s="987"/>
      <c r="V108" s="987"/>
      <c r="W108" s="987"/>
      <c r="X108" s="987"/>
      <c r="Y108" s="987"/>
      <c r="Z108" s="987"/>
      <c r="AA108" s="987"/>
      <c r="AB108" s="987"/>
      <c r="AC108" s="987"/>
      <c r="AD108" s="987"/>
      <c r="AE108" s="987"/>
      <c r="AF108" s="987"/>
      <c r="AG108" s="987"/>
      <c r="AH108" s="987"/>
      <c r="AI108" s="987"/>
      <c r="AJ108" s="987"/>
      <c r="AK108" s="987"/>
      <c r="AL108" s="987"/>
      <c r="AM108" s="987"/>
      <c r="AN108" s="987"/>
      <c r="AO108" s="987"/>
      <c r="AP108" s="987"/>
      <c r="AQ108" s="987"/>
      <c r="AR108" s="987"/>
      <c r="AS108" s="987"/>
      <c r="AT108" s="988"/>
      <c r="AU108" s="986" t="s">
        <v>412</v>
      </c>
      <c r="AV108" s="987"/>
      <c r="AW108" s="987"/>
      <c r="AX108" s="987"/>
      <c r="AY108" s="987"/>
      <c r="AZ108" s="987"/>
      <c r="BA108" s="987"/>
      <c r="BB108" s="987"/>
      <c r="BC108" s="987"/>
      <c r="BD108" s="987"/>
      <c r="BE108" s="987"/>
      <c r="BF108" s="987"/>
      <c r="BG108" s="987"/>
      <c r="BH108" s="987"/>
      <c r="BI108" s="987"/>
      <c r="BJ108" s="987"/>
      <c r="BK108" s="987"/>
      <c r="BL108" s="987"/>
      <c r="BM108" s="987"/>
      <c r="BN108" s="987"/>
      <c r="BO108" s="987"/>
      <c r="BP108" s="987"/>
      <c r="BQ108" s="987"/>
      <c r="BR108" s="987"/>
      <c r="BS108" s="987"/>
      <c r="BT108" s="987"/>
      <c r="BU108" s="987"/>
      <c r="BV108" s="987"/>
      <c r="BW108" s="987"/>
      <c r="BX108" s="987"/>
      <c r="BY108" s="987"/>
      <c r="BZ108" s="987"/>
      <c r="CA108" s="987"/>
      <c r="CB108" s="987"/>
      <c r="CC108" s="987"/>
      <c r="CD108" s="987"/>
      <c r="CE108" s="987"/>
      <c r="CF108" s="987"/>
      <c r="CG108" s="987"/>
      <c r="CH108" s="987"/>
      <c r="CI108" s="987"/>
      <c r="CJ108" s="987"/>
      <c r="CK108" s="987"/>
      <c r="CL108" s="987"/>
      <c r="CM108" s="987"/>
      <c r="CN108" s="987"/>
      <c r="CO108" s="987"/>
      <c r="CP108" s="987"/>
      <c r="CQ108" s="987"/>
      <c r="CR108" s="987"/>
      <c r="CS108" s="987"/>
      <c r="CT108" s="987"/>
      <c r="CU108" s="987"/>
      <c r="CV108" s="987"/>
      <c r="CW108" s="987"/>
      <c r="CX108" s="987"/>
      <c r="CY108" s="987"/>
      <c r="CZ108" s="987"/>
      <c r="DA108" s="987"/>
      <c r="DB108" s="987"/>
      <c r="DC108" s="987"/>
      <c r="DD108" s="987"/>
      <c r="DE108" s="987"/>
      <c r="DF108" s="987"/>
      <c r="DG108" s="987"/>
      <c r="DH108" s="987"/>
      <c r="DI108" s="987"/>
      <c r="DJ108" s="987"/>
      <c r="DK108" s="987"/>
      <c r="DL108" s="987"/>
      <c r="DM108" s="987"/>
      <c r="DN108" s="987"/>
      <c r="DO108" s="987"/>
      <c r="DP108" s="987"/>
      <c r="DQ108" s="987"/>
      <c r="DR108" s="987"/>
      <c r="DS108" s="987"/>
      <c r="DT108" s="987"/>
      <c r="DU108" s="987"/>
      <c r="DV108" s="987"/>
      <c r="DW108" s="987"/>
      <c r="DX108" s="987"/>
      <c r="DY108" s="987"/>
      <c r="DZ108" s="988"/>
    </row>
    <row r="109" spans="1:131" s="212" customFormat="1" ht="26.25" customHeight="1" x14ac:dyDescent="0.2">
      <c r="A109" s="939" t="s">
        <v>413</v>
      </c>
      <c r="B109" s="940"/>
      <c r="C109" s="940"/>
      <c r="D109" s="940"/>
      <c r="E109" s="940"/>
      <c r="F109" s="940"/>
      <c r="G109" s="940"/>
      <c r="H109" s="940"/>
      <c r="I109" s="940"/>
      <c r="J109" s="940"/>
      <c r="K109" s="940"/>
      <c r="L109" s="940"/>
      <c r="M109" s="940"/>
      <c r="N109" s="940"/>
      <c r="O109" s="940"/>
      <c r="P109" s="940"/>
      <c r="Q109" s="940"/>
      <c r="R109" s="940"/>
      <c r="S109" s="940"/>
      <c r="T109" s="940"/>
      <c r="U109" s="940"/>
      <c r="V109" s="940"/>
      <c r="W109" s="940"/>
      <c r="X109" s="940"/>
      <c r="Y109" s="940"/>
      <c r="Z109" s="941"/>
      <c r="AA109" s="942" t="s">
        <v>414</v>
      </c>
      <c r="AB109" s="940"/>
      <c r="AC109" s="940"/>
      <c r="AD109" s="940"/>
      <c r="AE109" s="941"/>
      <c r="AF109" s="942" t="s">
        <v>415</v>
      </c>
      <c r="AG109" s="940"/>
      <c r="AH109" s="940"/>
      <c r="AI109" s="940"/>
      <c r="AJ109" s="941"/>
      <c r="AK109" s="942" t="s">
        <v>295</v>
      </c>
      <c r="AL109" s="940"/>
      <c r="AM109" s="940"/>
      <c r="AN109" s="940"/>
      <c r="AO109" s="941"/>
      <c r="AP109" s="942" t="s">
        <v>416</v>
      </c>
      <c r="AQ109" s="940"/>
      <c r="AR109" s="940"/>
      <c r="AS109" s="940"/>
      <c r="AT109" s="973"/>
      <c r="AU109" s="939" t="s">
        <v>413</v>
      </c>
      <c r="AV109" s="940"/>
      <c r="AW109" s="940"/>
      <c r="AX109" s="940"/>
      <c r="AY109" s="940"/>
      <c r="AZ109" s="940"/>
      <c r="BA109" s="940"/>
      <c r="BB109" s="940"/>
      <c r="BC109" s="940"/>
      <c r="BD109" s="940"/>
      <c r="BE109" s="940"/>
      <c r="BF109" s="940"/>
      <c r="BG109" s="940"/>
      <c r="BH109" s="940"/>
      <c r="BI109" s="940"/>
      <c r="BJ109" s="940"/>
      <c r="BK109" s="940"/>
      <c r="BL109" s="940"/>
      <c r="BM109" s="940"/>
      <c r="BN109" s="940"/>
      <c r="BO109" s="940"/>
      <c r="BP109" s="941"/>
      <c r="BQ109" s="942" t="s">
        <v>414</v>
      </c>
      <c r="BR109" s="940"/>
      <c r="BS109" s="940"/>
      <c r="BT109" s="940"/>
      <c r="BU109" s="941"/>
      <c r="BV109" s="942" t="s">
        <v>415</v>
      </c>
      <c r="BW109" s="940"/>
      <c r="BX109" s="940"/>
      <c r="BY109" s="940"/>
      <c r="BZ109" s="941"/>
      <c r="CA109" s="942" t="s">
        <v>295</v>
      </c>
      <c r="CB109" s="940"/>
      <c r="CC109" s="940"/>
      <c r="CD109" s="940"/>
      <c r="CE109" s="941"/>
      <c r="CF109" s="980" t="s">
        <v>416</v>
      </c>
      <c r="CG109" s="980"/>
      <c r="CH109" s="980"/>
      <c r="CI109" s="980"/>
      <c r="CJ109" s="980"/>
      <c r="CK109" s="942" t="s">
        <v>417</v>
      </c>
      <c r="CL109" s="940"/>
      <c r="CM109" s="940"/>
      <c r="CN109" s="940"/>
      <c r="CO109" s="940"/>
      <c r="CP109" s="940"/>
      <c r="CQ109" s="940"/>
      <c r="CR109" s="940"/>
      <c r="CS109" s="940"/>
      <c r="CT109" s="940"/>
      <c r="CU109" s="940"/>
      <c r="CV109" s="940"/>
      <c r="CW109" s="940"/>
      <c r="CX109" s="940"/>
      <c r="CY109" s="940"/>
      <c r="CZ109" s="940"/>
      <c r="DA109" s="940"/>
      <c r="DB109" s="940"/>
      <c r="DC109" s="940"/>
      <c r="DD109" s="940"/>
      <c r="DE109" s="940"/>
      <c r="DF109" s="941"/>
      <c r="DG109" s="942" t="s">
        <v>414</v>
      </c>
      <c r="DH109" s="940"/>
      <c r="DI109" s="940"/>
      <c r="DJ109" s="940"/>
      <c r="DK109" s="941"/>
      <c r="DL109" s="942" t="s">
        <v>415</v>
      </c>
      <c r="DM109" s="940"/>
      <c r="DN109" s="940"/>
      <c r="DO109" s="940"/>
      <c r="DP109" s="941"/>
      <c r="DQ109" s="942" t="s">
        <v>295</v>
      </c>
      <c r="DR109" s="940"/>
      <c r="DS109" s="940"/>
      <c r="DT109" s="940"/>
      <c r="DU109" s="941"/>
      <c r="DV109" s="942" t="s">
        <v>416</v>
      </c>
      <c r="DW109" s="940"/>
      <c r="DX109" s="940"/>
      <c r="DY109" s="940"/>
      <c r="DZ109" s="973"/>
    </row>
    <row r="110" spans="1:131" s="212" customFormat="1" ht="26.25" customHeight="1" x14ac:dyDescent="0.2">
      <c r="A110" s="851" t="s">
        <v>418</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32">
        <v>6218344</v>
      </c>
      <c r="AB110" s="933"/>
      <c r="AC110" s="933"/>
      <c r="AD110" s="933"/>
      <c r="AE110" s="934"/>
      <c r="AF110" s="935">
        <v>5730243</v>
      </c>
      <c r="AG110" s="933"/>
      <c r="AH110" s="933"/>
      <c r="AI110" s="933"/>
      <c r="AJ110" s="934"/>
      <c r="AK110" s="935">
        <v>5686162</v>
      </c>
      <c r="AL110" s="933"/>
      <c r="AM110" s="933"/>
      <c r="AN110" s="933"/>
      <c r="AO110" s="934"/>
      <c r="AP110" s="936">
        <v>28.1</v>
      </c>
      <c r="AQ110" s="937"/>
      <c r="AR110" s="937"/>
      <c r="AS110" s="937"/>
      <c r="AT110" s="938"/>
      <c r="AU110" s="974" t="s">
        <v>69</v>
      </c>
      <c r="AV110" s="975"/>
      <c r="AW110" s="975"/>
      <c r="AX110" s="975"/>
      <c r="AY110" s="975"/>
      <c r="AZ110" s="904" t="s">
        <v>419</v>
      </c>
      <c r="BA110" s="852"/>
      <c r="BB110" s="852"/>
      <c r="BC110" s="852"/>
      <c r="BD110" s="852"/>
      <c r="BE110" s="852"/>
      <c r="BF110" s="852"/>
      <c r="BG110" s="852"/>
      <c r="BH110" s="852"/>
      <c r="BI110" s="852"/>
      <c r="BJ110" s="852"/>
      <c r="BK110" s="852"/>
      <c r="BL110" s="852"/>
      <c r="BM110" s="852"/>
      <c r="BN110" s="852"/>
      <c r="BO110" s="852"/>
      <c r="BP110" s="853"/>
      <c r="BQ110" s="905">
        <v>48080451</v>
      </c>
      <c r="BR110" s="886"/>
      <c r="BS110" s="886"/>
      <c r="BT110" s="886"/>
      <c r="BU110" s="886"/>
      <c r="BV110" s="886">
        <v>48847268</v>
      </c>
      <c r="BW110" s="886"/>
      <c r="BX110" s="886"/>
      <c r="BY110" s="886"/>
      <c r="BZ110" s="886"/>
      <c r="CA110" s="886">
        <v>47896811</v>
      </c>
      <c r="CB110" s="886"/>
      <c r="CC110" s="886"/>
      <c r="CD110" s="886"/>
      <c r="CE110" s="886"/>
      <c r="CF110" s="910">
        <v>236.9</v>
      </c>
      <c r="CG110" s="911"/>
      <c r="CH110" s="911"/>
      <c r="CI110" s="911"/>
      <c r="CJ110" s="911"/>
      <c r="CK110" s="970" t="s">
        <v>420</v>
      </c>
      <c r="CL110" s="863"/>
      <c r="CM110" s="904" t="s">
        <v>421</v>
      </c>
      <c r="CN110" s="852"/>
      <c r="CO110" s="852"/>
      <c r="CP110" s="852"/>
      <c r="CQ110" s="852"/>
      <c r="CR110" s="852"/>
      <c r="CS110" s="852"/>
      <c r="CT110" s="852"/>
      <c r="CU110" s="852"/>
      <c r="CV110" s="852"/>
      <c r="CW110" s="852"/>
      <c r="CX110" s="852"/>
      <c r="CY110" s="852"/>
      <c r="CZ110" s="852"/>
      <c r="DA110" s="852"/>
      <c r="DB110" s="852"/>
      <c r="DC110" s="852"/>
      <c r="DD110" s="852"/>
      <c r="DE110" s="852"/>
      <c r="DF110" s="853"/>
      <c r="DG110" s="905" t="s">
        <v>122</v>
      </c>
      <c r="DH110" s="886"/>
      <c r="DI110" s="886"/>
      <c r="DJ110" s="886"/>
      <c r="DK110" s="886"/>
      <c r="DL110" s="886" t="s">
        <v>122</v>
      </c>
      <c r="DM110" s="886"/>
      <c r="DN110" s="886"/>
      <c r="DO110" s="886"/>
      <c r="DP110" s="886"/>
      <c r="DQ110" s="886" t="s">
        <v>122</v>
      </c>
      <c r="DR110" s="886"/>
      <c r="DS110" s="886"/>
      <c r="DT110" s="886"/>
      <c r="DU110" s="886"/>
      <c r="DV110" s="887" t="s">
        <v>122</v>
      </c>
      <c r="DW110" s="887"/>
      <c r="DX110" s="887"/>
      <c r="DY110" s="887"/>
      <c r="DZ110" s="888"/>
    </row>
    <row r="111" spans="1:131" s="212" customFormat="1" ht="26.25" customHeight="1" x14ac:dyDescent="0.2">
      <c r="A111" s="818" t="s">
        <v>422</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69"/>
      <c r="AA111" s="962" t="s">
        <v>122</v>
      </c>
      <c r="AB111" s="963"/>
      <c r="AC111" s="963"/>
      <c r="AD111" s="963"/>
      <c r="AE111" s="964"/>
      <c r="AF111" s="965" t="s">
        <v>122</v>
      </c>
      <c r="AG111" s="963"/>
      <c r="AH111" s="963"/>
      <c r="AI111" s="963"/>
      <c r="AJ111" s="964"/>
      <c r="AK111" s="965" t="s">
        <v>122</v>
      </c>
      <c r="AL111" s="963"/>
      <c r="AM111" s="963"/>
      <c r="AN111" s="963"/>
      <c r="AO111" s="964"/>
      <c r="AP111" s="966" t="s">
        <v>122</v>
      </c>
      <c r="AQ111" s="967"/>
      <c r="AR111" s="967"/>
      <c r="AS111" s="967"/>
      <c r="AT111" s="968"/>
      <c r="AU111" s="976"/>
      <c r="AV111" s="977"/>
      <c r="AW111" s="977"/>
      <c r="AX111" s="977"/>
      <c r="AY111" s="977"/>
      <c r="AZ111" s="859" t="s">
        <v>423</v>
      </c>
      <c r="BA111" s="796"/>
      <c r="BB111" s="796"/>
      <c r="BC111" s="796"/>
      <c r="BD111" s="796"/>
      <c r="BE111" s="796"/>
      <c r="BF111" s="796"/>
      <c r="BG111" s="796"/>
      <c r="BH111" s="796"/>
      <c r="BI111" s="796"/>
      <c r="BJ111" s="796"/>
      <c r="BK111" s="796"/>
      <c r="BL111" s="796"/>
      <c r="BM111" s="796"/>
      <c r="BN111" s="796"/>
      <c r="BO111" s="796"/>
      <c r="BP111" s="797"/>
      <c r="BQ111" s="860">
        <v>23979</v>
      </c>
      <c r="BR111" s="861"/>
      <c r="BS111" s="861"/>
      <c r="BT111" s="861"/>
      <c r="BU111" s="861"/>
      <c r="BV111" s="861">
        <v>11590</v>
      </c>
      <c r="BW111" s="861"/>
      <c r="BX111" s="861"/>
      <c r="BY111" s="861"/>
      <c r="BZ111" s="861"/>
      <c r="CA111" s="861" t="s">
        <v>122</v>
      </c>
      <c r="CB111" s="861"/>
      <c r="CC111" s="861"/>
      <c r="CD111" s="861"/>
      <c r="CE111" s="861"/>
      <c r="CF111" s="919" t="s">
        <v>122</v>
      </c>
      <c r="CG111" s="920"/>
      <c r="CH111" s="920"/>
      <c r="CI111" s="920"/>
      <c r="CJ111" s="920"/>
      <c r="CK111" s="971"/>
      <c r="CL111" s="865"/>
      <c r="CM111" s="859" t="s">
        <v>424</v>
      </c>
      <c r="CN111" s="796"/>
      <c r="CO111" s="796"/>
      <c r="CP111" s="796"/>
      <c r="CQ111" s="796"/>
      <c r="CR111" s="796"/>
      <c r="CS111" s="796"/>
      <c r="CT111" s="796"/>
      <c r="CU111" s="796"/>
      <c r="CV111" s="796"/>
      <c r="CW111" s="796"/>
      <c r="CX111" s="796"/>
      <c r="CY111" s="796"/>
      <c r="CZ111" s="796"/>
      <c r="DA111" s="796"/>
      <c r="DB111" s="796"/>
      <c r="DC111" s="796"/>
      <c r="DD111" s="796"/>
      <c r="DE111" s="796"/>
      <c r="DF111" s="797"/>
      <c r="DG111" s="860" t="s">
        <v>122</v>
      </c>
      <c r="DH111" s="861"/>
      <c r="DI111" s="861"/>
      <c r="DJ111" s="861"/>
      <c r="DK111" s="861"/>
      <c r="DL111" s="861" t="s">
        <v>122</v>
      </c>
      <c r="DM111" s="861"/>
      <c r="DN111" s="861"/>
      <c r="DO111" s="861"/>
      <c r="DP111" s="861"/>
      <c r="DQ111" s="861" t="s">
        <v>122</v>
      </c>
      <c r="DR111" s="861"/>
      <c r="DS111" s="861"/>
      <c r="DT111" s="861"/>
      <c r="DU111" s="861"/>
      <c r="DV111" s="838" t="s">
        <v>122</v>
      </c>
      <c r="DW111" s="838"/>
      <c r="DX111" s="838"/>
      <c r="DY111" s="838"/>
      <c r="DZ111" s="839"/>
    </row>
    <row r="112" spans="1:131" s="212" customFormat="1" ht="26.25" customHeight="1" x14ac:dyDescent="0.2">
      <c r="A112" s="956" t="s">
        <v>425</v>
      </c>
      <c r="B112" s="957"/>
      <c r="C112" s="796" t="s">
        <v>426</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3" t="s">
        <v>122</v>
      </c>
      <c r="AB112" s="824"/>
      <c r="AC112" s="824"/>
      <c r="AD112" s="824"/>
      <c r="AE112" s="825"/>
      <c r="AF112" s="826" t="s">
        <v>122</v>
      </c>
      <c r="AG112" s="824"/>
      <c r="AH112" s="824"/>
      <c r="AI112" s="824"/>
      <c r="AJ112" s="825"/>
      <c r="AK112" s="826" t="s">
        <v>122</v>
      </c>
      <c r="AL112" s="824"/>
      <c r="AM112" s="824"/>
      <c r="AN112" s="824"/>
      <c r="AO112" s="825"/>
      <c r="AP112" s="868" t="s">
        <v>122</v>
      </c>
      <c r="AQ112" s="869"/>
      <c r="AR112" s="869"/>
      <c r="AS112" s="869"/>
      <c r="AT112" s="870"/>
      <c r="AU112" s="976"/>
      <c r="AV112" s="977"/>
      <c r="AW112" s="977"/>
      <c r="AX112" s="977"/>
      <c r="AY112" s="977"/>
      <c r="AZ112" s="859" t="s">
        <v>427</v>
      </c>
      <c r="BA112" s="796"/>
      <c r="BB112" s="796"/>
      <c r="BC112" s="796"/>
      <c r="BD112" s="796"/>
      <c r="BE112" s="796"/>
      <c r="BF112" s="796"/>
      <c r="BG112" s="796"/>
      <c r="BH112" s="796"/>
      <c r="BI112" s="796"/>
      <c r="BJ112" s="796"/>
      <c r="BK112" s="796"/>
      <c r="BL112" s="796"/>
      <c r="BM112" s="796"/>
      <c r="BN112" s="796"/>
      <c r="BO112" s="796"/>
      <c r="BP112" s="797"/>
      <c r="BQ112" s="860">
        <v>23307445</v>
      </c>
      <c r="BR112" s="861"/>
      <c r="BS112" s="861"/>
      <c r="BT112" s="861"/>
      <c r="BU112" s="861"/>
      <c r="BV112" s="861">
        <v>23145107</v>
      </c>
      <c r="BW112" s="861"/>
      <c r="BX112" s="861"/>
      <c r="BY112" s="861"/>
      <c r="BZ112" s="861"/>
      <c r="CA112" s="861">
        <v>26044502</v>
      </c>
      <c r="CB112" s="861"/>
      <c r="CC112" s="861"/>
      <c r="CD112" s="861"/>
      <c r="CE112" s="861"/>
      <c r="CF112" s="919">
        <v>128.80000000000001</v>
      </c>
      <c r="CG112" s="920"/>
      <c r="CH112" s="920"/>
      <c r="CI112" s="920"/>
      <c r="CJ112" s="920"/>
      <c r="CK112" s="971"/>
      <c r="CL112" s="865"/>
      <c r="CM112" s="859" t="s">
        <v>428</v>
      </c>
      <c r="CN112" s="796"/>
      <c r="CO112" s="796"/>
      <c r="CP112" s="796"/>
      <c r="CQ112" s="796"/>
      <c r="CR112" s="796"/>
      <c r="CS112" s="796"/>
      <c r="CT112" s="796"/>
      <c r="CU112" s="796"/>
      <c r="CV112" s="796"/>
      <c r="CW112" s="796"/>
      <c r="CX112" s="796"/>
      <c r="CY112" s="796"/>
      <c r="CZ112" s="796"/>
      <c r="DA112" s="796"/>
      <c r="DB112" s="796"/>
      <c r="DC112" s="796"/>
      <c r="DD112" s="796"/>
      <c r="DE112" s="796"/>
      <c r="DF112" s="797"/>
      <c r="DG112" s="860" t="s">
        <v>122</v>
      </c>
      <c r="DH112" s="861"/>
      <c r="DI112" s="861"/>
      <c r="DJ112" s="861"/>
      <c r="DK112" s="861"/>
      <c r="DL112" s="861" t="s">
        <v>122</v>
      </c>
      <c r="DM112" s="861"/>
      <c r="DN112" s="861"/>
      <c r="DO112" s="861"/>
      <c r="DP112" s="861"/>
      <c r="DQ112" s="861" t="s">
        <v>122</v>
      </c>
      <c r="DR112" s="861"/>
      <c r="DS112" s="861"/>
      <c r="DT112" s="861"/>
      <c r="DU112" s="861"/>
      <c r="DV112" s="838" t="s">
        <v>122</v>
      </c>
      <c r="DW112" s="838"/>
      <c r="DX112" s="838"/>
      <c r="DY112" s="838"/>
      <c r="DZ112" s="839"/>
    </row>
    <row r="113" spans="1:130" s="212" customFormat="1" ht="26.25" customHeight="1" x14ac:dyDescent="0.2">
      <c r="A113" s="958"/>
      <c r="B113" s="959"/>
      <c r="C113" s="796" t="s">
        <v>429</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62">
        <v>1856602</v>
      </c>
      <c r="AB113" s="963"/>
      <c r="AC113" s="963"/>
      <c r="AD113" s="963"/>
      <c r="AE113" s="964"/>
      <c r="AF113" s="965">
        <v>1855373</v>
      </c>
      <c r="AG113" s="963"/>
      <c r="AH113" s="963"/>
      <c r="AI113" s="963"/>
      <c r="AJ113" s="964"/>
      <c r="AK113" s="965">
        <v>1788971</v>
      </c>
      <c r="AL113" s="963"/>
      <c r="AM113" s="963"/>
      <c r="AN113" s="963"/>
      <c r="AO113" s="964"/>
      <c r="AP113" s="966">
        <v>8.8000000000000007</v>
      </c>
      <c r="AQ113" s="967"/>
      <c r="AR113" s="967"/>
      <c r="AS113" s="967"/>
      <c r="AT113" s="968"/>
      <c r="AU113" s="976"/>
      <c r="AV113" s="977"/>
      <c r="AW113" s="977"/>
      <c r="AX113" s="977"/>
      <c r="AY113" s="977"/>
      <c r="AZ113" s="859" t="s">
        <v>430</v>
      </c>
      <c r="BA113" s="796"/>
      <c r="BB113" s="796"/>
      <c r="BC113" s="796"/>
      <c r="BD113" s="796"/>
      <c r="BE113" s="796"/>
      <c r="BF113" s="796"/>
      <c r="BG113" s="796"/>
      <c r="BH113" s="796"/>
      <c r="BI113" s="796"/>
      <c r="BJ113" s="796"/>
      <c r="BK113" s="796"/>
      <c r="BL113" s="796"/>
      <c r="BM113" s="796"/>
      <c r="BN113" s="796"/>
      <c r="BO113" s="796"/>
      <c r="BP113" s="797"/>
      <c r="BQ113" s="860" t="s">
        <v>122</v>
      </c>
      <c r="BR113" s="861"/>
      <c r="BS113" s="861"/>
      <c r="BT113" s="861"/>
      <c r="BU113" s="861"/>
      <c r="BV113" s="861" t="s">
        <v>122</v>
      </c>
      <c r="BW113" s="861"/>
      <c r="BX113" s="861"/>
      <c r="BY113" s="861"/>
      <c r="BZ113" s="861"/>
      <c r="CA113" s="861" t="s">
        <v>122</v>
      </c>
      <c r="CB113" s="861"/>
      <c r="CC113" s="861"/>
      <c r="CD113" s="861"/>
      <c r="CE113" s="861"/>
      <c r="CF113" s="919" t="s">
        <v>122</v>
      </c>
      <c r="CG113" s="920"/>
      <c r="CH113" s="920"/>
      <c r="CI113" s="920"/>
      <c r="CJ113" s="920"/>
      <c r="CK113" s="971"/>
      <c r="CL113" s="865"/>
      <c r="CM113" s="859" t="s">
        <v>431</v>
      </c>
      <c r="CN113" s="796"/>
      <c r="CO113" s="796"/>
      <c r="CP113" s="796"/>
      <c r="CQ113" s="796"/>
      <c r="CR113" s="796"/>
      <c r="CS113" s="796"/>
      <c r="CT113" s="796"/>
      <c r="CU113" s="796"/>
      <c r="CV113" s="796"/>
      <c r="CW113" s="796"/>
      <c r="CX113" s="796"/>
      <c r="CY113" s="796"/>
      <c r="CZ113" s="796"/>
      <c r="DA113" s="796"/>
      <c r="DB113" s="796"/>
      <c r="DC113" s="796"/>
      <c r="DD113" s="796"/>
      <c r="DE113" s="796"/>
      <c r="DF113" s="797"/>
      <c r="DG113" s="823" t="s">
        <v>122</v>
      </c>
      <c r="DH113" s="824"/>
      <c r="DI113" s="824"/>
      <c r="DJ113" s="824"/>
      <c r="DK113" s="825"/>
      <c r="DL113" s="826" t="s">
        <v>122</v>
      </c>
      <c r="DM113" s="824"/>
      <c r="DN113" s="824"/>
      <c r="DO113" s="824"/>
      <c r="DP113" s="825"/>
      <c r="DQ113" s="826" t="s">
        <v>122</v>
      </c>
      <c r="DR113" s="824"/>
      <c r="DS113" s="824"/>
      <c r="DT113" s="824"/>
      <c r="DU113" s="825"/>
      <c r="DV113" s="868" t="s">
        <v>122</v>
      </c>
      <c r="DW113" s="869"/>
      <c r="DX113" s="869"/>
      <c r="DY113" s="869"/>
      <c r="DZ113" s="870"/>
    </row>
    <row r="114" spans="1:130" s="212" customFormat="1" ht="26.25" customHeight="1" x14ac:dyDescent="0.2">
      <c r="A114" s="958"/>
      <c r="B114" s="959"/>
      <c r="C114" s="796" t="s">
        <v>432</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3" t="s">
        <v>122</v>
      </c>
      <c r="AB114" s="824"/>
      <c r="AC114" s="824"/>
      <c r="AD114" s="824"/>
      <c r="AE114" s="825"/>
      <c r="AF114" s="826" t="s">
        <v>122</v>
      </c>
      <c r="AG114" s="824"/>
      <c r="AH114" s="824"/>
      <c r="AI114" s="824"/>
      <c r="AJ114" s="825"/>
      <c r="AK114" s="826" t="s">
        <v>122</v>
      </c>
      <c r="AL114" s="824"/>
      <c r="AM114" s="824"/>
      <c r="AN114" s="824"/>
      <c r="AO114" s="825"/>
      <c r="AP114" s="868" t="s">
        <v>122</v>
      </c>
      <c r="AQ114" s="869"/>
      <c r="AR114" s="869"/>
      <c r="AS114" s="869"/>
      <c r="AT114" s="870"/>
      <c r="AU114" s="976"/>
      <c r="AV114" s="977"/>
      <c r="AW114" s="977"/>
      <c r="AX114" s="977"/>
      <c r="AY114" s="977"/>
      <c r="AZ114" s="859" t="s">
        <v>433</v>
      </c>
      <c r="BA114" s="796"/>
      <c r="BB114" s="796"/>
      <c r="BC114" s="796"/>
      <c r="BD114" s="796"/>
      <c r="BE114" s="796"/>
      <c r="BF114" s="796"/>
      <c r="BG114" s="796"/>
      <c r="BH114" s="796"/>
      <c r="BI114" s="796"/>
      <c r="BJ114" s="796"/>
      <c r="BK114" s="796"/>
      <c r="BL114" s="796"/>
      <c r="BM114" s="796"/>
      <c r="BN114" s="796"/>
      <c r="BO114" s="796"/>
      <c r="BP114" s="797"/>
      <c r="BQ114" s="860">
        <v>9433166</v>
      </c>
      <c r="BR114" s="861"/>
      <c r="BS114" s="861"/>
      <c r="BT114" s="861"/>
      <c r="BU114" s="861"/>
      <c r="BV114" s="861">
        <v>9292244</v>
      </c>
      <c r="BW114" s="861"/>
      <c r="BX114" s="861"/>
      <c r="BY114" s="861"/>
      <c r="BZ114" s="861"/>
      <c r="CA114" s="861">
        <v>9429301</v>
      </c>
      <c r="CB114" s="861"/>
      <c r="CC114" s="861"/>
      <c r="CD114" s="861"/>
      <c r="CE114" s="861"/>
      <c r="CF114" s="919">
        <v>46.6</v>
      </c>
      <c r="CG114" s="920"/>
      <c r="CH114" s="920"/>
      <c r="CI114" s="920"/>
      <c r="CJ114" s="920"/>
      <c r="CK114" s="971"/>
      <c r="CL114" s="865"/>
      <c r="CM114" s="859" t="s">
        <v>434</v>
      </c>
      <c r="CN114" s="796"/>
      <c r="CO114" s="796"/>
      <c r="CP114" s="796"/>
      <c r="CQ114" s="796"/>
      <c r="CR114" s="796"/>
      <c r="CS114" s="796"/>
      <c r="CT114" s="796"/>
      <c r="CU114" s="796"/>
      <c r="CV114" s="796"/>
      <c r="CW114" s="796"/>
      <c r="CX114" s="796"/>
      <c r="CY114" s="796"/>
      <c r="CZ114" s="796"/>
      <c r="DA114" s="796"/>
      <c r="DB114" s="796"/>
      <c r="DC114" s="796"/>
      <c r="DD114" s="796"/>
      <c r="DE114" s="796"/>
      <c r="DF114" s="797"/>
      <c r="DG114" s="823" t="s">
        <v>122</v>
      </c>
      <c r="DH114" s="824"/>
      <c r="DI114" s="824"/>
      <c r="DJ114" s="824"/>
      <c r="DK114" s="825"/>
      <c r="DL114" s="826" t="s">
        <v>122</v>
      </c>
      <c r="DM114" s="824"/>
      <c r="DN114" s="824"/>
      <c r="DO114" s="824"/>
      <c r="DP114" s="825"/>
      <c r="DQ114" s="826" t="s">
        <v>122</v>
      </c>
      <c r="DR114" s="824"/>
      <c r="DS114" s="824"/>
      <c r="DT114" s="824"/>
      <c r="DU114" s="825"/>
      <c r="DV114" s="868" t="s">
        <v>122</v>
      </c>
      <c r="DW114" s="869"/>
      <c r="DX114" s="869"/>
      <c r="DY114" s="869"/>
      <c r="DZ114" s="870"/>
    </row>
    <row r="115" spans="1:130" s="212" customFormat="1" ht="26.25" customHeight="1" x14ac:dyDescent="0.2">
      <c r="A115" s="958"/>
      <c r="B115" s="959"/>
      <c r="C115" s="796" t="s">
        <v>435</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62">
        <v>13638</v>
      </c>
      <c r="AB115" s="963"/>
      <c r="AC115" s="963"/>
      <c r="AD115" s="963"/>
      <c r="AE115" s="964"/>
      <c r="AF115" s="965">
        <v>13353</v>
      </c>
      <c r="AG115" s="963"/>
      <c r="AH115" s="963"/>
      <c r="AI115" s="963"/>
      <c r="AJ115" s="964"/>
      <c r="AK115" s="965">
        <v>12248</v>
      </c>
      <c r="AL115" s="963"/>
      <c r="AM115" s="963"/>
      <c r="AN115" s="963"/>
      <c r="AO115" s="964"/>
      <c r="AP115" s="966">
        <v>0.1</v>
      </c>
      <c r="AQ115" s="967"/>
      <c r="AR115" s="967"/>
      <c r="AS115" s="967"/>
      <c r="AT115" s="968"/>
      <c r="AU115" s="976"/>
      <c r="AV115" s="977"/>
      <c r="AW115" s="977"/>
      <c r="AX115" s="977"/>
      <c r="AY115" s="977"/>
      <c r="AZ115" s="859" t="s">
        <v>436</v>
      </c>
      <c r="BA115" s="796"/>
      <c r="BB115" s="796"/>
      <c r="BC115" s="796"/>
      <c r="BD115" s="796"/>
      <c r="BE115" s="796"/>
      <c r="BF115" s="796"/>
      <c r="BG115" s="796"/>
      <c r="BH115" s="796"/>
      <c r="BI115" s="796"/>
      <c r="BJ115" s="796"/>
      <c r="BK115" s="796"/>
      <c r="BL115" s="796"/>
      <c r="BM115" s="796"/>
      <c r="BN115" s="796"/>
      <c r="BO115" s="796"/>
      <c r="BP115" s="797"/>
      <c r="BQ115" s="860" t="s">
        <v>122</v>
      </c>
      <c r="BR115" s="861"/>
      <c r="BS115" s="861"/>
      <c r="BT115" s="861"/>
      <c r="BU115" s="861"/>
      <c r="BV115" s="861" t="s">
        <v>122</v>
      </c>
      <c r="BW115" s="861"/>
      <c r="BX115" s="861"/>
      <c r="BY115" s="861"/>
      <c r="BZ115" s="861"/>
      <c r="CA115" s="861" t="s">
        <v>122</v>
      </c>
      <c r="CB115" s="861"/>
      <c r="CC115" s="861"/>
      <c r="CD115" s="861"/>
      <c r="CE115" s="861"/>
      <c r="CF115" s="919" t="s">
        <v>122</v>
      </c>
      <c r="CG115" s="920"/>
      <c r="CH115" s="920"/>
      <c r="CI115" s="920"/>
      <c r="CJ115" s="920"/>
      <c r="CK115" s="971"/>
      <c r="CL115" s="865"/>
      <c r="CM115" s="859" t="s">
        <v>437</v>
      </c>
      <c r="CN115" s="796"/>
      <c r="CO115" s="796"/>
      <c r="CP115" s="796"/>
      <c r="CQ115" s="796"/>
      <c r="CR115" s="796"/>
      <c r="CS115" s="796"/>
      <c r="CT115" s="796"/>
      <c r="CU115" s="796"/>
      <c r="CV115" s="796"/>
      <c r="CW115" s="796"/>
      <c r="CX115" s="796"/>
      <c r="CY115" s="796"/>
      <c r="CZ115" s="796"/>
      <c r="DA115" s="796"/>
      <c r="DB115" s="796"/>
      <c r="DC115" s="796"/>
      <c r="DD115" s="796"/>
      <c r="DE115" s="796"/>
      <c r="DF115" s="797"/>
      <c r="DG115" s="823" t="s">
        <v>122</v>
      </c>
      <c r="DH115" s="824"/>
      <c r="DI115" s="824"/>
      <c r="DJ115" s="824"/>
      <c r="DK115" s="825"/>
      <c r="DL115" s="826" t="s">
        <v>122</v>
      </c>
      <c r="DM115" s="824"/>
      <c r="DN115" s="824"/>
      <c r="DO115" s="824"/>
      <c r="DP115" s="825"/>
      <c r="DQ115" s="826" t="s">
        <v>122</v>
      </c>
      <c r="DR115" s="824"/>
      <c r="DS115" s="824"/>
      <c r="DT115" s="824"/>
      <c r="DU115" s="825"/>
      <c r="DV115" s="868" t="s">
        <v>122</v>
      </c>
      <c r="DW115" s="869"/>
      <c r="DX115" s="869"/>
      <c r="DY115" s="869"/>
      <c r="DZ115" s="870"/>
    </row>
    <row r="116" spans="1:130" s="212" customFormat="1" ht="26.25" customHeight="1" x14ac:dyDescent="0.2">
      <c r="A116" s="960"/>
      <c r="B116" s="961"/>
      <c r="C116" s="883" t="s">
        <v>438</v>
      </c>
      <c r="D116" s="883"/>
      <c r="E116" s="883"/>
      <c r="F116" s="883"/>
      <c r="G116" s="883"/>
      <c r="H116" s="883"/>
      <c r="I116" s="883"/>
      <c r="J116" s="883"/>
      <c r="K116" s="883"/>
      <c r="L116" s="883"/>
      <c r="M116" s="883"/>
      <c r="N116" s="883"/>
      <c r="O116" s="883"/>
      <c r="P116" s="883"/>
      <c r="Q116" s="883"/>
      <c r="R116" s="883"/>
      <c r="S116" s="883"/>
      <c r="T116" s="883"/>
      <c r="U116" s="883"/>
      <c r="V116" s="883"/>
      <c r="W116" s="883"/>
      <c r="X116" s="883"/>
      <c r="Y116" s="883"/>
      <c r="Z116" s="884"/>
      <c r="AA116" s="823">
        <v>1167</v>
      </c>
      <c r="AB116" s="824"/>
      <c r="AC116" s="824"/>
      <c r="AD116" s="824"/>
      <c r="AE116" s="825"/>
      <c r="AF116" s="826">
        <v>968</v>
      </c>
      <c r="AG116" s="824"/>
      <c r="AH116" s="824"/>
      <c r="AI116" s="824"/>
      <c r="AJ116" s="825"/>
      <c r="AK116" s="826" t="s">
        <v>122</v>
      </c>
      <c r="AL116" s="824"/>
      <c r="AM116" s="824"/>
      <c r="AN116" s="824"/>
      <c r="AO116" s="825"/>
      <c r="AP116" s="868" t="s">
        <v>122</v>
      </c>
      <c r="AQ116" s="869"/>
      <c r="AR116" s="869"/>
      <c r="AS116" s="869"/>
      <c r="AT116" s="870"/>
      <c r="AU116" s="976"/>
      <c r="AV116" s="977"/>
      <c r="AW116" s="977"/>
      <c r="AX116" s="977"/>
      <c r="AY116" s="977"/>
      <c r="AZ116" s="953" t="s">
        <v>439</v>
      </c>
      <c r="BA116" s="954"/>
      <c r="BB116" s="954"/>
      <c r="BC116" s="954"/>
      <c r="BD116" s="954"/>
      <c r="BE116" s="954"/>
      <c r="BF116" s="954"/>
      <c r="BG116" s="954"/>
      <c r="BH116" s="954"/>
      <c r="BI116" s="954"/>
      <c r="BJ116" s="954"/>
      <c r="BK116" s="954"/>
      <c r="BL116" s="954"/>
      <c r="BM116" s="954"/>
      <c r="BN116" s="954"/>
      <c r="BO116" s="954"/>
      <c r="BP116" s="955"/>
      <c r="BQ116" s="860" t="s">
        <v>122</v>
      </c>
      <c r="BR116" s="861"/>
      <c r="BS116" s="861"/>
      <c r="BT116" s="861"/>
      <c r="BU116" s="861"/>
      <c r="BV116" s="861" t="s">
        <v>122</v>
      </c>
      <c r="BW116" s="861"/>
      <c r="BX116" s="861"/>
      <c r="BY116" s="861"/>
      <c r="BZ116" s="861"/>
      <c r="CA116" s="861" t="s">
        <v>122</v>
      </c>
      <c r="CB116" s="861"/>
      <c r="CC116" s="861"/>
      <c r="CD116" s="861"/>
      <c r="CE116" s="861"/>
      <c r="CF116" s="919" t="s">
        <v>122</v>
      </c>
      <c r="CG116" s="920"/>
      <c r="CH116" s="920"/>
      <c r="CI116" s="920"/>
      <c r="CJ116" s="920"/>
      <c r="CK116" s="971"/>
      <c r="CL116" s="865"/>
      <c r="CM116" s="859" t="s">
        <v>440</v>
      </c>
      <c r="CN116" s="796"/>
      <c r="CO116" s="796"/>
      <c r="CP116" s="796"/>
      <c r="CQ116" s="796"/>
      <c r="CR116" s="796"/>
      <c r="CS116" s="796"/>
      <c r="CT116" s="796"/>
      <c r="CU116" s="796"/>
      <c r="CV116" s="796"/>
      <c r="CW116" s="796"/>
      <c r="CX116" s="796"/>
      <c r="CY116" s="796"/>
      <c r="CZ116" s="796"/>
      <c r="DA116" s="796"/>
      <c r="DB116" s="796"/>
      <c r="DC116" s="796"/>
      <c r="DD116" s="796"/>
      <c r="DE116" s="796"/>
      <c r="DF116" s="797"/>
      <c r="DG116" s="823">
        <v>23979</v>
      </c>
      <c r="DH116" s="824"/>
      <c r="DI116" s="824"/>
      <c r="DJ116" s="824"/>
      <c r="DK116" s="825"/>
      <c r="DL116" s="826">
        <v>11590</v>
      </c>
      <c r="DM116" s="824"/>
      <c r="DN116" s="824"/>
      <c r="DO116" s="824"/>
      <c r="DP116" s="825"/>
      <c r="DQ116" s="826" t="s">
        <v>122</v>
      </c>
      <c r="DR116" s="824"/>
      <c r="DS116" s="824"/>
      <c r="DT116" s="824"/>
      <c r="DU116" s="825"/>
      <c r="DV116" s="868" t="s">
        <v>122</v>
      </c>
      <c r="DW116" s="869"/>
      <c r="DX116" s="869"/>
      <c r="DY116" s="869"/>
      <c r="DZ116" s="870"/>
    </row>
    <row r="117" spans="1:130" s="212" customFormat="1" ht="26.25" customHeight="1" x14ac:dyDescent="0.2">
      <c r="A117" s="939" t="s">
        <v>178</v>
      </c>
      <c r="B117" s="940"/>
      <c r="C117" s="940"/>
      <c r="D117" s="940"/>
      <c r="E117" s="940"/>
      <c r="F117" s="940"/>
      <c r="G117" s="940"/>
      <c r="H117" s="940"/>
      <c r="I117" s="940"/>
      <c r="J117" s="940"/>
      <c r="K117" s="940"/>
      <c r="L117" s="940"/>
      <c r="M117" s="940"/>
      <c r="N117" s="940"/>
      <c r="O117" s="940"/>
      <c r="P117" s="940"/>
      <c r="Q117" s="940"/>
      <c r="R117" s="940"/>
      <c r="S117" s="940"/>
      <c r="T117" s="940"/>
      <c r="U117" s="940"/>
      <c r="V117" s="940"/>
      <c r="W117" s="940"/>
      <c r="X117" s="940"/>
      <c r="Y117" s="921" t="s">
        <v>441</v>
      </c>
      <c r="Z117" s="941"/>
      <c r="AA117" s="946">
        <v>8089751</v>
      </c>
      <c r="AB117" s="947"/>
      <c r="AC117" s="947"/>
      <c r="AD117" s="947"/>
      <c r="AE117" s="948"/>
      <c r="AF117" s="949">
        <v>7599937</v>
      </c>
      <c r="AG117" s="947"/>
      <c r="AH117" s="947"/>
      <c r="AI117" s="947"/>
      <c r="AJ117" s="948"/>
      <c r="AK117" s="949">
        <v>7487381</v>
      </c>
      <c r="AL117" s="947"/>
      <c r="AM117" s="947"/>
      <c r="AN117" s="947"/>
      <c r="AO117" s="948"/>
      <c r="AP117" s="950"/>
      <c r="AQ117" s="951"/>
      <c r="AR117" s="951"/>
      <c r="AS117" s="951"/>
      <c r="AT117" s="952"/>
      <c r="AU117" s="976"/>
      <c r="AV117" s="977"/>
      <c r="AW117" s="977"/>
      <c r="AX117" s="977"/>
      <c r="AY117" s="977"/>
      <c r="AZ117" s="907" t="s">
        <v>442</v>
      </c>
      <c r="BA117" s="908"/>
      <c r="BB117" s="908"/>
      <c r="BC117" s="908"/>
      <c r="BD117" s="908"/>
      <c r="BE117" s="908"/>
      <c r="BF117" s="908"/>
      <c r="BG117" s="908"/>
      <c r="BH117" s="908"/>
      <c r="BI117" s="908"/>
      <c r="BJ117" s="908"/>
      <c r="BK117" s="908"/>
      <c r="BL117" s="908"/>
      <c r="BM117" s="908"/>
      <c r="BN117" s="908"/>
      <c r="BO117" s="908"/>
      <c r="BP117" s="909"/>
      <c r="BQ117" s="860" t="s">
        <v>122</v>
      </c>
      <c r="BR117" s="861"/>
      <c r="BS117" s="861"/>
      <c r="BT117" s="861"/>
      <c r="BU117" s="861"/>
      <c r="BV117" s="861" t="s">
        <v>122</v>
      </c>
      <c r="BW117" s="861"/>
      <c r="BX117" s="861"/>
      <c r="BY117" s="861"/>
      <c r="BZ117" s="861"/>
      <c r="CA117" s="861" t="s">
        <v>122</v>
      </c>
      <c r="CB117" s="861"/>
      <c r="CC117" s="861"/>
      <c r="CD117" s="861"/>
      <c r="CE117" s="861"/>
      <c r="CF117" s="919" t="s">
        <v>122</v>
      </c>
      <c r="CG117" s="920"/>
      <c r="CH117" s="920"/>
      <c r="CI117" s="920"/>
      <c r="CJ117" s="920"/>
      <c r="CK117" s="971"/>
      <c r="CL117" s="865"/>
      <c r="CM117" s="859" t="s">
        <v>443</v>
      </c>
      <c r="CN117" s="796"/>
      <c r="CO117" s="796"/>
      <c r="CP117" s="796"/>
      <c r="CQ117" s="796"/>
      <c r="CR117" s="796"/>
      <c r="CS117" s="796"/>
      <c r="CT117" s="796"/>
      <c r="CU117" s="796"/>
      <c r="CV117" s="796"/>
      <c r="CW117" s="796"/>
      <c r="CX117" s="796"/>
      <c r="CY117" s="796"/>
      <c r="CZ117" s="796"/>
      <c r="DA117" s="796"/>
      <c r="DB117" s="796"/>
      <c r="DC117" s="796"/>
      <c r="DD117" s="796"/>
      <c r="DE117" s="796"/>
      <c r="DF117" s="797"/>
      <c r="DG117" s="823" t="s">
        <v>122</v>
      </c>
      <c r="DH117" s="824"/>
      <c r="DI117" s="824"/>
      <c r="DJ117" s="824"/>
      <c r="DK117" s="825"/>
      <c r="DL117" s="826" t="s">
        <v>122</v>
      </c>
      <c r="DM117" s="824"/>
      <c r="DN117" s="824"/>
      <c r="DO117" s="824"/>
      <c r="DP117" s="825"/>
      <c r="DQ117" s="826" t="s">
        <v>122</v>
      </c>
      <c r="DR117" s="824"/>
      <c r="DS117" s="824"/>
      <c r="DT117" s="824"/>
      <c r="DU117" s="825"/>
      <c r="DV117" s="868" t="s">
        <v>122</v>
      </c>
      <c r="DW117" s="869"/>
      <c r="DX117" s="869"/>
      <c r="DY117" s="869"/>
      <c r="DZ117" s="870"/>
    </row>
    <row r="118" spans="1:130" s="212" customFormat="1" ht="26.25" customHeight="1" x14ac:dyDescent="0.2">
      <c r="A118" s="939" t="s">
        <v>417</v>
      </c>
      <c r="B118" s="940"/>
      <c r="C118" s="940"/>
      <c r="D118" s="940"/>
      <c r="E118" s="940"/>
      <c r="F118" s="940"/>
      <c r="G118" s="940"/>
      <c r="H118" s="940"/>
      <c r="I118" s="940"/>
      <c r="J118" s="940"/>
      <c r="K118" s="940"/>
      <c r="L118" s="940"/>
      <c r="M118" s="940"/>
      <c r="N118" s="940"/>
      <c r="O118" s="940"/>
      <c r="P118" s="940"/>
      <c r="Q118" s="940"/>
      <c r="R118" s="940"/>
      <c r="S118" s="940"/>
      <c r="T118" s="940"/>
      <c r="U118" s="940"/>
      <c r="V118" s="940"/>
      <c r="W118" s="940"/>
      <c r="X118" s="940"/>
      <c r="Y118" s="940"/>
      <c r="Z118" s="941"/>
      <c r="AA118" s="942" t="s">
        <v>414</v>
      </c>
      <c r="AB118" s="940"/>
      <c r="AC118" s="940"/>
      <c r="AD118" s="940"/>
      <c r="AE118" s="941"/>
      <c r="AF118" s="942" t="s">
        <v>415</v>
      </c>
      <c r="AG118" s="940"/>
      <c r="AH118" s="940"/>
      <c r="AI118" s="940"/>
      <c r="AJ118" s="941"/>
      <c r="AK118" s="942" t="s">
        <v>295</v>
      </c>
      <c r="AL118" s="940"/>
      <c r="AM118" s="940"/>
      <c r="AN118" s="940"/>
      <c r="AO118" s="941"/>
      <c r="AP118" s="943" t="s">
        <v>416</v>
      </c>
      <c r="AQ118" s="944"/>
      <c r="AR118" s="944"/>
      <c r="AS118" s="944"/>
      <c r="AT118" s="945"/>
      <c r="AU118" s="976"/>
      <c r="AV118" s="977"/>
      <c r="AW118" s="977"/>
      <c r="AX118" s="977"/>
      <c r="AY118" s="977"/>
      <c r="AZ118" s="882" t="s">
        <v>444</v>
      </c>
      <c r="BA118" s="883"/>
      <c r="BB118" s="883"/>
      <c r="BC118" s="883"/>
      <c r="BD118" s="883"/>
      <c r="BE118" s="883"/>
      <c r="BF118" s="883"/>
      <c r="BG118" s="883"/>
      <c r="BH118" s="883"/>
      <c r="BI118" s="883"/>
      <c r="BJ118" s="883"/>
      <c r="BK118" s="883"/>
      <c r="BL118" s="883"/>
      <c r="BM118" s="883"/>
      <c r="BN118" s="883"/>
      <c r="BO118" s="883"/>
      <c r="BP118" s="884"/>
      <c r="BQ118" s="923" t="s">
        <v>122</v>
      </c>
      <c r="BR118" s="889"/>
      <c r="BS118" s="889"/>
      <c r="BT118" s="889"/>
      <c r="BU118" s="889"/>
      <c r="BV118" s="889" t="s">
        <v>122</v>
      </c>
      <c r="BW118" s="889"/>
      <c r="BX118" s="889"/>
      <c r="BY118" s="889"/>
      <c r="BZ118" s="889"/>
      <c r="CA118" s="889" t="s">
        <v>122</v>
      </c>
      <c r="CB118" s="889"/>
      <c r="CC118" s="889"/>
      <c r="CD118" s="889"/>
      <c r="CE118" s="889"/>
      <c r="CF118" s="919" t="s">
        <v>122</v>
      </c>
      <c r="CG118" s="920"/>
      <c r="CH118" s="920"/>
      <c r="CI118" s="920"/>
      <c r="CJ118" s="920"/>
      <c r="CK118" s="971"/>
      <c r="CL118" s="865"/>
      <c r="CM118" s="859" t="s">
        <v>445</v>
      </c>
      <c r="CN118" s="796"/>
      <c r="CO118" s="796"/>
      <c r="CP118" s="796"/>
      <c r="CQ118" s="796"/>
      <c r="CR118" s="796"/>
      <c r="CS118" s="796"/>
      <c r="CT118" s="796"/>
      <c r="CU118" s="796"/>
      <c r="CV118" s="796"/>
      <c r="CW118" s="796"/>
      <c r="CX118" s="796"/>
      <c r="CY118" s="796"/>
      <c r="CZ118" s="796"/>
      <c r="DA118" s="796"/>
      <c r="DB118" s="796"/>
      <c r="DC118" s="796"/>
      <c r="DD118" s="796"/>
      <c r="DE118" s="796"/>
      <c r="DF118" s="797"/>
      <c r="DG118" s="823" t="s">
        <v>122</v>
      </c>
      <c r="DH118" s="824"/>
      <c r="DI118" s="824"/>
      <c r="DJ118" s="824"/>
      <c r="DK118" s="825"/>
      <c r="DL118" s="826" t="s">
        <v>122</v>
      </c>
      <c r="DM118" s="824"/>
      <c r="DN118" s="824"/>
      <c r="DO118" s="824"/>
      <c r="DP118" s="825"/>
      <c r="DQ118" s="826" t="s">
        <v>122</v>
      </c>
      <c r="DR118" s="824"/>
      <c r="DS118" s="824"/>
      <c r="DT118" s="824"/>
      <c r="DU118" s="825"/>
      <c r="DV118" s="868" t="s">
        <v>122</v>
      </c>
      <c r="DW118" s="869"/>
      <c r="DX118" s="869"/>
      <c r="DY118" s="869"/>
      <c r="DZ118" s="870"/>
    </row>
    <row r="119" spans="1:130" s="212" customFormat="1" ht="26.25" customHeight="1" x14ac:dyDescent="0.2">
      <c r="A119" s="862" t="s">
        <v>420</v>
      </c>
      <c r="B119" s="863"/>
      <c r="C119" s="904" t="s">
        <v>421</v>
      </c>
      <c r="D119" s="852"/>
      <c r="E119" s="852"/>
      <c r="F119" s="852"/>
      <c r="G119" s="852"/>
      <c r="H119" s="852"/>
      <c r="I119" s="852"/>
      <c r="J119" s="852"/>
      <c r="K119" s="852"/>
      <c r="L119" s="852"/>
      <c r="M119" s="852"/>
      <c r="N119" s="852"/>
      <c r="O119" s="852"/>
      <c r="P119" s="852"/>
      <c r="Q119" s="852"/>
      <c r="R119" s="852"/>
      <c r="S119" s="852"/>
      <c r="T119" s="852"/>
      <c r="U119" s="852"/>
      <c r="V119" s="852"/>
      <c r="W119" s="852"/>
      <c r="X119" s="852"/>
      <c r="Y119" s="852"/>
      <c r="Z119" s="853"/>
      <c r="AA119" s="932" t="s">
        <v>122</v>
      </c>
      <c r="AB119" s="933"/>
      <c r="AC119" s="933"/>
      <c r="AD119" s="933"/>
      <c r="AE119" s="934"/>
      <c r="AF119" s="935" t="s">
        <v>122</v>
      </c>
      <c r="AG119" s="933"/>
      <c r="AH119" s="933"/>
      <c r="AI119" s="933"/>
      <c r="AJ119" s="934"/>
      <c r="AK119" s="935" t="s">
        <v>122</v>
      </c>
      <c r="AL119" s="933"/>
      <c r="AM119" s="933"/>
      <c r="AN119" s="933"/>
      <c r="AO119" s="934"/>
      <c r="AP119" s="936" t="s">
        <v>122</v>
      </c>
      <c r="AQ119" s="937"/>
      <c r="AR119" s="937"/>
      <c r="AS119" s="937"/>
      <c r="AT119" s="938"/>
      <c r="AU119" s="978"/>
      <c r="AV119" s="979"/>
      <c r="AW119" s="979"/>
      <c r="AX119" s="979"/>
      <c r="AY119" s="979"/>
      <c r="AZ119" s="235" t="s">
        <v>178</v>
      </c>
      <c r="BA119" s="235"/>
      <c r="BB119" s="235"/>
      <c r="BC119" s="235"/>
      <c r="BD119" s="235"/>
      <c r="BE119" s="235"/>
      <c r="BF119" s="235"/>
      <c r="BG119" s="235"/>
      <c r="BH119" s="235"/>
      <c r="BI119" s="235"/>
      <c r="BJ119" s="235"/>
      <c r="BK119" s="235"/>
      <c r="BL119" s="235"/>
      <c r="BM119" s="235"/>
      <c r="BN119" s="235"/>
      <c r="BO119" s="921" t="s">
        <v>446</v>
      </c>
      <c r="BP119" s="922"/>
      <c r="BQ119" s="923">
        <v>80845041</v>
      </c>
      <c r="BR119" s="889"/>
      <c r="BS119" s="889"/>
      <c r="BT119" s="889"/>
      <c r="BU119" s="889"/>
      <c r="BV119" s="889">
        <v>81296209</v>
      </c>
      <c r="BW119" s="889"/>
      <c r="BX119" s="889"/>
      <c r="BY119" s="889"/>
      <c r="BZ119" s="889"/>
      <c r="CA119" s="889">
        <v>83370614</v>
      </c>
      <c r="CB119" s="889"/>
      <c r="CC119" s="889"/>
      <c r="CD119" s="889"/>
      <c r="CE119" s="889"/>
      <c r="CF119" s="792"/>
      <c r="CG119" s="793"/>
      <c r="CH119" s="793"/>
      <c r="CI119" s="793"/>
      <c r="CJ119" s="878"/>
      <c r="CK119" s="972"/>
      <c r="CL119" s="867"/>
      <c r="CM119" s="882" t="s">
        <v>447</v>
      </c>
      <c r="CN119" s="883"/>
      <c r="CO119" s="883"/>
      <c r="CP119" s="883"/>
      <c r="CQ119" s="883"/>
      <c r="CR119" s="883"/>
      <c r="CS119" s="883"/>
      <c r="CT119" s="883"/>
      <c r="CU119" s="883"/>
      <c r="CV119" s="883"/>
      <c r="CW119" s="883"/>
      <c r="CX119" s="883"/>
      <c r="CY119" s="883"/>
      <c r="CZ119" s="883"/>
      <c r="DA119" s="883"/>
      <c r="DB119" s="883"/>
      <c r="DC119" s="883"/>
      <c r="DD119" s="883"/>
      <c r="DE119" s="883"/>
      <c r="DF119" s="884"/>
      <c r="DG119" s="807" t="s">
        <v>122</v>
      </c>
      <c r="DH119" s="808"/>
      <c r="DI119" s="808"/>
      <c r="DJ119" s="808"/>
      <c r="DK119" s="809"/>
      <c r="DL119" s="810" t="s">
        <v>122</v>
      </c>
      <c r="DM119" s="808"/>
      <c r="DN119" s="808"/>
      <c r="DO119" s="808"/>
      <c r="DP119" s="809"/>
      <c r="DQ119" s="810" t="s">
        <v>122</v>
      </c>
      <c r="DR119" s="808"/>
      <c r="DS119" s="808"/>
      <c r="DT119" s="808"/>
      <c r="DU119" s="809"/>
      <c r="DV119" s="892" t="s">
        <v>122</v>
      </c>
      <c r="DW119" s="893"/>
      <c r="DX119" s="893"/>
      <c r="DY119" s="893"/>
      <c r="DZ119" s="894"/>
    </row>
    <row r="120" spans="1:130" s="212" customFormat="1" ht="26.25" customHeight="1" x14ac:dyDescent="0.2">
      <c r="A120" s="864"/>
      <c r="B120" s="865"/>
      <c r="C120" s="859" t="s">
        <v>424</v>
      </c>
      <c r="D120" s="796"/>
      <c r="E120" s="796"/>
      <c r="F120" s="796"/>
      <c r="G120" s="796"/>
      <c r="H120" s="796"/>
      <c r="I120" s="796"/>
      <c r="J120" s="796"/>
      <c r="K120" s="796"/>
      <c r="L120" s="796"/>
      <c r="M120" s="796"/>
      <c r="N120" s="796"/>
      <c r="O120" s="796"/>
      <c r="P120" s="796"/>
      <c r="Q120" s="796"/>
      <c r="R120" s="796"/>
      <c r="S120" s="796"/>
      <c r="T120" s="796"/>
      <c r="U120" s="796"/>
      <c r="V120" s="796"/>
      <c r="W120" s="796"/>
      <c r="X120" s="796"/>
      <c r="Y120" s="796"/>
      <c r="Z120" s="797"/>
      <c r="AA120" s="823" t="s">
        <v>122</v>
      </c>
      <c r="AB120" s="824"/>
      <c r="AC120" s="824"/>
      <c r="AD120" s="824"/>
      <c r="AE120" s="825"/>
      <c r="AF120" s="826" t="s">
        <v>122</v>
      </c>
      <c r="AG120" s="824"/>
      <c r="AH120" s="824"/>
      <c r="AI120" s="824"/>
      <c r="AJ120" s="825"/>
      <c r="AK120" s="826" t="s">
        <v>122</v>
      </c>
      <c r="AL120" s="824"/>
      <c r="AM120" s="824"/>
      <c r="AN120" s="824"/>
      <c r="AO120" s="825"/>
      <c r="AP120" s="868" t="s">
        <v>122</v>
      </c>
      <c r="AQ120" s="869"/>
      <c r="AR120" s="869"/>
      <c r="AS120" s="869"/>
      <c r="AT120" s="870"/>
      <c r="AU120" s="924" t="s">
        <v>448</v>
      </c>
      <c r="AV120" s="925"/>
      <c r="AW120" s="925"/>
      <c r="AX120" s="925"/>
      <c r="AY120" s="926"/>
      <c r="AZ120" s="904" t="s">
        <v>449</v>
      </c>
      <c r="BA120" s="852"/>
      <c r="BB120" s="852"/>
      <c r="BC120" s="852"/>
      <c r="BD120" s="852"/>
      <c r="BE120" s="852"/>
      <c r="BF120" s="852"/>
      <c r="BG120" s="852"/>
      <c r="BH120" s="852"/>
      <c r="BI120" s="852"/>
      <c r="BJ120" s="852"/>
      <c r="BK120" s="852"/>
      <c r="BL120" s="852"/>
      <c r="BM120" s="852"/>
      <c r="BN120" s="852"/>
      <c r="BO120" s="852"/>
      <c r="BP120" s="853"/>
      <c r="BQ120" s="905">
        <v>9124106</v>
      </c>
      <c r="BR120" s="886"/>
      <c r="BS120" s="886"/>
      <c r="BT120" s="886"/>
      <c r="BU120" s="886"/>
      <c r="BV120" s="886">
        <v>7617744</v>
      </c>
      <c r="BW120" s="886"/>
      <c r="BX120" s="886"/>
      <c r="BY120" s="886"/>
      <c r="BZ120" s="886"/>
      <c r="CA120" s="886">
        <v>6605409</v>
      </c>
      <c r="CB120" s="886"/>
      <c r="CC120" s="886"/>
      <c r="CD120" s="886"/>
      <c r="CE120" s="886"/>
      <c r="CF120" s="910">
        <v>32.700000000000003</v>
      </c>
      <c r="CG120" s="911"/>
      <c r="CH120" s="911"/>
      <c r="CI120" s="911"/>
      <c r="CJ120" s="911"/>
      <c r="CK120" s="912" t="s">
        <v>450</v>
      </c>
      <c r="CL120" s="896"/>
      <c r="CM120" s="896"/>
      <c r="CN120" s="896"/>
      <c r="CO120" s="897"/>
      <c r="CP120" s="916" t="s">
        <v>397</v>
      </c>
      <c r="CQ120" s="917"/>
      <c r="CR120" s="917"/>
      <c r="CS120" s="917"/>
      <c r="CT120" s="917"/>
      <c r="CU120" s="917"/>
      <c r="CV120" s="917"/>
      <c r="CW120" s="917"/>
      <c r="CX120" s="917"/>
      <c r="CY120" s="917"/>
      <c r="CZ120" s="917"/>
      <c r="DA120" s="917"/>
      <c r="DB120" s="917"/>
      <c r="DC120" s="917"/>
      <c r="DD120" s="917"/>
      <c r="DE120" s="917"/>
      <c r="DF120" s="918"/>
      <c r="DG120" s="905">
        <v>15567411</v>
      </c>
      <c r="DH120" s="886"/>
      <c r="DI120" s="886"/>
      <c r="DJ120" s="886"/>
      <c r="DK120" s="886"/>
      <c r="DL120" s="886">
        <v>14977231</v>
      </c>
      <c r="DM120" s="886"/>
      <c r="DN120" s="886"/>
      <c r="DO120" s="886"/>
      <c r="DP120" s="886"/>
      <c r="DQ120" s="886">
        <v>14621671</v>
      </c>
      <c r="DR120" s="886"/>
      <c r="DS120" s="886"/>
      <c r="DT120" s="886"/>
      <c r="DU120" s="886"/>
      <c r="DV120" s="887">
        <v>72.3</v>
      </c>
      <c r="DW120" s="887"/>
      <c r="DX120" s="887"/>
      <c r="DY120" s="887"/>
      <c r="DZ120" s="888"/>
    </row>
    <row r="121" spans="1:130" s="212" customFormat="1" ht="26.25" customHeight="1" x14ac:dyDescent="0.2">
      <c r="A121" s="864"/>
      <c r="B121" s="865"/>
      <c r="C121" s="907" t="s">
        <v>451</v>
      </c>
      <c r="D121" s="908"/>
      <c r="E121" s="908"/>
      <c r="F121" s="908"/>
      <c r="G121" s="908"/>
      <c r="H121" s="908"/>
      <c r="I121" s="908"/>
      <c r="J121" s="908"/>
      <c r="K121" s="908"/>
      <c r="L121" s="908"/>
      <c r="M121" s="908"/>
      <c r="N121" s="908"/>
      <c r="O121" s="908"/>
      <c r="P121" s="908"/>
      <c r="Q121" s="908"/>
      <c r="R121" s="908"/>
      <c r="S121" s="908"/>
      <c r="T121" s="908"/>
      <c r="U121" s="908"/>
      <c r="V121" s="908"/>
      <c r="W121" s="908"/>
      <c r="X121" s="908"/>
      <c r="Y121" s="908"/>
      <c r="Z121" s="909"/>
      <c r="AA121" s="823" t="s">
        <v>122</v>
      </c>
      <c r="AB121" s="824"/>
      <c r="AC121" s="824"/>
      <c r="AD121" s="824"/>
      <c r="AE121" s="825"/>
      <c r="AF121" s="826" t="s">
        <v>122</v>
      </c>
      <c r="AG121" s="824"/>
      <c r="AH121" s="824"/>
      <c r="AI121" s="824"/>
      <c r="AJ121" s="825"/>
      <c r="AK121" s="826" t="s">
        <v>122</v>
      </c>
      <c r="AL121" s="824"/>
      <c r="AM121" s="824"/>
      <c r="AN121" s="824"/>
      <c r="AO121" s="825"/>
      <c r="AP121" s="868" t="s">
        <v>122</v>
      </c>
      <c r="AQ121" s="869"/>
      <c r="AR121" s="869"/>
      <c r="AS121" s="869"/>
      <c r="AT121" s="870"/>
      <c r="AU121" s="927"/>
      <c r="AV121" s="928"/>
      <c r="AW121" s="928"/>
      <c r="AX121" s="928"/>
      <c r="AY121" s="929"/>
      <c r="AZ121" s="859" t="s">
        <v>452</v>
      </c>
      <c r="BA121" s="796"/>
      <c r="BB121" s="796"/>
      <c r="BC121" s="796"/>
      <c r="BD121" s="796"/>
      <c r="BE121" s="796"/>
      <c r="BF121" s="796"/>
      <c r="BG121" s="796"/>
      <c r="BH121" s="796"/>
      <c r="BI121" s="796"/>
      <c r="BJ121" s="796"/>
      <c r="BK121" s="796"/>
      <c r="BL121" s="796"/>
      <c r="BM121" s="796"/>
      <c r="BN121" s="796"/>
      <c r="BO121" s="796"/>
      <c r="BP121" s="797"/>
      <c r="BQ121" s="860">
        <v>716368</v>
      </c>
      <c r="BR121" s="861"/>
      <c r="BS121" s="861"/>
      <c r="BT121" s="861"/>
      <c r="BU121" s="861"/>
      <c r="BV121" s="861">
        <v>660198</v>
      </c>
      <c r="BW121" s="861"/>
      <c r="BX121" s="861"/>
      <c r="BY121" s="861"/>
      <c r="BZ121" s="861"/>
      <c r="CA121" s="861">
        <v>683030</v>
      </c>
      <c r="CB121" s="861"/>
      <c r="CC121" s="861"/>
      <c r="CD121" s="861"/>
      <c r="CE121" s="861"/>
      <c r="CF121" s="919">
        <v>3.4</v>
      </c>
      <c r="CG121" s="920"/>
      <c r="CH121" s="920"/>
      <c r="CI121" s="920"/>
      <c r="CJ121" s="920"/>
      <c r="CK121" s="913"/>
      <c r="CL121" s="899"/>
      <c r="CM121" s="899"/>
      <c r="CN121" s="899"/>
      <c r="CO121" s="900"/>
      <c r="CP121" s="879" t="s">
        <v>396</v>
      </c>
      <c r="CQ121" s="880"/>
      <c r="CR121" s="880"/>
      <c r="CS121" s="880"/>
      <c r="CT121" s="880"/>
      <c r="CU121" s="880"/>
      <c r="CV121" s="880"/>
      <c r="CW121" s="880"/>
      <c r="CX121" s="880"/>
      <c r="CY121" s="880"/>
      <c r="CZ121" s="880"/>
      <c r="DA121" s="880"/>
      <c r="DB121" s="880"/>
      <c r="DC121" s="880"/>
      <c r="DD121" s="880"/>
      <c r="DE121" s="880"/>
      <c r="DF121" s="881"/>
      <c r="DG121" s="860">
        <v>6839216</v>
      </c>
      <c r="DH121" s="861"/>
      <c r="DI121" s="861"/>
      <c r="DJ121" s="861"/>
      <c r="DK121" s="861"/>
      <c r="DL121" s="861">
        <v>6704954</v>
      </c>
      <c r="DM121" s="861"/>
      <c r="DN121" s="861"/>
      <c r="DO121" s="861"/>
      <c r="DP121" s="861"/>
      <c r="DQ121" s="861">
        <v>6692135</v>
      </c>
      <c r="DR121" s="861"/>
      <c r="DS121" s="861"/>
      <c r="DT121" s="861"/>
      <c r="DU121" s="861"/>
      <c r="DV121" s="838">
        <v>33.1</v>
      </c>
      <c r="DW121" s="838"/>
      <c r="DX121" s="838"/>
      <c r="DY121" s="838"/>
      <c r="DZ121" s="839"/>
    </row>
    <row r="122" spans="1:130" s="212" customFormat="1" ht="26.25" customHeight="1" x14ac:dyDescent="0.2">
      <c r="A122" s="864"/>
      <c r="B122" s="865"/>
      <c r="C122" s="859" t="s">
        <v>434</v>
      </c>
      <c r="D122" s="796"/>
      <c r="E122" s="796"/>
      <c r="F122" s="796"/>
      <c r="G122" s="796"/>
      <c r="H122" s="796"/>
      <c r="I122" s="796"/>
      <c r="J122" s="796"/>
      <c r="K122" s="796"/>
      <c r="L122" s="796"/>
      <c r="M122" s="796"/>
      <c r="N122" s="796"/>
      <c r="O122" s="796"/>
      <c r="P122" s="796"/>
      <c r="Q122" s="796"/>
      <c r="R122" s="796"/>
      <c r="S122" s="796"/>
      <c r="T122" s="796"/>
      <c r="U122" s="796"/>
      <c r="V122" s="796"/>
      <c r="W122" s="796"/>
      <c r="X122" s="796"/>
      <c r="Y122" s="796"/>
      <c r="Z122" s="797"/>
      <c r="AA122" s="823" t="s">
        <v>122</v>
      </c>
      <c r="AB122" s="824"/>
      <c r="AC122" s="824"/>
      <c r="AD122" s="824"/>
      <c r="AE122" s="825"/>
      <c r="AF122" s="826" t="s">
        <v>122</v>
      </c>
      <c r="AG122" s="824"/>
      <c r="AH122" s="824"/>
      <c r="AI122" s="824"/>
      <c r="AJ122" s="825"/>
      <c r="AK122" s="826" t="s">
        <v>122</v>
      </c>
      <c r="AL122" s="824"/>
      <c r="AM122" s="824"/>
      <c r="AN122" s="824"/>
      <c r="AO122" s="825"/>
      <c r="AP122" s="868" t="s">
        <v>122</v>
      </c>
      <c r="AQ122" s="869"/>
      <c r="AR122" s="869"/>
      <c r="AS122" s="869"/>
      <c r="AT122" s="870"/>
      <c r="AU122" s="927"/>
      <c r="AV122" s="928"/>
      <c r="AW122" s="928"/>
      <c r="AX122" s="928"/>
      <c r="AY122" s="929"/>
      <c r="AZ122" s="882" t="s">
        <v>453</v>
      </c>
      <c r="BA122" s="883"/>
      <c r="BB122" s="883"/>
      <c r="BC122" s="883"/>
      <c r="BD122" s="883"/>
      <c r="BE122" s="883"/>
      <c r="BF122" s="883"/>
      <c r="BG122" s="883"/>
      <c r="BH122" s="883"/>
      <c r="BI122" s="883"/>
      <c r="BJ122" s="883"/>
      <c r="BK122" s="883"/>
      <c r="BL122" s="883"/>
      <c r="BM122" s="883"/>
      <c r="BN122" s="883"/>
      <c r="BO122" s="883"/>
      <c r="BP122" s="884"/>
      <c r="BQ122" s="923">
        <v>46918221</v>
      </c>
      <c r="BR122" s="889"/>
      <c r="BS122" s="889"/>
      <c r="BT122" s="889"/>
      <c r="BU122" s="889"/>
      <c r="BV122" s="889">
        <v>46976020</v>
      </c>
      <c r="BW122" s="889"/>
      <c r="BX122" s="889"/>
      <c r="BY122" s="889"/>
      <c r="BZ122" s="889"/>
      <c r="CA122" s="889">
        <v>47515086</v>
      </c>
      <c r="CB122" s="889"/>
      <c r="CC122" s="889"/>
      <c r="CD122" s="889"/>
      <c r="CE122" s="889"/>
      <c r="CF122" s="890">
        <v>235</v>
      </c>
      <c r="CG122" s="891"/>
      <c r="CH122" s="891"/>
      <c r="CI122" s="891"/>
      <c r="CJ122" s="891"/>
      <c r="CK122" s="913"/>
      <c r="CL122" s="899"/>
      <c r="CM122" s="899"/>
      <c r="CN122" s="899"/>
      <c r="CO122" s="900"/>
      <c r="CP122" s="879" t="s">
        <v>394</v>
      </c>
      <c r="CQ122" s="880"/>
      <c r="CR122" s="880"/>
      <c r="CS122" s="880"/>
      <c r="CT122" s="880"/>
      <c r="CU122" s="880"/>
      <c r="CV122" s="880"/>
      <c r="CW122" s="880"/>
      <c r="CX122" s="880"/>
      <c r="CY122" s="880"/>
      <c r="CZ122" s="880"/>
      <c r="DA122" s="880"/>
      <c r="DB122" s="880"/>
      <c r="DC122" s="880"/>
      <c r="DD122" s="880"/>
      <c r="DE122" s="880"/>
      <c r="DF122" s="881"/>
      <c r="DG122" s="860">
        <v>877639</v>
      </c>
      <c r="DH122" s="861"/>
      <c r="DI122" s="861"/>
      <c r="DJ122" s="861"/>
      <c r="DK122" s="861"/>
      <c r="DL122" s="861">
        <v>1446682</v>
      </c>
      <c r="DM122" s="861"/>
      <c r="DN122" s="861"/>
      <c r="DO122" s="861"/>
      <c r="DP122" s="861"/>
      <c r="DQ122" s="861">
        <v>4721378</v>
      </c>
      <c r="DR122" s="861"/>
      <c r="DS122" s="861"/>
      <c r="DT122" s="861"/>
      <c r="DU122" s="861"/>
      <c r="DV122" s="838">
        <v>23.4</v>
      </c>
      <c r="DW122" s="838"/>
      <c r="DX122" s="838"/>
      <c r="DY122" s="838"/>
      <c r="DZ122" s="839"/>
    </row>
    <row r="123" spans="1:130" s="212" customFormat="1" ht="26.25" customHeight="1" x14ac:dyDescent="0.2">
      <c r="A123" s="864"/>
      <c r="B123" s="865"/>
      <c r="C123" s="859" t="s">
        <v>440</v>
      </c>
      <c r="D123" s="796"/>
      <c r="E123" s="796"/>
      <c r="F123" s="796"/>
      <c r="G123" s="796"/>
      <c r="H123" s="796"/>
      <c r="I123" s="796"/>
      <c r="J123" s="796"/>
      <c r="K123" s="796"/>
      <c r="L123" s="796"/>
      <c r="M123" s="796"/>
      <c r="N123" s="796"/>
      <c r="O123" s="796"/>
      <c r="P123" s="796"/>
      <c r="Q123" s="796"/>
      <c r="R123" s="796"/>
      <c r="S123" s="796"/>
      <c r="T123" s="796"/>
      <c r="U123" s="796"/>
      <c r="V123" s="796"/>
      <c r="W123" s="796"/>
      <c r="X123" s="796"/>
      <c r="Y123" s="796"/>
      <c r="Z123" s="797"/>
      <c r="AA123" s="823">
        <v>12804</v>
      </c>
      <c r="AB123" s="824"/>
      <c r="AC123" s="824"/>
      <c r="AD123" s="824"/>
      <c r="AE123" s="825"/>
      <c r="AF123" s="826">
        <v>12519</v>
      </c>
      <c r="AG123" s="824"/>
      <c r="AH123" s="824"/>
      <c r="AI123" s="824"/>
      <c r="AJ123" s="825"/>
      <c r="AK123" s="826">
        <v>11798</v>
      </c>
      <c r="AL123" s="824"/>
      <c r="AM123" s="824"/>
      <c r="AN123" s="824"/>
      <c r="AO123" s="825"/>
      <c r="AP123" s="868">
        <v>0.1</v>
      </c>
      <c r="AQ123" s="869"/>
      <c r="AR123" s="869"/>
      <c r="AS123" s="869"/>
      <c r="AT123" s="870"/>
      <c r="AU123" s="930"/>
      <c r="AV123" s="931"/>
      <c r="AW123" s="931"/>
      <c r="AX123" s="931"/>
      <c r="AY123" s="931"/>
      <c r="AZ123" s="235" t="s">
        <v>178</v>
      </c>
      <c r="BA123" s="235"/>
      <c r="BB123" s="235"/>
      <c r="BC123" s="235"/>
      <c r="BD123" s="235"/>
      <c r="BE123" s="235"/>
      <c r="BF123" s="235"/>
      <c r="BG123" s="235"/>
      <c r="BH123" s="235"/>
      <c r="BI123" s="235"/>
      <c r="BJ123" s="235"/>
      <c r="BK123" s="235"/>
      <c r="BL123" s="235"/>
      <c r="BM123" s="235"/>
      <c r="BN123" s="235"/>
      <c r="BO123" s="921" t="s">
        <v>454</v>
      </c>
      <c r="BP123" s="922"/>
      <c r="BQ123" s="876">
        <v>56758695</v>
      </c>
      <c r="BR123" s="877"/>
      <c r="BS123" s="877"/>
      <c r="BT123" s="877"/>
      <c r="BU123" s="877"/>
      <c r="BV123" s="877">
        <v>55253962</v>
      </c>
      <c r="BW123" s="877"/>
      <c r="BX123" s="877"/>
      <c r="BY123" s="877"/>
      <c r="BZ123" s="877"/>
      <c r="CA123" s="877">
        <v>54803525</v>
      </c>
      <c r="CB123" s="877"/>
      <c r="CC123" s="877"/>
      <c r="CD123" s="877"/>
      <c r="CE123" s="877"/>
      <c r="CF123" s="792"/>
      <c r="CG123" s="793"/>
      <c r="CH123" s="793"/>
      <c r="CI123" s="793"/>
      <c r="CJ123" s="878"/>
      <c r="CK123" s="913"/>
      <c r="CL123" s="899"/>
      <c r="CM123" s="899"/>
      <c r="CN123" s="899"/>
      <c r="CO123" s="900"/>
      <c r="CP123" s="879" t="s">
        <v>393</v>
      </c>
      <c r="CQ123" s="880"/>
      <c r="CR123" s="880"/>
      <c r="CS123" s="880"/>
      <c r="CT123" s="880"/>
      <c r="CU123" s="880"/>
      <c r="CV123" s="880"/>
      <c r="CW123" s="880"/>
      <c r="CX123" s="880"/>
      <c r="CY123" s="880"/>
      <c r="CZ123" s="880"/>
      <c r="DA123" s="880"/>
      <c r="DB123" s="880"/>
      <c r="DC123" s="880"/>
      <c r="DD123" s="880"/>
      <c r="DE123" s="880"/>
      <c r="DF123" s="881"/>
      <c r="DG123" s="823">
        <v>23179</v>
      </c>
      <c r="DH123" s="824"/>
      <c r="DI123" s="824"/>
      <c r="DJ123" s="824"/>
      <c r="DK123" s="825"/>
      <c r="DL123" s="826">
        <v>16240</v>
      </c>
      <c r="DM123" s="824"/>
      <c r="DN123" s="824"/>
      <c r="DO123" s="824"/>
      <c r="DP123" s="825"/>
      <c r="DQ123" s="826">
        <v>9318</v>
      </c>
      <c r="DR123" s="824"/>
      <c r="DS123" s="824"/>
      <c r="DT123" s="824"/>
      <c r="DU123" s="825"/>
      <c r="DV123" s="868">
        <v>0</v>
      </c>
      <c r="DW123" s="869"/>
      <c r="DX123" s="869"/>
      <c r="DY123" s="869"/>
      <c r="DZ123" s="870"/>
    </row>
    <row r="124" spans="1:130" s="212" customFormat="1" ht="26.25" customHeight="1" thickBot="1" x14ac:dyDescent="0.25">
      <c r="A124" s="864"/>
      <c r="B124" s="865"/>
      <c r="C124" s="859" t="s">
        <v>443</v>
      </c>
      <c r="D124" s="796"/>
      <c r="E124" s="796"/>
      <c r="F124" s="796"/>
      <c r="G124" s="796"/>
      <c r="H124" s="796"/>
      <c r="I124" s="796"/>
      <c r="J124" s="796"/>
      <c r="K124" s="796"/>
      <c r="L124" s="796"/>
      <c r="M124" s="796"/>
      <c r="N124" s="796"/>
      <c r="O124" s="796"/>
      <c r="P124" s="796"/>
      <c r="Q124" s="796"/>
      <c r="R124" s="796"/>
      <c r="S124" s="796"/>
      <c r="T124" s="796"/>
      <c r="U124" s="796"/>
      <c r="V124" s="796"/>
      <c r="W124" s="796"/>
      <c r="X124" s="796"/>
      <c r="Y124" s="796"/>
      <c r="Z124" s="797"/>
      <c r="AA124" s="823" t="s">
        <v>122</v>
      </c>
      <c r="AB124" s="824"/>
      <c r="AC124" s="824"/>
      <c r="AD124" s="824"/>
      <c r="AE124" s="825"/>
      <c r="AF124" s="826" t="s">
        <v>122</v>
      </c>
      <c r="AG124" s="824"/>
      <c r="AH124" s="824"/>
      <c r="AI124" s="824"/>
      <c r="AJ124" s="825"/>
      <c r="AK124" s="826" t="s">
        <v>122</v>
      </c>
      <c r="AL124" s="824"/>
      <c r="AM124" s="824"/>
      <c r="AN124" s="824"/>
      <c r="AO124" s="825"/>
      <c r="AP124" s="868" t="s">
        <v>122</v>
      </c>
      <c r="AQ124" s="869"/>
      <c r="AR124" s="869"/>
      <c r="AS124" s="869"/>
      <c r="AT124" s="870"/>
      <c r="AU124" s="871" t="s">
        <v>455</v>
      </c>
      <c r="AV124" s="872"/>
      <c r="AW124" s="872"/>
      <c r="AX124" s="872"/>
      <c r="AY124" s="872"/>
      <c r="AZ124" s="872"/>
      <c r="BA124" s="872"/>
      <c r="BB124" s="872"/>
      <c r="BC124" s="872"/>
      <c r="BD124" s="872"/>
      <c r="BE124" s="872"/>
      <c r="BF124" s="872"/>
      <c r="BG124" s="872"/>
      <c r="BH124" s="872"/>
      <c r="BI124" s="872"/>
      <c r="BJ124" s="872"/>
      <c r="BK124" s="872"/>
      <c r="BL124" s="872"/>
      <c r="BM124" s="872"/>
      <c r="BN124" s="872"/>
      <c r="BO124" s="872"/>
      <c r="BP124" s="873"/>
      <c r="BQ124" s="874">
        <v>120.1</v>
      </c>
      <c r="BR124" s="875"/>
      <c r="BS124" s="875"/>
      <c r="BT124" s="875"/>
      <c r="BU124" s="875"/>
      <c r="BV124" s="875">
        <v>130.19999999999999</v>
      </c>
      <c r="BW124" s="875"/>
      <c r="BX124" s="875"/>
      <c r="BY124" s="875"/>
      <c r="BZ124" s="875"/>
      <c r="CA124" s="875">
        <v>141.30000000000001</v>
      </c>
      <c r="CB124" s="875"/>
      <c r="CC124" s="875"/>
      <c r="CD124" s="875"/>
      <c r="CE124" s="875"/>
      <c r="CF124" s="770"/>
      <c r="CG124" s="771"/>
      <c r="CH124" s="771"/>
      <c r="CI124" s="771"/>
      <c r="CJ124" s="906"/>
      <c r="CK124" s="914"/>
      <c r="CL124" s="914"/>
      <c r="CM124" s="914"/>
      <c r="CN124" s="914"/>
      <c r="CO124" s="915"/>
      <c r="CP124" s="879" t="s">
        <v>456</v>
      </c>
      <c r="CQ124" s="880"/>
      <c r="CR124" s="880"/>
      <c r="CS124" s="880"/>
      <c r="CT124" s="880"/>
      <c r="CU124" s="880"/>
      <c r="CV124" s="880"/>
      <c r="CW124" s="880"/>
      <c r="CX124" s="880"/>
      <c r="CY124" s="880"/>
      <c r="CZ124" s="880"/>
      <c r="DA124" s="880"/>
      <c r="DB124" s="880"/>
      <c r="DC124" s="880"/>
      <c r="DD124" s="880"/>
      <c r="DE124" s="880"/>
      <c r="DF124" s="881"/>
      <c r="DG124" s="807" t="s">
        <v>122</v>
      </c>
      <c r="DH124" s="808"/>
      <c r="DI124" s="808"/>
      <c r="DJ124" s="808"/>
      <c r="DK124" s="809"/>
      <c r="DL124" s="810" t="s">
        <v>122</v>
      </c>
      <c r="DM124" s="808"/>
      <c r="DN124" s="808"/>
      <c r="DO124" s="808"/>
      <c r="DP124" s="809"/>
      <c r="DQ124" s="810" t="s">
        <v>122</v>
      </c>
      <c r="DR124" s="808"/>
      <c r="DS124" s="808"/>
      <c r="DT124" s="808"/>
      <c r="DU124" s="809"/>
      <c r="DV124" s="892" t="s">
        <v>122</v>
      </c>
      <c r="DW124" s="893"/>
      <c r="DX124" s="893"/>
      <c r="DY124" s="893"/>
      <c r="DZ124" s="894"/>
    </row>
    <row r="125" spans="1:130" s="212" customFormat="1" ht="26.25" customHeight="1" x14ac:dyDescent="0.2">
      <c r="A125" s="864"/>
      <c r="B125" s="865"/>
      <c r="C125" s="859" t="s">
        <v>445</v>
      </c>
      <c r="D125" s="796"/>
      <c r="E125" s="796"/>
      <c r="F125" s="796"/>
      <c r="G125" s="796"/>
      <c r="H125" s="796"/>
      <c r="I125" s="796"/>
      <c r="J125" s="796"/>
      <c r="K125" s="796"/>
      <c r="L125" s="796"/>
      <c r="M125" s="796"/>
      <c r="N125" s="796"/>
      <c r="O125" s="796"/>
      <c r="P125" s="796"/>
      <c r="Q125" s="796"/>
      <c r="R125" s="796"/>
      <c r="S125" s="796"/>
      <c r="T125" s="796"/>
      <c r="U125" s="796"/>
      <c r="V125" s="796"/>
      <c r="W125" s="796"/>
      <c r="X125" s="796"/>
      <c r="Y125" s="796"/>
      <c r="Z125" s="797"/>
      <c r="AA125" s="823" t="s">
        <v>122</v>
      </c>
      <c r="AB125" s="824"/>
      <c r="AC125" s="824"/>
      <c r="AD125" s="824"/>
      <c r="AE125" s="825"/>
      <c r="AF125" s="826" t="s">
        <v>122</v>
      </c>
      <c r="AG125" s="824"/>
      <c r="AH125" s="824"/>
      <c r="AI125" s="824"/>
      <c r="AJ125" s="825"/>
      <c r="AK125" s="826" t="s">
        <v>122</v>
      </c>
      <c r="AL125" s="824"/>
      <c r="AM125" s="824"/>
      <c r="AN125" s="824"/>
      <c r="AO125" s="825"/>
      <c r="AP125" s="868" t="s">
        <v>122</v>
      </c>
      <c r="AQ125" s="869"/>
      <c r="AR125" s="869"/>
      <c r="AS125" s="869"/>
      <c r="AT125" s="87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5" t="s">
        <v>457</v>
      </c>
      <c r="CL125" s="896"/>
      <c r="CM125" s="896"/>
      <c r="CN125" s="896"/>
      <c r="CO125" s="897"/>
      <c r="CP125" s="904" t="s">
        <v>458</v>
      </c>
      <c r="CQ125" s="852"/>
      <c r="CR125" s="852"/>
      <c r="CS125" s="852"/>
      <c r="CT125" s="852"/>
      <c r="CU125" s="852"/>
      <c r="CV125" s="852"/>
      <c r="CW125" s="852"/>
      <c r="CX125" s="852"/>
      <c r="CY125" s="852"/>
      <c r="CZ125" s="852"/>
      <c r="DA125" s="852"/>
      <c r="DB125" s="852"/>
      <c r="DC125" s="852"/>
      <c r="DD125" s="852"/>
      <c r="DE125" s="852"/>
      <c r="DF125" s="853"/>
      <c r="DG125" s="905" t="s">
        <v>122</v>
      </c>
      <c r="DH125" s="886"/>
      <c r="DI125" s="886"/>
      <c r="DJ125" s="886"/>
      <c r="DK125" s="886"/>
      <c r="DL125" s="886" t="s">
        <v>122</v>
      </c>
      <c r="DM125" s="886"/>
      <c r="DN125" s="886"/>
      <c r="DO125" s="886"/>
      <c r="DP125" s="886"/>
      <c r="DQ125" s="886" t="s">
        <v>122</v>
      </c>
      <c r="DR125" s="886"/>
      <c r="DS125" s="886"/>
      <c r="DT125" s="886"/>
      <c r="DU125" s="886"/>
      <c r="DV125" s="887" t="s">
        <v>122</v>
      </c>
      <c r="DW125" s="887"/>
      <c r="DX125" s="887"/>
      <c r="DY125" s="887"/>
      <c r="DZ125" s="888"/>
    </row>
    <row r="126" spans="1:130" s="212" customFormat="1" ht="26.25" customHeight="1" thickBot="1" x14ac:dyDescent="0.25">
      <c r="A126" s="864"/>
      <c r="B126" s="865"/>
      <c r="C126" s="859" t="s">
        <v>447</v>
      </c>
      <c r="D126" s="796"/>
      <c r="E126" s="796"/>
      <c r="F126" s="796"/>
      <c r="G126" s="796"/>
      <c r="H126" s="796"/>
      <c r="I126" s="796"/>
      <c r="J126" s="796"/>
      <c r="K126" s="796"/>
      <c r="L126" s="796"/>
      <c r="M126" s="796"/>
      <c r="N126" s="796"/>
      <c r="O126" s="796"/>
      <c r="P126" s="796"/>
      <c r="Q126" s="796"/>
      <c r="R126" s="796"/>
      <c r="S126" s="796"/>
      <c r="T126" s="796"/>
      <c r="U126" s="796"/>
      <c r="V126" s="796"/>
      <c r="W126" s="796"/>
      <c r="X126" s="796"/>
      <c r="Y126" s="796"/>
      <c r="Z126" s="797"/>
      <c r="AA126" s="823" t="s">
        <v>122</v>
      </c>
      <c r="AB126" s="824"/>
      <c r="AC126" s="824"/>
      <c r="AD126" s="824"/>
      <c r="AE126" s="825"/>
      <c r="AF126" s="826" t="s">
        <v>122</v>
      </c>
      <c r="AG126" s="824"/>
      <c r="AH126" s="824"/>
      <c r="AI126" s="824"/>
      <c r="AJ126" s="825"/>
      <c r="AK126" s="826" t="s">
        <v>122</v>
      </c>
      <c r="AL126" s="824"/>
      <c r="AM126" s="824"/>
      <c r="AN126" s="824"/>
      <c r="AO126" s="825"/>
      <c r="AP126" s="868" t="s">
        <v>122</v>
      </c>
      <c r="AQ126" s="869"/>
      <c r="AR126" s="869"/>
      <c r="AS126" s="869"/>
      <c r="AT126" s="87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8"/>
      <c r="CL126" s="899"/>
      <c r="CM126" s="899"/>
      <c r="CN126" s="899"/>
      <c r="CO126" s="900"/>
      <c r="CP126" s="859" t="s">
        <v>459</v>
      </c>
      <c r="CQ126" s="796"/>
      <c r="CR126" s="796"/>
      <c r="CS126" s="796"/>
      <c r="CT126" s="796"/>
      <c r="CU126" s="796"/>
      <c r="CV126" s="796"/>
      <c r="CW126" s="796"/>
      <c r="CX126" s="796"/>
      <c r="CY126" s="796"/>
      <c r="CZ126" s="796"/>
      <c r="DA126" s="796"/>
      <c r="DB126" s="796"/>
      <c r="DC126" s="796"/>
      <c r="DD126" s="796"/>
      <c r="DE126" s="796"/>
      <c r="DF126" s="797"/>
      <c r="DG126" s="860" t="s">
        <v>122</v>
      </c>
      <c r="DH126" s="861"/>
      <c r="DI126" s="861"/>
      <c r="DJ126" s="861"/>
      <c r="DK126" s="861"/>
      <c r="DL126" s="861" t="s">
        <v>122</v>
      </c>
      <c r="DM126" s="861"/>
      <c r="DN126" s="861"/>
      <c r="DO126" s="861"/>
      <c r="DP126" s="861"/>
      <c r="DQ126" s="861" t="s">
        <v>122</v>
      </c>
      <c r="DR126" s="861"/>
      <c r="DS126" s="861"/>
      <c r="DT126" s="861"/>
      <c r="DU126" s="861"/>
      <c r="DV126" s="838" t="s">
        <v>122</v>
      </c>
      <c r="DW126" s="838"/>
      <c r="DX126" s="838"/>
      <c r="DY126" s="838"/>
      <c r="DZ126" s="839"/>
    </row>
    <row r="127" spans="1:130" s="212" customFormat="1" ht="26.25" customHeight="1" x14ac:dyDescent="0.2">
      <c r="A127" s="866"/>
      <c r="B127" s="867"/>
      <c r="C127" s="882" t="s">
        <v>460</v>
      </c>
      <c r="D127" s="883"/>
      <c r="E127" s="883"/>
      <c r="F127" s="883"/>
      <c r="G127" s="883"/>
      <c r="H127" s="883"/>
      <c r="I127" s="883"/>
      <c r="J127" s="883"/>
      <c r="K127" s="883"/>
      <c r="L127" s="883"/>
      <c r="M127" s="883"/>
      <c r="N127" s="883"/>
      <c r="O127" s="883"/>
      <c r="P127" s="883"/>
      <c r="Q127" s="883"/>
      <c r="R127" s="883"/>
      <c r="S127" s="883"/>
      <c r="T127" s="883"/>
      <c r="U127" s="883"/>
      <c r="V127" s="883"/>
      <c r="W127" s="883"/>
      <c r="X127" s="883"/>
      <c r="Y127" s="883"/>
      <c r="Z127" s="884"/>
      <c r="AA127" s="823">
        <v>834</v>
      </c>
      <c r="AB127" s="824"/>
      <c r="AC127" s="824"/>
      <c r="AD127" s="824"/>
      <c r="AE127" s="825"/>
      <c r="AF127" s="826">
        <v>834</v>
      </c>
      <c r="AG127" s="824"/>
      <c r="AH127" s="824"/>
      <c r="AI127" s="824"/>
      <c r="AJ127" s="825"/>
      <c r="AK127" s="826">
        <v>450</v>
      </c>
      <c r="AL127" s="824"/>
      <c r="AM127" s="824"/>
      <c r="AN127" s="824"/>
      <c r="AO127" s="825"/>
      <c r="AP127" s="868">
        <v>0</v>
      </c>
      <c r="AQ127" s="869"/>
      <c r="AR127" s="869"/>
      <c r="AS127" s="869"/>
      <c r="AT127" s="870"/>
      <c r="AU127" s="214"/>
      <c r="AV127" s="214"/>
      <c r="AW127" s="214"/>
      <c r="AX127" s="885" t="s">
        <v>461</v>
      </c>
      <c r="AY127" s="856"/>
      <c r="AZ127" s="856"/>
      <c r="BA127" s="856"/>
      <c r="BB127" s="856"/>
      <c r="BC127" s="856"/>
      <c r="BD127" s="856"/>
      <c r="BE127" s="857"/>
      <c r="BF127" s="855" t="s">
        <v>462</v>
      </c>
      <c r="BG127" s="856"/>
      <c r="BH127" s="856"/>
      <c r="BI127" s="856"/>
      <c r="BJ127" s="856"/>
      <c r="BK127" s="856"/>
      <c r="BL127" s="857"/>
      <c r="BM127" s="855" t="s">
        <v>463</v>
      </c>
      <c r="BN127" s="856"/>
      <c r="BO127" s="856"/>
      <c r="BP127" s="856"/>
      <c r="BQ127" s="856"/>
      <c r="BR127" s="856"/>
      <c r="BS127" s="857"/>
      <c r="BT127" s="855" t="s">
        <v>464</v>
      </c>
      <c r="BU127" s="856"/>
      <c r="BV127" s="856"/>
      <c r="BW127" s="856"/>
      <c r="BX127" s="856"/>
      <c r="BY127" s="856"/>
      <c r="BZ127" s="858"/>
      <c r="CA127" s="214"/>
      <c r="CB127" s="214"/>
      <c r="CC127" s="214"/>
      <c r="CD127" s="237"/>
      <c r="CE127" s="237"/>
      <c r="CF127" s="237"/>
      <c r="CG127" s="214"/>
      <c r="CH127" s="214"/>
      <c r="CI127" s="214"/>
      <c r="CJ127" s="236"/>
      <c r="CK127" s="898"/>
      <c r="CL127" s="899"/>
      <c r="CM127" s="899"/>
      <c r="CN127" s="899"/>
      <c r="CO127" s="900"/>
      <c r="CP127" s="859" t="s">
        <v>465</v>
      </c>
      <c r="CQ127" s="796"/>
      <c r="CR127" s="796"/>
      <c r="CS127" s="796"/>
      <c r="CT127" s="796"/>
      <c r="CU127" s="796"/>
      <c r="CV127" s="796"/>
      <c r="CW127" s="796"/>
      <c r="CX127" s="796"/>
      <c r="CY127" s="796"/>
      <c r="CZ127" s="796"/>
      <c r="DA127" s="796"/>
      <c r="DB127" s="796"/>
      <c r="DC127" s="796"/>
      <c r="DD127" s="796"/>
      <c r="DE127" s="796"/>
      <c r="DF127" s="797"/>
      <c r="DG127" s="860" t="s">
        <v>122</v>
      </c>
      <c r="DH127" s="861"/>
      <c r="DI127" s="861"/>
      <c r="DJ127" s="861"/>
      <c r="DK127" s="861"/>
      <c r="DL127" s="861" t="s">
        <v>122</v>
      </c>
      <c r="DM127" s="861"/>
      <c r="DN127" s="861"/>
      <c r="DO127" s="861"/>
      <c r="DP127" s="861"/>
      <c r="DQ127" s="861" t="s">
        <v>122</v>
      </c>
      <c r="DR127" s="861"/>
      <c r="DS127" s="861"/>
      <c r="DT127" s="861"/>
      <c r="DU127" s="861"/>
      <c r="DV127" s="838" t="s">
        <v>122</v>
      </c>
      <c r="DW127" s="838"/>
      <c r="DX127" s="838"/>
      <c r="DY127" s="838"/>
      <c r="DZ127" s="839"/>
    </row>
    <row r="128" spans="1:130" s="212" customFormat="1" ht="26.25" customHeight="1" thickBot="1" x14ac:dyDescent="0.25">
      <c r="A128" s="840" t="s">
        <v>466</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467</v>
      </c>
      <c r="X128" s="842"/>
      <c r="Y128" s="842"/>
      <c r="Z128" s="843"/>
      <c r="AA128" s="844">
        <v>101501</v>
      </c>
      <c r="AB128" s="845"/>
      <c r="AC128" s="845"/>
      <c r="AD128" s="845"/>
      <c r="AE128" s="846"/>
      <c r="AF128" s="847">
        <v>96146</v>
      </c>
      <c r="AG128" s="845"/>
      <c r="AH128" s="845"/>
      <c r="AI128" s="845"/>
      <c r="AJ128" s="846"/>
      <c r="AK128" s="847">
        <v>140537</v>
      </c>
      <c r="AL128" s="845"/>
      <c r="AM128" s="845"/>
      <c r="AN128" s="845"/>
      <c r="AO128" s="846"/>
      <c r="AP128" s="848"/>
      <c r="AQ128" s="849"/>
      <c r="AR128" s="849"/>
      <c r="AS128" s="849"/>
      <c r="AT128" s="850"/>
      <c r="AU128" s="214"/>
      <c r="AV128" s="214"/>
      <c r="AW128" s="214"/>
      <c r="AX128" s="851" t="s">
        <v>468</v>
      </c>
      <c r="AY128" s="852"/>
      <c r="AZ128" s="852"/>
      <c r="BA128" s="852"/>
      <c r="BB128" s="852"/>
      <c r="BC128" s="852"/>
      <c r="BD128" s="852"/>
      <c r="BE128" s="853"/>
      <c r="BF128" s="830" t="s">
        <v>122</v>
      </c>
      <c r="BG128" s="831"/>
      <c r="BH128" s="831"/>
      <c r="BI128" s="831"/>
      <c r="BJ128" s="831"/>
      <c r="BK128" s="831"/>
      <c r="BL128" s="854"/>
      <c r="BM128" s="830">
        <v>12.07</v>
      </c>
      <c r="BN128" s="831"/>
      <c r="BO128" s="831"/>
      <c r="BP128" s="831"/>
      <c r="BQ128" s="831"/>
      <c r="BR128" s="831"/>
      <c r="BS128" s="854"/>
      <c r="BT128" s="830">
        <v>20</v>
      </c>
      <c r="BU128" s="831"/>
      <c r="BV128" s="831"/>
      <c r="BW128" s="831"/>
      <c r="BX128" s="831"/>
      <c r="BY128" s="831"/>
      <c r="BZ128" s="832"/>
      <c r="CA128" s="237"/>
      <c r="CB128" s="237"/>
      <c r="CC128" s="237"/>
      <c r="CD128" s="237"/>
      <c r="CE128" s="237"/>
      <c r="CF128" s="237"/>
      <c r="CG128" s="214"/>
      <c r="CH128" s="214"/>
      <c r="CI128" s="214"/>
      <c r="CJ128" s="236"/>
      <c r="CK128" s="901"/>
      <c r="CL128" s="902"/>
      <c r="CM128" s="902"/>
      <c r="CN128" s="902"/>
      <c r="CO128" s="903"/>
      <c r="CP128" s="833" t="s">
        <v>469</v>
      </c>
      <c r="CQ128" s="774"/>
      <c r="CR128" s="774"/>
      <c r="CS128" s="774"/>
      <c r="CT128" s="774"/>
      <c r="CU128" s="774"/>
      <c r="CV128" s="774"/>
      <c r="CW128" s="774"/>
      <c r="CX128" s="774"/>
      <c r="CY128" s="774"/>
      <c r="CZ128" s="774"/>
      <c r="DA128" s="774"/>
      <c r="DB128" s="774"/>
      <c r="DC128" s="774"/>
      <c r="DD128" s="774"/>
      <c r="DE128" s="774"/>
      <c r="DF128" s="775"/>
      <c r="DG128" s="834" t="s">
        <v>122</v>
      </c>
      <c r="DH128" s="835"/>
      <c r="DI128" s="835"/>
      <c r="DJ128" s="835"/>
      <c r="DK128" s="835"/>
      <c r="DL128" s="835" t="s">
        <v>122</v>
      </c>
      <c r="DM128" s="835"/>
      <c r="DN128" s="835"/>
      <c r="DO128" s="835"/>
      <c r="DP128" s="835"/>
      <c r="DQ128" s="835" t="s">
        <v>122</v>
      </c>
      <c r="DR128" s="835"/>
      <c r="DS128" s="835"/>
      <c r="DT128" s="835"/>
      <c r="DU128" s="835"/>
      <c r="DV128" s="836" t="s">
        <v>122</v>
      </c>
      <c r="DW128" s="836"/>
      <c r="DX128" s="836"/>
      <c r="DY128" s="836"/>
      <c r="DZ128" s="837"/>
    </row>
    <row r="129" spans="1:131" s="212" customFormat="1" ht="26.25" customHeight="1" x14ac:dyDescent="0.2">
      <c r="A129" s="818" t="s">
        <v>102</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470</v>
      </c>
      <c r="X129" s="821"/>
      <c r="Y129" s="821"/>
      <c r="Z129" s="822"/>
      <c r="AA129" s="823">
        <v>25539789</v>
      </c>
      <c r="AB129" s="824"/>
      <c r="AC129" s="824"/>
      <c r="AD129" s="824"/>
      <c r="AE129" s="825"/>
      <c r="AF129" s="826">
        <v>25053205</v>
      </c>
      <c r="AG129" s="824"/>
      <c r="AH129" s="824"/>
      <c r="AI129" s="824"/>
      <c r="AJ129" s="825"/>
      <c r="AK129" s="826">
        <v>25157347</v>
      </c>
      <c r="AL129" s="824"/>
      <c r="AM129" s="824"/>
      <c r="AN129" s="824"/>
      <c r="AO129" s="825"/>
      <c r="AP129" s="827"/>
      <c r="AQ129" s="828"/>
      <c r="AR129" s="828"/>
      <c r="AS129" s="828"/>
      <c r="AT129" s="829"/>
      <c r="AU129" s="215"/>
      <c r="AV129" s="215"/>
      <c r="AW129" s="215"/>
      <c r="AX129" s="795" t="s">
        <v>471</v>
      </c>
      <c r="AY129" s="796"/>
      <c r="AZ129" s="796"/>
      <c r="BA129" s="796"/>
      <c r="BB129" s="796"/>
      <c r="BC129" s="796"/>
      <c r="BD129" s="796"/>
      <c r="BE129" s="797"/>
      <c r="BF129" s="814" t="s">
        <v>122</v>
      </c>
      <c r="BG129" s="815"/>
      <c r="BH129" s="815"/>
      <c r="BI129" s="815"/>
      <c r="BJ129" s="815"/>
      <c r="BK129" s="815"/>
      <c r="BL129" s="816"/>
      <c r="BM129" s="814">
        <v>17.07</v>
      </c>
      <c r="BN129" s="815"/>
      <c r="BO129" s="815"/>
      <c r="BP129" s="815"/>
      <c r="BQ129" s="815"/>
      <c r="BR129" s="815"/>
      <c r="BS129" s="816"/>
      <c r="BT129" s="814">
        <v>30</v>
      </c>
      <c r="BU129" s="815"/>
      <c r="BV129" s="815"/>
      <c r="BW129" s="815"/>
      <c r="BX129" s="815"/>
      <c r="BY129" s="815"/>
      <c r="BZ129" s="81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8" t="s">
        <v>472</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473</v>
      </c>
      <c r="X130" s="821"/>
      <c r="Y130" s="821"/>
      <c r="Z130" s="822"/>
      <c r="AA130" s="823">
        <v>5498734</v>
      </c>
      <c r="AB130" s="824"/>
      <c r="AC130" s="824"/>
      <c r="AD130" s="824"/>
      <c r="AE130" s="825"/>
      <c r="AF130" s="826">
        <v>5058606</v>
      </c>
      <c r="AG130" s="824"/>
      <c r="AH130" s="824"/>
      <c r="AI130" s="824"/>
      <c r="AJ130" s="825"/>
      <c r="AK130" s="826">
        <v>4941492</v>
      </c>
      <c r="AL130" s="824"/>
      <c r="AM130" s="824"/>
      <c r="AN130" s="824"/>
      <c r="AO130" s="825"/>
      <c r="AP130" s="827"/>
      <c r="AQ130" s="828"/>
      <c r="AR130" s="828"/>
      <c r="AS130" s="828"/>
      <c r="AT130" s="829"/>
      <c r="AU130" s="215"/>
      <c r="AV130" s="215"/>
      <c r="AW130" s="215"/>
      <c r="AX130" s="795" t="s">
        <v>474</v>
      </c>
      <c r="AY130" s="796"/>
      <c r="AZ130" s="796"/>
      <c r="BA130" s="796"/>
      <c r="BB130" s="796"/>
      <c r="BC130" s="796"/>
      <c r="BD130" s="796"/>
      <c r="BE130" s="797"/>
      <c r="BF130" s="798">
        <v>12.1</v>
      </c>
      <c r="BG130" s="799"/>
      <c r="BH130" s="799"/>
      <c r="BI130" s="799"/>
      <c r="BJ130" s="799"/>
      <c r="BK130" s="799"/>
      <c r="BL130" s="800"/>
      <c r="BM130" s="798">
        <v>25</v>
      </c>
      <c r="BN130" s="799"/>
      <c r="BO130" s="799"/>
      <c r="BP130" s="799"/>
      <c r="BQ130" s="799"/>
      <c r="BR130" s="799"/>
      <c r="BS130" s="800"/>
      <c r="BT130" s="798">
        <v>35</v>
      </c>
      <c r="BU130" s="799"/>
      <c r="BV130" s="799"/>
      <c r="BW130" s="799"/>
      <c r="BX130" s="799"/>
      <c r="BY130" s="799"/>
      <c r="BZ130" s="80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802"/>
      <c r="B131" s="803"/>
      <c r="C131" s="803"/>
      <c r="D131" s="803"/>
      <c r="E131" s="803"/>
      <c r="F131" s="803"/>
      <c r="G131" s="803"/>
      <c r="H131" s="803"/>
      <c r="I131" s="803"/>
      <c r="J131" s="803"/>
      <c r="K131" s="803"/>
      <c r="L131" s="803"/>
      <c r="M131" s="803"/>
      <c r="N131" s="803"/>
      <c r="O131" s="803"/>
      <c r="P131" s="803"/>
      <c r="Q131" s="803"/>
      <c r="R131" s="803"/>
      <c r="S131" s="803"/>
      <c r="T131" s="803"/>
      <c r="U131" s="803"/>
      <c r="V131" s="803"/>
      <c r="W131" s="804" t="s">
        <v>475</v>
      </c>
      <c r="X131" s="805"/>
      <c r="Y131" s="805"/>
      <c r="Z131" s="806"/>
      <c r="AA131" s="807">
        <v>20041055</v>
      </c>
      <c r="AB131" s="808"/>
      <c r="AC131" s="808"/>
      <c r="AD131" s="808"/>
      <c r="AE131" s="809"/>
      <c r="AF131" s="810">
        <v>19994599</v>
      </c>
      <c r="AG131" s="808"/>
      <c r="AH131" s="808"/>
      <c r="AI131" s="808"/>
      <c r="AJ131" s="809"/>
      <c r="AK131" s="810">
        <v>20215855</v>
      </c>
      <c r="AL131" s="808"/>
      <c r="AM131" s="808"/>
      <c r="AN131" s="808"/>
      <c r="AO131" s="809"/>
      <c r="AP131" s="811"/>
      <c r="AQ131" s="812"/>
      <c r="AR131" s="812"/>
      <c r="AS131" s="812"/>
      <c r="AT131" s="813"/>
      <c r="AU131" s="215"/>
      <c r="AV131" s="215"/>
      <c r="AW131" s="215"/>
      <c r="AX131" s="773" t="s">
        <v>476</v>
      </c>
      <c r="AY131" s="774"/>
      <c r="AZ131" s="774"/>
      <c r="BA131" s="774"/>
      <c r="BB131" s="774"/>
      <c r="BC131" s="774"/>
      <c r="BD131" s="774"/>
      <c r="BE131" s="775"/>
      <c r="BF131" s="776">
        <v>141.30000000000001</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82" t="s">
        <v>477</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478</v>
      </c>
      <c r="W132" s="786"/>
      <c r="X132" s="786"/>
      <c r="Y132" s="786"/>
      <c r="Z132" s="787"/>
      <c r="AA132" s="788">
        <v>12.42208057</v>
      </c>
      <c r="AB132" s="789"/>
      <c r="AC132" s="789"/>
      <c r="AD132" s="789"/>
      <c r="AE132" s="790"/>
      <c r="AF132" s="791">
        <v>12.2292275</v>
      </c>
      <c r="AG132" s="789"/>
      <c r="AH132" s="789"/>
      <c r="AI132" s="789"/>
      <c r="AJ132" s="790"/>
      <c r="AK132" s="791">
        <v>11.89834415</v>
      </c>
      <c r="AL132" s="789"/>
      <c r="AM132" s="789"/>
      <c r="AN132" s="789"/>
      <c r="AO132" s="790"/>
      <c r="AP132" s="792"/>
      <c r="AQ132" s="793"/>
      <c r="AR132" s="793"/>
      <c r="AS132" s="793"/>
      <c r="AT132" s="79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479</v>
      </c>
      <c r="W133" s="765"/>
      <c r="X133" s="765"/>
      <c r="Y133" s="765"/>
      <c r="Z133" s="766"/>
      <c r="AA133" s="767">
        <v>11.9</v>
      </c>
      <c r="AB133" s="768"/>
      <c r="AC133" s="768"/>
      <c r="AD133" s="768"/>
      <c r="AE133" s="769"/>
      <c r="AF133" s="767">
        <v>12.1</v>
      </c>
      <c r="AG133" s="768"/>
      <c r="AH133" s="768"/>
      <c r="AI133" s="768"/>
      <c r="AJ133" s="769"/>
      <c r="AK133" s="767">
        <v>12.1</v>
      </c>
      <c r="AL133" s="768"/>
      <c r="AM133" s="768"/>
      <c r="AN133" s="768"/>
      <c r="AO133" s="769"/>
      <c r="AP133" s="770"/>
      <c r="AQ133" s="771"/>
      <c r="AR133" s="771"/>
      <c r="AS133" s="771"/>
      <c r="AT133" s="77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7hnPiibramspl4OhFrFZdDw1lxH3LvlUapjyUCBoR+GG/VWYWKtbeUbuag9TP2Vf8epFetqz6wK0RX+qjckIA==" saltValue="lexVoVJsO+MWs6AwNAOOG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QUdkCwMUijJnAnqoPW9zfCpFyjnbSKj7e7QUR045g1jT9w29rdiP+PjRGkKzV8ZqDz8hEjYmTos/tMAxl2QKQ==" saltValue="3ep3LqzrCdwYaDVBGsb36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Kc7fA49A5FwAmdWner6zX89PumpPgBRY4zbM+S5RQbVPpcy8eCJ65wIHUiO9YVF4m8S1mYu1vrZNZnRA58WnA==" saltValue="KCpFmpnW6qnkLWDgqkUn8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62" t="s">
        <v>483</v>
      </c>
      <c r="AP7" s="253"/>
      <c r="AQ7" s="254" t="s">
        <v>484</v>
      </c>
      <c r="AR7" s="255"/>
    </row>
    <row r="8" spans="1:46" ht="13.2" x14ac:dyDescent="0.2">
      <c r="A8" s="247"/>
      <c r="AK8" s="256"/>
      <c r="AL8" s="257"/>
      <c r="AM8" s="257"/>
      <c r="AN8" s="258"/>
      <c r="AO8" s="1163"/>
      <c r="AP8" s="259" t="s">
        <v>485</v>
      </c>
      <c r="AQ8" s="260" t="s">
        <v>486</v>
      </c>
      <c r="AR8" s="261" t="s">
        <v>487</v>
      </c>
    </row>
    <row r="9" spans="1:46" ht="13.2" x14ac:dyDescent="0.2">
      <c r="A9" s="247"/>
      <c r="AK9" s="1174" t="s">
        <v>488</v>
      </c>
      <c r="AL9" s="1175"/>
      <c r="AM9" s="1175"/>
      <c r="AN9" s="1176"/>
      <c r="AO9" s="262">
        <v>8090975</v>
      </c>
      <c r="AP9" s="262">
        <v>168201</v>
      </c>
      <c r="AQ9" s="263">
        <v>95899</v>
      </c>
      <c r="AR9" s="264">
        <v>75.400000000000006</v>
      </c>
    </row>
    <row r="10" spans="1:46" ht="13.5" customHeight="1" x14ac:dyDescent="0.2">
      <c r="A10" s="247"/>
      <c r="AK10" s="1174" t="s">
        <v>489</v>
      </c>
      <c r="AL10" s="1175"/>
      <c r="AM10" s="1175"/>
      <c r="AN10" s="1176"/>
      <c r="AO10" s="265">
        <v>31769</v>
      </c>
      <c r="AP10" s="265">
        <v>660</v>
      </c>
      <c r="AQ10" s="266">
        <v>7418</v>
      </c>
      <c r="AR10" s="267">
        <v>-91.1</v>
      </c>
    </row>
    <row r="11" spans="1:46" ht="13.5" customHeight="1" x14ac:dyDescent="0.2">
      <c r="A11" s="247"/>
      <c r="AK11" s="1174" t="s">
        <v>490</v>
      </c>
      <c r="AL11" s="1175"/>
      <c r="AM11" s="1175"/>
      <c r="AN11" s="1176"/>
      <c r="AO11" s="265">
        <v>124600</v>
      </c>
      <c r="AP11" s="265">
        <v>2590</v>
      </c>
      <c r="AQ11" s="266">
        <v>1842</v>
      </c>
      <c r="AR11" s="267">
        <v>40.6</v>
      </c>
    </row>
    <row r="12" spans="1:46" ht="13.5" customHeight="1" x14ac:dyDescent="0.2">
      <c r="A12" s="247"/>
      <c r="AK12" s="1174" t="s">
        <v>491</v>
      </c>
      <c r="AL12" s="1175"/>
      <c r="AM12" s="1175"/>
      <c r="AN12" s="1176"/>
      <c r="AO12" s="265" t="s">
        <v>492</v>
      </c>
      <c r="AP12" s="265" t="s">
        <v>492</v>
      </c>
      <c r="AQ12" s="266">
        <v>18</v>
      </c>
      <c r="AR12" s="267" t="s">
        <v>492</v>
      </c>
    </row>
    <row r="13" spans="1:46" ht="13.5" customHeight="1" x14ac:dyDescent="0.2">
      <c r="A13" s="247"/>
      <c r="AK13" s="1174" t="s">
        <v>493</v>
      </c>
      <c r="AL13" s="1175"/>
      <c r="AM13" s="1175"/>
      <c r="AN13" s="1176"/>
      <c r="AO13" s="265">
        <v>376592</v>
      </c>
      <c r="AP13" s="265">
        <v>7829</v>
      </c>
      <c r="AQ13" s="266">
        <v>3674</v>
      </c>
      <c r="AR13" s="267">
        <v>113.1</v>
      </c>
    </row>
    <row r="14" spans="1:46" ht="13.5" customHeight="1" x14ac:dyDescent="0.2">
      <c r="A14" s="247"/>
      <c r="AK14" s="1174" t="s">
        <v>494</v>
      </c>
      <c r="AL14" s="1175"/>
      <c r="AM14" s="1175"/>
      <c r="AN14" s="1176"/>
      <c r="AO14" s="265">
        <v>261249</v>
      </c>
      <c r="AP14" s="265">
        <v>5431</v>
      </c>
      <c r="AQ14" s="266">
        <v>2040</v>
      </c>
      <c r="AR14" s="267">
        <v>166.2</v>
      </c>
    </row>
    <row r="15" spans="1:46" ht="13.5" customHeight="1" x14ac:dyDescent="0.2">
      <c r="A15" s="247"/>
      <c r="AK15" s="1177" t="s">
        <v>495</v>
      </c>
      <c r="AL15" s="1178"/>
      <c r="AM15" s="1178"/>
      <c r="AN15" s="1179"/>
      <c r="AO15" s="265">
        <v>-603807</v>
      </c>
      <c r="AP15" s="265">
        <v>-12552</v>
      </c>
      <c r="AQ15" s="266">
        <v>-5724</v>
      </c>
      <c r="AR15" s="267">
        <v>119.3</v>
      </c>
    </row>
    <row r="16" spans="1:46" ht="13.2" x14ac:dyDescent="0.2">
      <c r="A16" s="247"/>
      <c r="AK16" s="1177" t="s">
        <v>178</v>
      </c>
      <c r="AL16" s="1178"/>
      <c r="AM16" s="1178"/>
      <c r="AN16" s="1179"/>
      <c r="AO16" s="265">
        <v>8281378</v>
      </c>
      <c r="AP16" s="265">
        <v>172159</v>
      </c>
      <c r="AQ16" s="266">
        <v>105167</v>
      </c>
      <c r="AR16" s="267">
        <v>63.7</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80" t="s">
        <v>500</v>
      </c>
      <c r="AL21" s="1181"/>
      <c r="AM21" s="1181"/>
      <c r="AN21" s="1182"/>
      <c r="AO21" s="277">
        <v>16.920000000000002</v>
      </c>
      <c r="AP21" s="278">
        <v>8.91</v>
      </c>
      <c r="AQ21" s="279">
        <v>8.01</v>
      </c>
      <c r="AS21" s="280"/>
      <c r="AT21" s="276"/>
    </row>
    <row r="22" spans="1:46" s="248" customFormat="1" ht="13.2" x14ac:dyDescent="0.2">
      <c r="A22" s="276"/>
      <c r="AK22" s="1180" t="s">
        <v>501</v>
      </c>
      <c r="AL22" s="1181"/>
      <c r="AM22" s="1181"/>
      <c r="AN22" s="1182"/>
      <c r="AO22" s="281">
        <v>91.5</v>
      </c>
      <c r="AP22" s="282">
        <v>97.6</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73" t="s">
        <v>502</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62" t="s">
        <v>483</v>
      </c>
      <c r="AP30" s="253"/>
      <c r="AQ30" s="254" t="s">
        <v>484</v>
      </c>
      <c r="AR30" s="255"/>
    </row>
    <row r="31" spans="1:46" ht="13.2" x14ac:dyDescent="0.2">
      <c r="A31" s="247"/>
      <c r="AK31" s="256"/>
      <c r="AL31" s="257"/>
      <c r="AM31" s="257"/>
      <c r="AN31" s="258"/>
      <c r="AO31" s="1163"/>
      <c r="AP31" s="259" t="s">
        <v>485</v>
      </c>
      <c r="AQ31" s="260" t="s">
        <v>486</v>
      </c>
      <c r="AR31" s="261" t="s">
        <v>487</v>
      </c>
    </row>
    <row r="32" spans="1:46" ht="27" customHeight="1" x14ac:dyDescent="0.2">
      <c r="A32" s="247"/>
      <c r="AK32" s="1164" t="s">
        <v>505</v>
      </c>
      <c r="AL32" s="1165"/>
      <c r="AM32" s="1165"/>
      <c r="AN32" s="1166"/>
      <c r="AO32" s="291">
        <v>5686162</v>
      </c>
      <c r="AP32" s="291">
        <v>118208</v>
      </c>
      <c r="AQ32" s="292">
        <v>63956</v>
      </c>
      <c r="AR32" s="293">
        <v>84.8</v>
      </c>
    </row>
    <row r="33" spans="1:46" ht="13.5" customHeight="1" x14ac:dyDescent="0.2">
      <c r="A33" s="247"/>
      <c r="AK33" s="1164" t="s">
        <v>506</v>
      </c>
      <c r="AL33" s="1165"/>
      <c r="AM33" s="1165"/>
      <c r="AN33" s="1166"/>
      <c r="AO33" s="291" t="s">
        <v>492</v>
      </c>
      <c r="AP33" s="291" t="s">
        <v>492</v>
      </c>
      <c r="AQ33" s="292" t="s">
        <v>492</v>
      </c>
      <c r="AR33" s="293" t="s">
        <v>492</v>
      </c>
    </row>
    <row r="34" spans="1:46" ht="27" customHeight="1" x14ac:dyDescent="0.2">
      <c r="A34" s="247"/>
      <c r="AK34" s="1164" t="s">
        <v>507</v>
      </c>
      <c r="AL34" s="1165"/>
      <c r="AM34" s="1165"/>
      <c r="AN34" s="1166"/>
      <c r="AO34" s="291" t="s">
        <v>492</v>
      </c>
      <c r="AP34" s="291" t="s">
        <v>492</v>
      </c>
      <c r="AQ34" s="292">
        <v>4</v>
      </c>
      <c r="AR34" s="293" t="s">
        <v>492</v>
      </c>
    </row>
    <row r="35" spans="1:46" ht="27" customHeight="1" x14ac:dyDescent="0.2">
      <c r="A35" s="247"/>
      <c r="AK35" s="1164" t="s">
        <v>508</v>
      </c>
      <c r="AL35" s="1165"/>
      <c r="AM35" s="1165"/>
      <c r="AN35" s="1166"/>
      <c r="AO35" s="291">
        <v>1788971</v>
      </c>
      <c r="AP35" s="291">
        <v>37190</v>
      </c>
      <c r="AQ35" s="292">
        <v>14498</v>
      </c>
      <c r="AR35" s="293">
        <v>156.5</v>
      </c>
    </row>
    <row r="36" spans="1:46" ht="27" customHeight="1" x14ac:dyDescent="0.2">
      <c r="A36" s="247"/>
      <c r="AK36" s="1164" t="s">
        <v>509</v>
      </c>
      <c r="AL36" s="1165"/>
      <c r="AM36" s="1165"/>
      <c r="AN36" s="1166"/>
      <c r="AO36" s="291" t="s">
        <v>492</v>
      </c>
      <c r="AP36" s="291" t="s">
        <v>492</v>
      </c>
      <c r="AQ36" s="292">
        <v>1993</v>
      </c>
      <c r="AR36" s="293" t="s">
        <v>492</v>
      </c>
    </row>
    <row r="37" spans="1:46" ht="13.5" customHeight="1" x14ac:dyDescent="0.2">
      <c r="A37" s="247"/>
      <c r="AK37" s="1164" t="s">
        <v>510</v>
      </c>
      <c r="AL37" s="1165"/>
      <c r="AM37" s="1165"/>
      <c r="AN37" s="1166"/>
      <c r="AO37" s="291">
        <v>12248</v>
      </c>
      <c r="AP37" s="291">
        <v>255</v>
      </c>
      <c r="AQ37" s="292">
        <v>407</v>
      </c>
      <c r="AR37" s="293">
        <v>-37.299999999999997</v>
      </c>
    </row>
    <row r="38" spans="1:46" ht="27" customHeight="1" x14ac:dyDescent="0.2">
      <c r="A38" s="247"/>
      <c r="AK38" s="1167" t="s">
        <v>511</v>
      </c>
      <c r="AL38" s="1168"/>
      <c r="AM38" s="1168"/>
      <c r="AN38" s="1169"/>
      <c r="AO38" s="294" t="s">
        <v>492</v>
      </c>
      <c r="AP38" s="294" t="s">
        <v>492</v>
      </c>
      <c r="AQ38" s="295">
        <v>1</v>
      </c>
      <c r="AR38" s="283" t="s">
        <v>492</v>
      </c>
      <c r="AS38" s="290"/>
    </row>
    <row r="39" spans="1:46" ht="13.2" x14ac:dyDescent="0.2">
      <c r="A39" s="247"/>
      <c r="AK39" s="1167" t="s">
        <v>512</v>
      </c>
      <c r="AL39" s="1168"/>
      <c r="AM39" s="1168"/>
      <c r="AN39" s="1169"/>
      <c r="AO39" s="291">
        <v>-140537</v>
      </c>
      <c r="AP39" s="291">
        <v>-2922</v>
      </c>
      <c r="AQ39" s="292">
        <v>-3355</v>
      </c>
      <c r="AR39" s="293">
        <v>-12.9</v>
      </c>
      <c r="AS39" s="290"/>
    </row>
    <row r="40" spans="1:46" ht="27" customHeight="1" x14ac:dyDescent="0.2">
      <c r="A40" s="247"/>
      <c r="AK40" s="1164" t="s">
        <v>513</v>
      </c>
      <c r="AL40" s="1165"/>
      <c r="AM40" s="1165"/>
      <c r="AN40" s="1166"/>
      <c r="AO40" s="291">
        <v>-4941492</v>
      </c>
      <c r="AP40" s="291">
        <v>-102727</v>
      </c>
      <c r="AQ40" s="292">
        <v>-53996</v>
      </c>
      <c r="AR40" s="293">
        <v>90.2</v>
      </c>
      <c r="AS40" s="290"/>
    </row>
    <row r="41" spans="1:46" ht="13.2" x14ac:dyDescent="0.2">
      <c r="A41" s="247"/>
      <c r="AK41" s="1170" t="s">
        <v>288</v>
      </c>
      <c r="AL41" s="1171"/>
      <c r="AM41" s="1171"/>
      <c r="AN41" s="1172"/>
      <c r="AO41" s="291">
        <v>2405352</v>
      </c>
      <c r="AP41" s="291">
        <v>50004</v>
      </c>
      <c r="AQ41" s="292">
        <v>23508</v>
      </c>
      <c r="AR41" s="293">
        <v>112.7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57" t="s">
        <v>483</v>
      </c>
      <c r="AN49" s="1159" t="s">
        <v>516</v>
      </c>
      <c r="AO49" s="1160"/>
      <c r="AP49" s="1160"/>
      <c r="AQ49" s="1160"/>
      <c r="AR49" s="1161"/>
    </row>
    <row r="50" spans="1:44" ht="13.2" x14ac:dyDescent="0.2">
      <c r="A50" s="247"/>
      <c r="AK50" s="305"/>
      <c r="AL50" s="306"/>
      <c r="AM50" s="1158"/>
      <c r="AN50" s="307" t="s">
        <v>517</v>
      </c>
      <c r="AO50" s="308" t="s">
        <v>518</v>
      </c>
      <c r="AP50" s="309" t="s">
        <v>519</v>
      </c>
      <c r="AQ50" s="310" t="s">
        <v>520</v>
      </c>
      <c r="AR50" s="311" t="s">
        <v>521</v>
      </c>
    </row>
    <row r="51" spans="1:44" ht="13.2" x14ac:dyDescent="0.2">
      <c r="A51" s="247"/>
      <c r="AK51" s="303" t="s">
        <v>522</v>
      </c>
      <c r="AL51" s="304"/>
      <c r="AM51" s="312">
        <v>5955622</v>
      </c>
      <c r="AN51" s="313">
        <v>112254</v>
      </c>
      <c r="AO51" s="314">
        <v>19.100000000000001</v>
      </c>
      <c r="AP51" s="315">
        <v>70329</v>
      </c>
      <c r="AQ51" s="316">
        <v>0.2</v>
      </c>
      <c r="AR51" s="317">
        <v>18.899999999999999</v>
      </c>
    </row>
    <row r="52" spans="1:44" ht="13.2" x14ac:dyDescent="0.2">
      <c r="A52" s="247"/>
      <c r="AK52" s="318"/>
      <c r="AL52" s="319" t="s">
        <v>523</v>
      </c>
      <c r="AM52" s="320">
        <v>3688615</v>
      </c>
      <c r="AN52" s="321">
        <v>69524</v>
      </c>
      <c r="AO52" s="322">
        <v>38.1</v>
      </c>
      <c r="AP52" s="323">
        <v>39403</v>
      </c>
      <c r="AQ52" s="324">
        <v>9.1</v>
      </c>
      <c r="AR52" s="325">
        <v>29</v>
      </c>
    </row>
    <row r="53" spans="1:44" ht="13.2" x14ac:dyDescent="0.2">
      <c r="A53" s="247"/>
      <c r="AK53" s="303" t="s">
        <v>524</v>
      </c>
      <c r="AL53" s="304"/>
      <c r="AM53" s="312">
        <v>6935822</v>
      </c>
      <c r="AN53" s="313">
        <v>133600</v>
      </c>
      <c r="AO53" s="314">
        <v>19</v>
      </c>
      <c r="AP53" s="315">
        <v>71871</v>
      </c>
      <c r="AQ53" s="316">
        <v>2.2000000000000002</v>
      </c>
      <c r="AR53" s="317">
        <v>16.8</v>
      </c>
    </row>
    <row r="54" spans="1:44" ht="13.2" x14ac:dyDescent="0.2">
      <c r="A54" s="247"/>
      <c r="AK54" s="318"/>
      <c r="AL54" s="319" t="s">
        <v>523</v>
      </c>
      <c r="AM54" s="320">
        <v>5266808</v>
      </c>
      <c r="AN54" s="321">
        <v>101451</v>
      </c>
      <c r="AO54" s="322">
        <v>45.9</v>
      </c>
      <c r="AP54" s="323">
        <v>38232</v>
      </c>
      <c r="AQ54" s="324">
        <v>-3</v>
      </c>
      <c r="AR54" s="325">
        <v>48.9</v>
      </c>
    </row>
    <row r="55" spans="1:44" ht="13.2" x14ac:dyDescent="0.2">
      <c r="A55" s="247"/>
      <c r="AK55" s="303" t="s">
        <v>525</v>
      </c>
      <c r="AL55" s="304"/>
      <c r="AM55" s="312">
        <v>6205281</v>
      </c>
      <c r="AN55" s="313">
        <v>122511</v>
      </c>
      <c r="AO55" s="314">
        <v>-8.3000000000000007</v>
      </c>
      <c r="AP55" s="315">
        <v>71807</v>
      </c>
      <c r="AQ55" s="316">
        <v>-0.1</v>
      </c>
      <c r="AR55" s="317">
        <v>-8.1999999999999993</v>
      </c>
    </row>
    <row r="56" spans="1:44" ht="13.2" x14ac:dyDescent="0.2">
      <c r="A56" s="247"/>
      <c r="AK56" s="318"/>
      <c r="AL56" s="319" t="s">
        <v>523</v>
      </c>
      <c r="AM56" s="320">
        <v>4163058</v>
      </c>
      <c r="AN56" s="321">
        <v>82191</v>
      </c>
      <c r="AO56" s="322">
        <v>-19</v>
      </c>
      <c r="AP56" s="323">
        <v>37333</v>
      </c>
      <c r="AQ56" s="324">
        <v>-2.4</v>
      </c>
      <c r="AR56" s="325">
        <v>-16.600000000000001</v>
      </c>
    </row>
    <row r="57" spans="1:44" ht="13.2" x14ac:dyDescent="0.2">
      <c r="A57" s="247"/>
      <c r="AK57" s="303" t="s">
        <v>526</v>
      </c>
      <c r="AL57" s="304"/>
      <c r="AM57" s="312">
        <v>9012795</v>
      </c>
      <c r="AN57" s="313">
        <v>182682</v>
      </c>
      <c r="AO57" s="314">
        <v>49.1</v>
      </c>
      <c r="AP57" s="315">
        <v>80821</v>
      </c>
      <c r="AQ57" s="316">
        <v>12.6</v>
      </c>
      <c r="AR57" s="317">
        <v>36.5</v>
      </c>
    </row>
    <row r="58" spans="1:44" ht="13.2" x14ac:dyDescent="0.2">
      <c r="A58" s="247"/>
      <c r="AK58" s="318"/>
      <c r="AL58" s="319" t="s">
        <v>523</v>
      </c>
      <c r="AM58" s="320">
        <v>7150726</v>
      </c>
      <c r="AN58" s="321">
        <v>144939</v>
      </c>
      <c r="AO58" s="322">
        <v>76.3</v>
      </c>
      <c r="AP58" s="323">
        <v>49586</v>
      </c>
      <c r="AQ58" s="324">
        <v>32.799999999999997</v>
      </c>
      <c r="AR58" s="325">
        <v>43.5</v>
      </c>
    </row>
    <row r="59" spans="1:44" ht="13.2" x14ac:dyDescent="0.2">
      <c r="A59" s="247"/>
      <c r="AK59" s="303" t="s">
        <v>527</v>
      </c>
      <c r="AL59" s="304"/>
      <c r="AM59" s="312">
        <v>7816688</v>
      </c>
      <c r="AN59" s="313">
        <v>162499</v>
      </c>
      <c r="AO59" s="314">
        <v>-11</v>
      </c>
      <c r="AP59" s="315">
        <v>79840</v>
      </c>
      <c r="AQ59" s="316">
        <v>-1.2</v>
      </c>
      <c r="AR59" s="317">
        <v>-9.8000000000000007</v>
      </c>
    </row>
    <row r="60" spans="1:44" ht="13.2" x14ac:dyDescent="0.2">
      <c r="A60" s="247"/>
      <c r="AK60" s="318"/>
      <c r="AL60" s="319" t="s">
        <v>523</v>
      </c>
      <c r="AM60" s="320">
        <v>4877104</v>
      </c>
      <c r="AN60" s="321">
        <v>101389</v>
      </c>
      <c r="AO60" s="322">
        <v>-30</v>
      </c>
      <c r="AP60" s="323">
        <v>45238</v>
      </c>
      <c r="AQ60" s="324">
        <v>-8.8000000000000007</v>
      </c>
      <c r="AR60" s="325">
        <v>-21.2</v>
      </c>
    </row>
    <row r="61" spans="1:44" ht="13.2" x14ac:dyDescent="0.2">
      <c r="A61" s="247"/>
      <c r="AK61" s="303" t="s">
        <v>528</v>
      </c>
      <c r="AL61" s="326"/>
      <c r="AM61" s="312">
        <v>7185242</v>
      </c>
      <c r="AN61" s="313">
        <v>142709</v>
      </c>
      <c r="AO61" s="314">
        <v>13.6</v>
      </c>
      <c r="AP61" s="315">
        <v>74934</v>
      </c>
      <c r="AQ61" s="327">
        <v>2.7</v>
      </c>
      <c r="AR61" s="317">
        <v>10.9</v>
      </c>
    </row>
    <row r="62" spans="1:44" ht="13.2" x14ac:dyDescent="0.2">
      <c r="A62" s="247"/>
      <c r="AK62" s="318"/>
      <c r="AL62" s="319" t="s">
        <v>523</v>
      </c>
      <c r="AM62" s="320">
        <v>5029262</v>
      </c>
      <c r="AN62" s="321">
        <v>99899</v>
      </c>
      <c r="AO62" s="322">
        <v>22.3</v>
      </c>
      <c r="AP62" s="323">
        <v>41958</v>
      </c>
      <c r="AQ62" s="324">
        <v>5.5</v>
      </c>
      <c r="AR62" s="325">
        <v>16.8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IzCGLC9AynZGP70D8p+zVEvYxNSVv9h/7HjifLZ8+SWvfqaJzXgrsgPh7Nk+mYs4v5sAZOOQnD6uDmRl+V4iA==" saltValue="TJyncpCpZC7Xk5d3anyx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3+xgUl5/7aICnBVGlIVR78xm4rztlejViQ42x51ycJtrZZa0zH9Sy5XAbGTT28fTf4xtcQJwJxd2egegLUKacw==" saltValue="4AxaCszM1wodLRaU7iql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rASWQ4+XOTaj8J8NHkYYgu5CgD5WId4yUNdZahR33Z39zN/KBwiAacjFK5YYwdLBHIwrWPQJztmAlrts4xhUrw==" saltValue="XEw31YgbxzyW/bQlKBk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83" t="s">
        <v>3</v>
      </c>
      <c r="D47" s="1183"/>
      <c r="E47" s="1184"/>
      <c r="F47" s="11">
        <v>23.24</v>
      </c>
      <c r="G47" s="12">
        <v>23.41</v>
      </c>
      <c r="H47" s="12">
        <v>19.739999999999998</v>
      </c>
      <c r="I47" s="12">
        <v>13.65</v>
      </c>
      <c r="J47" s="13">
        <v>9.44</v>
      </c>
    </row>
    <row r="48" spans="2:10" ht="57.75" customHeight="1" x14ac:dyDescent="0.2">
      <c r="B48" s="14"/>
      <c r="C48" s="1185" t="s">
        <v>4</v>
      </c>
      <c r="D48" s="1185"/>
      <c r="E48" s="1186"/>
      <c r="F48" s="15">
        <v>4.68</v>
      </c>
      <c r="G48" s="16">
        <v>5.21</v>
      </c>
      <c r="H48" s="16">
        <v>4.74</v>
      </c>
      <c r="I48" s="16">
        <v>4.41</v>
      </c>
      <c r="J48" s="17">
        <v>5.93</v>
      </c>
    </row>
    <row r="49" spans="2:10" ht="57.75" customHeight="1" thickBot="1" x14ac:dyDescent="0.25">
      <c r="B49" s="18"/>
      <c r="C49" s="1187" t="s">
        <v>5</v>
      </c>
      <c r="D49" s="1187"/>
      <c r="E49" s="1188"/>
      <c r="F49" s="19" t="s">
        <v>535</v>
      </c>
      <c r="G49" s="20">
        <v>1.32</v>
      </c>
      <c r="H49" s="20" t="s">
        <v>536</v>
      </c>
      <c r="I49" s="20" t="s">
        <v>537</v>
      </c>
      <c r="J49" s="21" t="s">
        <v>538</v>
      </c>
    </row>
    <row r="50" spans="2:10" ht="13.2" x14ac:dyDescent="0.2"/>
  </sheetData>
  <sheetProtection algorithmName="SHA-512" hashValue="9Ki9Kw0OaEcNj33P9c8qPJuLsKqrdYpBAEAjQvvDC6dM3x2hEwlcfqEVakIe/3+2D2N8LBiiRIaP+EoUDhLg0Q==" saltValue="58u05AIIsnxd0oi3F2b4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93" t="s">
        <v>539</v>
      </c>
      <c r="D34" s="1193"/>
      <c r="E34" s="1194"/>
      <c r="F34" s="32">
        <v>9.6</v>
      </c>
      <c r="G34" s="33">
        <v>10.01</v>
      </c>
      <c r="H34" s="33">
        <v>10.76</v>
      </c>
      <c r="I34" s="33">
        <v>10.82</v>
      </c>
      <c r="J34" s="34">
        <v>10.25</v>
      </c>
      <c r="K34" s="22"/>
      <c r="L34" s="22"/>
      <c r="M34" s="22"/>
      <c r="N34" s="22"/>
      <c r="O34" s="22"/>
      <c r="P34" s="22"/>
    </row>
    <row r="35" spans="1:16" ht="39" customHeight="1" x14ac:dyDescent="0.2">
      <c r="A35" s="22"/>
      <c r="B35" s="35"/>
      <c r="C35" s="1189" t="s">
        <v>540</v>
      </c>
      <c r="D35" s="1189"/>
      <c r="E35" s="1190"/>
      <c r="F35" s="36">
        <v>4.68</v>
      </c>
      <c r="G35" s="37">
        <v>5.21</v>
      </c>
      <c r="H35" s="37">
        <v>4.74</v>
      </c>
      <c r="I35" s="37">
        <v>4.4000000000000004</v>
      </c>
      <c r="J35" s="38">
        <v>5.92</v>
      </c>
      <c r="K35" s="22"/>
      <c r="L35" s="22"/>
      <c r="M35" s="22"/>
      <c r="N35" s="22"/>
      <c r="O35" s="22"/>
      <c r="P35" s="22"/>
    </row>
    <row r="36" spans="1:16" ht="39" customHeight="1" x14ac:dyDescent="0.2">
      <c r="A36" s="22"/>
      <c r="B36" s="35"/>
      <c r="C36" s="1189" t="s">
        <v>541</v>
      </c>
      <c r="D36" s="1189"/>
      <c r="E36" s="1190"/>
      <c r="F36" s="36">
        <v>3.39</v>
      </c>
      <c r="G36" s="37">
        <v>3.64</v>
      </c>
      <c r="H36" s="37">
        <v>3.85</v>
      </c>
      <c r="I36" s="37">
        <v>3.87</v>
      </c>
      <c r="J36" s="38">
        <v>3.08</v>
      </c>
      <c r="K36" s="22"/>
      <c r="L36" s="22"/>
      <c r="M36" s="22"/>
      <c r="N36" s="22"/>
      <c r="O36" s="22"/>
      <c r="P36" s="22"/>
    </row>
    <row r="37" spans="1:16" ht="39" customHeight="1" x14ac:dyDescent="0.2">
      <c r="A37" s="22"/>
      <c r="B37" s="35"/>
      <c r="C37" s="1189" t="s">
        <v>542</v>
      </c>
      <c r="D37" s="1189"/>
      <c r="E37" s="1190"/>
      <c r="F37" s="36">
        <v>0.62</v>
      </c>
      <c r="G37" s="37">
        <v>0.98</v>
      </c>
      <c r="H37" s="37">
        <v>1.47</v>
      </c>
      <c r="I37" s="37">
        <v>1.94</v>
      </c>
      <c r="J37" s="38">
        <v>2.56</v>
      </c>
      <c r="K37" s="22"/>
      <c r="L37" s="22"/>
      <c r="M37" s="22"/>
      <c r="N37" s="22"/>
      <c r="O37" s="22"/>
      <c r="P37" s="22"/>
    </row>
    <row r="38" spans="1:16" ht="39" customHeight="1" x14ac:dyDescent="0.2">
      <c r="A38" s="22"/>
      <c r="B38" s="35"/>
      <c r="C38" s="1189" t="s">
        <v>543</v>
      </c>
      <c r="D38" s="1189"/>
      <c r="E38" s="1190"/>
      <c r="F38" s="36">
        <v>1.18</v>
      </c>
      <c r="G38" s="37">
        <v>0.84</v>
      </c>
      <c r="H38" s="37">
        <v>1.37</v>
      </c>
      <c r="I38" s="37">
        <v>1.49</v>
      </c>
      <c r="J38" s="38">
        <v>1.5</v>
      </c>
      <c r="K38" s="22"/>
      <c r="L38" s="22"/>
      <c r="M38" s="22"/>
      <c r="N38" s="22"/>
      <c r="O38" s="22"/>
      <c r="P38" s="22"/>
    </row>
    <row r="39" spans="1:16" ht="39" customHeight="1" x14ac:dyDescent="0.2">
      <c r="A39" s="22"/>
      <c r="B39" s="35"/>
      <c r="C39" s="1189" t="s">
        <v>544</v>
      </c>
      <c r="D39" s="1189"/>
      <c r="E39" s="1190"/>
      <c r="F39" s="36">
        <v>0.57999999999999996</v>
      </c>
      <c r="G39" s="37">
        <v>0.46</v>
      </c>
      <c r="H39" s="37">
        <v>0.37</v>
      </c>
      <c r="I39" s="37">
        <v>0.42</v>
      </c>
      <c r="J39" s="38">
        <v>0.45</v>
      </c>
      <c r="K39" s="22"/>
      <c r="L39" s="22"/>
      <c r="M39" s="22"/>
      <c r="N39" s="22"/>
      <c r="O39" s="22"/>
      <c r="P39" s="22"/>
    </row>
    <row r="40" spans="1:16" ht="39" customHeight="1" x14ac:dyDescent="0.2">
      <c r="A40" s="22"/>
      <c r="B40" s="35"/>
      <c r="C40" s="1189" t="s">
        <v>545</v>
      </c>
      <c r="D40" s="1189"/>
      <c r="E40" s="1190"/>
      <c r="F40" s="36">
        <v>0.17</v>
      </c>
      <c r="G40" s="37">
        <v>0.08</v>
      </c>
      <c r="H40" s="37">
        <v>0.11</v>
      </c>
      <c r="I40" s="37">
        <v>0.13</v>
      </c>
      <c r="J40" s="38">
        <v>0.06</v>
      </c>
      <c r="K40" s="22"/>
      <c r="L40" s="22"/>
      <c r="M40" s="22"/>
      <c r="N40" s="22"/>
      <c r="O40" s="22"/>
      <c r="P40" s="22"/>
    </row>
    <row r="41" spans="1:16" ht="39" customHeight="1" x14ac:dyDescent="0.2">
      <c r="A41" s="22"/>
      <c r="B41" s="35"/>
      <c r="C41" s="1189" t="s">
        <v>546</v>
      </c>
      <c r="D41" s="1189"/>
      <c r="E41" s="1190"/>
      <c r="F41" s="36">
        <v>0.04</v>
      </c>
      <c r="G41" s="37">
        <v>0.01</v>
      </c>
      <c r="H41" s="37">
        <v>0.01</v>
      </c>
      <c r="I41" s="37">
        <v>0.01</v>
      </c>
      <c r="J41" s="38">
        <v>0.06</v>
      </c>
      <c r="K41" s="22"/>
      <c r="L41" s="22"/>
      <c r="M41" s="22"/>
      <c r="N41" s="22"/>
      <c r="O41" s="22"/>
      <c r="P41" s="22"/>
    </row>
    <row r="42" spans="1:16" ht="39" customHeight="1" x14ac:dyDescent="0.2">
      <c r="A42" s="22"/>
      <c r="B42" s="39"/>
      <c r="C42" s="1189" t="s">
        <v>547</v>
      </c>
      <c r="D42" s="1189"/>
      <c r="E42" s="1190"/>
      <c r="F42" s="36" t="s">
        <v>492</v>
      </c>
      <c r="G42" s="37" t="s">
        <v>492</v>
      </c>
      <c r="H42" s="37" t="s">
        <v>492</v>
      </c>
      <c r="I42" s="37" t="s">
        <v>492</v>
      </c>
      <c r="J42" s="38" t="s">
        <v>492</v>
      </c>
      <c r="K42" s="22"/>
      <c r="L42" s="22"/>
      <c r="M42" s="22"/>
      <c r="N42" s="22"/>
      <c r="O42" s="22"/>
      <c r="P42" s="22"/>
    </row>
    <row r="43" spans="1:16" ht="39" customHeight="1" thickBot="1" x14ac:dyDescent="0.25">
      <c r="A43" s="22"/>
      <c r="B43" s="40"/>
      <c r="C43" s="1191" t="s">
        <v>548</v>
      </c>
      <c r="D43" s="1191"/>
      <c r="E43" s="1192"/>
      <c r="F43" s="41">
        <v>0.05</v>
      </c>
      <c r="G43" s="42">
        <v>0.05</v>
      </c>
      <c r="H43" s="42">
        <v>0.1</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2WYO3TOV4X4PMOerHqA858gnKdP0M0OkhJMowHZA9hKLtHGK3/RuN8Civ7aXiWTmI7hhDJwn7Coj/tUM8HsFQ==" saltValue="UEVKCCo7JMfv5ClRZ2Sg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218" t="s">
        <v>9</v>
      </c>
      <c r="C45" s="1219"/>
      <c r="D45" s="56"/>
      <c r="E45" s="1224" t="s">
        <v>10</v>
      </c>
      <c r="F45" s="1224"/>
      <c r="G45" s="1224"/>
      <c r="H45" s="1224"/>
      <c r="I45" s="1224"/>
      <c r="J45" s="1225"/>
      <c r="K45" s="57">
        <v>6668</v>
      </c>
      <c r="L45" s="58">
        <v>6507</v>
      </c>
      <c r="M45" s="58">
        <v>6218</v>
      </c>
      <c r="N45" s="58">
        <v>5730</v>
      </c>
      <c r="O45" s="59">
        <v>5686</v>
      </c>
      <c r="P45" s="46"/>
      <c r="Q45" s="46"/>
      <c r="R45" s="46"/>
      <c r="S45" s="46"/>
      <c r="T45" s="46"/>
      <c r="U45" s="46"/>
    </row>
    <row r="46" spans="1:21" ht="30.75" customHeight="1" x14ac:dyDescent="0.2">
      <c r="A46" s="46"/>
      <c r="B46" s="1220"/>
      <c r="C46" s="1221"/>
      <c r="D46" s="60"/>
      <c r="E46" s="1197" t="s">
        <v>11</v>
      </c>
      <c r="F46" s="1197"/>
      <c r="G46" s="1197"/>
      <c r="H46" s="1197"/>
      <c r="I46" s="1197"/>
      <c r="J46" s="1198"/>
      <c r="K46" s="61" t="s">
        <v>492</v>
      </c>
      <c r="L46" s="62" t="s">
        <v>492</v>
      </c>
      <c r="M46" s="62" t="s">
        <v>492</v>
      </c>
      <c r="N46" s="62" t="s">
        <v>492</v>
      </c>
      <c r="O46" s="63" t="s">
        <v>492</v>
      </c>
      <c r="P46" s="46"/>
      <c r="Q46" s="46"/>
      <c r="R46" s="46"/>
      <c r="S46" s="46"/>
      <c r="T46" s="46"/>
      <c r="U46" s="46"/>
    </row>
    <row r="47" spans="1:21" ht="30.75" customHeight="1" x14ac:dyDescent="0.2">
      <c r="A47" s="46"/>
      <c r="B47" s="1220"/>
      <c r="C47" s="1221"/>
      <c r="D47" s="60"/>
      <c r="E47" s="1197" t="s">
        <v>12</v>
      </c>
      <c r="F47" s="1197"/>
      <c r="G47" s="1197"/>
      <c r="H47" s="1197"/>
      <c r="I47" s="1197"/>
      <c r="J47" s="1198"/>
      <c r="K47" s="61" t="s">
        <v>492</v>
      </c>
      <c r="L47" s="62" t="s">
        <v>492</v>
      </c>
      <c r="M47" s="62" t="s">
        <v>492</v>
      </c>
      <c r="N47" s="62" t="s">
        <v>492</v>
      </c>
      <c r="O47" s="63" t="s">
        <v>492</v>
      </c>
      <c r="P47" s="46"/>
      <c r="Q47" s="46"/>
      <c r="R47" s="46"/>
      <c r="S47" s="46"/>
      <c r="T47" s="46"/>
      <c r="U47" s="46"/>
    </row>
    <row r="48" spans="1:21" ht="30.75" customHeight="1" x14ac:dyDescent="0.2">
      <c r="A48" s="46"/>
      <c r="B48" s="1220"/>
      <c r="C48" s="1221"/>
      <c r="D48" s="60"/>
      <c r="E48" s="1197" t="s">
        <v>13</v>
      </c>
      <c r="F48" s="1197"/>
      <c r="G48" s="1197"/>
      <c r="H48" s="1197"/>
      <c r="I48" s="1197"/>
      <c r="J48" s="1198"/>
      <c r="K48" s="61">
        <v>1816</v>
      </c>
      <c r="L48" s="62">
        <v>1853</v>
      </c>
      <c r="M48" s="62">
        <v>1857</v>
      </c>
      <c r="N48" s="62">
        <v>1855</v>
      </c>
      <c r="O48" s="63">
        <v>1789</v>
      </c>
      <c r="P48" s="46"/>
      <c r="Q48" s="46"/>
      <c r="R48" s="46"/>
      <c r="S48" s="46"/>
      <c r="T48" s="46"/>
      <c r="U48" s="46"/>
    </row>
    <row r="49" spans="1:21" ht="30.75" customHeight="1" x14ac:dyDescent="0.2">
      <c r="A49" s="46"/>
      <c r="B49" s="1220"/>
      <c r="C49" s="1221"/>
      <c r="D49" s="60"/>
      <c r="E49" s="1197" t="s">
        <v>14</v>
      </c>
      <c r="F49" s="1197"/>
      <c r="G49" s="1197"/>
      <c r="H49" s="1197"/>
      <c r="I49" s="1197"/>
      <c r="J49" s="1198"/>
      <c r="K49" s="61" t="s">
        <v>492</v>
      </c>
      <c r="L49" s="62" t="s">
        <v>492</v>
      </c>
      <c r="M49" s="62" t="s">
        <v>492</v>
      </c>
      <c r="N49" s="62" t="s">
        <v>492</v>
      </c>
      <c r="O49" s="63" t="s">
        <v>492</v>
      </c>
      <c r="P49" s="46"/>
      <c r="Q49" s="46"/>
      <c r="R49" s="46"/>
      <c r="S49" s="46"/>
      <c r="T49" s="46"/>
      <c r="U49" s="46"/>
    </row>
    <row r="50" spans="1:21" ht="30.75" customHeight="1" x14ac:dyDescent="0.2">
      <c r="A50" s="46"/>
      <c r="B50" s="1220"/>
      <c r="C50" s="1221"/>
      <c r="D50" s="60"/>
      <c r="E50" s="1197" t="s">
        <v>15</v>
      </c>
      <c r="F50" s="1197"/>
      <c r="G50" s="1197"/>
      <c r="H50" s="1197"/>
      <c r="I50" s="1197"/>
      <c r="J50" s="1198"/>
      <c r="K50" s="61">
        <v>14</v>
      </c>
      <c r="L50" s="62">
        <v>14</v>
      </c>
      <c r="M50" s="62">
        <v>14</v>
      </c>
      <c r="N50" s="62">
        <v>13</v>
      </c>
      <c r="O50" s="63">
        <v>12</v>
      </c>
      <c r="P50" s="46"/>
      <c r="Q50" s="46"/>
      <c r="R50" s="46"/>
      <c r="S50" s="46"/>
      <c r="T50" s="46"/>
      <c r="U50" s="46"/>
    </row>
    <row r="51" spans="1:21" ht="30.75" customHeight="1" x14ac:dyDescent="0.2">
      <c r="A51" s="46"/>
      <c r="B51" s="1222"/>
      <c r="C51" s="1223"/>
      <c r="D51" s="64"/>
      <c r="E51" s="1197" t="s">
        <v>16</v>
      </c>
      <c r="F51" s="1197"/>
      <c r="G51" s="1197"/>
      <c r="H51" s="1197"/>
      <c r="I51" s="1197"/>
      <c r="J51" s="1198"/>
      <c r="K51" s="61">
        <v>0</v>
      </c>
      <c r="L51" s="62">
        <v>0</v>
      </c>
      <c r="M51" s="62">
        <v>1</v>
      </c>
      <c r="N51" s="62">
        <v>1</v>
      </c>
      <c r="O51" s="63" t="s">
        <v>492</v>
      </c>
      <c r="P51" s="46"/>
      <c r="Q51" s="46"/>
      <c r="R51" s="46"/>
      <c r="S51" s="46"/>
      <c r="T51" s="46"/>
      <c r="U51" s="46"/>
    </row>
    <row r="52" spans="1:21" ht="30.75" customHeight="1" x14ac:dyDescent="0.2">
      <c r="A52" s="46"/>
      <c r="B52" s="1195" t="s">
        <v>17</v>
      </c>
      <c r="C52" s="1196"/>
      <c r="D52" s="64"/>
      <c r="E52" s="1197" t="s">
        <v>18</v>
      </c>
      <c r="F52" s="1197"/>
      <c r="G52" s="1197"/>
      <c r="H52" s="1197"/>
      <c r="I52" s="1197"/>
      <c r="J52" s="1198"/>
      <c r="K52" s="61">
        <v>6098</v>
      </c>
      <c r="L52" s="62">
        <v>5926</v>
      </c>
      <c r="M52" s="62">
        <v>5601</v>
      </c>
      <c r="N52" s="62">
        <v>5154</v>
      </c>
      <c r="O52" s="63">
        <v>5083</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2400</v>
      </c>
      <c r="L53" s="67">
        <v>2448</v>
      </c>
      <c r="M53" s="67">
        <v>2489</v>
      </c>
      <c r="N53" s="67">
        <v>2445</v>
      </c>
      <c r="O53" s="68">
        <v>2404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Q+sSOXwpsT2tvUT7XrWT/uxzq/bNghULDNfeRsnIh2jJEkyIHMMzNHvPdBPmv3cGieSTWUgKixrcsQL2rOyVg==" saltValue="uM+Yoo/cj2SX+0hkouZNB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38" t="s">
        <v>30</v>
      </c>
      <c r="C41" s="1239"/>
      <c r="D41" s="103"/>
      <c r="E41" s="1240" t="s">
        <v>31</v>
      </c>
      <c r="F41" s="1240"/>
      <c r="G41" s="1240"/>
      <c r="H41" s="1241"/>
      <c r="I41" s="330">
        <v>51859</v>
      </c>
      <c r="J41" s="331">
        <v>50263</v>
      </c>
      <c r="K41" s="331">
        <v>48080</v>
      </c>
      <c r="L41" s="331">
        <v>48847</v>
      </c>
      <c r="M41" s="332">
        <v>47897</v>
      </c>
    </row>
    <row r="42" spans="2:13" ht="27.75" customHeight="1" x14ac:dyDescent="0.2">
      <c r="B42" s="1228"/>
      <c r="C42" s="1229"/>
      <c r="D42" s="104"/>
      <c r="E42" s="1232" t="s">
        <v>32</v>
      </c>
      <c r="F42" s="1232"/>
      <c r="G42" s="1232"/>
      <c r="H42" s="1233"/>
      <c r="I42" s="333">
        <v>47</v>
      </c>
      <c r="J42" s="334">
        <v>47</v>
      </c>
      <c r="K42" s="334">
        <v>24</v>
      </c>
      <c r="L42" s="334">
        <v>12</v>
      </c>
      <c r="M42" s="335" t="s">
        <v>492</v>
      </c>
    </row>
    <row r="43" spans="2:13" ht="27.75" customHeight="1" x14ac:dyDescent="0.2">
      <c r="B43" s="1228"/>
      <c r="C43" s="1229"/>
      <c r="D43" s="104"/>
      <c r="E43" s="1232" t="s">
        <v>33</v>
      </c>
      <c r="F43" s="1232"/>
      <c r="G43" s="1232"/>
      <c r="H43" s="1233"/>
      <c r="I43" s="333">
        <v>25454</v>
      </c>
      <c r="J43" s="334">
        <v>24411</v>
      </c>
      <c r="K43" s="334">
        <v>23307</v>
      </c>
      <c r="L43" s="334">
        <v>23145</v>
      </c>
      <c r="M43" s="335">
        <v>26045</v>
      </c>
    </row>
    <row r="44" spans="2:13" ht="27.75" customHeight="1" x14ac:dyDescent="0.2">
      <c r="B44" s="1228"/>
      <c r="C44" s="1229"/>
      <c r="D44" s="104"/>
      <c r="E44" s="1232" t="s">
        <v>34</v>
      </c>
      <c r="F44" s="1232"/>
      <c r="G44" s="1232"/>
      <c r="H44" s="1233"/>
      <c r="I44" s="333" t="s">
        <v>492</v>
      </c>
      <c r="J44" s="334" t="s">
        <v>492</v>
      </c>
      <c r="K44" s="334" t="s">
        <v>492</v>
      </c>
      <c r="L44" s="334" t="s">
        <v>492</v>
      </c>
      <c r="M44" s="335" t="s">
        <v>492</v>
      </c>
    </row>
    <row r="45" spans="2:13" ht="27.75" customHeight="1" x14ac:dyDescent="0.2">
      <c r="B45" s="1228"/>
      <c r="C45" s="1229"/>
      <c r="D45" s="104"/>
      <c r="E45" s="1232" t="s">
        <v>35</v>
      </c>
      <c r="F45" s="1232"/>
      <c r="G45" s="1232"/>
      <c r="H45" s="1233"/>
      <c r="I45" s="333">
        <v>9610</v>
      </c>
      <c r="J45" s="334">
        <v>9567</v>
      </c>
      <c r="K45" s="334">
        <v>9433</v>
      </c>
      <c r="L45" s="334">
        <v>9292</v>
      </c>
      <c r="M45" s="335">
        <v>9429</v>
      </c>
    </row>
    <row r="46" spans="2:13" ht="27.75" customHeight="1" x14ac:dyDescent="0.2">
      <c r="B46" s="1228"/>
      <c r="C46" s="1229"/>
      <c r="D46" s="105"/>
      <c r="E46" s="1232" t="s">
        <v>36</v>
      </c>
      <c r="F46" s="1232"/>
      <c r="G46" s="1232"/>
      <c r="H46" s="1233"/>
      <c r="I46" s="333" t="s">
        <v>492</v>
      </c>
      <c r="J46" s="334" t="s">
        <v>492</v>
      </c>
      <c r="K46" s="334" t="s">
        <v>492</v>
      </c>
      <c r="L46" s="334" t="s">
        <v>492</v>
      </c>
      <c r="M46" s="335" t="s">
        <v>492</v>
      </c>
    </row>
    <row r="47" spans="2:13" ht="27.75" customHeight="1" x14ac:dyDescent="0.2">
      <c r="B47" s="1228"/>
      <c r="C47" s="1229"/>
      <c r="D47" s="106"/>
      <c r="E47" s="1242" t="s">
        <v>37</v>
      </c>
      <c r="F47" s="1243"/>
      <c r="G47" s="1243"/>
      <c r="H47" s="1244"/>
      <c r="I47" s="333" t="s">
        <v>492</v>
      </c>
      <c r="J47" s="334" t="s">
        <v>492</v>
      </c>
      <c r="K47" s="334" t="s">
        <v>492</v>
      </c>
      <c r="L47" s="334" t="s">
        <v>492</v>
      </c>
      <c r="M47" s="335" t="s">
        <v>492</v>
      </c>
    </row>
    <row r="48" spans="2:13" ht="27.75" customHeight="1" x14ac:dyDescent="0.2">
      <c r="B48" s="1228"/>
      <c r="C48" s="1229"/>
      <c r="D48" s="104"/>
      <c r="E48" s="1232" t="s">
        <v>38</v>
      </c>
      <c r="F48" s="1232"/>
      <c r="G48" s="1232"/>
      <c r="H48" s="1233"/>
      <c r="I48" s="333" t="s">
        <v>492</v>
      </c>
      <c r="J48" s="334" t="s">
        <v>492</v>
      </c>
      <c r="K48" s="334" t="s">
        <v>492</v>
      </c>
      <c r="L48" s="334" t="s">
        <v>492</v>
      </c>
      <c r="M48" s="335" t="s">
        <v>492</v>
      </c>
    </row>
    <row r="49" spans="2:13" ht="27.75" customHeight="1" x14ac:dyDescent="0.2">
      <c r="B49" s="1230"/>
      <c r="C49" s="1231"/>
      <c r="D49" s="104"/>
      <c r="E49" s="1232" t="s">
        <v>39</v>
      </c>
      <c r="F49" s="1232"/>
      <c r="G49" s="1232"/>
      <c r="H49" s="1233"/>
      <c r="I49" s="333" t="s">
        <v>492</v>
      </c>
      <c r="J49" s="334" t="s">
        <v>492</v>
      </c>
      <c r="K49" s="334" t="s">
        <v>492</v>
      </c>
      <c r="L49" s="334" t="s">
        <v>492</v>
      </c>
      <c r="M49" s="335" t="s">
        <v>492</v>
      </c>
    </row>
    <row r="50" spans="2:13" ht="27.75" customHeight="1" x14ac:dyDescent="0.2">
      <c r="B50" s="1226" t="s">
        <v>40</v>
      </c>
      <c r="C50" s="1227"/>
      <c r="D50" s="107"/>
      <c r="E50" s="1232" t="s">
        <v>41</v>
      </c>
      <c r="F50" s="1232"/>
      <c r="G50" s="1232"/>
      <c r="H50" s="1233"/>
      <c r="I50" s="333">
        <v>10218</v>
      </c>
      <c r="J50" s="334">
        <v>10433</v>
      </c>
      <c r="K50" s="334">
        <v>9124</v>
      </c>
      <c r="L50" s="334">
        <v>7618</v>
      </c>
      <c r="M50" s="335">
        <v>6605</v>
      </c>
    </row>
    <row r="51" spans="2:13" ht="27.75" customHeight="1" x14ac:dyDescent="0.2">
      <c r="B51" s="1228"/>
      <c r="C51" s="1229"/>
      <c r="D51" s="104"/>
      <c r="E51" s="1232" t="s">
        <v>42</v>
      </c>
      <c r="F51" s="1232"/>
      <c r="G51" s="1232"/>
      <c r="H51" s="1233"/>
      <c r="I51" s="333">
        <v>731</v>
      </c>
      <c r="J51" s="334">
        <v>754</v>
      </c>
      <c r="K51" s="334">
        <v>716</v>
      </c>
      <c r="L51" s="334">
        <v>660</v>
      </c>
      <c r="M51" s="335">
        <v>683</v>
      </c>
    </row>
    <row r="52" spans="2:13" ht="27.75" customHeight="1" x14ac:dyDescent="0.2">
      <c r="B52" s="1230"/>
      <c r="C52" s="1231"/>
      <c r="D52" s="104"/>
      <c r="E52" s="1232" t="s">
        <v>43</v>
      </c>
      <c r="F52" s="1232"/>
      <c r="G52" s="1232"/>
      <c r="H52" s="1233"/>
      <c r="I52" s="333">
        <v>48758</v>
      </c>
      <c r="J52" s="334">
        <v>48557</v>
      </c>
      <c r="K52" s="334">
        <v>46918</v>
      </c>
      <c r="L52" s="334">
        <v>46976</v>
      </c>
      <c r="M52" s="335">
        <v>47515</v>
      </c>
    </row>
    <row r="53" spans="2:13" ht="27.75" customHeight="1" thickBot="1" x14ac:dyDescent="0.25">
      <c r="B53" s="1234" t="s">
        <v>19</v>
      </c>
      <c r="C53" s="1235"/>
      <c r="D53" s="108"/>
      <c r="E53" s="1236" t="s">
        <v>44</v>
      </c>
      <c r="F53" s="1236"/>
      <c r="G53" s="1236"/>
      <c r="H53" s="1237"/>
      <c r="I53" s="336">
        <v>27262</v>
      </c>
      <c r="J53" s="337">
        <v>24544</v>
      </c>
      <c r="K53" s="337">
        <v>24086</v>
      </c>
      <c r="L53" s="337">
        <v>26042</v>
      </c>
      <c r="M53" s="338">
        <v>28567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yhU/tsGMK7KVoGk9oB00zvc7cvGRr0sVf68KeKix1lY0agBQA72aoXYh0T8cAatla37Q9mHyeh7xvtz2LhteA==" saltValue="xvfgnr7iiohU25/NN6l3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82"/>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53" t="s">
        <v>46</v>
      </c>
      <c r="D55" s="1253"/>
      <c r="E55" s="1254"/>
      <c r="F55" s="339">
        <v>5040</v>
      </c>
      <c r="G55" s="339">
        <v>3419</v>
      </c>
      <c r="H55" s="340">
        <v>2375</v>
      </c>
    </row>
    <row r="56" spans="2:8" ht="52.5" customHeight="1" x14ac:dyDescent="0.2">
      <c r="B56" s="120"/>
      <c r="C56" s="1255" t="s">
        <v>47</v>
      </c>
      <c r="D56" s="1255"/>
      <c r="E56" s="1256"/>
      <c r="F56" s="341">
        <v>1286</v>
      </c>
      <c r="G56" s="341">
        <v>1189</v>
      </c>
      <c r="H56" s="342">
        <v>1063</v>
      </c>
    </row>
    <row r="57" spans="2:8" ht="53.25" customHeight="1" x14ac:dyDescent="0.2">
      <c r="B57" s="120"/>
      <c r="C57" s="1257" t="s">
        <v>48</v>
      </c>
      <c r="D57" s="1257"/>
      <c r="E57" s="1258"/>
      <c r="F57" s="343">
        <v>8784</v>
      </c>
      <c r="G57" s="343">
        <v>8449</v>
      </c>
      <c r="H57" s="344">
        <v>8035</v>
      </c>
    </row>
    <row r="58" spans="2:8" ht="45.75" customHeight="1" x14ac:dyDescent="0.2">
      <c r="B58" s="121"/>
      <c r="C58" s="1245" t="s">
        <v>572</v>
      </c>
      <c r="D58" s="1246"/>
      <c r="E58" s="1247"/>
      <c r="F58" s="345">
        <v>5553</v>
      </c>
      <c r="G58" s="345">
        <v>5223</v>
      </c>
      <c r="H58" s="346">
        <v>4867</v>
      </c>
    </row>
    <row r="59" spans="2:8" ht="45.75" customHeight="1" x14ac:dyDescent="0.2">
      <c r="B59" s="121"/>
      <c r="C59" s="1245" t="s">
        <v>573</v>
      </c>
      <c r="D59" s="1246"/>
      <c r="E59" s="1247"/>
      <c r="F59" s="345">
        <v>1355</v>
      </c>
      <c r="G59" s="345">
        <v>1225</v>
      </c>
      <c r="H59" s="346">
        <v>1091</v>
      </c>
    </row>
    <row r="60" spans="2:8" ht="45.75" customHeight="1" x14ac:dyDescent="0.2">
      <c r="B60" s="121"/>
      <c r="C60" s="1245" t="s">
        <v>574</v>
      </c>
      <c r="D60" s="1246"/>
      <c r="E60" s="1247"/>
      <c r="F60" s="345">
        <v>422</v>
      </c>
      <c r="G60" s="345">
        <v>422</v>
      </c>
      <c r="H60" s="346">
        <v>422</v>
      </c>
    </row>
    <row r="61" spans="2:8" ht="45.75" customHeight="1" x14ac:dyDescent="0.2">
      <c r="B61" s="121"/>
      <c r="C61" s="1245" t="s">
        <v>575</v>
      </c>
      <c r="D61" s="1246"/>
      <c r="E61" s="1247"/>
      <c r="F61" s="345">
        <v>237</v>
      </c>
      <c r="G61" s="345">
        <v>305</v>
      </c>
      <c r="H61" s="346">
        <v>368</v>
      </c>
    </row>
    <row r="62" spans="2:8" ht="45.75" customHeight="1" thickBot="1" x14ac:dyDescent="0.25">
      <c r="B62" s="122"/>
      <c r="C62" s="1248" t="s">
        <v>576</v>
      </c>
      <c r="D62" s="1249"/>
      <c r="E62" s="1250"/>
      <c r="F62" s="347">
        <v>328</v>
      </c>
      <c r="G62" s="347">
        <v>328</v>
      </c>
      <c r="H62" s="348">
        <v>327</v>
      </c>
    </row>
    <row r="63" spans="2:8" ht="52.5" customHeight="1" thickBot="1" x14ac:dyDescent="0.25">
      <c r="B63" s="123"/>
      <c r="C63" s="1251" t="s">
        <v>49</v>
      </c>
      <c r="D63" s="1251"/>
      <c r="E63" s="1252"/>
      <c r="F63" s="349">
        <v>15111</v>
      </c>
      <c r="G63" s="349">
        <v>13058</v>
      </c>
      <c r="H63" s="350">
        <v>11472</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sheetData>
  <sheetProtection algorithmName="SHA-512" hashValue="s/4w5Lp6h60OX7SkDxWfDzmDBeMMt2E9EzY7aNE8/C2NpSbZxxzLEttC81WFzP/8EPcpfYpNVoZYC+yPzPaiMQ==" saltValue="MrdJuX9vOtcSjTIQebx/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D62FE-B35A-4AF4-B1CB-96805643FC69}">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583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99" t="s">
        <v>586</v>
      </c>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0"/>
      <c r="BY43" s="400"/>
      <c r="BZ43" s="400"/>
      <c r="CA43" s="400"/>
      <c r="CB43" s="400"/>
      <c r="CC43" s="400"/>
      <c r="CD43" s="400"/>
      <c r="CE43" s="400"/>
      <c r="CF43" s="400"/>
      <c r="CG43" s="400"/>
      <c r="CH43" s="400"/>
      <c r="CI43" s="400"/>
      <c r="CJ43" s="400"/>
      <c r="CK43" s="400"/>
      <c r="CL43" s="400"/>
      <c r="CM43" s="400"/>
      <c r="CN43" s="400"/>
      <c r="CO43" s="400"/>
      <c r="CP43" s="400"/>
      <c r="CQ43" s="400"/>
      <c r="CR43" s="400"/>
      <c r="CS43" s="400"/>
      <c r="CT43" s="400"/>
      <c r="CU43" s="400"/>
      <c r="CV43" s="400"/>
      <c r="CW43" s="400"/>
      <c r="CX43" s="400"/>
      <c r="CY43" s="400"/>
      <c r="CZ43" s="400"/>
      <c r="DA43" s="400"/>
      <c r="DB43" s="400"/>
      <c r="DC43" s="401"/>
    </row>
    <row r="44" spans="2:109" ht="13.2" x14ac:dyDescent="0.2">
      <c r="B44" s="247"/>
      <c r="AN44" s="402"/>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4"/>
    </row>
    <row r="45" spans="2:109" ht="13.2" x14ac:dyDescent="0.2">
      <c r="B45" s="247"/>
      <c r="AN45" s="402"/>
      <c r="AO45" s="403"/>
      <c r="AP45" s="403"/>
      <c r="AQ45" s="403"/>
      <c r="AR45" s="403"/>
      <c r="AS45" s="403"/>
      <c r="AT45" s="403"/>
      <c r="AU45" s="403"/>
      <c r="AV45" s="403"/>
      <c r="AW45" s="403"/>
      <c r="AX45" s="403"/>
      <c r="AY45" s="403"/>
      <c r="AZ45" s="403"/>
      <c r="BA45" s="403"/>
      <c r="BB45" s="403"/>
      <c r="BC45" s="403"/>
      <c r="BD45" s="403"/>
      <c r="BE45" s="403"/>
      <c r="BF45" s="403"/>
      <c r="BG45" s="403"/>
      <c r="BH45" s="403"/>
      <c r="BI45" s="403"/>
      <c r="BJ45" s="403"/>
      <c r="BK45" s="403"/>
      <c r="BL45" s="403"/>
      <c r="BM45" s="403"/>
      <c r="BN45" s="403"/>
      <c r="BO45" s="403"/>
      <c r="BP45" s="403"/>
      <c r="BQ45" s="403"/>
      <c r="BR45" s="403"/>
      <c r="BS45" s="403"/>
      <c r="BT45" s="403"/>
      <c r="BU45" s="403"/>
      <c r="BV45" s="403"/>
      <c r="BW45" s="403"/>
      <c r="BX45" s="403"/>
      <c r="BY45" s="403"/>
      <c r="BZ45" s="403"/>
      <c r="CA45" s="403"/>
      <c r="CB45" s="403"/>
      <c r="CC45" s="403"/>
      <c r="CD45" s="403"/>
      <c r="CE45" s="403"/>
      <c r="CF45" s="403"/>
      <c r="CG45" s="403"/>
      <c r="CH45" s="403"/>
      <c r="CI45" s="403"/>
      <c r="CJ45" s="403"/>
      <c r="CK45" s="403"/>
      <c r="CL45" s="403"/>
      <c r="CM45" s="403"/>
      <c r="CN45" s="403"/>
      <c r="CO45" s="403"/>
      <c r="CP45" s="403"/>
      <c r="CQ45" s="403"/>
      <c r="CR45" s="403"/>
      <c r="CS45" s="403"/>
      <c r="CT45" s="403"/>
      <c r="CU45" s="403"/>
      <c r="CV45" s="403"/>
      <c r="CW45" s="403"/>
      <c r="CX45" s="403"/>
      <c r="CY45" s="403"/>
      <c r="CZ45" s="403"/>
      <c r="DA45" s="403"/>
      <c r="DB45" s="403"/>
      <c r="DC45" s="404"/>
    </row>
    <row r="46" spans="2:109" ht="13.2" x14ac:dyDescent="0.2">
      <c r="B46" s="247"/>
      <c r="AN46" s="402"/>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4"/>
    </row>
    <row r="47" spans="2:109" ht="13.2" x14ac:dyDescent="0.2">
      <c r="B47" s="247"/>
      <c r="AN47" s="405"/>
      <c r="AO47" s="406"/>
      <c r="AP47" s="406"/>
      <c r="AQ47" s="406"/>
      <c r="AR47" s="406"/>
      <c r="AS47" s="406"/>
      <c r="AT47" s="406"/>
      <c r="AU47" s="406"/>
      <c r="AV47" s="406"/>
      <c r="AW47" s="406"/>
      <c r="AX47" s="406"/>
      <c r="AY47" s="406"/>
      <c r="AZ47" s="406"/>
      <c r="BA47" s="406"/>
      <c r="BB47" s="406"/>
      <c r="BC47" s="406"/>
      <c r="BD47" s="406"/>
      <c r="BE47" s="406"/>
      <c r="BF47" s="406"/>
      <c r="BG47" s="406"/>
      <c r="BH47" s="406"/>
      <c r="BI47" s="406"/>
      <c r="BJ47" s="406"/>
      <c r="BK47" s="406"/>
      <c r="BL47" s="406"/>
      <c r="BM47" s="406"/>
      <c r="BN47" s="406"/>
      <c r="BO47" s="406"/>
      <c r="BP47" s="406"/>
      <c r="BQ47" s="406"/>
      <c r="BR47" s="406"/>
      <c r="BS47" s="406"/>
      <c r="BT47" s="406"/>
      <c r="BU47" s="406"/>
      <c r="BV47" s="406"/>
      <c r="BW47" s="406"/>
      <c r="BX47" s="406"/>
      <c r="BY47" s="406"/>
      <c r="BZ47" s="406"/>
      <c r="CA47" s="406"/>
      <c r="CB47" s="406"/>
      <c r="CC47" s="406"/>
      <c r="CD47" s="406"/>
      <c r="CE47" s="406"/>
      <c r="CF47" s="406"/>
      <c r="CG47" s="406"/>
      <c r="CH47" s="406"/>
      <c r="CI47" s="406"/>
      <c r="CJ47" s="406"/>
      <c r="CK47" s="406"/>
      <c r="CL47" s="406"/>
      <c r="CM47" s="406"/>
      <c r="CN47" s="406"/>
      <c r="CO47" s="406"/>
      <c r="CP47" s="406"/>
      <c r="CQ47" s="406"/>
      <c r="CR47" s="406"/>
      <c r="CS47" s="406"/>
      <c r="CT47" s="406"/>
      <c r="CU47" s="406"/>
      <c r="CV47" s="406"/>
      <c r="CW47" s="406"/>
      <c r="CX47" s="406"/>
      <c r="CY47" s="406"/>
      <c r="CZ47" s="406"/>
      <c r="DA47" s="406"/>
      <c r="DB47" s="406"/>
      <c r="DC47" s="40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581</v>
      </c>
    </row>
    <row r="50" spans="1:109" ht="13.2" x14ac:dyDescent="0.2">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530</v>
      </c>
      <c r="BQ50" s="380"/>
      <c r="BR50" s="380"/>
      <c r="BS50" s="380"/>
      <c r="BT50" s="380"/>
      <c r="BU50" s="380"/>
      <c r="BV50" s="380"/>
      <c r="BW50" s="380"/>
      <c r="BX50" s="380" t="s">
        <v>531</v>
      </c>
      <c r="BY50" s="380"/>
      <c r="BZ50" s="380"/>
      <c r="CA50" s="380"/>
      <c r="CB50" s="380"/>
      <c r="CC50" s="380"/>
      <c r="CD50" s="380"/>
      <c r="CE50" s="380"/>
      <c r="CF50" s="380" t="s">
        <v>532</v>
      </c>
      <c r="CG50" s="380"/>
      <c r="CH50" s="380"/>
      <c r="CI50" s="380"/>
      <c r="CJ50" s="380"/>
      <c r="CK50" s="380"/>
      <c r="CL50" s="380"/>
      <c r="CM50" s="380"/>
      <c r="CN50" s="380" t="s">
        <v>533</v>
      </c>
      <c r="CO50" s="380"/>
      <c r="CP50" s="380"/>
      <c r="CQ50" s="380"/>
      <c r="CR50" s="380"/>
      <c r="CS50" s="380"/>
      <c r="CT50" s="380"/>
      <c r="CU50" s="380"/>
      <c r="CV50" s="380" t="s">
        <v>534</v>
      </c>
      <c r="CW50" s="380"/>
      <c r="CX50" s="380"/>
      <c r="CY50" s="380"/>
      <c r="CZ50" s="380"/>
      <c r="DA50" s="380"/>
      <c r="DB50" s="380"/>
      <c r="DC50" s="380"/>
    </row>
    <row r="51" spans="1:109" ht="13.5" customHeight="1" x14ac:dyDescent="0.2">
      <c r="B51" s="247"/>
      <c r="G51" s="388"/>
      <c r="H51" s="388"/>
      <c r="I51" s="398"/>
      <c r="J51" s="398"/>
      <c r="K51" s="382"/>
      <c r="L51" s="382"/>
      <c r="M51" s="382"/>
      <c r="N51" s="382"/>
      <c r="AM51" s="352"/>
      <c r="AN51" s="381" t="s">
        <v>580</v>
      </c>
      <c r="AO51" s="381"/>
      <c r="AP51" s="381"/>
      <c r="AQ51" s="381"/>
      <c r="AR51" s="381"/>
      <c r="AS51" s="381"/>
      <c r="AT51" s="381"/>
      <c r="AU51" s="381"/>
      <c r="AV51" s="381"/>
      <c r="AW51" s="381"/>
      <c r="AX51" s="381"/>
      <c r="AY51" s="381"/>
      <c r="AZ51" s="381"/>
      <c r="BA51" s="381"/>
      <c r="BB51" s="381" t="s">
        <v>578</v>
      </c>
      <c r="BC51" s="381"/>
      <c r="BD51" s="381"/>
      <c r="BE51" s="381"/>
      <c r="BF51" s="381"/>
      <c r="BG51" s="381"/>
      <c r="BH51" s="381"/>
      <c r="BI51" s="381"/>
      <c r="BJ51" s="381"/>
      <c r="BK51" s="381"/>
      <c r="BL51" s="381"/>
      <c r="BM51" s="381"/>
      <c r="BN51" s="381"/>
      <c r="BO51" s="381"/>
      <c r="BP51" s="379">
        <v>134.9</v>
      </c>
      <c r="BQ51" s="379"/>
      <c r="BR51" s="379"/>
      <c r="BS51" s="379"/>
      <c r="BT51" s="379"/>
      <c r="BU51" s="379"/>
      <c r="BV51" s="379"/>
      <c r="BW51" s="379"/>
      <c r="BX51" s="379">
        <v>117.1</v>
      </c>
      <c r="BY51" s="379"/>
      <c r="BZ51" s="379"/>
      <c r="CA51" s="379"/>
      <c r="CB51" s="379"/>
      <c r="CC51" s="379"/>
      <c r="CD51" s="379"/>
      <c r="CE51" s="379"/>
      <c r="CF51" s="379">
        <v>120.1</v>
      </c>
      <c r="CG51" s="379"/>
      <c r="CH51" s="379"/>
      <c r="CI51" s="379"/>
      <c r="CJ51" s="379"/>
      <c r="CK51" s="379"/>
      <c r="CL51" s="379"/>
      <c r="CM51" s="379"/>
      <c r="CN51" s="379">
        <v>130.19999999999999</v>
      </c>
      <c r="CO51" s="379"/>
      <c r="CP51" s="379"/>
      <c r="CQ51" s="379"/>
      <c r="CR51" s="379"/>
      <c r="CS51" s="379"/>
      <c r="CT51" s="379"/>
      <c r="CU51" s="379"/>
      <c r="CV51" s="379">
        <v>141.30000000000001</v>
      </c>
      <c r="CW51" s="379"/>
      <c r="CX51" s="379"/>
      <c r="CY51" s="379"/>
      <c r="CZ51" s="379"/>
      <c r="DA51" s="379"/>
      <c r="DB51" s="379"/>
      <c r="DC51" s="379"/>
    </row>
    <row r="52" spans="1:109" ht="13.2" x14ac:dyDescent="0.2">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585</v>
      </c>
      <c r="BC53" s="381"/>
      <c r="BD53" s="381"/>
      <c r="BE53" s="381"/>
      <c r="BF53" s="381"/>
      <c r="BG53" s="381"/>
      <c r="BH53" s="381"/>
      <c r="BI53" s="381"/>
      <c r="BJ53" s="381"/>
      <c r="BK53" s="381"/>
      <c r="BL53" s="381"/>
      <c r="BM53" s="381"/>
      <c r="BN53" s="381"/>
      <c r="BO53" s="381"/>
      <c r="BP53" s="379">
        <v>44.5</v>
      </c>
      <c r="BQ53" s="379"/>
      <c r="BR53" s="379"/>
      <c r="BS53" s="379"/>
      <c r="BT53" s="379"/>
      <c r="BU53" s="379"/>
      <c r="BV53" s="379"/>
      <c r="BW53" s="379"/>
      <c r="BX53" s="379">
        <v>45.3</v>
      </c>
      <c r="BY53" s="379"/>
      <c r="BZ53" s="379"/>
      <c r="CA53" s="379"/>
      <c r="CB53" s="379"/>
      <c r="CC53" s="379"/>
      <c r="CD53" s="379"/>
      <c r="CE53" s="379"/>
      <c r="CF53" s="379">
        <v>46.5</v>
      </c>
      <c r="CG53" s="379"/>
      <c r="CH53" s="379"/>
      <c r="CI53" s="379"/>
      <c r="CJ53" s="379"/>
      <c r="CK53" s="379"/>
      <c r="CL53" s="379"/>
      <c r="CM53" s="379"/>
      <c r="CN53" s="379">
        <v>47.2</v>
      </c>
      <c r="CO53" s="379"/>
      <c r="CP53" s="379"/>
      <c r="CQ53" s="379"/>
      <c r="CR53" s="379"/>
      <c r="CS53" s="379"/>
      <c r="CT53" s="379"/>
      <c r="CU53" s="379"/>
      <c r="CV53" s="379">
        <v>48.4</v>
      </c>
      <c r="CW53" s="379"/>
      <c r="CX53" s="379"/>
      <c r="CY53" s="379"/>
      <c r="CZ53" s="379"/>
      <c r="DA53" s="379"/>
      <c r="DB53" s="379"/>
      <c r="DC53" s="379"/>
    </row>
    <row r="54" spans="1:109" ht="13.2" x14ac:dyDescent="0.2">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60"/>
      <c r="B55" s="247"/>
      <c r="G55" s="377"/>
      <c r="H55" s="377"/>
      <c r="I55" s="377"/>
      <c r="J55" s="377"/>
      <c r="K55" s="382"/>
      <c r="L55" s="382"/>
      <c r="M55" s="382"/>
      <c r="N55" s="382"/>
      <c r="AN55" s="380" t="s">
        <v>579</v>
      </c>
      <c r="AO55" s="380"/>
      <c r="AP55" s="380"/>
      <c r="AQ55" s="380"/>
      <c r="AR55" s="380"/>
      <c r="AS55" s="380"/>
      <c r="AT55" s="380"/>
      <c r="AU55" s="380"/>
      <c r="AV55" s="380"/>
      <c r="AW55" s="380"/>
      <c r="AX55" s="380"/>
      <c r="AY55" s="380"/>
      <c r="AZ55" s="380"/>
      <c r="BA55" s="380"/>
      <c r="BB55" s="381" t="s">
        <v>578</v>
      </c>
      <c r="BC55" s="381"/>
      <c r="BD55" s="381"/>
      <c r="BE55" s="381"/>
      <c r="BF55" s="381"/>
      <c r="BG55" s="381"/>
      <c r="BH55" s="381"/>
      <c r="BI55" s="381"/>
      <c r="BJ55" s="381"/>
      <c r="BK55" s="381"/>
      <c r="BL55" s="381"/>
      <c r="BM55" s="381"/>
      <c r="BN55" s="381"/>
      <c r="BO55" s="381"/>
      <c r="BP55" s="379">
        <v>27.8</v>
      </c>
      <c r="BQ55" s="379"/>
      <c r="BR55" s="379"/>
      <c r="BS55" s="379"/>
      <c r="BT55" s="379"/>
      <c r="BU55" s="379"/>
      <c r="BV55" s="379"/>
      <c r="BW55" s="379"/>
      <c r="BX55" s="379">
        <v>19</v>
      </c>
      <c r="BY55" s="379"/>
      <c r="BZ55" s="379"/>
      <c r="CA55" s="379"/>
      <c r="CB55" s="379"/>
      <c r="CC55" s="379"/>
      <c r="CD55" s="379"/>
      <c r="CE55" s="379"/>
      <c r="CF55" s="379">
        <v>4</v>
      </c>
      <c r="CG55" s="379"/>
      <c r="CH55" s="379"/>
      <c r="CI55" s="379"/>
      <c r="CJ55" s="379"/>
      <c r="CK55" s="379"/>
      <c r="CL55" s="379"/>
      <c r="CM55" s="379"/>
      <c r="CN55" s="379">
        <v>0.4</v>
      </c>
      <c r="CO55" s="379"/>
      <c r="CP55" s="379"/>
      <c r="CQ55" s="379"/>
      <c r="CR55" s="379"/>
      <c r="CS55" s="379"/>
      <c r="CT55" s="379"/>
      <c r="CU55" s="379"/>
      <c r="CV55" s="379">
        <v>9.8000000000000007</v>
      </c>
      <c r="CW55" s="379"/>
      <c r="CX55" s="379"/>
      <c r="CY55" s="379"/>
      <c r="CZ55" s="379"/>
      <c r="DA55" s="379"/>
      <c r="DB55" s="379"/>
      <c r="DC55" s="379"/>
    </row>
    <row r="56" spans="1:109" ht="13.2" x14ac:dyDescent="0.2">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2" x14ac:dyDescent="0.2">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585</v>
      </c>
      <c r="BC57" s="381"/>
      <c r="BD57" s="381"/>
      <c r="BE57" s="381"/>
      <c r="BF57" s="381"/>
      <c r="BG57" s="381"/>
      <c r="BH57" s="381"/>
      <c r="BI57" s="381"/>
      <c r="BJ57" s="381"/>
      <c r="BK57" s="381"/>
      <c r="BL57" s="381"/>
      <c r="BM57" s="381"/>
      <c r="BN57" s="381"/>
      <c r="BO57" s="381"/>
      <c r="BP57" s="379">
        <v>62</v>
      </c>
      <c r="BQ57" s="379"/>
      <c r="BR57" s="379"/>
      <c r="BS57" s="379"/>
      <c r="BT57" s="379"/>
      <c r="BU57" s="379"/>
      <c r="BV57" s="379"/>
      <c r="BW57" s="379"/>
      <c r="BX57" s="379">
        <v>61.7</v>
      </c>
      <c r="BY57" s="379"/>
      <c r="BZ57" s="379"/>
      <c r="CA57" s="379"/>
      <c r="CB57" s="379"/>
      <c r="CC57" s="379"/>
      <c r="CD57" s="379"/>
      <c r="CE57" s="379"/>
      <c r="CF57" s="379">
        <v>63</v>
      </c>
      <c r="CG57" s="379"/>
      <c r="CH57" s="379"/>
      <c r="CI57" s="379"/>
      <c r="CJ57" s="379"/>
      <c r="CK57" s="379"/>
      <c r="CL57" s="379"/>
      <c r="CM57" s="379"/>
      <c r="CN57" s="379">
        <v>64.3</v>
      </c>
      <c r="CO57" s="379"/>
      <c r="CP57" s="379"/>
      <c r="CQ57" s="379"/>
      <c r="CR57" s="379"/>
      <c r="CS57" s="379"/>
      <c r="CT57" s="379"/>
      <c r="CU57" s="379"/>
      <c r="CV57" s="379">
        <v>65.2</v>
      </c>
      <c r="CW57" s="379"/>
      <c r="CX57" s="379"/>
      <c r="CY57" s="379"/>
      <c r="CZ57" s="379"/>
      <c r="DA57" s="379"/>
      <c r="DB57" s="379"/>
      <c r="DC57" s="379"/>
      <c r="DD57" s="370"/>
      <c r="DE57" s="365"/>
    </row>
    <row r="58" spans="1:109" s="360" customFormat="1" ht="13.2" x14ac:dyDescent="0.2">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584</v>
      </c>
    </row>
    <row r="64" spans="1:109" ht="13.2" x14ac:dyDescent="0.2">
      <c r="B64" s="247"/>
      <c r="G64" s="361"/>
      <c r="I64" s="363"/>
      <c r="J64" s="363"/>
      <c r="K64" s="363"/>
      <c r="L64" s="363"/>
      <c r="M64" s="363"/>
      <c r="N64" s="362"/>
      <c r="AM64" s="361"/>
      <c r="AN64" s="361" t="s">
        <v>583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582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581</v>
      </c>
    </row>
    <row r="72" spans="2:107" ht="13.2" x14ac:dyDescent="0.2">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530</v>
      </c>
      <c r="BQ72" s="380"/>
      <c r="BR72" s="380"/>
      <c r="BS72" s="380"/>
      <c r="BT72" s="380"/>
      <c r="BU72" s="380"/>
      <c r="BV72" s="380"/>
      <c r="BW72" s="380"/>
      <c r="BX72" s="380" t="s">
        <v>531</v>
      </c>
      <c r="BY72" s="380"/>
      <c r="BZ72" s="380"/>
      <c r="CA72" s="380"/>
      <c r="CB72" s="380"/>
      <c r="CC72" s="380"/>
      <c r="CD72" s="380"/>
      <c r="CE72" s="380"/>
      <c r="CF72" s="380" t="s">
        <v>532</v>
      </c>
      <c r="CG72" s="380"/>
      <c r="CH72" s="380"/>
      <c r="CI72" s="380"/>
      <c r="CJ72" s="380"/>
      <c r="CK72" s="380"/>
      <c r="CL72" s="380"/>
      <c r="CM72" s="380"/>
      <c r="CN72" s="380" t="s">
        <v>533</v>
      </c>
      <c r="CO72" s="380"/>
      <c r="CP72" s="380"/>
      <c r="CQ72" s="380"/>
      <c r="CR72" s="380"/>
      <c r="CS72" s="380"/>
      <c r="CT72" s="380"/>
      <c r="CU72" s="380"/>
      <c r="CV72" s="380" t="s">
        <v>534</v>
      </c>
      <c r="CW72" s="380"/>
      <c r="CX72" s="380"/>
      <c r="CY72" s="380"/>
      <c r="CZ72" s="380"/>
      <c r="DA72" s="380"/>
      <c r="DB72" s="380"/>
      <c r="DC72" s="380"/>
    </row>
    <row r="73" spans="2:107" ht="13.2" x14ac:dyDescent="0.2">
      <c r="B73" s="247"/>
      <c r="G73" s="388"/>
      <c r="H73" s="388"/>
      <c r="I73" s="388"/>
      <c r="J73" s="388"/>
      <c r="K73" s="378"/>
      <c r="L73" s="378"/>
      <c r="M73" s="378"/>
      <c r="N73" s="378"/>
      <c r="AM73" s="352"/>
      <c r="AN73" s="381" t="s">
        <v>580</v>
      </c>
      <c r="AO73" s="381"/>
      <c r="AP73" s="381"/>
      <c r="AQ73" s="381"/>
      <c r="AR73" s="381"/>
      <c r="AS73" s="381"/>
      <c r="AT73" s="381"/>
      <c r="AU73" s="381"/>
      <c r="AV73" s="381"/>
      <c r="AW73" s="381"/>
      <c r="AX73" s="381"/>
      <c r="AY73" s="381"/>
      <c r="AZ73" s="381"/>
      <c r="BA73" s="381"/>
      <c r="BB73" s="381" t="s">
        <v>578</v>
      </c>
      <c r="BC73" s="381"/>
      <c r="BD73" s="381"/>
      <c r="BE73" s="381"/>
      <c r="BF73" s="381"/>
      <c r="BG73" s="381"/>
      <c r="BH73" s="381"/>
      <c r="BI73" s="381"/>
      <c r="BJ73" s="381"/>
      <c r="BK73" s="381"/>
      <c r="BL73" s="381"/>
      <c r="BM73" s="381"/>
      <c r="BN73" s="381"/>
      <c r="BO73" s="381"/>
      <c r="BP73" s="379">
        <v>134.9</v>
      </c>
      <c r="BQ73" s="379"/>
      <c r="BR73" s="379"/>
      <c r="BS73" s="379"/>
      <c r="BT73" s="379"/>
      <c r="BU73" s="379"/>
      <c r="BV73" s="379"/>
      <c r="BW73" s="379"/>
      <c r="BX73" s="379">
        <v>117.1</v>
      </c>
      <c r="BY73" s="379"/>
      <c r="BZ73" s="379"/>
      <c r="CA73" s="379"/>
      <c r="CB73" s="379"/>
      <c r="CC73" s="379"/>
      <c r="CD73" s="379"/>
      <c r="CE73" s="379"/>
      <c r="CF73" s="379">
        <v>120.1</v>
      </c>
      <c r="CG73" s="379"/>
      <c r="CH73" s="379"/>
      <c r="CI73" s="379"/>
      <c r="CJ73" s="379"/>
      <c r="CK73" s="379"/>
      <c r="CL73" s="379"/>
      <c r="CM73" s="379"/>
      <c r="CN73" s="379">
        <v>130.19999999999999</v>
      </c>
      <c r="CO73" s="379"/>
      <c r="CP73" s="379"/>
      <c r="CQ73" s="379"/>
      <c r="CR73" s="379"/>
      <c r="CS73" s="379"/>
      <c r="CT73" s="379"/>
      <c r="CU73" s="379"/>
      <c r="CV73" s="379">
        <v>141.30000000000001</v>
      </c>
      <c r="CW73" s="379"/>
      <c r="CX73" s="379"/>
      <c r="CY73" s="379"/>
      <c r="CZ73" s="379"/>
      <c r="DA73" s="379"/>
      <c r="DB73" s="379"/>
      <c r="DC73" s="379"/>
    </row>
    <row r="74" spans="2:107" ht="13.2" x14ac:dyDescent="0.2">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577</v>
      </c>
      <c r="BC75" s="381"/>
      <c r="BD75" s="381"/>
      <c r="BE75" s="381"/>
      <c r="BF75" s="381"/>
      <c r="BG75" s="381"/>
      <c r="BH75" s="381"/>
      <c r="BI75" s="381"/>
      <c r="BJ75" s="381"/>
      <c r="BK75" s="381"/>
      <c r="BL75" s="381"/>
      <c r="BM75" s="381"/>
      <c r="BN75" s="381"/>
      <c r="BO75" s="381"/>
      <c r="BP75" s="379">
        <v>12.6</v>
      </c>
      <c r="BQ75" s="379"/>
      <c r="BR75" s="379"/>
      <c r="BS75" s="379"/>
      <c r="BT75" s="379"/>
      <c r="BU75" s="379"/>
      <c r="BV75" s="379"/>
      <c r="BW75" s="379"/>
      <c r="BX75" s="379">
        <v>12</v>
      </c>
      <c r="BY75" s="379"/>
      <c r="BZ75" s="379"/>
      <c r="CA75" s="379"/>
      <c r="CB75" s="379"/>
      <c r="CC75" s="379"/>
      <c r="CD75" s="379"/>
      <c r="CE75" s="379"/>
      <c r="CF75" s="379">
        <v>11.9</v>
      </c>
      <c r="CG75" s="379"/>
      <c r="CH75" s="379"/>
      <c r="CI75" s="379"/>
      <c r="CJ75" s="379"/>
      <c r="CK75" s="379"/>
      <c r="CL75" s="379"/>
      <c r="CM75" s="379"/>
      <c r="CN75" s="379">
        <v>12.1</v>
      </c>
      <c r="CO75" s="379"/>
      <c r="CP75" s="379"/>
      <c r="CQ75" s="379"/>
      <c r="CR75" s="379"/>
      <c r="CS75" s="379"/>
      <c r="CT75" s="379"/>
      <c r="CU75" s="379"/>
      <c r="CV75" s="379">
        <v>12.1</v>
      </c>
      <c r="CW75" s="379"/>
      <c r="CX75" s="379"/>
      <c r="CY75" s="379"/>
      <c r="CZ75" s="379"/>
      <c r="DA75" s="379"/>
      <c r="DB75" s="379"/>
      <c r="DC75" s="379"/>
    </row>
    <row r="76" spans="2:107" ht="13.2" x14ac:dyDescent="0.2">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0" t="s">
        <v>579</v>
      </c>
      <c r="AO77" s="380"/>
      <c r="AP77" s="380"/>
      <c r="AQ77" s="380"/>
      <c r="AR77" s="380"/>
      <c r="AS77" s="380"/>
      <c r="AT77" s="380"/>
      <c r="AU77" s="380"/>
      <c r="AV77" s="380"/>
      <c r="AW77" s="380"/>
      <c r="AX77" s="380"/>
      <c r="AY77" s="380"/>
      <c r="AZ77" s="380"/>
      <c r="BA77" s="380"/>
      <c r="BB77" s="381" t="s">
        <v>578</v>
      </c>
      <c r="BC77" s="381"/>
      <c r="BD77" s="381"/>
      <c r="BE77" s="381"/>
      <c r="BF77" s="381"/>
      <c r="BG77" s="381"/>
      <c r="BH77" s="381"/>
      <c r="BI77" s="381"/>
      <c r="BJ77" s="381"/>
      <c r="BK77" s="381"/>
      <c r="BL77" s="381"/>
      <c r="BM77" s="381"/>
      <c r="BN77" s="381"/>
      <c r="BO77" s="381"/>
      <c r="BP77" s="379">
        <v>27.8</v>
      </c>
      <c r="BQ77" s="379"/>
      <c r="BR77" s="379"/>
      <c r="BS77" s="379"/>
      <c r="BT77" s="379"/>
      <c r="BU77" s="379"/>
      <c r="BV77" s="379"/>
      <c r="BW77" s="379"/>
      <c r="BX77" s="379">
        <v>19</v>
      </c>
      <c r="BY77" s="379"/>
      <c r="BZ77" s="379"/>
      <c r="CA77" s="379"/>
      <c r="CB77" s="379"/>
      <c r="CC77" s="379"/>
      <c r="CD77" s="379"/>
      <c r="CE77" s="379"/>
      <c r="CF77" s="379">
        <v>4</v>
      </c>
      <c r="CG77" s="379"/>
      <c r="CH77" s="379"/>
      <c r="CI77" s="379"/>
      <c r="CJ77" s="379"/>
      <c r="CK77" s="379"/>
      <c r="CL77" s="379"/>
      <c r="CM77" s="379"/>
      <c r="CN77" s="379">
        <v>0.4</v>
      </c>
      <c r="CO77" s="379"/>
      <c r="CP77" s="379"/>
      <c r="CQ77" s="379"/>
      <c r="CR77" s="379"/>
      <c r="CS77" s="379"/>
      <c r="CT77" s="379"/>
      <c r="CU77" s="379"/>
      <c r="CV77" s="379">
        <v>9.8000000000000007</v>
      </c>
      <c r="CW77" s="379"/>
      <c r="CX77" s="379"/>
      <c r="CY77" s="379"/>
      <c r="CZ77" s="379"/>
      <c r="DA77" s="379"/>
      <c r="DB77" s="379"/>
      <c r="DC77" s="379"/>
    </row>
    <row r="78" spans="2:107" ht="13.2" x14ac:dyDescent="0.2">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577</v>
      </c>
      <c r="BC79" s="381"/>
      <c r="BD79" s="381"/>
      <c r="BE79" s="381"/>
      <c r="BF79" s="381"/>
      <c r="BG79" s="381"/>
      <c r="BH79" s="381"/>
      <c r="BI79" s="381"/>
      <c r="BJ79" s="381"/>
      <c r="BK79" s="381"/>
      <c r="BL79" s="381"/>
      <c r="BM79" s="381"/>
      <c r="BN79" s="381"/>
      <c r="BO79" s="381"/>
      <c r="BP79" s="379">
        <v>7.5</v>
      </c>
      <c r="BQ79" s="379"/>
      <c r="BR79" s="379"/>
      <c r="BS79" s="379"/>
      <c r="BT79" s="379"/>
      <c r="BU79" s="379"/>
      <c r="BV79" s="379"/>
      <c r="BW79" s="379"/>
      <c r="BX79" s="379">
        <v>8</v>
      </c>
      <c r="BY79" s="379"/>
      <c r="BZ79" s="379"/>
      <c r="CA79" s="379"/>
      <c r="CB79" s="379"/>
      <c r="CC79" s="379"/>
      <c r="CD79" s="379"/>
      <c r="CE79" s="379"/>
      <c r="CF79" s="379">
        <v>8</v>
      </c>
      <c r="CG79" s="379"/>
      <c r="CH79" s="379"/>
      <c r="CI79" s="379"/>
      <c r="CJ79" s="379"/>
      <c r="CK79" s="379"/>
      <c r="CL79" s="379"/>
      <c r="CM79" s="379"/>
      <c r="CN79" s="379">
        <v>8.3000000000000007</v>
      </c>
      <c r="CO79" s="379"/>
      <c r="CP79" s="379"/>
      <c r="CQ79" s="379"/>
      <c r="CR79" s="379"/>
      <c r="CS79" s="379"/>
      <c r="CT79" s="379"/>
      <c r="CU79" s="379"/>
      <c r="CV79" s="379">
        <v>8.6</v>
      </c>
      <c r="CW79" s="379"/>
      <c r="CX79" s="379"/>
      <c r="CY79" s="379"/>
      <c r="CZ79" s="379"/>
      <c r="DA79" s="379"/>
      <c r="DB79" s="379"/>
      <c r="DC79" s="379"/>
    </row>
    <row r="80" spans="2:107" ht="13.2" x14ac:dyDescent="0.2">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LdI6NESQxnERgRbn1RsYSxUFCOCqxGwtSAOb9M7E0y0JXsnEkdnMqaDgKVHTrkl9SOijS9dZL+rhqSjgh5aTg==" saltValue="k980YkAsWi9R/RXtrB/vw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C1C6-D149-4404-9FD1-638C2B86B1F3}">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qqGs3ybgH8A5LG2TIvNROisTxNvkH7IGaS5c85ycmf+GeNBbHx10vYYOEC7lWuRhoqaiKwzQpB3BLGOXPc2+iw==" saltValue="xUew5s3+WKIzuZk615hb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695E-C821-4106-8BD4-78E9BBBF5E19}">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N5xIF1PCHJp2qrmVUKSfgSm7gLE3dCKN9fSFbJ7tGo+DlSAsGv68ImjILM76z5sYtyWAQAbo9Phgr5xesXvT1A==" saltValue="lVEvPAv1jUHjwHYNvPrGG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112254</v>
      </c>
      <c r="E3" s="142"/>
      <c r="F3" s="143">
        <v>70329</v>
      </c>
      <c r="G3" s="144"/>
      <c r="H3" s="145"/>
    </row>
    <row r="4" spans="1:8" x14ac:dyDescent="0.2">
      <c r="A4" s="146"/>
      <c r="B4" s="147"/>
      <c r="C4" s="148"/>
      <c r="D4" s="149">
        <v>69524</v>
      </c>
      <c r="E4" s="150"/>
      <c r="F4" s="151">
        <v>39403</v>
      </c>
      <c r="G4" s="152"/>
      <c r="H4" s="153"/>
    </row>
    <row r="5" spans="1:8" x14ac:dyDescent="0.2">
      <c r="A5" s="134" t="s">
        <v>524</v>
      </c>
      <c r="B5" s="139"/>
      <c r="C5" s="140"/>
      <c r="D5" s="141">
        <v>133600</v>
      </c>
      <c r="E5" s="142"/>
      <c r="F5" s="143">
        <v>71871</v>
      </c>
      <c r="G5" s="144"/>
      <c r="H5" s="145"/>
    </row>
    <row r="6" spans="1:8" x14ac:dyDescent="0.2">
      <c r="A6" s="146"/>
      <c r="B6" s="147"/>
      <c r="C6" s="148"/>
      <c r="D6" s="149">
        <v>101451</v>
      </c>
      <c r="E6" s="150"/>
      <c r="F6" s="151">
        <v>38232</v>
      </c>
      <c r="G6" s="152"/>
      <c r="H6" s="153"/>
    </row>
    <row r="7" spans="1:8" x14ac:dyDescent="0.2">
      <c r="A7" s="134" t="s">
        <v>525</v>
      </c>
      <c r="B7" s="139"/>
      <c r="C7" s="140"/>
      <c r="D7" s="141">
        <v>122511</v>
      </c>
      <c r="E7" s="142"/>
      <c r="F7" s="143">
        <v>71807</v>
      </c>
      <c r="G7" s="144"/>
      <c r="H7" s="145"/>
    </row>
    <row r="8" spans="1:8" x14ac:dyDescent="0.2">
      <c r="A8" s="146"/>
      <c r="B8" s="147"/>
      <c r="C8" s="148"/>
      <c r="D8" s="149">
        <v>82191</v>
      </c>
      <c r="E8" s="150"/>
      <c r="F8" s="151">
        <v>37333</v>
      </c>
      <c r="G8" s="152"/>
      <c r="H8" s="153"/>
    </row>
    <row r="9" spans="1:8" x14ac:dyDescent="0.2">
      <c r="A9" s="134" t="s">
        <v>526</v>
      </c>
      <c r="B9" s="139"/>
      <c r="C9" s="140"/>
      <c r="D9" s="141">
        <v>182682</v>
      </c>
      <c r="E9" s="142"/>
      <c r="F9" s="143">
        <v>80821</v>
      </c>
      <c r="G9" s="144"/>
      <c r="H9" s="145"/>
    </row>
    <row r="10" spans="1:8" x14ac:dyDescent="0.2">
      <c r="A10" s="146"/>
      <c r="B10" s="147"/>
      <c r="C10" s="148"/>
      <c r="D10" s="149">
        <v>144939</v>
      </c>
      <c r="E10" s="150"/>
      <c r="F10" s="151">
        <v>49586</v>
      </c>
      <c r="G10" s="152"/>
      <c r="H10" s="153"/>
    </row>
    <row r="11" spans="1:8" x14ac:dyDescent="0.2">
      <c r="A11" s="134" t="s">
        <v>527</v>
      </c>
      <c r="B11" s="139"/>
      <c r="C11" s="140"/>
      <c r="D11" s="141">
        <v>162499</v>
      </c>
      <c r="E11" s="142"/>
      <c r="F11" s="143">
        <v>79840</v>
      </c>
      <c r="G11" s="144"/>
      <c r="H11" s="145"/>
    </row>
    <row r="12" spans="1:8" x14ac:dyDescent="0.2">
      <c r="A12" s="146"/>
      <c r="B12" s="147"/>
      <c r="C12" s="154"/>
      <c r="D12" s="149">
        <v>101389</v>
      </c>
      <c r="E12" s="150"/>
      <c r="F12" s="151">
        <v>45238</v>
      </c>
      <c r="G12" s="152"/>
      <c r="H12" s="153"/>
    </row>
    <row r="13" spans="1:8" x14ac:dyDescent="0.2">
      <c r="A13" s="134"/>
      <c r="B13" s="139"/>
      <c r="C13" s="140"/>
      <c r="D13" s="141">
        <v>142709</v>
      </c>
      <c r="E13" s="142"/>
      <c r="F13" s="143">
        <v>74934</v>
      </c>
      <c r="G13" s="155"/>
      <c r="H13" s="145"/>
    </row>
    <row r="14" spans="1:8" x14ac:dyDescent="0.2">
      <c r="A14" s="146"/>
      <c r="B14" s="147"/>
      <c r="C14" s="148"/>
      <c r="D14" s="149">
        <v>99899</v>
      </c>
      <c r="E14" s="150"/>
      <c r="F14" s="151">
        <v>41958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4.68</v>
      </c>
      <c r="C19" s="156">
        <f>ROUND(VALUE(SUBSTITUTE(実質収支比率等に係る経年分析!G$48,"▲","-")),2)</f>
        <v>5.21</v>
      </c>
      <c r="D19" s="156">
        <f>ROUND(VALUE(SUBSTITUTE(実質収支比率等に係る経年分析!H$48,"▲","-")),2)</f>
        <v>4.74</v>
      </c>
      <c r="E19" s="156">
        <f>ROUND(VALUE(SUBSTITUTE(実質収支比率等に係る経年分析!I$48,"▲","-")),2)</f>
        <v>4.41</v>
      </c>
      <c r="F19" s="156">
        <f>ROUND(VALUE(SUBSTITUTE(実質収支比率等に係る経年分析!J$48,"▲","-")),2)</f>
        <v>5.93</v>
      </c>
    </row>
    <row r="20" spans="1:11" x14ac:dyDescent="0.2">
      <c r="A20" s="156" t="s">
        <v>53</v>
      </c>
      <c r="B20" s="156">
        <f>ROUND(VALUE(SUBSTITUTE(実質収支比率等に係る経年分析!F$47,"▲","-")),2)</f>
        <v>23.24</v>
      </c>
      <c r="C20" s="156">
        <f>ROUND(VALUE(SUBSTITUTE(実質収支比率等に係る経年分析!G$47,"▲","-")),2)</f>
        <v>23.41</v>
      </c>
      <c r="D20" s="156">
        <f>ROUND(VALUE(SUBSTITUTE(実質収支比率等に係る経年分析!H$47,"▲","-")),2)</f>
        <v>19.739999999999998</v>
      </c>
      <c r="E20" s="156">
        <f>ROUND(VALUE(SUBSTITUTE(実質収支比率等に係る経年分析!I$47,"▲","-")),2)</f>
        <v>13.65</v>
      </c>
      <c r="F20" s="156">
        <f>ROUND(VALUE(SUBSTITUTE(実質収支比率等に係る経年分析!J$47,"▲","-")),2)</f>
        <v>9.44</v>
      </c>
    </row>
    <row r="21" spans="1:11" x14ac:dyDescent="0.2">
      <c r="A21" s="156" t="s">
        <v>54</v>
      </c>
      <c r="B21" s="156">
        <f>IF(ISNUMBER(VALUE(SUBSTITUTE(実質収支比率等に係る経年分析!F$49,"▲","-"))),ROUND(VALUE(SUBSTITUTE(実質収支比率等に係る経年分析!F$49,"▲","-")),2),NA())</f>
        <v>-4.99</v>
      </c>
      <c r="C21" s="156">
        <f>IF(ISNUMBER(VALUE(SUBSTITUTE(実質収支比率等に係る経年分析!G$49,"▲","-"))),ROUND(VALUE(SUBSTITUTE(実質収支比率等に係る経年分析!G$49,"▲","-")),2),NA())</f>
        <v>1.32</v>
      </c>
      <c r="D21" s="156">
        <f>IF(ISNUMBER(VALUE(SUBSTITUTE(実質収支比率等に係る経年分析!H$49,"▲","-"))),ROUND(VALUE(SUBSTITUTE(実質収支比率等に係る経年分析!H$49,"▲","-")),2),NA())</f>
        <v>-5.52</v>
      </c>
      <c r="E21" s="156">
        <f>IF(ISNUMBER(VALUE(SUBSTITUTE(実質収支比率等に係る経年分析!I$49,"▲","-"))),ROUND(VALUE(SUBSTITUTE(実質収支比率等に係る経年分析!I$49,"▲","-")),2),NA())</f>
        <v>-6.9</v>
      </c>
      <c r="F21" s="156">
        <f>IF(ISNUMBER(VALUE(SUBSTITUTE(実質収支比率等に係る経年分析!J$49,"▲","-"))),ROUND(VALUE(SUBSTITUTE(実質収支比率等に係る経年分析!J$49,"▲","-")),2),NA())</f>
        <v>-2.61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すこやか両津特別会計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0.57999999999999996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2.56</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5.92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10.82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6098</v>
      </c>
      <c r="E42" s="158"/>
      <c r="F42" s="158"/>
      <c r="G42" s="158">
        <f>'実質公債費比率（分子）の構造'!L$52</f>
        <v>5926</v>
      </c>
      <c r="H42" s="158"/>
      <c r="I42" s="158"/>
      <c r="J42" s="158">
        <f>'実質公債費比率（分子）の構造'!M$52</f>
        <v>5601</v>
      </c>
      <c r="K42" s="158"/>
      <c r="L42" s="158"/>
      <c r="M42" s="158">
        <f>'実質公債費比率（分子）の構造'!N$52</f>
        <v>5154</v>
      </c>
      <c r="N42" s="158"/>
      <c r="O42" s="158"/>
      <c r="P42" s="158">
        <f>'実質公債費比率（分子）の構造'!O$52</f>
        <v>5083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1</v>
      </c>
      <c r="L43" s="158"/>
      <c r="M43" s="158"/>
      <c r="N43" s="158" t="str">
        <f>'実質公債費比率（分子）の構造'!O$51</f>
        <v>-</v>
      </c>
      <c r="O43" s="158"/>
      <c r="P43" s="158"/>
    </row>
    <row r="44" spans="1:16" x14ac:dyDescent="0.2">
      <c r="A44" s="158" t="s">
        <v>62</v>
      </c>
      <c r="B44" s="158">
        <f>'実質公債費比率（分子）の構造'!K$50</f>
        <v>14</v>
      </c>
      <c r="C44" s="158"/>
      <c r="D44" s="158"/>
      <c r="E44" s="158">
        <f>'実質公債費比率（分子）の構造'!L$50</f>
        <v>14</v>
      </c>
      <c r="F44" s="158"/>
      <c r="G44" s="158"/>
      <c r="H44" s="158">
        <f>'実質公債費比率（分子）の構造'!M$50</f>
        <v>14</v>
      </c>
      <c r="I44" s="158"/>
      <c r="J44" s="158"/>
      <c r="K44" s="158">
        <f>'実質公債費比率（分子）の構造'!N$50</f>
        <v>13</v>
      </c>
      <c r="L44" s="158"/>
      <c r="M44" s="158"/>
      <c r="N44" s="158">
        <f>'実質公債費比率（分子）の構造'!O$50</f>
        <v>12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1816</v>
      </c>
      <c r="C46" s="158"/>
      <c r="D46" s="158"/>
      <c r="E46" s="158">
        <f>'実質公債費比率（分子）の構造'!L$48</f>
        <v>1853</v>
      </c>
      <c r="F46" s="158"/>
      <c r="G46" s="158"/>
      <c r="H46" s="158">
        <f>'実質公債費比率（分子）の構造'!M$48</f>
        <v>1857</v>
      </c>
      <c r="I46" s="158"/>
      <c r="J46" s="158"/>
      <c r="K46" s="158">
        <f>'実質公債費比率（分子）の構造'!N$48</f>
        <v>1855</v>
      </c>
      <c r="L46" s="158"/>
      <c r="M46" s="158"/>
      <c r="N46" s="158">
        <f>'実質公債費比率（分子）の構造'!O$48</f>
        <v>1789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6668</v>
      </c>
      <c r="C49" s="158"/>
      <c r="D49" s="158"/>
      <c r="E49" s="158">
        <f>'実質公債費比率（分子）の構造'!L$45</f>
        <v>6507</v>
      </c>
      <c r="F49" s="158"/>
      <c r="G49" s="158"/>
      <c r="H49" s="158">
        <f>'実質公債費比率（分子）の構造'!M$45</f>
        <v>6218</v>
      </c>
      <c r="I49" s="158"/>
      <c r="J49" s="158"/>
      <c r="K49" s="158">
        <f>'実質公債費比率（分子）の構造'!N$45</f>
        <v>5730</v>
      </c>
      <c r="L49" s="158"/>
      <c r="M49" s="158"/>
      <c r="N49" s="158">
        <f>'実質公債費比率（分子）の構造'!O$45</f>
        <v>5686</v>
      </c>
      <c r="O49" s="158"/>
      <c r="P49" s="158"/>
    </row>
    <row r="50" spans="1:16" x14ac:dyDescent="0.2">
      <c r="A50" s="158" t="s">
        <v>67</v>
      </c>
      <c r="B50" s="158" t="e">
        <f>NA()</f>
        <v>#N/A</v>
      </c>
      <c r="C50" s="158">
        <f>IF(ISNUMBER('実質公債費比率（分子）の構造'!K$53),'実質公債費比率（分子）の構造'!K$53,NA())</f>
        <v>2400</v>
      </c>
      <c r="D50" s="158" t="e">
        <f>NA()</f>
        <v>#N/A</v>
      </c>
      <c r="E50" s="158" t="e">
        <f>NA()</f>
        <v>#N/A</v>
      </c>
      <c r="F50" s="158">
        <f>IF(ISNUMBER('実質公債費比率（分子）の構造'!L$53),'実質公債費比率（分子）の構造'!L$53,NA())</f>
        <v>2448</v>
      </c>
      <c r="G50" s="158" t="e">
        <f>NA()</f>
        <v>#N/A</v>
      </c>
      <c r="H50" s="158" t="e">
        <f>NA()</f>
        <v>#N/A</v>
      </c>
      <c r="I50" s="158">
        <f>IF(ISNUMBER('実質公債費比率（分子）の構造'!M$53),'実質公債費比率（分子）の構造'!M$53,NA())</f>
        <v>2489</v>
      </c>
      <c r="J50" s="158" t="e">
        <f>NA()</f>
        <v>#N/A</v>
      </c>
      <c r="K50" s="158" t="e">
        <f>NA()</f>
        <v>#N/A</v>
      </c>
      <c r="L50" s="158">
        <f>IF(ISNUMBER('実質公債費比率（分子）の構造'!N$53),'実質公債費比率（分子）の構造'!N$53,NA())</f>
        <v>2445</v>
      </c>
      <c r="M50" s="158" t="e">
        <f>NA()</f>
        <v>#N/A</v>
      </c>
      <c r="N50" s="158" t="e">
        <f>NA()</f>
        <v>#N/A</v>
      </c>
      <c r="O50" s="158">
        <f>IF(ISNUMBER('実質公債費比率（分子）の構造'!O$53),'実質公債費比率（分子）の構造'!O$53,NA())</f>
        <v>2404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48758</v>
      </c>
      <c r="E56" s="157"/>
      <c r="F56" s="157"/>
      <c r="G56" s="157">
        <f>'将来負担比率（分子）の構造'!J$52</f>
        <v>48557</v>
      </c>
      <c r="H56" s="157"/>
      <c r="I56" s="157"/>
      <c r="J56" s="157">
        <f>'将来負担比率（分子）の構造'!K$52</f>
        <v>46918</v>
      </c>
      <c r="K56" s="157"/>
      <c r="L56" s="157"/>
      <c r="M56" s="157">
        <f>'将来負担比率（分子）の構造'!L$52</f>
        <v>46976</v>
      </c>
      <c r="N56" s="157"/>
      <c r="O56" s="157"/>
      <c r="P56" s="157">
        <f>'将来負担比率（分子）の構造'!M$52</f>
        <v>47515</v>
      </c>
    </row>
    <row r="57" spans="1:16" x14ac:dyDescent="0.2">
      <c r="A57" s="157" t="s">
        <v>42</v>
      </c>
      <c r="B57" s="157"/>
      <c r="C57" s="157"/>
      <c r="D57" s="157">
        <f>'将来負担比率（分子）の構造'!I$51</f>
        <v>731</v>
      </c>
      <c r="E57" s="157"/>
      <c r="F57" s="157"/>
      <c r="G57" s="157">
        <f>'将来負担比率（分子）の構造'!J$51</f>
        <v>754</v>
      </c>
      <c r="H57" s="157"/>
      <c r="I57" s="157"/>
      <c r="J57" s="157">
        <f>'将来負担比率（分子）の構造'!K$51</f>
        <v>716</v>
      </c>
      <c r="K57" s="157"/>
      <c r="L57" s="157"/>
      <c r="M57" s="157">
        <f>'将来負担比率（分子）の構造'!L$51</f>
        <v>660</v>
      </c>
      <c r="N57" s="157"/>
      <c r="O57" s="157"/>
      <c r="P57" s="157">
        <f>'将来負担比率（分子）の構造'!M$51</f>
        <v>683</v>
      </c>
    </row>
    <row r="58" spans="1:16" x14ac:dyDescent="0.2">
      <c r="A58" s="157" t="s">
        <v>41</v>
      </c>
      <c r="B58" s="157"/>
      <c r="C58" s="157"/>
      <c r="D58" s="157">
        <f>'将来負担比率（分子）の構造'!I$50</f>
        <v>10218</v>
      </c>
      <c r="E58" s="157"/>
      <c r="F58" s="157"/>
      <c r="G58" s="157">
        <f>'将来負担比率（分子）の構造'!J$50</f>
        <v>10433</v>
      </c>
      <c r="H58" s="157"/>
      <c r="I58" s="157"/>
      <c r="J58" s="157">
        <f>'将来負担比率（分子）の構造'!K$50</f>
        <v>9124</v>
      </c>
      <c r="K58" s="157"/>
      <c r="L58" s="157"/>
      <c r="M58" s="157">
        <f>'将来負担比率（分子）の構造'!L$50</f>
        <v>7618</v>
      </c>
      <c r="N58" s="157"/>
      <c r="O58" s="157"/>
      <c r="P58" s="157">
        <f>'将来負担比率（分子）の構造'!M$50</f>
        <v>6605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9610</v>
      </c>
      <c r="C62" s="157"/>
      <c r="D62" s="157"/>
      <c r="E62" s="157">
        <f>'将来負担比率（分子）の構造'!J$45</f>
        <v>9567</v>
      </c>
      <c r="F62" s="157"/>
      <c r="G62" s="157"/>
      <c r="H62" s="157">
        <f>'将来負担比率（分子）の構造'!K$45</f>
        <v>9433</v>
      </c>
      <c r="I62" s="157"/>
      <c r="J62" s="157"/>
      <c r="K62" s="157">
        <f>'将来負担比率（分子）の構造'!L$45</f>
        <v>9292</v>
      </c>
      <c r="L62" s="157"/>
      <c r="M62" s="157"/>
      <c r="N62" s="157">
        <f>'将来負担比率（分子）の構造'!M$45</f>
        <v>9429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25454</v>
      </c>
      <c r="C64" s="157"/>
      <c r="D64" s="157"/>
      <c r="E64" s="157">
        <f>'将来負担比率（分子）の構造'!J$43</f>
        <v>24411</v>
      </c>
      <c r="F64" s="157"/>
      <c r="G64" s="157"/>
      <c r="H64" s="157">
        <f>'将来負担比率（分子）の構造'!K$43</f>
        <v>23307</v>
      </c>
      <c r="I64" s="157"/>
      <c r="J64" s="157"/>
      <c r="K64" s="157">
        <f>'将来負担比率（分子）の構造'!L$43</f>
        <v>23145</v>
      </c>
      <c r="L64" s="157"/>
      <c r="M64" s="157"/>
      <c r="N64" s="157">
        <f>'将来負担比率（分子）の構造'!M$43</f>
        <v>26045</v>
      </c>
      <c r="O64" s="157"/>
      <c r="P64" s="157"/>
    </row>
    <row r="65" spans="1:16" x14ac:dyDescent="0.2">
      <c r="A65" s="157" t="s">
        <v>32</v>
      </c>
      <c r="B65" s="157">
        <f>'将来負担比率（分子）の構造'!I$42</f>
        <v>47</v>
      </c>
      <c r="C65" s="157"/>
      <c r="D65" s="157"/>
      <c r="E65" s="157">
        <f>'将来負担比率（分子）の構造'!J$42</f>
        <v>47</v>
      </c>
      <c r="F65" s="157"/>
      <c r="G65" s="157"/>
      <c r="H65" s="157">
        <f>'将来負担比率（分子）の構造'!K$42</f>
        <v>24</v>
      </c>
      <c r="I65" s="157"/>
      <c r="J65" s="157"/>
      <c r="K65" s="157">
        <f>'将来負担比率（分子）の構造'!L$42</f>
        <v>12</v>
      </c>
      <c r="L65" s="157"/>
      <c r="M65" s="157"/>
      <c r="N65" s="157" t="str">
        <f>'将来負担比率（分子）の構造'!M$42</f>
        <v>-</v>
      </c>
      <c r="O65" s="157"/>
      <c r="P65" s="157"/>
    </row>
    <row r="66" spans="1:16" x14ac:dyDescent="0.2">
      <c r="A66" s="157" t="s">
        <v>31</v>
      </c>
      <c r="B66" s="157">
        <f>'将来負担比率（分子）の構造'!I$41</f>
        <v>51859</v>
      </c>
      <c r="C66" s="157"/>
      <c r="D66" s="157"/>
      <c r="E66" s="157">
        <f>'将来負担比率（分子）の構造'!J$41</f>
        <v>50263</v>
      </c>
      <c r="F66" s="157"/>
      <c r="G66" s="157"/>
      <c r="H66" s="157">
        <f>'将来負担比率（分子）の構造'!K$41</f>
        <v>48080</v>
      </c>
      <c r="I66" s="157"/>
      <c r="J66" s="157"/>
      <c r="K66" s="157">
        <f>'将来負担比率（分子）の構造'!L$41</f>
        <v>48847</v>
      </c>
      <c r="L66" s="157"/>
      <c r="M66" s="157"/>
      <c r="N66" s="157">
        <f>'将来負担比率（分子）の構造'!M$41</f>
        <v>47897</v>
      </c>
      <c r="O66" s="157"/>
      <c r="P66" s="157"/>
    </row>
    <row r="67" spans="1:16" x14ac:dyDescent="0.2">
      <c r="A67" s="157" t="s">
        <v>71</v>
      </c>
      <c r="B67" s="157" t="e">
        <f>NA()</f>
        <v>#N/A</v>
      </c>
      <c r="C67" s="157">
        <f>IF(ISNUMBER('将来負担比率（分子）の構造'!I$53), IF('将来負担比率（分子）の構造'!I$53 &lt; 0, 0, '将来負担比率（分子）の構造'!I$53), NA())</f>
        <v>27262</v>
      </c>
      <c r="D67" s="157" t="e">
        <f>NA()</f>
        <v>#N/A</v>
      </c>
      <c r="E67" s="157" t="e">
        <f>NA()</f>
        <v>#N/A</v>
      </c>
      <c r="F67" s="157">
        <f>IF(ISNUMBER('将来負担比率（分子）の構造'!J$53), IF('将来負担比率（分子）の構造'!J$53 &lt; 0, 0, '将来負担比率（分子）の構造'!J$53), NA())</f>
        <v>24544</v>
      </c>
      <c r="G67" s="157" t="e">
        <f>NA()</f>
        <v>#N/A</v>
      </c>
      <c r="H67" s="157" t="e">
        <f>NA()</f>
        <v>#N/A</v>
      </c>
      <c r="I67" s="157">
        <f>IF(ISNUMBER('将来負担比率（分子）の構造'!K$53), IF('将来負担比率（分子）の構造'!K$53 &lt; 0, 0, '将来負担比率（分子）の構造'!K$53), NA())</f>
        <v>24086</v>
      </c>
      <c r="J67" s="157" t="e">
        <f>NA()</f>
        <v>#N/A</v>
      </c>
      <c r="K67" s="157" t="e">
        <f>NA()</f>
        <v>#N/A</v>
      </c>
      <c r="L67" s="157">
        <f>IF(ISNUMBER('将来負担比率（分子）の構造'!L$53), IF('将来負担比率（分子）の構造'!L$53 &lt; 0, 0, '将来負担比率（分子）の構造'!L$53), NA())</f>
        <v>26042</v>
      </c>
      <c r="M67" s="157" t="e">
        <f>NA()</f>
        <v>#N/A</v>
      </c>
      <c r="N67" s="157" t="e">
        <f>NA()</f>
        <v>#N/A</v>
      </c>
      <c r="O67" s="157">
        <f>IF(ISNUMBER('将来負担比率（分子）の構造'!M$53), IF('将来負担比率（分子）の構造'!M$53 &lt; 0, 0, '将来負担比率（分子）の構造'!M$53), NA())</f>
        <v>28567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5040</v>
      </c>
      <c r="C72" s="161">
        <f>基金残高に係る経年分析!G55</f>
        <v>3419</v>
      </c>
      <c r="D72" s="161">
        <f>基金残高に係る経年分析!H55</f>
        <v>2375</v>
      </c>
    </row>
    <row r="73" spans="1:16" x14ac:dyDescent="0.2">
      <c r="A73" s="160" t="s">
        <v>74</v>
      </c>
      <c r="B73" s="161">
        <f>基金残高に係る経年分析!F56</f>
        <v>1286</v>
      </c>
      <c r="C73" s="161">
        <f>基金残高に係る経年分析!G56</f>
        <v>1189</v>
      </c>
      <c r="D73" s="161">
        <f>基金残高に係る経年分析!H56</f>
        <v>1063</v>
      </c>
    </row>
    <row r="74" spans="1:16" x14ac:dyDescent="0.2">
      <c r="A74" s="160" t="s">
        <v>75</v>
      </c>
      <c r="B74" s="161">
        <f>基金残高に係る経年分析!F57</f>
        <v>8784</v>
      </c>
      <c r="C74" s="161">
        <f>基金残高に係る経年分析!G57</f>
        <v>8449</v>
      </c>
      <c r="D74" s="161">
        <f>基金残高に係る経年分析!H57</f>
        <v>8035</v>
      </c>
    </row>
  </sheetData>
  <sheetProtection algorithmName="SHA-512" hashValue="q4ciBXrw4ABZxdPARaKPLccbxd0w1kpF97y7fR0ema+oajrSPkaWuwAtDk2px0VoQShA7d9CKg7/L4/5yXyTcQ==" saltValue="jP/moWM7ckHZKssdjkX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2026-03-13T01:43:34Z</cp:lastPrinted>
  <dcterms:created xsi:type="dcterms:W3CDTF">2026-02-23T06:11:07Z</dcterms:created>
  <dcterms:modified xsi:type="dcterms:W3CDTF">2026-09-28T04:51:10Z</dcterms:modified>
  <cp:category/>
</cp:coreProperties>
</file>